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ttyyao/Documents/accounting/comparables/"/>
    </mc:Choice>
  </mc:AlternateContent>
  <xr:revisionPtr revIDLastSave="0" documentId="13_ncr:1_{9B9D5E3C-5A4F-F941-8263-B40A355773B6}" xr6:coauthVersionLast="47" xr6:coauthVersionMax="47" xr10:uidLastSave="{00000000-0000-0000-0000-000000000000}"/>
  <bookViews>
    <workbookView xWindow="0" yWindow="760" windowWidth="34560" windowHeight="20340" activeTab="6" xr2:uid="{00000000-000D-0000-FFFF-FFFF00000000}"/>
  </bookViews>
  <sheets>
    <sheet name="raw_data" sheetId="6" r:id="rId1"/>
    <sheet name="mod_data" sheetId="8" r:id="rId2"/>
    <sheet name="financial_leverage" sheetId="2" r:id="rId3"/>
    <sheet name="trends_in_roa" sheetId="3" r:id="rId4"/>
    <sheet name="roa_decomposition" sheetId="4" r:id="rId5"/>
    <sheet name="NVDA" sheetId="7" r:id="rId6"/>
    <sheet name="INTC" sheetId="9" r:id="rId7"/>
    <sheet name="valuation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7" i="9" l="1" a="1"/>
  <c r="W27" i="9" s="1"/>
  <c r="V27" i="9" a="1"/>
  <c r="V27" i="9" s="1"/>
  <c r="U27" i="9" a="1"/>
  <c r="U27" i="9" s="1"/>
  <c r="T27" i="9" a="1"/>
  <c r="T27" i="9" s="1"/>
  <c r="S27" i="9" a="1"/>
  <c r="S27" i="9" s="1"/>
  <c r="R27" i="9" a="1"/>
  <c r="R27" i="9" s="1"/>
  <c r="Q27" i="9" a="1"/>
  <c r="Q27" i="9" s="1"/>
  <c r="P27" i="9" a="1"/>
  <c r="P27" i="9" s="1"/>
  <c r="O27" i="9" a="1"/>
  <c r="O27" i="9" s="1"/>
  <c r="N27" i="9" a="1"/>
  <c r="N27" i="9" s="1"/>
  <c r="M27" i="9" a="1"/>
  <c r="M27" i="9" s="1"/>
  <c r="L27" i="9" a="1"/>
  <c r="L27" i="9" s="1"/>
  <c r="K27" i="9" a="1"/>
  <c r="K27" i="9" s="1"/>
  <c r="J27" i="9" a="1"/>
  <c r="J27" i="9" s="1"/>
  <c r="I27" i="9" a="1"/>
  <c r="I27" i="9" s="1"/>
  <c r="H27" i="9" a="1"/>
  <c r="H27" i="9" s="1"/>
  <c r="W26" i="9" a="1"/>
  <c r="W26" i="9" s="1"/>
  <c r="V26" i="9" a="1"/>
  <c r="V26" i="9" s="1"/>
  <c r="U26" i="9" a="1"/>
  <c r="U26" i="9" s="1"/>
  <c r="T26" i="9" a="1"/>
  <c r="T26" i="9" s="1"/>
  <c r="S26" i="9" a="1"/>
  <c r="S26" i="9" s="1"/>
  <c r="R26" i="9" a="1"/>
  <c r="R26" i="9" s="1"/>
  <c r="Q26" i="9" a="1"/>
  <c r="Q26" i="9" s="1"/>
  <c r="P26" i="9" a="1"/>
  <c r="P26" i="9" s="1"/>
  <c r="O26" i="9" a="1"/>
  <c r="O26" i="9" s="1"/>
  <c r="N26" i="9" a="1"/>
  <c r="N26" i="9" s="1"/>
  <c r="M26" i="9" a="1"/>
  <c r="M26" i="9" s="1"/>
  <c r="L26" i="9" a="1"/>
  <c r="L26" i="9" s="1"/>
  <c r="K26" i="9" a="1"/>
  <c r="K26" i="9" s="1"/>
  <c r="J26" i="9" a="1"/>
  <c r="J26" i="9" s="1"/>
  <c r="I26" i="9" a="1"/>
  <c r="I26" i="9" s="1"/>
  <c r="H26" i="9" a="1"/>
  <c r="H26" i="9" s="1"/>
  <c r="W25" i="9" a="1"/>
  <c r="W25" i="9" s="1"/>
  <c r="V25" i="9" a="1"/>
  <c r="V25" i="9" s="1"/>
  <c r="U25" i="9" a="1"/>
  <c r="U25" i="9" s="1"/>
  <c r="T25" i="9" a="1"/>
  <c r="T25" i="9" s="1"/>
  <c r="S25" i="9" a="1"/>
  <c r="S25" i="9" s="1"/>
  <c r="R25" i="9" a="1"/>
  <c r="R25" i="9" s="1"/>
  <c r="Q25" i="9" a="1"/>
  <c r="Q25" i="9" s="1"/>
  <c r="P25" i="9" a="1"/>
  <c r="P25" i="9" s="1"/>
  <c r="O25" i="9" a="1"/>
  <c r="O25" i="9" s="1"/>
  <c r="N25" i="9" a="1"/>
  <c r="N25" i="9" s="1"/>
  <c r="M25" i="9" a="1"/>
  <c r="M25" i="9" s="1"/>
  <c r="L25" i="9" a="1"/>
  <c r="L25" i="9" s="1"/>
  <c r="K25" i="9" a="1"/>
  <c r="K25" i="9" s="1"/>
  <c r="J25" i="9" a="1"/>
  <c r="J25" i="9" s="1"/>
  <c r="I25" i="9" a="1"/>
  <c r="I25" i="9" s="1"/>
  <c r="H25" i="9" a="1"/>
  <c r="H25" i="9" s="1"/>
  <c r="M24" i="9" a="1"/>
  <c r="M24" i="9" s="1"/>
  <c r="L24" i="9" a="1"/>
  <c r="L24" i="9" s="1"/>
  <c r="K24" i="9" a="1"/>
  <c r="K24" i="9" s="1"/>
  <c r="I24" i="9" a="1"/>
  <c r="I24" i="9" s="1"/>
  <c r="H24" i="9" a="1"/>
  <c r="H24" i="9" s="1"/>
  <c r="W21" i="9" a="1"/>
  <c r="W21" i="9" s="1"/>
  <c r="V21" i="9" a="1"/>
  <c r="V21" i="9" s="1"/>
  <c r="U21" i="9" a="1"/>
  <c r="U21" i="9" s="1"/>
  <c r="T21" i="9" a="1"/>
  <c r="T21" i="9" s="1"/>
  <c r="S21" i="9" a="1"/>
  <c r="S21" i="9" s="1"/>
  <c r="R21" i="9" a="1"/>
  <c r="R21" i="9" s="1"/>
  <c r="Q21" i="9" a="1"/>
  <c r="Q21" i="9" s="1"/>
  <c r="P21" i="9" a="1"/>
  <c r="P21" i="9" s="1"/>
  <c r="O21" i="9" a="1"/>
  <c r="O21" i="9" s="1"/>
  <c r="N21" i="9" a="1"/>
  <c r="N21" i="9" s="1"/>
  <c r="M21" i="9" a="1"/>
  <c r="M21" i="9" s="1"/>
  <c r="L21" i="9" a="1"/>
  <c r="L21" i="9" s="1"/>
  <c r="K21" i="9" a="1"/>
  <c r="K21" i="9" s="1"/>
  <c r="J21" i="9" a="1"/>
  <c r="J21" i="9" s="1"/>
  <c r="I21" i="9" a="1"/>
  <c r="I21" i="9" s="1"/>
  <c r="H21" i="9" a="1"/>
  <c r="H21" i="9" s="1"/>
  <c r="W20" i="9" a="1"/>
  <c r="W20" i="9" s="1"/>
  <c r="V20" i="9" a="1"/>
  <c r="V20" i="9" s="1"/>
  <c r="U20" i="9" a="1"/>
  <c r="U20" i="9" s="1"/>
  <c r="T20" i="9" a="1"/>
  <c r="T20" i="9" s="1"/>
  <c r="S20" i="9" a="1"/>
  <c r="S20" i="9" s="1"/>
  <c r="R20" i="9" a="1"/>
  <c r="R20" i="9" s="1"/>
  <c r="Q20" i="9" a="1"/>
  <c r="Q20" i="9" s="1"/>
  <c r="P20" i="9" a="1"/>
  <c r="P20" i="9" s="1"/>
  <c r="O20" i="9" a="1"/>
  <c r="O20" i="9" s="1"/>
  <c r="N20" i="9" a="1"/>
  <c r="N20" i="9" s="1"/>
  <c r="M20" i="9" a="1"/>
  <c r="M20" i="9" s="1"/>
  <c r="L20" i="9" a="1"/>
  <c r="L20" i="9" s="1"/>
  <c r="K20" i="9" a="1"/>
  <c r="K20" i="9" s="1"/>
  <c r="J20" i="9" a="1"/>
  <c r="J20" i="9" s="1"/>
  <c r="I20" i="9" a="1"/>
  <c r="I20" i="9" s="1"/>
  <c r="H20" i="9" a="1"/>
  <c r="H20" i="9" s="1"/>
  <c r="W19" i="9" a="1"/>
  <c r="W19" i="9" s="1"/>
  <c r="V19" i="9" a="1"/>
  <c r="V19" i="9" s="1"/>
  <c r="U19" i="9" a="1"/>
  <c r="U19" i="9" s="1"/>
  <c r="T19" i="9" a="1"/>
  <c r="T19" i="9" s="1"/>
  <c r="S19" i="9" a="1"/>
  <c r="S19" i="9" s="1"/>
  <c r="R19" i="9" a="1"/>
  <c r="R19" i="9" s="1"/>
  <c r="Q19" i="9" a="1"/>
  <c r="Q19" i="9" s="1"/>
  <c r="P19" i="9" a="1"/>
  <c r="P19" i="9" s="1"/>
  <c r="O19" i="9" a="1"/>
  <c r="O19" i="9" s="1"/>
  <c r="N19" i="9" a="1"/>
  <c r="N19" i="9" s="1"/>
  <c r="M19" i="9" a="1"/>
  <c r="M19" i="9" s="1"/>
  <c r="L19" i="9" a="1"/>
  <c r="L19" i="9" s="1"/>
  <c r="K19" i="9" a="1"/>
  <c r="K19" i="9" s="1"/>
  <c r="J19" i="9" a="1"/>
  <c r="J19" i="9" s="1"/>
  <c r="I19" i="9" a="1"/>
  <c r="I19" i="9" s="1"/>
  <c r="H19" i="9" a="1"/>
  <c r="H19" i="9" s="1"/>
  <c r="W18" i="9" a="1"/>
  <c r="W18" i="9" s="1"/>
  <c r="V18" i="9" a="1"/>
  <c r="V18" i="9" s="1"/>
  <c r="U18" i="9" a="1"/>
  <c r="U18" i="9" s="1"/>
  <c r="T18" i="9" a="1"/>
  <c r="T18" i="9" s="1"/>
  <c r="S18" i="9" a="1"/>
  <c r="S18" i="9" s="1"/>
  <c r="R18" i="9" a="1"/>
  <c r="R18" i="9" s="1"/>
  <c r="Q18" i="9" a="1"/>
  <c r="Q18" i="9" s="1"/>
  <c r="P18" i="9" a="1"/>
  <c r="P18" i="9" s="1"/>
  <c r="O18" i="9" a="1"/>
  <c r="O18" i="9" s="1"/>
  <c r="N18" i="9" a="1"/>
  <c r="N18" i="9" s="1"/>
  <c r="M18" i="9" a="1"/>
  <c r="M18" i="9" s="1"/>
  <c r="L18" i="9" a="1"/>
  <c r="L18" i="9" s="1"/>
  <c r="K18" i="9" a="1"/>
  <c r="K18" i="9" s="1"/>
  <c r="J18" i="9" a="1"/>
  <c r="J18" i="9" s="1"/>
  <c r="I18" i="9" a="1"/>
  <c r="I18" i="9" s="1"/>
  <c r="H18" i="9" a="1"/>
  <c r="H18" i="9" s="1"/>
  <c r="W16" i="9" a="1"/>
  <c r="W16" i="9" s="1"/>
  <c r="V16" i="9" a="1"/>
  <c r="V16" i="9" s="1"/>
  <c r="U16" i="9" a="1"/>
  <c r="U16" i="9" s="1"/>
  <c r="T16" i="9" a="1"/>
  <c r="T16" i="9" s="1"/>
  <c r="S16" i="9" a="1"/>
  <c r="S16" i="9" s="1"/>
  <c r="R16" i="9" a="1"/>
  <c r="R16" i="9" s="1"/>
  <c r="Q16" i="9" a="1"/>
  <c r="Q16" i="9" s="1"/>
  <c r="P16" i="9" a="1"/>
  <c r="P16" i="9" s="1"/>
  <c r="O16" i="9" a="1"/>
  <c r="O16" i="9" s="1"/>
  <c r="N16" i="9" a="1"/>
  <c r="N16" i="9" s="1"/>
  <c r="M16" i="9" a="1"/>
  <c r="M16" i="9" s="1"/>
  <c r="L16" i="9" a="1"/>
  <c r="L16" i="9" s="1"/>
  <c r="K16" i="9" a="1"/>
  <c r="K16" i="9" s="1"/>
  <c r="J16" i="9" a="1"/>
  <c r="J16" i="9" s="1"/>
  <c r="I16" i="9" a="1"/>
  <c r="I16" i="9" s="1"/>
  <c r="H16" i="9" a="1"/>
  <c r="H16" i="9" s="1"/>
  <c r="W15" i="9" a="1"/>
  <c r="W15" i="9" s="1"/>
  <c r="V15" i="9" a="1"/>
  <c r="V15" i="9" s="1"/>
  <c r="U15" i="9" a="1"/>
  <c r="U15" i="9" s="1"/>
  <c r="T15" i="9" a="1"/>
  <c r="T15" i="9" s="1"/>
  <c r="S15" i="9" a="1"/>
  <c r="S15" i="9" s="1"/>
  <c r="R15" i="9" a="1"/>
  <c r="R15" i="9" s="1"/>
  <c r="Q15" i="9" a="1"/>
  <c r="Q15" i="9" s="1"/>
  <c r="P15" i="9" a="1"/>
  <c r="P15" i="9" s="1"/>
  <c r="O15" i="9" a="1"/>
  <c r="O15" i="9" s="1"/>
  <c r="N15" i="9" a="1"/>
  <c r="N15" i="9" s="1"/>
  <c r="M15" i="9" a="1"/>
  <c r="M15" i="9" s="1"/>
  <c r="L15" i="9" a="1"/>
  <c r="L15" i="9" s="1"/>
  <c r="K15" i="9" a="1"/>
  <c r="K15" i="9" s="1"/>
  <c r="J15" i="9" a="1"/>
  <c r="J15" i="9" s="1"/>
  <c r="I15" i="9" a="1"/>
  <c r="I15" i="9" s="1"/>
  <c r="H15" i="9" a="1"/>
  <c r="H15" i="9" s="1"/>
  <c r="W14" i="9" a="1"/>
  <c r="W14" i="9" s="1"/>
  <c r="V14" i="9" a="1"/>
  <c r="V14" i="9" s="1"/>
  <c r="U14" i="9" a="1"/>
  <c r="U14" i="9" s="1"/>
  <c r="T14" i="9" a="1"/>
  <c r="T14" i="9" s="1"/>
  <c r="S14" i="9" a="1"/>
  <c r="S14" i="9" s="1"/>
  <c r="R14" i="9" a="1"/>
  <c r="R14" i="9" s="1"/>
  <c r="Q14" i="9" a="1"/>
  <c r="Q14" i="9" s="1"/>
  <c r="P14" i="9" a="1"/>
  <c r="P14" i="9" s="1"/>
  <c r="O14" i="9" a="1"/>
  <c r="O14" i="9" s="1"/>
  <c r="N14" i="9" a="1"/>
  <c r="N14" i="9" s="1"/>
  <c r="M14" i="9" a="1"/>
  <c r="M14" i="9" s="1"/>
  <c r="L14" i="9" a="1"/>
  <c r="L14" i="9" s="1"/>
  <c r="K14" i="9" a="1"/>
  <c r="K14" i="9" s="1"/>
  <c r="J14" i="9" a="1"/>
  <c r="J14" i="9" s="1"/>
  <c r="I14" i="9" a="1"/>
  <c r="I14" i="9" s="1"/>
  <c r="H14" i="9" a="1"/>
  <c r="H14" i="9" s="1"/>
  <c r="W11" i="9" a="1"/>
  <c r="W11" i="9" s="1"/>
  <c r="V11" i="9" a="1"/>
  <c r="V11" i="9" s="1"/>
  <c r="U11" i="9" a="1"/>
  <c r="U11" i="9" s="1"/>
  <c r="T11" i="9" a="1"/>
  <c r="T11" i="9" s="1"/>
  <c r="S11" i="9" a="1"/>
  <c r="S11" i="9" s="1"/>
  <c r="R11" i="9" a="1"/>
  <c r="R11" i="9" s="1"/>
  <c r="Q11" i="9" a="1"/>
  <c r="Q11" i="9" s="1"/>
  <c r="P11" i="9" a="1"/>
  <c r="P11" i="9" s="1"/>
  <c r="O11" i="9" a="1"/>
  <c r="O11" i="9" s="1"/>
  <c r="N11" i="9" a="1"/>
  <c r="N11" i="9" s="1"/>
  <c r="M11" i="9" a="1"/>
  <c r="M11" i="9" s="1"/>
  <c r="L11" i="9" a="1"/>
  <c r="L11" i="9" s="1"/>
  <c r="K11" i="9" a="1"/>
  <c r="K11" i="9" s="1"/>
  <c r="J11" i="9" a="1"/>
  <c r="J11" i="9" s="1"/>
  <c r="I11" i="9" a="1"/>
  <c r="I11" i="9" s="1"/>
  <c r="H11" i="9" a="1"/>
  <c r="H11" i="9" s="1"/>
  <c r="W10" i="9" a="1"/>
  <c r="W10" i="9" s="1"/>
  <c r="V10" i="9" a="1"/>
  <c r="V10" i="9" s="1"/>
  <c r="U10" i="9" a="1"/>
  <c r="U10" i="9" s="1"/>
  <c r="T10" i="9" a="1"/>
  <c r="T10" i="9" s="1"/>
  <c r="S10" i="9" a="1"/>
  <c r="S10" i="9" s="1"/>
  <c r="R10" i="9" a="1"/>
  <c r="R10" i="9" s="1"/>
  <c r="Q10" i="9" a="1"/>
  <c r="Q10" i="9" s="1"/>
  <c r="P10" i="9" a="1"/>
  <c r="P10" i="9" s="1"/>
  <c r="O10" i="9" a="1"/>
  <c r="O10" i="9" s="1"/>
  <c r="N10" i="9" a="1"/>
  <c r="N10" i="9" s="1"/>
  <c r="M10" i="9" a="1"/>
  <c r="M10" i="9" s="1"/>
  <c r="L10" i="9" a="1"/>
  <c r="L10" i="9" s="1"/>
  <c r="K10" i="9" a="1"/>
  <c r="K10" i="9" s="1"/>
  <c r="J10" i="9" a="1"/>
  <c r="J10" i="9" s="1"/>
  <c r="I10" i="9" a="1"/>
  <c r="I10" i="9" s="1"/>
  <c r="H10" i="9" a="1"/>
  <c r="H10" i="9" s="1"/>
  <c r="W8" i="9" a="1"/>
  <c r="W8" i="9" s="1"/>
  <c r="V8" i="9" a="1"/>
  <c r="V8" i="9" s="1"/>
  <c r="U8" i="9" a="1"/>
  <c r="U8" i="9" s="1"/>
  <c r="T8" i="9" a="1"/>
  <c r="T8" i="9" s="1"/>
  <c r="S8" i="9" a="1"/>
  <c r="S8" i="9" s="1"/>
  <c r="R8" i="9" a="1"/>
  <c r="R8" i="9" s="1"/>
  <c r="Q8" i="9" a="1"/>
  <c r="Q8" i="9" s="1"/>
  <c r="P8" i="9" a="1"/>
  <c r="P8" i="9" s="1"/>
  <c r="O8" i="9" a="1"/>
  <c r="O8" i="9" s="1"/>
  <c r="N8" i="9" a="1"/>
  <c r="N8" i="9" s="1"/>
  <c r="M8" i="9" a="1"/>
  <c r="M8" i="9" s="1"/>
  <c r="L8" i="9" a="1"/>
  <c r="L8" i="9" s="1"/>
  <c r="K8" i="9" a="1"/>
  <c r="K8" i="9" s="1"/>
  <c r="J8" i="9" a="1"/>
  <c r="J8" i="9" s="1"/>
  <c r="I8" i="9" a="1"/>
  <c r="I8" i="9" s="1"/>
  <c r="H8" i="9" a="1"/>
  <c r="H8" i="9" s="1"/>
  <c r="W7" i="9" a="1"/>
  <c r="W7" i="9" s="1"/>
  <c r="V7" i="9" a="1"/>
  <c r="V7" i="9" s="1"/>
  <c r="U7" i="9" a="1"/>
  <c r="U7" i="9" s="1"/>
  <c r="T7" i="9" a="1"/>
  <c r="T7" i="9" s="1"/>
  <c r="S7" i="9" a="1"/>
  <c r="S7" i="9" s="1"/>
  <c r="R7" i="9" a="1"/>
  <c r="R7" i="9" s="1"/>
  <c r="Q7" i="9" a="1"/>
  <c r="Q7" i="9" s="1"/>
  <c r="P7" i="9" a="1"/>
  <c r="P7" i="9" s="1"/>
  <c r="O7" i="9" a="1"/>
  <c r="O7" i="9" s="1"/>
  <c r="N7" i="9" a="1"/>
  <c r="N7" i="9" s="1"/>
  <c r="M7" i="9" a="1"/>
  <c r="M7" i="9" s="1"/>
  <c r="L7" i="9" a="1"/>
  <c r="L7" i="9" s="1"/>
  <c r="K7" i="9" a="1"/>
  <c r="K7" i="9" s="1"/>
  <c r="J7" i="9" a="1"/>
  <c r="J7" i="9" s="1"/>
  <c r="I7" i="9" a="1"/>
  <c r="I7" i="9" s="1"/>
  <c r="H7" i="9" a="1"/>
  <c r="H7" i="9" s="1"/>
  <c r="W6" i="9" a="1"/>
  <c r="W6" i="9" s="1"/>
  <c r="V6" i="9" a="1"/>
  <c r="V6" i="9" s="1"/>
  <c r="U6" i="9" a="1"/>
  <c r="U6" i="9" s="1"/>
  <c r="T6" i="9" a="1"/>
  <c r="T6" i="9" s="1"/>
  <c r="S6" i="9" a="1"/>
  <c r="S6" i="9" s="1"/>
  <c r="R6" i="9" a="1"/>
  <c r="R6" i="9" s="1"/>
  <c r="Q6" i="9" a="1"/>
  <c r="Q6" i="9" s="1"/>
  <c r="P6" i="9" a="1"/>
  <c r="P6" i="9" s="1"/>
  <c r="O6" i="9" a="1"/>
  <c r="O6" i="9" s="1"/>
  <c r="N6" i="9" a="1"/>
  <c r="N6" i="9" s="1"/>
  <c r="M6" i="9" a="1"/>
  <c r="M6" i="9" s="1"/>
  <c r="L6" i="9" a="1"/>
  <c r="L6" i="9" s="1"/>
  <c r="K6" i="9" a="1"/>
  <c r="K6" i="9" s="1"/>
  <c r="J6" i="9" a="1"/>
  <c r="J6" i="9" s="1"/>
  <c r="I6" i="9" a="1"/>
  <c r="I6" i="9" s="1"/>
  <c r="H6" i="9" a="1"/>
  <c r="H6" i="9" s="1"/>
  <c r="I14" i="3"/>
  <c r="J14" i="3"/>
  <c r="K14" i="3"/>
  <c r="H14" i="3"/>
  <c r="I13" i="3"/>
  <c r="J13" i="3"/>
  <c r="K13" i="3"/>
  <c r="H13" i="3"/>
  <c r="K12" i="3" a="1"/>
  <c r="K12" i="3" s="1"/>
  <c r="J12" i="3" a="1"/>
  <c r="J12" i="3" s="1"/>
  <c r="I12" i="3" a="1"/>
  <c r="I12" i="3" s="1"/>
  <c r="H12" i="3" a="1"/>
  <c r="H12" i="3" s="1"/>
  <c r="K11" i="3" a="1"/>
  <c r="K11" i="3" s="1"/>
  <c r="J11" i="3" a="1"/>
  <c r="J11" i="3" s="1"/>
  <c r="I11" i="3" a="1"/>
  <c r="I11" i="3" s="1"/>
  <c r="H11" i="3" a="1"/>
  <c r="H11" i="3" s="1"/>
  <c r="K10" i="3" a="1"/>
  <c r="K10" i="3" s="1"/>
  <c r="J10" i="3" a="1"/>
  <c r="J10" i="3" s="1"/>
  <c r="I10" i="3" a="1"/>
  <c r="I10" i="3" s="1"/>
  <c r="H10" i="3" a="1"/>
  <c r="H10" i="3" s="1"/>
  <c r="K9" i="3" a="1"/>
  <c r="K9" i="3" s="1"/>
  <c r="J9" i="3" a="1"/>
  <c r="J9" i="3" s="1"/>
  <c r="I9" i="3" a="1"/>
  <c r="I9" i="3" s="1"/>
  <c r="H9" i="3" a="1"/>
  <c r="H9" i="3" s="1"/>
  <c r="K8" i="3" a="1"/>
  <c r="K8" i="3" s="1"/>
  <c r="J8" i="3" a="1"/>
  <c r="J8" i="3" s="1"/>
  <c r="I8" i="3" a="1"/>
  <c r="I8" i="3" s="1"/>
  <c r="H8" i="3" a="1"/>
  <c r="H8" i="3" s="1"/>
  <c r="K7" i="3" a="1"/>
  <c r="K7" i="3" s="1"/>
  <c r="J7" i="3" a="1"/>
  <c r="J7" i="3" s="1"/>
  <c r="I7" i="3" a="1"/>
  <c r="I7" i="3" s="1"/>
  <c r="H7" i="3" a="1"/>
  <c r="H7" i="3" s="1"/>
  <c r="K6" i="3" a="1"/>
  <c r="K6" i="3" s="1"/>
  <c r="J6" i="3" a="1"/>
  <c r="J6" i="3" s="1"/>
  <c r="I6" i="3" a="1"/>
  <c r="I6" i="3" s="1"/>
  <c r="H6" i="3" a="1"/>
  <c r="H6" i="3" s="1"/>
  <c r="J5" i="3" a="1"/>
  <c r="J5" i="3" s="1"/>
  <c r="I5" i="3" a="1"/>
  <c r="I5" i="3" s="1"/>
  <c r="H5" i="3" a="1"/>
  <c r="H5" i="3" s="1"/>
  <c r="K5" i="3" a="1"/>
  <c r="K5" i="3" s="1"/>
  <c r="W27" i="7" a="1"/>
  <c r="W27" i="7" s="1"/>
  <c r="V27" i="7" a="1"/>
  <c r="V27" i="7" s="1"/>
  <c r="U27" i="7" a="1"/>
  <c r="U27" i="7" s="1"/>
  <c r="T27" i="7" a="1"/>
  <c r="T27" i="7" s="1"/>
  <c r="S27" i="7" a="1"/>
  <c r="S27" i="7" s="1"/>
  <c r="R27" i="7" a="1"/>
  <c r="R27" i="7" s="1"/>
  <c r="Q27" i="7" a="1"/>
  <c r="Q27" i="7" s="1"/>
  <c r="P27" i="7" a="1"/>
  <c r="P27" i="7" s="1"/>
  <c r="O27" i="7" a="1"/>
  <c r="O27" i="7" s="1"/>
  <c r="N27" i="7" a="1"/>
  <c r="N27" i="7" s="1"/>
  <c r="M27" i="7" a="1"/>
  <c r="M27" i="7" s="1"/>
  <c r="L27" i="7" a="1"/>
  <c r="L27" i="7" s="1"/>
  <c r="K27" i="7" a="1"/>
  <c r="K27" i="7" s="1"/>
  <c r="J27" i="7" a="1"/>
  <c r="J27" i="7" s="1"/>
  <c r="I27" i="7" a="1"/>
  <c r="I27" i="7" s="1"/>
  <c r="H27" i="7" a="1"/>
  <c r="H27" i="7" s="1"/>
  <c r="W26" i="7" a="1"/>
  <c r="W26" i="7" s="1"/>
  <c r="V26" i="7" a="1"/>
  <c r="V26" i="7" s="1"/>
  <c r="U26" i="7" a="1"/>
  <c r="U26" i="7" s="1"/>
  <c r="T26" i="7" a="1"/>
  <c r="T26" i="7" s="1"/>
  <c r="S26" i="7" a="1"/>
  <c r="S26" i="7" s="1"/>
  <c r="R26" i="7" a="1"/>
  <c r="R26" i="7" s="1"/>
  <c r="Q26" i="7" a="1"/>
  <c r="Q26" i="7" s="1"/>
  <c r="P26" i="7" a="1"/>
  <c r="P26" i="7" s="1"/>
  <c r="O26" i="7" a="1"/>
  <c r="O26" i="7" s="1"/>
  <c r="N26" i="7" a="1"/>
  <c r="N26" i="7" s="1"/>
  <c r="M26" i="7" a="1"/>
  <c r="M26" i="7" s="1"/>
  <c r="L26" i="7" a="1"/>
  <c r="L26" i="7" s="1"/>
  <c r="K26" i="7" a="1"/>
  <c r="K26" i="7" s="1"/>
  <c r="J26" i="7" a="1"/>
  <c r="J26" i="7" s="1"/>
  <c r="I26" i="7" a="1"/>
  <c r="I26" i="7" s="1"/>
  <c r="H26" i="7" a="1"/>
  <c r="H26" i="7" s="1"/>
  <c r="W25" i="7" a="1"/>
  <c r="W25" i="7" s="1"/>
  <c r="V25" i="7" a="1"/>
  <c r="V25" i="7" s="1"/>
  <c r="U25" i="7" a="1"/>
  <c r="U25" i="7" s="1"/>
  <c r="T25" i="7" a="1"/>
  <c r="T25" i="7" s="1"/>
  <c r="S25" i="7" a="1"/>
  <c r="S25" i="7" s="1"/>
  <c r="R25" i="7" a="1"/>
  <c r="R25" i="7" s="1"/>
  <c r="Q25" i="7" a="1"/>
  <c r="Q25" i="7" s="1"/>
  <c r="P25" i="7" a="1"/>
  <c r="P25" i="7" s="1"/>
  <c r="O25" i="7" a="1"/>
  <c r="O25" i="7" s="1"/>
  <c r="N25" i="7" a="1"/>
  <c r="N25" i="7" s="1"/>
  <c r="M25" i="7" a="1"/>
  <c r="M25" i="7" s="1"/>
  <c r="L25" i="7" a="1"/>
  <c r="L25" i="7" s="1"/>
  <c r="K25" i="7" a="1"/>
  <c r="K25" i="7" s="1"/>
  <c r="J25" i="7" a="1"/>
  <c r="J25" i="7" s="1"/>
  <c r="I25" i="7" a="1"/>
  <c r="I25" i="7" s="1"/>
  <c r="H25" i="7" a="1"/>
  <c r="H25" i="7" s="1"/>
  <c r="W24" i="7" a="1"/>
  <c r="W24" i="7" s="1"/>
  <c r="V24" i="7" a="1"/>
  <c r="V24" i="7" s="1"/>
  <c r="U24" i="7" a="1"/>
  <c r="U24" i="7" s="1"/>
  <c r="T24" i="7" a="1"/>
  <c r="T24" i="7" s="1"/>
  <c r="S24" i="7" a="1"/>
  <c r="S24" i="7" s="1"/>
  <c r="R24" i="7" a="1"/>
  <c r="R24" i="7" s="1"/>
  <c r="Q24" i="7" a="1"/>
  <c r="Q24" i="7" s="1"/>
  <c r="P24" i="7" a="1"/>
  <c r="P24" i="7" s="1"/>
  <c r="O24" i="7" a="1"/>
  <c r="O24" i="7" s="1"/>
  <c r="N24" i="7" a="1"/>
  <c r="N24" i="7" s="1"/>
  <c r="M24" i="7" a="1"/>
  <c r="M24" i="7" s="1"/>
  <c r="L24" i="7" a="1"/>
  <c r="L24" i="7" s="1"/>
  <c r="K24" i="7" a="1"/>
  <c r="K24" i="7" s="1"/>
  <c r="J24" i="7" a="1"/>
  <c r="J24" i="7" s="1"/>
  <c r="I24" i="7" a="1"/>
  <c r="I24" i="7" s="1"/>
  <c r="H24" i="7" a="1"/>
  <c r="H24" i="7" s="1"/>
  <c r="W21" i="7" a="1"/>
  <c r="W21" i="7" s="1"/>
  <c r="V21" i="7" a="1"/>
  <c r="V21" i="7" s="1"/>
  <c r="U21" i="7" a="1"/>
  <c r="U21" i="7" s="1"/>
  <c r="T21" i="7" a="1"/>
  <c r="T21" i="7" s="1"/>
  <c r="S21" i="7" a="1"/>
  <c r="S21" i="7" s="1"/>
  <c r="R21" i="7" a="1"/>
  <c r="R21" i="7" s="1"/>
  <c r="Q21" i="7" a="1"/>
  <c r="Q21" i="7" s="1"/>
  <c r="P21" i="7" a="1"/>
  <c r="P21" i="7" s="1"/>
  <c r="O21" i="7" a="1"/>
  <c r="O21" i="7" s="1"/>
  <c r="N21" i="7" a="1"/>
  <c r="N21" i="7" s="1"/>
  <c r="M21" i="7" a="1"/>
  <c r="M21" i="7" s="1"/>
  <c r="L21" i="7" a="1"/>
  <c r="L21" i="7" s="1"/>
  <c r="K21" i="7" a="1"/>
  <c r="K21" i="7" s="1"/>
  <c r="J21" i="7" a="1"/>
  <c r="J21" i="7" s="1"/>
  <c r="I21" i="7" a="1"/>
  <c r="I21" i="7" s="1"/>
  <c r="H21" i="7" a="1"/>
  <c r="H21" i="7" s="1"/>
  <c r="W20" i="7" a="1"/>
  <c r="W20" i="7" s="1"/>
  <c r="V20" i="7" a="1"/>
  <c r="V20" i="7" s="1"/>
  <c r="U20" i="7" a="1"/>
  <c r="U20" i="7" s="1"/>
  <c r="T20" i="7" a="1"/>
  <c r="T20" i="7" s="1"/>
  <c r="S20" i="7" a="1"/>
  <c r="S20" i="7" s="1"/>
  <c r="R20" i="7" a="1"/>
  <c r="R20" i="7" s="1"/>
  <c r="Q20" i="7" a="1"/>
  <c r="Q20" i="7" s="1"/>
  <c r="P20" i="7" a="1"/>
  <c r="P20" i="7" s="1"/>
  <c r="O20" i="7" a="1"/>
  <c r="O20" i="7" s="1"/>
  <c r="N20" i="7" a="1"/>
  <c r="N20" i="7" s="1"/>
  <c r="M20" i="7" a="1"/>
  <c r="M20" i="7" s="1"/>
  <c r="L20" i="7" a="1"/>
  <c r="L20" i="7" s="1"/>
  <c r="K20" i="7" a="1"/>
  <c r="K20" i="7" s="1"/>
  <c r="J20" i="7" a="1"/>
  <c r="J20" i="7" s="1"/>
  <c r="I20" i="7" a="1"/>
  <c r="I20" i="7" s="1"/>
  <c r="H20" i="7" a="1"/>
  <c r="H20" i="7" s="1"/>
  <c r="W19" i="7" a="1"/>
  <c r="W19" i="7" s="1"/>
  <c r="V19" i="7" a="1"/>
  <c r="V19" i="7" s="1"/>
  <c r="U19" i="7" a="1"/>
  <c r="U19" i="7" s="1"/>
  <c r="T19" i="7" a="1"/>
  <c r="T19" i="7" s="1"/>
  <c r="S19" i="7" a="1"/>
  <c r="S19" i="7" s="1"/>
  <c r="R19" i="7" a="1"/>
  <c r="R19" i="7" s="1"/>
  <c r="Q19" i="7" a="1"/>
  <c r="Q19" i="7" s="1"/>
  <c r="P19" i="7" a="1"/>
  <c r="P19" i="7" s="1"/>
  <c r="O19" i="7" a="1"/>
  <c r="O19" i="7" s="1"/>
  <c r="N19" i="7" a="1"/>
  <c r="N19" i="7" s="1"/>
  <c r="M19" i="7" a="1"/>
  <c r="M19" i="7" s="1"/>
  <c r="L19" i="7" a="1"/>
  <c r="L19" i="7" s="1"/>
  <c r="K19" i="7" a="1"/>
  <c r="K19" i="7" s="1"/>
  <c r="J19" i="7" a="1"/>
  <c r="J19" i="7" s="1"/>
  <c r="I19" i="7" a="1"/>
  <c r="I19" i="7" s="1"/>
  <c r="H19" i="7" a="1"/>
  <c r="H19" i="7" s="1"/>
  <c r="W18" i="7" a="1"/>
  <c r="W18" i="7" s="1"/>
  <c r="V18" i="7" a="1"/>
  <c r="V18" i="7" s="1"/>
  <c r="U18" i="7" a="1"/>
  <c r="U18" i="7" s="1"/>
  <c r="T18" i="7" a="1"/>
  <c r="T18" i="7" s="1"/>
  <c r="S18" i="7" a="1"/>
  <c r="S18" i="7" s="1"/>
  <c r="R18" i="7" a="1"/>
  <c r="R18" i="7" s="1"/>
  <c r="Q18" i="7" a="1"/>
  <c r="Q18" i="7" s="1"/>
  <c r="P18" i="7" a="1"/>
  <c r="P18" i="7" s="1"/>
  <c r="O18" i="7" a="1"/>
  <c r="O18" i="7" s="1"/>
  <c r="N18" i="7" a="1"/>
  <c r="N18" i="7" s="1"/>
  <c r="M18" i="7" a="1"/>
  <c r="M18" i="7" s="1"/>
  <c r="L18" i="7" a="1"/>
  <c r="L18" i="7" s="1"/>
  <c r="K18" i="7" a="1"/>
  <c r="K18" i="7" s="1"/>
  <c r="J18" i="7" a="1"/>
  <c r="J18" i="7" s="1"/>
  <c r="I18" i="7" a="1"/>
  <c r="I18" i="7" s="1"/>
  <c r="H18" i="7" a="1"/>
  <c r="H18" i="7" s="1"/>
  <c r="W16" i="7" a="1"/>
  <c r="W16" i="7" s="1"/>
  <c r="V16" i="7" a="1"/>
  <c r="V16" i="7" s="1"/>
  <c r="U16" i="7" a="1"/>
  <c r="U16" i="7" s="1"/>
  <c r="T16" i="7" a="1"/>
  <c r="T16" i="7" s="1"/>
  <c r="S16" i="7" a="1"/>
  <c r="S16" i="7" s="1"/>
  <c r="R16" i="7" a="1"/>
  <c r="R16" i="7" s="1"/>
  <c r="Q16" i="7" a="1"/>
  <c r="Q16" i="7" s="1"/>
  <c r="P16" i="7" a="1"/>
  <c r="P16" i="7" s="1"/>
  <c r="O16" i="7" a="1"/>
  <c r="O16" i="7" s="1"/>
  <c r="N16" i="7" a="1"/>
  <c r="N16" i="7" s="1"/>
  <c r="M16" i="7" a="1"/>
  <c r="M16" i="7" s="1"/>
  <c r="L16" i="7" a="1"/>
  <c r="L16" i="7" s="1"/>
  <c r="K16" i="7" a="1"/>
  <c r="K16" i="7" s="1"/>
  <c r="J16" i="7" a="1"/>
  <c r="J16" i="7" s="1"/>
  <c r="I16" i="7" a="1"/>
  <c r="I16" i="7" s="1"/>
  <c r="H16" i="7" a="1"/>
  <c r="H16" i="7" s="1"/>
  <c r="W15" i="7" a="1"/>
  <c r="W15" i="7" s="1"/>
  <c r="V15" i="7" a="1"/>
  <c r="V15" i="7" s="1"/>
  <c r="U15" i="7" a="1"/>
  <c r="U15" i="7" s="1"/>
  <c r="T15" i="7" a="1"/>
  <c r="T15" i="7" s="1"/>
  <c r="S15" i="7" a="1"/>
  <c r="S15" i="7" s="1"/>
  <c r="R15" i="7" a="1"/>
  <c r="R15" i="7" s="1"/>
  <c r="Q15" i="7" a="1"/>
  <c r="Q15" i="7" s="1"/>
  <c r="P15" i="7" a="1"/>
  <c r="P15" i="7" s="1"/>
  <c r="O15" i="7" a="1"/>
  <c r="O15" i="7" s="1"/>
  <c r="N15" i="7" a="1"/>
  <c r="N15" i="7" s="1"/>
  <c r="M15" i="7" a="1"/>
  <c r="M15" i="7" s="1"/>
  <c r="L15" i="7" a="1"/>
  <c r="L15" i="7" s="1"/>
  <c r="K15" i="7" a="1"/>
  <c r="K15" i="7" s="1"/>
  <c r="J15" i="7" a="1"/>
  <c r="J15" i="7" s="1"/>
  <c r="I15" i="7" a="1"/>
  <c r="I15" i="7" s="1"/>
  <c r="H15" i="7" a="1"/>
  <c r="H15" i="7" s="1"/>
  <c r="W14" i="7" a="1"/>
  <c r="W14" i="7" s="1"/>
  <c r="V14" i="7" a="1"/>
  <c r="V14" i="7" s="1"/>
  <c r="U14" i="7" a="1"/>
  <c r="U14" i="7" s="1"/>
  <c r="T14" i="7" a="1"/>
  <c r="T14" i="7" s="1"/>
  <c r="S14" i="7" a="1"/>
  <c r="S14" i="7" s="1"/>
  <c r="R14" i="7" a="1"/>
  <c r="R14" i="7" s="1"/>
  <c r="Q14" i="7" a="1"/>
  <c r="Q14" i="7" s="1"/>
  <c r="P14" i="7" a="1"/>
  <c r="P14" i="7" s="1"/>
  <c r="O14" i="7" a="1"/>
  <c r="O14" i="7" s="1"/>
  <c r="N14" i="7" a="1"/>
  <c r="N14" i="7" s="1"/>
  <c r="M14" i="7" a="1"/>
  <c r="M14" i="7" s="1"/>
  <c r="L14" i="7" a="1"/>
  <c r="L14" i="7" s="1"/>
  <c r="K14" i="7" a="1"/>
  <c r="K14" i="7" s="1"/>
  <c r="J14" i="7" a="1"/>
  <c r="J14" i="7" s="1"/>
  <c r="I14" i="7" a="1"/>
  <c r="I14" i="7" s="1"/>
  <c r="H14" i="7" a="1"/>
  <c r="H14" i="7" s="1"/>
  <c r="W11" i="7" a="1"/>
  <c r="W11" i="7" s="1"/>
  <c r="V11" i="7" a="1"/>
  <c r="V11" i="7" s="1"/>
  <c r="U11" i="7" a="1"/>
  <c r="U11" i="7" s="1"/>
  <c r="T11" i="7" a="1"/>
  <c r="T11" i="7" s="1"/>
  <c r="S11" i="7" a="1"/>
  <c r="S11" i="7" s="1"/>
  <c r="R11" i="7" a="1"/>
  <c r="R11" i="7" s="1"/>
  <c r="Q11" i="7" a="1"/>
  <c r="Q11" i="7" s="1"/>
  <c r="P11" i="7" a="1"/>
  <c r="P11" i="7" s="1"/>
  <c r="O11" i="7" a="1"/>
  <c r="O11" i="7" s="1"/>
  <c r="N11" i="7" a="1"/>
  <c r="N11" i="7" s="1"/>
  <c r="M11" i="7" a="1"/>
  <c r="M11" i="7" s="1"/>
  <c r="L11" i="7" a="1"/>
  <c r="L11" i="7" s="1"/>
  <c r="K11" i="7" a="1"/>
  <c r="K11" i="7" s="1"/>
  <c r="J11" i="7" a="1"/>
  <c r="J11" i="7" s="1"/>
  <c r="I11" i="7" a="1"/>
  <c r="I11" i="7" s="1"/>
  <c r="H11" i="7" a="1"/>
  <c r="H11" i="7" s="1"/>
  <c r="W10" i="7" a="1"/>
  <c r="W10" i="7" s="1"/>
  <c r="V10" i="7" a="1"/>
  <c r="V10" i="7" s="1"/>
  <c r="U10" i="7" a="1"/>
  <c r="U10" i="7" s="1"/>
  <c r="T10" i="7" a="1"/>
  <c r="T10" i="7" s="1"/>
  <c r="S10" i="7" a="1"/>
  <c r="S10" i="7" s="1"/>
  <c r="R10" i="7" a="1"/>
  <c r="R10" i="7" s="1"/>
  <c r="Q10" i="7" a="1"/>
  <c r="Q10" i="7" s="1"/>
  <c r="P10" i="7" a="1"/>
  <c r="P10" i="7" s="1"/>
  <c r="O10" i="7" a="1"/>
  <c r="O10" i="7" s="1"/>
  <c r="N10" i="7" a="1"/>
  <c r="N10" i="7" s="1"/>
  <c r="M10" i="7" a="1"/>
  <c r="M10" i="7" s="1"/>
  <c r="L10" i="7" a="1"/>
  <c r="L10" i="7" s="1"/>
  <c r="K10" i="7" a="1"/>
  <c r="K10" i="7" s="1"/>
  <c r="J10" i="7" a="1"/>
  <c r="J10" i="7" s="1"/>
  <c r="I10" i="7" a="1"/>
  <c r="I10" i="7" s="1"/>
  <c r="H10" i="7" a="1"/>
  <c r="H10" i="7" s="1"/>
  <c r="W8" i="7" a="1"/>
  <c r="W8" i="7" s="1"/>
  <c r="V8" i="7" a="1"/>
  <c r="V8" i="7" s="1"/>
  <c r="U8" i="7" a="1"/>
  <c r="U8" i="7" s="1"/>
  <c r="T8" i="7" a="1"/>
  <c r="T8" i="7" s="1"/>
  <c r="S8" i="7" a="1"/>
  <c r="S8" i="7" s="1"/>
  <c r="R8" i="7" a="1"/>
  <c r="R8" i="7" s="1"/>
  <c r="Q8" i="7" a="1"/>
  <c r="Q8" i="7" s="1"/>
  <c r="P8" i="7" a="1"/>
  <c r="P8" i="7" s="1"/>
  <c r="O8" i="7" a="1"/>
  <c r="O8" i="7" s="1"/>
  <c r="N8" i="7" a="1"/>
  <c r="N8" i="7" s="1"/>
  <c r="M8" i="7" a="1"/>
  <c r="M8" i="7" s="1"/>
  <c r="L8" i="7" a="1"/>
  <c r="L8" i="7" s="1"/>
  <c r="K8" i="7" a="1"/>
  <c r="K8" i="7" s="1"/>
  <c r="J8" i="7" a="1"/>
  <c r="J8" i="7" s="1"/>
  <c r="I8" i="7" a="1"/>
  <c r="I8" i="7" s="1"/>
  <c r="H8" i="7" a="1"/>
  <c r="H8" i="7" s="1"/>
  <c r="W7" i="7" a="1"/>
  <c r="W7" i="7" s="1"/>
  <c r="V7" i="7" a="1"/>
  <c r="V7" i="7" s="1"/>
  <c r="U7" i="7" a="1"/>
  <c r="U7" i="7" s="1"/>
  <c r="T7" i="7" a="1"/>
  <c r="T7" i="7" s="1"/>
  <c r="S7" i="7" a="1"/>
  <c r="S7" i="7" s="1"/>
  <c r="R7" i="7" a="1"/>
  <c r="R7" i="7" s="1"/>
  <c r="Q7" i="7" a="1"/>
  <c r="Q7" i="7" s="1"/>
  <c r="P7" i="7" a="1"/>
  <c r="P7" i="7" s="1"/>
  <c r="O7" i="7" a="1"/>
  <c r="O7" i="7" s="1"/>
  <c r="N7" i="7" a="1"/>
  <c r="N7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H7" i="7" a="1"/>
  <c r="H7" i="7" s="1"/>
  <c r="W6" i="7" a="1"/>
  <c r="W6" i="7" s="1"/>
  <c r="V6" i="7" a="1"/>
  <c r="V6" i="7" s="1"/>
  <c r="U6" i="7" a="1"/>
  <c r="U6" i="7" s="1"/>
  <c r="T6" i="7" a="1"/>
  <c r="T6" i="7" s="1"/>
  <c r="S6" i="7" a="1"/>
  <c r="S6" i="7" s="1"/>
  <c r="R6" i="7" a="1"/>
  <c r="R6" i="7" s="1"/>
  <c r="Q6" i="7" a="1"/>
  <c r="Q6" i="7" s="1"/>
  <c r="P6" i="7" a="1"/>
  <c r="P6" i="7" s="1"/>
  <c r="O6" i="7" a="1"/>
  <c r="O6" i="7" s="1"/>
  <c r="N6" i="7" a="1"/>
  <c r="N6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H6" i="7" a="1"/>
  <c r="H6" i="7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L5" i="5" a="1"/>
  <c r="L5" i="5" s="1"/>
  <c r="L13" i="5" s="1"/>
  <c r="L14" i="5" s="1"/>
  <c r="K5" i="5" a="1"/>
  <c r="K5" i="5" s="1"/>
  <c r="K13" i="5" s="1"/>
  <c r="K14" i="5" s="1"/>
  <c r="J5" i="5" a="1"/>
  <c r="J5" i="5" s="1"/>
  <c r="I5" i="5" a="1"/>
  <c r="I5" i="5" s="1"/>
  <c r="I13" i="5" s="1"/>
  <c r="I14" i="5" s="1"/>
  <c r="H5" i="5" a="1"/>
  <c r="H5" i="5" s="1"/>
  <c r="J6" i="5" a="1"/>
  <c r="J6" i="5" s="1"/>
  <c r="J11" i="4" a="1"/>
  <c r="J11" i="4" s="1"/>
  <c r="H11" i="4" a="1"/>
  <c r="H11" i="4" s="1"/>
  <c r="J10" i="4" a="1"/>
  <c r="J10" i="4" s="1"/>
  <c r="H10" i="4" a="1"/>
  <c r="H10" i="4" s="1"/>
  <c r="J9" i="4" a="1"/>
  <c r="J9" i="4" s="1"/>
  <c r="H9" i="4" a="1"/>
  <c r="H9" i="4" s="1"/>
  <c r="J8" i="4" a="1"/>
  <c r="J8" i="4" s="1"/>
  <c r="H8" i="4" a="1"/>
  <c r="H8" i="4" s="1"/>
  <c r="J7" i="4" a="1"/>
  <c r="J7" i="4" s="1"/>
  <c r="I7" i="4" a="1"/>
  <c r="I7" i="4" s="1"/>
  <c r="H7" i="4" a="1"/>
  <c r="H7" i="4" s="1"/>
  <c r="J6" i="4" a="1"/>
  <c r="J6" i="4" s="1"/>
  <c r="I6" i="4" a="1"/>
  <c r="I6" i="4" s="1"/>
  <c r="H6" i="4" a="1"/>
  <c r="H6" i="4" s="1"/>
  <c r="J5" i="4" a="1"/>
  <c r="J5" i="4" s="1"/>
  <c r="I5" i="4" a="1"/>
  <c r="I5" i="4" s="1"/>
  <c r="H5" i="4" a="1"/>
  <c r="H5" i="4" s="1"/>
  <c r="J4" i="4" a="1"/>
  <c r="J4" i="4" s="1"/>
  <c r="I4" i="4" a="1"/>
  <c r="I4" i="4" s="1"/>
  <c r="H4" i="4" a="1"/>
  <c r="H4" i="4" s="1"/>
  <c r="I9" i="4" a="1"/>
  <c r="I9" i="4" s="1"/>
  <c r="H4" i="2" a="1"/>
  <c r="H4" i="2" s="1"/>
  <c r="N11" i="2" a="1"/>
  <c r="N11" i="2" s="1"/>
  <c r="J11" i="2" a="1"/>
  <c r="J11" i="2" s="1"/>
  <c r="H11" i="2" a="1"/>
  <c r="H11" i="2" s="1"/>
  <c r="L11" i="2" s="1"/>
  <c r="N10" i="2" a="1"/>
  <c r="N10" i="2" s="1"/>
  <c r="J10" i="2" a="1"/>
  <c r="J10" i="2" s="1"/>
  <c r="H10" i="2" a="1"/>
  <c r="H10" i="2" s="1"/>
  <c r="N9" i="2" a="1"/>
  <c r="N9" i="2" s="1"/>
  <c r="J9" i="2" a="1"/>
  <c r="J9" i="2" s="1"/>
  <c r="H9" i="2" a="1"/>
  <c r="H9" i="2" s="1"/>
  <c r="N8" i="2" a="1"/>
  <c r="N8" i="2" s="1"/>
  <c r="J8" i="2" a="1"/>
  <c r="J8" i="2" s="1"/>
  <c r="H8" i="2" a="1"/>
  <c r="H8" i="2" s="1"/>
  <c r="L8" i="2" s="1"/>
  <c r="N7" i="2" a="1"/>
  <c r="N7" i="2" s="1"/>
  <c r="J7" i="2" a="1"/>
  <c r="J7" i="2" s="1"/>
  <c r="H7" i="2" a="1"/>
  <c r="H7" i="2" s="1"/>
  <c r="L7" i="2" s="1"/>
  <c r="N6" i="2" a="1"/>
  <c r="N6" i="2" s="1"/>
  <c r="J6" i="2" a="1"/>
  <c r="J6" i="2" s="1"/>
  <c r="H6" i="2" a="1"/>
  <c r="H6" i="2" s="1"/>
  <c r="N5" i="2" a="1"/>
  <c r="N5" i="2" s="1"/>
  <c r="J5" i="2" a="1"/>
  <c r="J5" i="2" s="1"/>
  <c r="H5" i="2" a="1"/>
  <c r="H5" i="2" s="1"/>
  <c r="N4" i="2" a="1"/>
  <c r="N4" i="2" s="1"/>
  <c r="J4" i="2" a="1"/>
  <c r="J4" i="2" s="1"/>
  <c r="L6" i="2" l="1"/>
  <c r="L10" i="2"/>
  <c r="J12" i="5" a="1"/>
  <c r="J12" i="5" s="1"/>
  <c r="J11" i="5" a="1"/>
  <c r="J11" i="5" s="1"/>
  <c r="J10" i="5" a="1"/>
  <c r="J10" i="5" s="1"/>
  <c r="J9" i="5" a="1"/>
  <c r="J9" i="5" s="1"/>
  <c r="J8" i="5" a="1"/>
  <c r="J8" i="5" s="1"/>
  <c r="J7" i="5" a="1"/>
  <c r="J7" i="5" s="1"/>
  <c r="I10" i="4" a="1"/>
  <c r="I10" i="4" s="1"/>
  <c r="I8" i="4" a="1"/>
  <c r="I8" i="4" s="1"/>
  <c r="I11" i="4" a="1"/>
  <c r="I11" i="4" s="1"/>
  <c r="L5" i="2"/>
  <c r="L9" i="2"/>
  <c r="N12" i="2"/>
  <c r="N13" i="2" s="1"/>
  <c r="L4" i="2"/>
  <c r="J12" i="2"/>
  <c r="J13" i="2" s="1"/>
  <c r="J12" i="4"/>
  <c r="J13" i="4" s="1"/>
  <c r="H13" i="5"/>
  <c r="H14" i="5" s="1"/>
  <c r="H12" i="4"/>
  <c r="H13" i="4" s="1"/>
  <c r="H12" i="2"/>
  <c r="H13" i="2" s="1"/>
  <c r="J13" i="5" l="1"/>
  <c r="J14" i="5" s="1"/>
  <c r="M8" i="5" s="1"/>
  <c r="M7" i="5"/>
  <c r="M11" i="5"/>
  <c r="M12" i="5"/>
  <c r="M6" i="5"/>
  <c r="L12" i="2"/>
  <c r="L13" i="2"/>
  <c r="I12" i="4"/>
  <c r="I13" i="4" s="1"/>
  <c r="M5" i="5" l="1"/>
  <c r="M10" i="5"/>
  <c r="M9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<sst xmlns="http://schemas.openxmlformats.org/spreadsheetml/2006/main" count="4146" uniqueCount="388">
  <si>
    <t>tic_qtr</t>
  </si>
  <si>
    <t>gvkey</t>
  </si>
  <si>
    <t>tic</t>
  </si>
  <si>
    <t>conm</t>
  </si>
  <si>
    <t>sic</t>
  </si>
  <si>
    <t>naics</t>
  </si>
  <si>
    <t>gind</t>
  </si>
  <si>
    <t>gsector</t>
  </si>
  <si>
    <t>datadate</t>
  </si>
  <si>
    <t>fqtr</t>
  </si>
  <si>
    <t>fyearq</t>
  </si>
  <si>
    <t>fyear_qtr</t>
  </si>
  <si>
    <t>apdedateq</t>
  </si>
  <si>
    <t>rdq</t>
  </si>
  <si>
    <t>dso</t>
  </si>
  <si>
    <t>dsdefrev</t>
  </si>
  <si>
    <t>asset_to</t>
  </si>
  <si>
    <t>asset_to_ttm</t>
  </si>
  <si>
    <t>roa_ttm</t>
  </si>
  <si>
    <t>roe_ttm</t>
  </si>
  <si>
    <t>debt_equity</t>
  </si>
  <si>
    <t>leverage</t>
  </si>
  <si>
    <t>net_profit_mgn_ttm</t>
  </si>
  <si>
    <t>profit_mgn_ttm</t>
  </si>
  <si>
    <t>fcfmgn_ttm</t>
  </si>
  <si>
    <t>rule40</t>
  </si>
  <si>
    <t>rev_growth_ttm</t>
  </si>
  <si>
    <t>market_cap</t>
  </si>
  <si>
    <t>ttm_rev_multiple</t>
  </si>
  <si>
    <t>price_eps_ttm</t>
  </si>
  <si>
    <t>atq</t>
  </si>
  <si>
    <t>saleq</t>
  </si>
  <si>
    <t>teqq</t>
  </si>
  <si>
    <t>ajexq</t>
  </si>
  <si>
    <t>drcq</t>
  </si>
  <si>
    <t>drltq</t>
  </si>
  <si>
    <t>gdwlq</t>
  </si>
  <si>
    <t>intanoq</t>
  </si>
  <si>
    <t>ppentq</t>
  </si>
  <si>
    <t>rectrq</t>
  </si>
  <si>
    <t>cogsq</t>
  </si>
  <si>
    <t>niq</t>
  </si>
  <si>
    <t>spiq</t>
  </si>
  <si>
    <t>capxy</t>
  </si>
  <si>
    <t>prccq</t>
  </si>
  <si>
    <t>xintq</t>
  </si>
  <si>
    <t>rolling_nopat</t>
  </si>
  <si>
    <t>nopat</t>
  </si>
  <si>
    <t>gross_margin_ttm</t>
  </si>
  <si>
    <t>ppe_to</t>
  </si>
  <si>
    <t>current_ratio</t>
  </si>
  <si>
    <t>opcash_margin_ttm</t>
  </si>
  <si>
    <t>times_ie_ttm</t>
  </si>
  <si>
    <t>rolling_sale</t>
  </si>
  <si>
    <t>rolling_eps</t>
  </si>
  <si>
    <t>prccd</t>
  </si>
  <si>
    <t>inventory_to</t>
  </si>
  <si>
    <t>rolling_capx</t>
  </si>
  <si>
    <t>score_roic_ttm</t>
  </si>
  <si>
    <t>score_prc_ebv</t>
  </si>
  <si>
    <t>score_fcf_yield</t>
  </si>
  <si>
    <t>overall_score</t>
  </si>
  <si>
    <t>AMD20181</t>
  </si>
  <si>
    <t>001161</t>
  </si>
  <si>
    <t>AMD</t>
  </si>
  <si>
    <t>ADVANCED MICRO DEVICES</t>
  </si>
  <si>
    <t>3674</t>
  </si>
  <si>
    <t>334413</t>
  </si>
  <si>
    <t>453010</t>
  </si>
  <si>
    <t>45</t>
  </si>
  <si>
    <t>20181</t>
  </si>
  <si>
    <t>AMD20182</t>
  </si>
  <si>
    <t>20182</t>
  </si>
  <si>
    <t>AMD20183</t>
  </si>
  <si>
    <t>20183</t>
  </si>
  <si>
    <t>AMD20184</t>
  </si>
  <si>
    <t>20184</t>
  </si>
  <si>
    <t>AMD20191</t>
  </si>
  <si>
    <t>20191</t>
  </si>
  <si>
    <t>AMD20192</t>
  </si>
  <si>
    <t>20192</t>
  </si>
  <si>
    <t>AMD20193</t>
  </si>
  <si>
    <t>20193</t>
  </si>
  <si>
    <t>AMD20194</t>
  </si>
  <si>
    <t>20194</t>
  </si>
  <si>
    <t>AMD20201</t>
  </si>
  <si>
    <t>20201</t>
  </si>
  <si>
    <t>AMD20202</t>
  </si>
  <si>
    <t>20202</t>
  </si>
  <si>
    <t>AMD20203</t>
  </si>
  <si>
    <t>20203</t>
  </si>
  <si>
    <t>AMD20204</t>
  </si>
  <si>
    <t>20204</t>
  </si>
  <si>
    <t>AMD20211</t>
  </si>
  <si>
    <t>20211</t>
  </si>
  <si>
    <t>AMD20212</t>
  </si>
  <si>
    <t>20212</t>
  </si>
  <si>
    <t>AMD20213</t>
  </si>
  <si>
    <t>20213</t>
  </si>
  <si>
    <t>AMD20214</t>
  </si>
  <si>
    <t>20214</t>
  </si>
  <si>
    <t>AMD20221</t>
  </si>
  <si>
    <t>20221</t>
  </si>
  <si>
    <t>AMD20222</t>
  </si>
  <si>
    <t>20222</t>
  </si>
  <si>
    <t>AMD20223</t>
  </si>
  <si>
    <t>20223</t>
  </si>
  <si>
    <t>AMD20224</t>
  </si>
  <si>
    <t>20224</t>
  </si>
  <si>
    <t>AMD20231</t>
  </si>
  <si>
    <t>20231</t>
  </si>
  <si>
    <t>AMD20232</t>
  </si>
  <si>
    <t>20232</t>
  </si>
  <si>
    <t>AMD20233</t>
  </si>
  <si>
    <t>20233</t>
  </si>
  <si>
    <t>AMD20234</t>
  </si>
  <si>
    <t>20234</t>
  </si>
  <si>
    <t>AMD20241</t>
  </si>
  <si>
    <t>20241</t>
  </si>
  <si>
    <t>AMD20242</t>
  </si>
  <si>
    <t>20242</t>
  </si>
  <si>
    <t>INTC20181</t>
  </si>
  <si>
    <t>006008</t>
  </si>
  <si>
    <t>INTC</t>
  </si>
  <si>
    <t>INTEL CORP</t>
  </si>
  <si>
    <t>INTC20182</t>
  </si>
  <si>
    <t>INTC20183</t>
  </si>
  <si>
    <t>INTC20184</t>
  </si>
  <si>
    <t>INTC20191</t>
  </si>
  <si>
    <t>INTC20192</t>
  </si>
  <si>
    <t>INTC20193</t>
  </si>
  <si>
    <t>INTC20194</t>
  </si>
  <si>
    <t>INTC20201</t>
  </si>
  <si>
    <t>INTC20202</t>
  </si>
  <si>
    <t>INTC20203</t>
  </si>
  <si>
    <t>INTC20204</t>
  </si>
  <si>
    <t>INTC20211</t>
  </si>
  <si>
    <t>INTC20212</t>
  </si>
  <si>
    <t>INTC20213</t>
  </si>
  <si>
    <t>INTC20214</t>
  </si>
  <si>
    <t>INTC20221</t>
  </si>
  <si>
    <t>INTC20222</t>
  </si>
  <si>
    <t>INTC20223</t>
  </si>
  <si>
    <t>INTC20224</t>
  </si>
  <si>
    <t>INTC20231</t>
  </si>
  <si>
    <t>INTC20232</t>
  </si>
  <si>
    <t>INTC20233</t>
  </si>
  <si>
    <t>INTC20234</t>
  </si>
  <si>
    <t>INTC20241</t>
  </si>
  <si>
    <t>INTC20242</t>
  </si>
  <si>
    <t>MU20182</t>
  </si>
  <si>
    <t>007343</t>
  </si>
  <si>
    <t>MU</t>
  </si>
  <si>
    <t>MICRON TECHNOLOGY INC</t>
  </si>
  <si>
    <t>MU20183</t>
  </si>
  <si>
    <t>MU20184</t>
  </si>
  <si>
    <t>MU20191</t>
  </si>
  <si>
    <t>MU20192</t>
  </si>
  <si>
    <t>MU20193</t>
  </si>
  <si>
    <t>MU20194</t>
  </si>
  <si>
    <t>MU20201</t>
  </si>
  <si>
    <t>MU20202</t>
  </si>
  <si>
    <t>MU20203</t>
  </si>
  <si>
    <t>MU20204</t>
  </si>
  <si>
    <t>MU20211</t>
  </si>
  <si>
    <t>MU20212</t>
  </si>
  <si>
    <t>MU20213</t>
  </si>
  <si>
    <t>MU20214</t>
  </si>
  <si>
    <t>MU20221</t>
  </si>
  <si>
    <t>MU20222</t>
  </si>
  <si>
    <t>MU20223</t>
  </si>
  <si>
    <t>MU20224</t>
  </si>
  <si>
    <t>MU20231</t>
  </si>
  <si>
    <t>MU20232</t>
  </si>
  <si>
    <t>MU20233</t>
  </si>
  <si>
    <t>MU20234</t>
  </si>
  <si>
    <t>MU20241</t>
  </si>
  <si>
    <t>MU20242</t>
  </si>
  <si>
    <t>MU20243</t>
  </si>
  <si>
    <t>20243</t>
  </si>
  <si>
    <t>MU20244</t>
  </si>
  <si>
    <t>20244</t>
  </si>
  <si>
    <t>TXN20181</t>
  </si>
  <si>
    <t>010499</t>
  </si>
  <si>
    <t>TXN</t>
  </si>
  <si>
    <t>TEXAS INSTRUMENTS INC</t>
  </si>
  <si>
    <t>TXN20182</t>
  </si>
  <si>
    <t>TXN20183</t>
  </si>
  <si>
    <t>TXN20184</t>
  </si>
  <si>
    <t>TXN20191</t>
  </si>
  <si>
    <t>TXN20192</t>
  </si>
  <si>
    <t>TXN20193</t>
  </si>
  <si>
    <t>TXN20194</t>
  </si>
  <si>
    <t>TXN20201</t>
  </si>
  <si>
    <t>TXN20202</t>
  </si>
  <si>
    <t>TXN20203</t>
  </si>
  <si>
    <t>TXN20204</t>
  </si>
  <si>
    <t>TXN20211</t>
  </si>
  <si>
    <t>TXN20212</t>
  </si>
  <si>
    <t>TXN20213</t>
  </si>
  <si>
    <t>TXN20214</t>
  </si>
  <si>
    <t>TXN20221</t>
  </si>
  <si>
    <t>TXN20222</t>
  </si>
  <si>
    <t>TXN20223</t>
  </si>
  <si>
    <t>TXN20224</t>
  </si>
  <si>
    <t>TXN20231</t>
  </si>
  <si>
    <t>TXN20232</t>
  </si>
  <si>
    <t>TXN20233</t>
  </si>
  <si>
    <t>TXN20234</t>
  </si>
  <si>
    <t>TXN20241</t>
  </si>
  <si>
    <t>TXN20242</t>
  </si>
  <si>
    <t>QCOM20182</t>
  </si>
  <si>
    <t>024800</t>
  </si>
  <si>
    <t>QCOM</t>
  </si>
  <si>
    <t>QUALCOMM INC</t>
  </si>
  <si>
    <t>QCOM20183</t>
  </si>
  <si>
    <t>QCOM20184</t>
  </si>
  <si>
    <t>QCOM20191</t>
  </si>
  <si>
    <t>QCOM20192</t>
  </si>
  <si>
    <t>QCOM20193</t>
  </si>
  <si>
    <t>QCOM20194</t>
  </si>
  <si>
    <t>QCOM20201</t>
  </si>
  <si>
    <t>QCOM20202</t>
  </si>
  <si>
    <t>QCOM20203</t>
  </si>
  <si>
    <t>QCOM20204</t>
  </si>
  <si>
    <t>QCOM20211</t>
  </si>
  <si>
    <t>QCOM20212</t>
  </si>
  <si>
    <t>QCOM20213</t>
  </si>
  <si>
    <t>QCOM20214</t>
  </si>
  <si>
    <t>QCOM20221</t>
  </si>
  <si>
    <t>QCOM20222</t>
  </si>
  <si>
    <t>QCOM20223</t>
  </si>
  <si>
    <t>QCOM20224</t>
  </si>
  <si>
    <t>QCOM20231</t>
  </si>
  <si>
    <t>QCOM20232</t>
  </si>
  <si>
    <t>QCOM20233</t>
  </si>
  <si>
    <t>QCOM20234</t>
  </si>
  <si>
    <t>QCOM20241</t>
  </si>
  <si>
    <t>QCOM20242</t>
  </si>
  <si>
    <t>QCOM20243</t>
  </si>
  <si>
    <t>NVDA20174</t>
  </si>
  <si>
    <t>117768</t>
  </si>
  <si>
    <t>NVDA</t>
  </si>
  <si>
    <t>NVIDIA CORP</t>
  </si>
  <si>
    <t>20174</t>
  </si>
  <si>
    <t>NVDA20181</t>
  </si>
  <si>
    <t>NVDA20182</t>
  </si>
  <si>
    <t>NVDA20183</t>
  </si>
  <si>
    <t>NVDA20184</t>
  </si>
  <si>
    <t>NVDA20191</t>
  </si>
  <si>
    <t>NVDA20192</t>
  </si>
  <si>
    <t>NVDA20193</t>
  </si>
  <si>
    <t>NVDA20194</t>
  </si>
  <si>
    <t>NVDA20201</t>
  </si>
  <si>
    <t>NVDA20202</t>
  </si>
  <si>
    <t>NVDA20203</t>
  </si>
  <si>
    <t>NVDA20204</t>
  </si>
  <si>
    <t>NVDA20211</t>
  </si>
  <si>
    <t>NVDA20212</t>
  </si>
  <si>
    <t>NVDA20213</t>
  </si>
  <si>
    <t>NVDA20214</t>
  </si>
  <si>
    <t>NVDA20221</t>
  </si>
  <si>
    <t>NVDA20222</t>
  </si>
  <si>
    <t>NVDA20223</t>
  </si>
  <si>
    <t>NVDA20224</t>
  </si>
  <si>
    <t>NVDA20231</t>
  </si>
  <si>
    <t>NVDA20232</t>
  </si>
  <si>
    <t>NVDA20233</t>
  </si>
  <si>
    <t>NVDA20234</t>
  </si>
  <si>
    <t>NVDA20241</t>
  </si>
  <si>
    <t>NVDA20242</t>
  </si>
  <si>
    <t>AVGO20181</t>
  </si>
  <si>
    <t>180711</t>
  </si>
  <si>
    <t>AVGO</t>
  </si>
  <si>
    <t>BROADCOM INC</t>
  </si>
  <si>
    <t>AVGO20182</t>
  </si>
  <si>
    <t>AVGO20183</t>
  </si>
  <si>
    <t>AVGO20184</t>
  </si>
  <si>
    <t>AVGO20191</t>
  </si>
  <si>
    <t>AVGO20192</t>
  </si>
  <si>
    <t>AVGO20193</t>
  </si>
  <si>
    <t>AVGO20194</t>
  </si>
  <si>
    <t>AVGO20201</t>
  </si>
  <si>
    <t>AVGO20202</t>
  </si>
  <si>
    <t>AVGO20203</t>
  </si>
  <si>
    <t>AVGO20204</t>
  </si>
  <si>
    <t>AVGO20211</t>
  </si>
  <si>
    <t>AVGO20212</t>
  </si>
  <si>
    <t>AVGO20213</t>
  </si>
  <si>
    <t>AVGO20214</t>
  </si>
  <si>
    <t>AVGO20221</t>
  </si>
  <si>
    <t>AVGO20222</t>
  </si>
  <si>
    <t>AVGO20223</t>
  </si>
  <si>
    <t>AVGO20224</t>
  </si>
  <si>
    <t>AVGO20231</t>
  </si>
  <si>
    <t>AVGO20232</t>
  </si>
  <si>
    <t>AVGO20233</t>
  </si>
  <si>
    <t>AVGO20234</t>
  </si>
  <si>
    <t>AVGO20241</t>
  </si>
  <si>
    <t>AVGO20242</t>
  </si>
  <si>
    <t>AVGO20243</t>
  </si>
  <si>
    <t>TSM20181</t>
  </si>
  <si>
    <t>201395</t>
  </si>
  <si>
    <t>TSM</t>
  </si>
  <si>
    <t>TAIWAN SEMICONDUCTOR MFG CO</t>
  </si>
  <si>
    <t>TSM20182</t>
  </si>
  <si>
    <t>TSM20183</t>
  </si>
  <si>
    <t>TSM20184</t>
  </si>
  <si>
    <t>TSM20191</t>
  </si>
  <si>
    <t>TSM20192</t>
  </si>
  <si>
    <t>TSM20193</t>
  </si>
  <si>
    <t>TSM20194</t>
  </si>
  <si>
    <t>TSM20201</t>
  </si>
  <si>
    <t>TSM20202</t>
  </si>
  <si>
    <t>TSM20203</t>
  </si>
  <si>
    <t>TSM20204</t>
  </si>
  <si>
    <t>TSM20211</t>
  </si>
  <si>
    <t>TSM20212</t>
  </si>
  <si>
    <t>TSM20213</t>
  </si>
  <si>
    <t>TSM20214</t>
  </si>
  <si>
    <t>TSM20221</t>
  </si>
  <si>
    <t>TSM20222</t>
  </si>
  <si>
    <t>TSM20223</t>
  </si>
  <si>
    <t>TSM20224</t>
  </si>
  <si>
    <t>TSM20231</t>
  </si>
  <si>
    <t>TSM20232</t>
  </si>
  <si>
    <t>TSM20233</t>
  </si>
  <si>
    <t>TSM20234</t>
  </si>
  <si>
    <t>TSM20241</t>
  </si>
  <si>
    <t>TSM20242</t>
  </si>
  <si>
    <t>ROE</t>
  </si>
  <si>
    <t>-</t>
  </si>
  <si>
    <t>ROA</t>
  </si>
  <si>
    <t>=</t>
  </si>
  <si>
    <t>ROFL</t>
  </si>
  <si>
    <t>Financial Leverage</t>
  </si>
  <si>
    <t>Average</t>
  </si>
  <si>
    <t>Median</t>
  </si>
  <si>
    <t>Advanced Micro Devices, Inc.</t>
  </si>
  <si>
    <t>Broadcom Inc.</t>
  </si>
  <si>
    <t>Intel Corporation</t>
  </si>
  <si>
    <t>Micron Technology, Inc.</t>
  </si>
  <si>
    <t>NVIDIA Corporation</t>
  </si>
  <si>
    <t>Qualcomm Incorporated</t>
  </si>
  <si>
    <t>Taiwan Semiconductor Manufacturing Company Limited</t>
  </si>
  <si>
    <t>Texas Instruments Incorporated</t>
  </si>
  <si>
    <t>Profit Margin</t>
  </si>
  <si>
    <t>Asset Turnover</t>
  </si>
  <si>
    <t>Q1</t>
  </si>
  <si>
    <t>Q2</t>
  </si>
  <si>
    <t>Q3</t>
  </si>
  <si>
    <t>Q4</t>
  </si>
  <si>
    <t>Return on Invested Capital</t>
  </si>
  <si>
    <t>Economic Earnings EPS</t>
  </si>
  <si>
    <t>Actual EPS</t>
  </si>
  <si>
    <t>FCF Yield</t>
  </si>
  <si>
    <t>Price-to-EBV Ratio</t>
  </si>
  <si>
    <t>Rank</t>
  </si>
  <si>
    <t>ec_eps_ttm</t>
  </si>
  <si>
    <t>prc_to_ebv</t>
  </si>
  <si>
    <t>roic_ttm</t>
  </si>
  <si>
    <t>fcf_ttm_to_ev</t>
  </si>
  <si>
    <t>EEPS VS Actual EPS</t>
  </si>
  <si>
    <t>Overall</t>
  </si>
  <si>
    <t>ROE - TTM</t>
  </si>
  <si>
    <t>ROA - TTM</t>
  </si>
  <si>
    <t>Leverage</t>
  </si>
  <si>
    <t>Profitability Ratios</t>
  </si>
  <si>
    <t>Gross Profit Margin</t>
  </si>
  <si>
    <t>Efficiency Ratios</t>
  </si>
  <si>
    <t>Days in Receivbles</t>
  </si>
  <si>
    <t>PP&amp;E Turnover</t>
  </si>
  <si>
    <t>Current Ratio</t>
  </si>
  <si>
    <t>Operating Cash Flow Ratio TTM</t>
  </si>
  <si>
    <t>Debt-to-Equity Ratio</t>
  </si>
  <si>
    <t>Times interest earned TTM</t>
  </si>
  <si>
    <t>Other</t>
  </si>
  <si>
    <t>Days Sales in Deferred Revenue</t>
  </si>
  <si>
    <t>Revenue Growth TTM</t>
  </si>
  <si>
    <t>Free Cash low Margin TTm</t>
  </si>
  <si>
    <t>Rule of 40</t>
  </si>
  <si>
    <t>Ticker:</t>
  </si>
  <si>
    <t>fyear_qtr_adj</t>
  </si>
  <si>
    <t>2024Q2</t>
  </si>
  <si>
    <t>2024Q1</t>
  </si>
  <si>
    <t>2023Q4</t>
  </si>
  <si>
    <t>2023Q3</t>
  </si>
  <si>
    <t>Metric: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</si>
</sst>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%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65" fontId="0" fillId="0" borderId="0" xfId="1" quotePrefix="1" applyNumberFormat="1" applyFont="1"/>
    <xf numFmtId="165" fontId="0" fillId="0" borderId="0" xfId="0" applyNumberFormat="1"/>
    <xf numFmtId="166" fontId="0" fillId="0" borderId="0" xfId="1" quotePrefix="1" applyNumberFormat="1" applyFont="1"/>
    <xf numFmtId="165" fontId="0" fillId="0" borderId="0" xfId="0" quotePrefix="1" applyNumberFormat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66" fontId="0" fillId="0" borderId="0" xfId="0" applyNumberFormat="1"/>
    <xf numFmtId="166" fontId="0" fillId="0" borderId="0" xfId="0" quotePrefix="1" applyNumberFormat="1" applyAlignment="1">
      <alignment wrapText="1"/>
    </xf>
    <xf numFmtId="2" fontId="0" fillId="0" borderId="0" xfId="0" applyNumberFormat="1"/>
    <xf numFmtId="2" fontId="0" fillId="0" borderId="0" xfId="0" quotePrefix="1" applyNumberFormat="1" applyAlignment="1">
      <alignment wrapText="1"/>
    </xf>
    <xf numFmtId="0" fontId="4" fillId="0" borderId="0" xfId="0" applyFont="1" applyBorder="1" applyAlignment="1">
      <alignment horizontal="center" vertical="top"/>
    </xf>
    <xf numFmtId="2" fontId="0" fillId="0" borderId="0" xfId="1" quotePrefix="1" applyNumberFormat="1" applyFont="1"/>
    <xf numFmtId="0" fontId="0" fillId="0" borderId="0" xfId="0" applyAlignment="1">
      <alignment horizontal="centerContinuous"/>
    </xf>
    <xf numFmtId="0" fontId="4" fillId="0" borderId="0" xfId="0" applyFont="1" applyBorder="1" applyAlignment="1">
      <alignment horizontal="centerContinuous" vertical="top"/>
    </xf>
    <xf numFmtId="9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80E6-DF93-4B43-883A-35645DAC6207}">
  <dimension ref="A1:BO212"/>
  <sheetViews>
    <sheetView workbookViewId="0">
      <pane xSplit="2" ySplit="1" topLeftCell="AJ2" activePane="bottomRight" state="frozen"/>
      <selection pane="topRight" activeCell="C1" sqref="C1"/>
      <selection pane="bottomLeft" activeCell="A2" sqref="A2"/>
      <selection pane="bottomRight" activeCell="AX1" sqref="AX1"/>
    </sheetView>
  </sheetViews>
  <sheetFormatPr baseColWidth="10" defaultColWidth="8.83203125" defaultRowHeight="15" x14ac:dyDescent="0.2"/>
  <cols>
    <col min="1" max="1" width="4.1640625" bestFit="1" customWidth="1"/>
    <col min="2" max="2" width="11" bestFit="1" customWidth="1"/>
    <col min="3" max="3" width="7.1640625" bestFit="1" customWidth="1"/>
    <col min="4" max="4" width="6" bestFit="1" customWidth="1"/>
    <col min="5" max="5" width="27.83203125" bestFit="1" customWidth="1"/>
    <col min="6" max="6" width="5.1640625" bestFit="1" customWidth="1"/>
    <col min="7" max="8" width="7.1640625" bestFit="1" customWidth="1"/>
    <col min="9" max="9" width="6.83203125" bestFit="1" customWidth="1"/>
    <col min="10" max="10" width="17.6640625" bestFit="1" customWidth="1"/>
    <col min="11" max="11" width="4" bestFit="1" customWidth="1"/>
    <col min="12" max="12" width="6" bestFit="1" customWidth="1"/>
    <col min="13" max="13" width="8.1640625" bestFit="1" customWidth="1"/>
    <col min="14" max="15" width="17.6640625" bestFit="1" customWidth="1"/>
    <col min="16" max="19" width="12.1640625" bestFit="1" customWidth="1"/>
    <col min="20" max="21" width="12.6640625" bestFit="1" customWidth="1"/>
    <col min="22" max="23" width="12.1640625" bestFit="1" customWidth="1"/>
    <col min="24" max="24" width="17" bestFit="1" customWidth="1"/>
    <col min="25" max="25" width="13.33203125" bestFit="1" customWidth="1"/>
    <col min="26" max="27" width="12.6640625" bestFit="1" customWidth="1"/>
    <col min="28" max="28" width="13.6640625" bestFit="1" customWidth="1"/>
    <col min="29" max="29" width="12.1640625" bestFit="1" customWidth="1"/>
    <col min="30" max="30" width="14.83203125" bestFit="1" customWidth="1"/>
    <col min="31" max="31" width="12.6640625" bestFit="1" customWidth="1"/>
    <col min="32" max="32" width="11.1640625" bestFit="1" customWidth="1"/>
    <col min="33" max="33" width="10.1640625" bestFit="1" customWidth="1"/>
    <col min="34" max="34" width="11.1640625" bestFit="1" customWidth="1"/>
    <col min="35" max="35" width="5.33203125" bestFit="1" customWidth="1"/>
    <col min="36" max="37" width="9.1640625" bestFit="1" customWidth="1"/>
    <col min="38" max="39" width="8.1640625" bestFit="1" customWidth="1"/>
    <col min="40" max="40" width="11.1640625" bestFit="1" customWidth="1"/>
    <col min="41" max="43" width="9.1640625" bestFit="1" customWidth="1"/>
    <col min="44" max="44" width="7.6640625" bestFit="1" customWidth="1"/>
    <col min="45" max="45" width="10.1640625" bestFit="1" customWidth="1"/>
    <col min="46" max="47" width="8.1640625" bestFit="1" customWidth="1"/>
    <col min="48" max="48" width="12.1640625" bestFit="1" customWidth="1"/>
    <col min="49" max="49" width="11.1640625" bestFit="1" customWidth="1"/>
    <col min="50" max="50" width="14.83203125" bestFit="1" customWidth="1"/>
    <col min="51" max="52" width="12.1640625" bestFit="1" customWidth="1"/>
    <col min="53" max="53" width="16.5" bestFit="1" customWidth="1"/>
    <col min="54" max="54" width="12.6640625" bestFit="1" customWidth="1"/>
    <col min="55" max="55" width="10.1640625" bestFit="1" customWidth="1"/>
    <col min="56" max="56" width="9.6640625" bestFit="1" customWidth="1"/>
    <col min="57" max="57" width="8.1640625" bestFit="1" customWidth="1"/>
    <col min="58" max="58" width="12.1640625" bestFit="1" customWidth="1"/>
    <col min="59" max="59" width="10.5" bestFit="1" customWidth="1"/>
    <col min="60" max="60" width="12.83203125" bestFit="1" customWidth="1"/>
    <col min="61" max="61" width="12.33203125" bestFit="1" customWidth="1"/>
    <col min="62" max="62" width="12.6640625" bestFit="1" customWidth="1"/>
    <col min="63" max="63" width="12.1640625" bestFit="1" customWidth="1"/>
    <col min="64" max="67" width="12.6640625" bestFit="1" customWidth="1"/>
  </cols>
  <sheetData>
    <row r="1" spans="1:6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360</v>
      </c>
      <c r="BM1" s="1" t="s">
        <v>358</v>
      </c>
      <c r="BN1" s="1" t="s">
        <v>361</v>
      </c>
      <c r="BO1" s="1" t="s">
        <v>359</v>
      </c>
    </row>
    <row r="2" spans="1:67" x14ac:dyDescent="0.2">
      <c r="A2" s="1">
        <v>0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s="2">
        <v>43190</v>
      </c>
      <c r="K2">
        <v>1</v>
      </c>
      <c r="L2">
        <v>2018</v>
      </c>
      <c r="M2" t="s">
        <v>70</v>
      </c>
      <c r="N2" s="2">
        <v>43190</v>
      </c>
      <c r="O2" s="2">
        <v>43215</v>
      </c>
      <c r="Q2">
        <v>8.1443533697632056</v>
      </c>
      <c r="V2">
        <v>4.2629370629370626</v>
      </c>
      <c r="AC2">
        <v>10786.43916</v>
      </c>
      <c r="AF2">
        <v>3763</v>
      </c>
      <c r="AG2">
        <v>1647</v>
      </c>
      <c r="AH2">
        <v>715</v>
      </c>
      <c r="AI2">
        <v>1</v>
      </c>
      <c r="AJ2">
        <v>147</v>
      </c>
      <c r="AK2">
        <v>0</v>
      </c>
      <c r="AL2">
        <v>289</v>
      </c>
      <c r="AM2">
        <v>308</v>
      </c>
      <c r="AN2">
        <v>290</v>
      </c>
      <c r="AO2">
        <v>738</v>
      </c>
      <c r="AP2">
        <v>1006</v>
      </c>
      <c r="AQ2">
        <v>81</v>
      </c>
      <c r="AR2">
        <v>-1</v>
      </c>
      <c r="AS2">
        <v>46</v>
      </c>
      <c r="AT2">
        <v>10.050000000000001</v>
      </c>
      <c r="AU2">
        <v>31</v>
      </c>
      <c r="AW2">
        <v>105.49</v>
      </c>
      <c r="AZ2">
        <v>1.621096051856217</v>
      </c>
      <c r="BE2">
        <v>11.13</v>
      </c>
      <c r="BJ2">
        <v>1</v>
      </c>
      <c r="BK2">
        <v>1</v>
      </c>
    </row>
    <row r="3" spans="1:67" x14ac:dyDescent="0.2">
      <c r="A3" s="1">
        <v>1</v>
      </c>
      <c r="B3" t="s">
        <v>71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s="2">
        <v>43281</v>
      </c>
      <c r="K3">
        <v>2</v>
      </c>
      <c r="L3">
        <v>2018</v>
      </c>
      <c r="M3" t="s">
        <v>72</v>
      </c>
      <c r="N3" s="2">
        <v>43281</v>
      </c>
      <c r="O3" s="2">
        <v>43306</v>
      </c>
      <c r="P3">
        <v>48.223234624145782</v>
      </c>
      <c r="Q3">
        <v>3.4816343963553531</v>
      </c>
      <c r="R3">
        <v>1.785914060513603</v>
      </c>
      <c r="V3">
        <v>3.6678043230944248</v>
      </c>
      <c r="AC3">
        <v>17768.075519999999</v>
      </c>
      <c r="AF3">
        <v>4103</v>
      </c>
      <c r="AG3">
        <v>1756</v>
      </c>
      <c r="AH3">
        <v>879</v>
      </c>
      <c r="AI3">
        <v>1</v>
      </c>
      <c r="AJ3">
        <v>67</v>
      </c>
      <c r="AK3">
        <v>0</v>
      </c>
      <c r="AL3">
        <v>289</v>
      </c>
      <c r="AM3">
        <v>292</v>
      </c>
      <c r="AN3">
        <v>295</v>
      </c>
      <c r="AO3">
        <v>1118</v>
      </c>
      <c r="AP3">
        <v>1062</v>
      </c>
      <c r="AQ3">
        <v>116</v>
      </c>
      <c r="AR3">
        <v>0</v>
      </c>
      <c r="AS3">
        <v>89</v>
      </c>
      <c r="AT3">
        <v>14.99</v>
      </c>
      <c r="AU3">
        <v>31</v>
      </c>
      <c r="AW3">
        <v>140.49</v>
      </c>
      <c r="AY3">
        <v>24.01367521367521</v>
      </c>
      <c r="AZ3">
        <v>1.658993576017131</v>
      </c>
      <c r="BE3">
        <v>18.329999999999998</v>
      </c>
      <c r="BF3">
        <v>5.799317406143345</v>
      </c>
      <c r="BJ3">
        <v>1</v>
      </c>
      <c r="BK3">
        <v>1</v>
      </c>
    </row>
    <row r="4" spans="1:67" x14ac:dyDescent="0.2">
      <c r="A4" s="1">
        <v>2</v>
      </c>
      <c r="B4" t="s">
        <v>73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s="2">
        <v>43373</v>
      </c>
      <c r="K4">
        <v>3</v>
      </c>
      <c r="L4">
        <v>2018</v>
      </c>
      <c r="M4" t="s">
        <v>74</v>
      </c>
      <c r="N4" s="2">
        <v>43372</v>
      </c>
      <c r="O4" s="2">
        <v>43397</v>
      </c>
      <c r="P4">
        <v>64.173094373865709</v>
      </c>
      <c r="Q4">
        <v>0.16560798548094369</v>
      </c>
      <c r="R4">
        <v>1.5649704142011831</v>
      </c>
      <c r="V4">
        <v>2.8639999999999999</v>
      </c>
      <c r="AC4">
        <v>16767.7984</v>
      </c>
      <c r="AF4">
        <v>4347</v>
      </c>
      <c r="AG4">
        <v>1653</v>
      </c>
      <c r="AH4">
        <v>1125</v>
      </c>
      <c r="AI4">
        <v>1</v>
      </c>
      <c r="AJ4">
        <v>3</v>
      </c>
      <c r="AK4">
        <v>0</v>
      </c>
      <c r="AL4">
        <v>289</v>
      </c>
      <c r="AM4">
        <v>274</v>
      </c>
      <c r="AN4">
        <v>318</v>
      </c>
      <c r="AO4">
        <v>1207</v>
      </c>
      <c r="AP4">
        <v>951</v>
      </c>
      <c r="AQ4">
        <v>102</v>
      </c>
      <c r="AR4">
        <v>-6</v>
      </c>
      <c r="AS4">
        <v>122</v>
      </c>
      <c r="AT4">
        <v>30.89</v>
      </c>
      <c r="AU4">
        <v>30</v>
      </c>
      <c r="AW4">
        <v>125.7</v>
      </c>
      <c r="AY4">
        <v>21.57259380097879</v>
      </c>
      <c r="AZ4">
        <v>1.7646432374866881</v>
      </c>
      <c r="BE4">
        <v>17.2</v>
      </c>
      <c r="BF4">
        <v>5.112903225806452</v>
      </c>
      <c r="BJ4">
        <v>1</v>
      </c>
      <c r="BK4">
        <v>1</v>
      </c>
    </row>
    <row r="5" spans="1:67" x14ac:dyDescent="0.2">
      <c r="A5" s="1">
        <v>3</v>
      </c>
      <c r="B5" t="s">
        <v>75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s="2">
        <v>43465</v>
      </c>
      <c r="K5">
        <v>4</v>
      </c>
      <c r="L5">
        <v>2018</v>
      </c>
      <c r="M5" t="s">
        <v>76</v>
      </c>
      <c r="N5" s="2">
        <v>43463</v>
      </c>
      <c r="O5" s="2">
        <v>43494</v>
      </c>
      <c r="P5">
        <v>78.517441860465112</v>
      </c>
      <c r="Q5">
        <v>0.70736434108527135</v>
      </c>
      <c r="R5">
        <v>1.2750758171402901</v>
      </c>
      <c r="V5">
        <v>2.5987361769352288</v>
      </c>
      <c r="X5">
        <v>5.2046332046332043E-2</v>
      </c>
      <c r="Y5">
        <v>6.6809266409266418E-2</v>
      </c>
      <c r="Z5">
        <v>-1.992277992277992E-2</v>
      </c>
      <c r="AC5">
        <v>24115.690910000001</v>
      </c>
      <c r="AD5">
        <v>3.7244310285714288</v>
      </c>
      <c r="AE5">
        <v>75.40625</v>
      </c>
      <c r="AF5">
        <v>4556</v>
      </c>
      <c r="AG5">
        <v>1419</v>
      </c>
      <c r="AH5">
        <v>1266</v>
      </c>
      <c r="AI5">
        <v>1</v>
      </c>
      <c r="AJ5">
        <v>11</v>
      </c>
      <c r="AK5">
        <v>0</v>
      </c>
      <c r="AL5">
        <v>289</v>
      </c>
      <c r="AM5">
        <v>226</v>
      </c>
      <c r="AN5">
        <v>348</v>
      </c>
      <c r="AO5">
        <v>1235</v>
      </c>
      <c r="AP5">
        <v>794</v>
      </c>
      <c r="AQ5">
        <v>38</v>
      </c>
      <c r="AR5">
        <v>-50</v>
      </c>
      <c r="AS5">
        <v>163</v>
      </c>
      <c r="AT5">
        <v>18.46</v>
      </c>
      <c r="AU5">
        <v>29</v>
      </c>
      <c r="AV5">
        <v>432.59</v>
      </c>
      <c r="AW5">
        <v>60.91</v>
      </c>
      <c r="AX5">
        <v>0.4111196911196911</v>
      </c>
      <c r="AY5">
        <v>17.04504504504505</v>
      </c>
      <c r="AZ5">
        <v>1.784274193548387</v>
      </c>
      <c r="BA5">
        <v>5.250965250965251E-3</v>
      </c>
      <c r="BB5">
        <v>4.0991735537190079</v>
      </c>
      <c r="BC5">
        <v>6475</v>
      </c>
      <c r="BD5">
        <v>0.32</v>
      </c>
      <c r="BE5">
        <v>24.13</v>
      </c>
      <c r="BF5">
        <v>4.012634238787113</v>
      </c>
      <c r="BG5">
        <v>163</v>
      </c>
      <c r="BI5">
        <v>4</v>
      </c>
      <c r="BJ5">
        <v>3</v>
      </c>
      <c r="BK5">
        <v>3.5</v>
      </c>
      <c r="BN5">
        <v>-5.3423469278176131E-3</v>
      </c>
      <c r="BO5">
        <v>3.3592771680635201</v>
      </c>
    </row>
    <row r="6" spans="1:67" x14ac:dyDescent="0.2">
      <c r="A6" s="1">
        <v>4</v>
      </c>
      <c r="B6" t="s">
        <v>77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s="2">
        <v>43555</v>
      </c>
      <c r="K6">
        <v>1</v>
      </c>
      <c r="L6">
        <v>2019</v>
      </c>
      <c r="M6" t="s">
        <v>78</v>
      </c>
      <c r="N6" s="2">
        <v>43554</v>
      </c>
      <c r="O6" s="2">
        <v>43585</v>
      </c>
      <c r="P6">
        <v>88.810927672955984</v>
      </c>
      <c r="Q6">
        <v>0.14347484276729561</v>
      </c>
      <c r="R6">
        <v>1.0726256983240221</v>
      </c>
      <c r="S6">
        <v>1.403266620657925</v>
      </c>
      <c r="T6">
        <v>8.383482861743731E-2</v>
      </c>
      <c r="U6">
        <v>0.2173391929684379</v>
      </c>
      <c r="V6">
        <v>1.757829977628635</v>
      </c>
      <c r="W6">
        <v>3.4734318817419099</v>
      </c>
      <c r="X6">
        <v>4.4590163934426233E-2</v>
      </c>
      <c r="Y6">
        <v>5.9742622950819682E-2</v>
      </c>
      <c r="Z6">
        <v>-4.4590163934426233E-2</v>
      </c>
      <c r="AC6">
        <v>29657.49942</v>
      </c>
      <c r="AD6">
        <v>4.8618851508196723</v>
      </c>
      <c r="AE6">
        <v>109.68</v>
      </c>
      <c r="AF6">
        <v>4931</v>
      </c>
      <c r="AG6">
        <v>1272</v>
      </c>
      <c r="AH6">
        <v>1788</v>
      </c>
      <c r="AI6">
        <v>1</v>
      </c>
      <c r="AJ6">
        <v>2</v>
      </c>
      <c r="AK6">
        <v>0</v>
      </c>
      <c r="AL6">
        <v>289</v>
      </c>
      <c r="AM6">
        <v>222</v>
      </c>
      <c r="AN6">
        <v>591</v>
      </c>
      <c r="AO6">
        <v>1241</v>
      </c>
      <c r="AP6">
        <v>705</v>
      </c>
      <c r="AQ6">
        <v>16</v>
      </c>
      <c r="AR6">
        <v>-13</v>
      </c>
      <c r="AS6">
        <v>62</v>
      </c>
      <c r="AT6">
        <v>25.52</v>
      </c>
      <c r="AU6">
        <v>27</v>
      </c>
      <c r="AV6">
        <v>364.43</v>
      </c>
      <c r="AW6">
        <v>37.33</v>
      </c>
      <c r="AX6">
        <v>0.42426229508196722</v>
      </c>
      <c r="AY6">
        <v>10.8370607028754</v>
      </c>
      <c r="AZ6">
        <v>2.0844671201814058</v>
      </c>
      <c r="BA6">
        <v>-1.5245901639344261E-2</v>
      </c>
      <c r="BB6">
        <v>3.068376068376069</v>
      </c>
      <c r="BC6">
        <v>6100</v>
      </c>
      <c r="BD6">
        <v>0.25</v>
      </c>
      <c r="BE6">
        <v>27.42</v>
      </c>
      <c r="BF6">
        <v>3.1333333333333329</v>
      </c>
      <c r="BG6">
        <v>179</v>
      </c>
      <c r="BH6">
        <v>5</v>
      </c>
      <c r="BI6">
        <v>5</v>
      </c>
      <c r="BJ6">
        <v>3</v>
      </c>
      <c r="BK6">
        <v>4.333333333333333</v>
      </c>
      <c r="BL6">
        <v>0.22755541679675301</v>
      </c>
      <c r="BM6">
        <v>0.24809518482323881</v>
      </c>
      <c r="BN6">
        <v>-9.143933077958119E-3</v>
      </c>
      <c r="BO6">
        <v>4.9554428282603258</v>
      </c>
    </row>
    <row r="7" spans="1:67" x14ac:dyDescent="0.2">
      <c r="A7" s="1">
        <v>5</v>
      </c>
      <c r="B7" t="s">
        <v>79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s="2">
        <v>43646</v>
      </c>
      <c r="K7">
        <v>2</v>
      </c>
      <c r="L7">
        <v>2019</v>
      </c>
      <c r="M7" t="s">
        <v>80</v>
      </c>
      <c r="N7" s="2">
        <v>43645</v>
      </c>
      <c r="O7" s="2">
        <v>43676</v>
      </c>
      <c r="P7">
        <v>76.707217504898765</v>
      </c>
      <c r="Q7">
        <v>5.9601567602873939E-2</v>
      </c>
      <c r="R7">
        <v>1.2207714542011361</v>
      </c>
      <c r="S7">
        <v>1.2764801738185769</v>
      </c>
      <c r="T7">
        <v>6.0551873981531779E-2</v>
      </c>
      <c r="U7">
        <v>0.137410071942446</v>
      </c>
      <c r="V7">
        <v>1.6838506049447659</v>
      </c>
      <c r="W7">
        <v>3.3111510791366912</v>
      </c>
      <c r="X7">
        <v>3.2510638297872339E-2</v>
      </c>
      <c r="Y7">
        <v>4.743659574468085E-2</v>
      </c>
      <c r="Z7">
        <v>-3.6085106382978717E-2</v>
      </c>
      <c r="AC7">
        <v>30384.432540000002</v>
      </c>
      <c r="AD7">
        <v>5.1718183046808512</v>
      </c>
      <c r="AE7">
        <v>164.64705882352939</v>
      </c>
      <c r="AF7">
        <v>5102</v>
      </c>
      <c r="AG7">
        <v>1531</v>
      </c>
      <c r="AH7">
        <v>1901</v>
      </c>
      <c r="AI7">
        <v>1</v>
      </c>
      <c r="AJ7">
        <v>1</v>
      </c>
      <c r="AK7">
        <v>0</v>
      </c>
      <c r="AL7">
        <v>289</v>
      </c>
      <c r="AM7">
        <v>231</v>
      </c>
      <c r="AN7">
        <v>670</v>
      </c>
      <c r="AO7">
        <v>1333</v>
      </c>
      <c r="AP7">
        <v>858</v>
      </c>
      <c r="AQ7">
        <v>35</v>
      </c>
      <c r="AR7">
        <v>-7</v>
      </c>
      <c r="AS7">
        <v>120</v>
      </c>
      <c r="AT7">
        <v>30.37</v>
      </c>
      <c r="AU7">
        <v>25</v>
      </c>
      <c r="AV7">
        <v>278.69</v>
      </c>
      <c r="AW7">
        <v>54.75</v>
      </c>
      <c r="AX7">
        <v>0.43693617021276598</v>
      </c>
      <c r="AY7">
        <v>9.7129262490087225</v>
      </c>
      <c r="AZ7">
        <v>2.0809312638580928</v>
      </c>
      <c r="BA7">
        <v>-3.063829787234042E-3</v>
      </c>
      <c r="BB7">
        <v>2.4504504504504498</v>
      </c>
      <c r="BC7">
        <v>5875</v>
      </c>
      <c r="BD7">
        <v>0.17</v>
      </c>
      <c r="BE7">
        <v>27.99</v>
      </c>
      <c r="BF7">
        <v>3.4842639593908631</v>
      </c>
      <c r="BG7">
        <v>194</v>
      </c>
      <c r="BH7">
        <v>5</v>
      </c>
      <c r="BI7">
        <v>5</v>
      </c>
      <c r="BJ7">
        <v>3</v>
      </c>
      <c r="BK7">
        <v>4.333333333333333</v>
      </c>
      <c r="BL7">
        <v>0.15665542439572791</v>
      </c>
      <c r="BM7">
        <v>0.15839955193054919</v>
      </c>
      <c r="BN7">
        <v>-6.9568795612940824E-3</v>
      </c>
      <c r="BO7">
        <v>6.6693468169014087</v>
      </c>
    </row>
    <row r="8" spans="1:67" x14ac:dyDescent="0.2">
      <c r="A8" s="1">
        <v>6</v>
      </c>
      <c r="B8" t="s">
        <v>81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s="2">
        <v>43738</v>
      </c>
      <c r="K8">
        <v>3</v>
      </c>
      <c r="L8">
        <v>2019</v>
      </c>
      <c r="M8" t="s">
        <v>82</v>
      </c>
      <c r="N8" s="2">
        <v>43736</v>
      </c>
      <c r="O8" s="2">
        <v>43767</v>
      </c>
      <c r="P8">
        <v>69.058162132148809</v>
      </c>
      <c r="Q8">
        <v>0.25333148250971682</v>
      </c>
      <c r="R8">
        <v>1.391405118300338</v>
      </c>
      <c r="S8">
        <v>1.254791666666667</v>
      </c>
      <c r="T8">
        <v>6.0822916666666678E-2</v>
      </c>
      <c r="U8">
        <v>0.12662829445622539</v>
      </c>
      <c r="V8">
        <v>1.4140625</v>
      </c>
      <c r="W8">
        <v>2.908209633444411</v>
      </c>
      <c r="X8">
        <v>3.4700315457413249E-2</v>
      </c>
      <c r="Y8">
        <v>4.8472521999003829E-2</v>
      </c>
      <c r="Z8">
        <v>-1.577287066246057E-2</v>
      </c>
      <c r="AC8">
        <v>40413.560120000002</v>
      </c>
      <c r="AD8">
        <v>6.7098721766561518</v>
      </c>
      <c r="AE8">
        <v>191</v>
      </c>
      <c r="AF8">
        <v>5253</v>
      </c>
      <c r="AG8">
        <v>1801</v>
      </c>
      <c r="AH8">
        <v>2176</v>
      </c>
      <c r="AI8">
        <v>1</v>
      </c>
      <c r="AJ8">
        <v>5</v>
      </c>
      <c r="AK8">
        <v>0</v>
      </c>
      <c r="AL8">
        <v>289</v>
      </c>
      <c r="AM8">
        <v>220</v>
      </c>
      <c r="AN8">
        <v>658</v>
      </c>
      <c r="AO8">
        <v>1393</v>
      </c>
      <c r="AP8">
        <v>964</v>
      </c>
      <c r="AQ8">
        <v>120</v>
      </c>
      <c r="AR8">
        <v>-40</v>
      </c>
      <c r="AS8">
        <v>175</v>
      </c>
      <c r="AT8">
        <v>28.99</v>
      </c>
      <c r="AU8">
        <v>24</v>
      </c>
      <c r="AV8">
        <v>291.95</v>
      </c>
      <c r="AW8">
        <v>138.96</v>
      </c>
      <c r="AX8">
        <v>0.44861364768387851</v>
      </c>
      <c r="AY8">
        <v>10.84939759036145</v>
      </c>
      <c r="AZ8">
        <v>2.0987124463519309</v>
      </c>
      <c r="BA8">
        <v>2.0089656317449779E-2</v>
      </c>
      <c r="BB8">
        <v>2.9333333333333331</v>
      </c>
      <c r="BC8">
        <v>6023</v>
      </c>
      <c r="BD8">
        <v>0.19</v>
      </c>
      <c r="BE8">
        <v>36.29</v>
      </c>
      <c r="BF8">
        <v>3.752798053527981</v>
      </c>
      <c r="BG8">
        <v>216</v>
      </c>
      <c r="BH8">
        <v>5</v>
      </c>
      <c r="BI8">
        <v>5</v>
      </c>
      <c r="BJ8">
        <v>3</v>
      </c>
      <c r="BK8">
        <v>4.333333333333333</v>
      </c>
      <c r="BL8">
        <v>0.16041208791208789</v>
      </c>
      <c r="BM8">
        <v>0.16410327326539931</v>
      </c>
      <c r="BN8">
        <v>-2.3601569657618528E-3</v>
      </c>
      <c r="BO8">
        <v>8.0379673391454212</v>
      </c>
    </row>
    <row r="9" spans="1:67" x14ac:dyDescent="0.2">
      <c r="A9" s="1">
        <v>7</v>
      </c>
      <c r="B9" t="s">
        <v>83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s="2">
        <v>43830</v>
      </c>
      <c r="K9">
        <v>4</v>
      </c>
      <c r="L9">
        <v>2019</v>
      </c>
      <c r="M9" t="s">
        <v>84</v>
      </c>
      <c r="N9" s="2">
        <v>43827</v>
      </c>
      <c r="O9" s="2">
        <v>43858</v>
      </c>
      <c r="P9">
        <v>69.756699576868826</v>
      </c>
      <c r="Q9">
        <v>8.5801598495533621E-2</v>
      </c>
      <c r="R9">
        <v>1.5083769169399881</v>
      </c>
      <c r="S9">
        <v>1.271919879062736</v>
      </c>
      <c r="T9">
        <v>7.8469387755102038E-2</v>
      </c>
      <c r="U9">
        <v>0.16662594673833381</v>
      </c>
      <c r="V9">
        <v>1.132295719844358</v>
      </c>
      <c r="W9">
        <v>2.5858783288541409</v>
      </c>
      <c r="X9">
        <v>5.0661120190164909E-2</v>
      </c>
      <c r="Y9">
        <v>6.1693656217501107E-2</v>
      </c>
      <c r="Z9">
        <v>4.1004308423711187E-2</v>
      </c>
      <c r="AA9">
        <v>8.0540987960390803E-2</v>
      </c>
      <c r="AB9">
        <v>3.9536679536679609E-2</v>
      </c>
      <c r="AC9">
        <v>53476.416559999998</v>
      </c>
      <c r="AD9">
        <v>7.9447952102213639</v>
      </c>
      <c r="AE9">
        <v>160.06666666666669</v>
      </c>
      <c r="AF9">
        <v>6028</v>
      </c>
      <c r="AG9">
        <v>2127</v>
      </c>
      <c r="AH9">
        <v>2827</v>
      </c>
      <c r="AI9">
        <v>1</v>
      </c>
      <c r="AJ9">
        <v>2</v>
      </c>
      <c r="AK9">
        <v>0</v>
      </c>
      <c r="AL9">
        <v>289</v>
      </c>
      <c r="AM9">
        <v>210</v>
      </c>
      <c r="AN9">
        <v>705</v>
      </c>
      <c r="AO9">
        <v>1859</v>
      </c>
      <c r="AP9">
        <v>1114</v>
      </c>
      <c r="AQ9">
        <v>170</v>
      </c>
      <c r="AR9">
        <v>-128</v>
      </c>
      <c r="AS9">
        <v>217</v>
      </c>
      <c r="AT9">
        <v>45.86</v>
      </c>
      <c r="AU9">
        <v>18</v>
      </c>
      <c r="AV9">
        <v>415.26</v>
      </c>
      <c r="AW9">
        <v>184.22</v>
      </c>
      <c r="AX9">
        <v>0.45906997474372307</v>
      </c>
      <c r="AY9">
        <v>12.484225972120321</v>
      </c>
      <c r="AZ9">
        <v>1.9487070792708769</v>
      </c>
      <c r="BA9">
        <v>7.3243203090179759E-2</v>
      </c>
      <c r="BB9">
        <v>6.2021276595744679</v>
      </c>
      <c r="BC9">
        <v>6731</v>
      </c>
      <c r="BD9">
        <v>0.3</v>
      </c>
      <c r="BE9">
        <v>48.02</v>
      </c>
      <c r="BF9">
        <v>4.4075173095944606</v>
      </c>
      <c r="BG9">
        <v>217</v>
      </c>
      <c r="BH9">
        <v>4</v>
      </c>
      <c r="BI9">
        <v>5</v>
      </c>
      <c r="BJ9">
        <v>3</v>
      </c>
      <c r="BK9">
        <v>4</v>
      </c>
      <c r="BL9">
        <v>0.2284158415841584</v>
      </c>
      <c r="BM9">
        <v>0.27493920770670283</v>
      </c>
      <c r="BN9">
        <v>5.2432192078992147E-3</v>
      </c>
      <c r="BO9">
        <v>6.893067357566383</v>
      </c>
    </row>
    <row r="10" spans="1:67" x14ac:dyDescent="0.2">
      <c r="A10" s="1">
        <v>8</v>
      </c>
      <c r="B10" t="s">
        <v>85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s="2">
        <v>43921</v>
      </c>
      <c r="K10">
        <v>1</v>
      </c>
      <c r="L10">
        <v>2020</v>
      </c>
      <c r="M10" t="s">
        <v>86</v>
      </c>
      <c r="N10" s="2">
        <v>43918</v>
      </c>
      <c r="O10" s="2">
        <v>43949</v>
      </c>
      <c r="P10">
        <v>90.687989921612555</v>
      </c>
      <c r="R10">
        <v>1.201479986545577</v>
      </c>
      <c r="S10">
        <v>1.342288096340899</v>
      </c>
      <c r="T10">
        <v>0.1019360815192219</v>
      </c>
      <c r="U10">
        <v>0.20186528497409331</v>
      </c>
      <c r="V10">
        <v>0.93085281527823505</v>
      </c>
      <c r="W10">
        <v>2.237305699481865</v>
      </c>
      <c r="X10">
        <v>6.7218771566597654E-2</v>
      </c>
      <c r="Y10">
        <v>7.5942028985507254E-2</v>
      </c>
      <c r="Z10">
        <v>5.9489302967563842E-2</v>
      </c>
      <c r="AA10">
        <v>0.24719422100035079</v>
      </c>
      <c r="AB10">
        <v>0.18770491803278699</v>
      </c>
      <c r="AC10">
        <v>61557.746400000004</v>
      </c>
      <c r="AD10">
        <v>8.4965833540372682</v>
      </c>
      <c r="AE10">
        <v>122.2325581395349</v>
      </c>
      <c r="AF10">
        <v>5864</v>
      </c>
      <c r="AG10">
        <v>1786</v>
      </c>
      <c r="AH10">
        <v>3037</v>
      </c>
      <c r="AI10">
        <v>1</v>
      </c>
      <c r="AK10">
        <v>0</v>
      </c>
      <c r="AL10">
        <v>289</v>
      </c>
      <c r="AM10">
        <v>194</v>
      </c>
      <c r="AN10">
        <v>761</v>
      </c>
      <c r="AO10">
        <v>1691</v>
      </c>
      <c r="AP10">
        <v>900</v>
      </c>
      <c r="AQ10">
        <v>162</v>
      </c>
      <c r="AR10">
        <v>0</v>
      </c>
      <c r="AS10">
        <v>55</v>
      </c>
      <c r="AT10">
        <v>45.48</v>
      </c>
      <c r="AU10">
        <v>13</v>
      </c>
      <c r="AV10">
        <v>550.20000000000005</v>
      </c>
      <c r="AW10">
        <v>172.27</v>
      </c>
      <c r="AX10">
        <v>0.47053140096618362</v>
      </c>
      <c r="AY10">
        <v>9.7462482946794005</v>
      </c>
      <c r="AZ10">
        <v>2.2115869017632241</v>
      </c>
      <c r="BA10">
        <v>8.8474810213940644E-2</v>
      </c>
      <c r="BB10">
        <v>9.7125000000000004</v>
      </c>
      <c r="BC10">
        <v>7245</v>
      </c>
      <c r="BD10">
        <v>0.43</v>
      </c>
      <c r="BE10">
        <v>52.56</v>
      </c>
      <c r="BF10">
        <v>3.5328753680078511</v>
      </c>
      <c r="BG10">
        <v>210</v>
      </c>
      <c r="BH10">
        <v>3</v>
      </c>
      <c r="BI10">
        <v>5</v>
      </c>
      <c r="BJ10">
        <v>3</v>
      </c>
      <c r="BK10">
        <v>3.666666666666667</v>
      </c>
      <c r="BL10">
        <v>0.24722534261963611</v>
      </c>
      <c r="BM10">
        <v>0.35576635729471728</v>
      </c>
      <c r="BN10">
        <v>7.0876796157794859E-3</v>
      </c>
      <c r="BO10">
        <v>6.2066693284936472</v>
      </c>
    </row>
    <row r="11" spans="1:67" x14ac:dyDescent="0.2">
      <c r="A11" s="1">
        <v>9</v>
      </c>
      <c r="B11" t="s">
        <v>87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s="2">
        <v>44012</v>
      </c>
      <c r="K11">
        <v>2</v>
      </c>
      <c r="L11">
        <v>2020</v>
      </c>
      <c r="M11" t="s">
        <v>88</v>
      </c>
      <c r="N11" s="2">
        <v>44009</v>
      </c>
      <c r="O11" s="2">
        <v>44040</v>
      </c>
      <c r="P11">
        <v>82.181677018633536</v>
      </c>
      <c r="R11">
        <v>1.2417449987948901</v>
      </c>
      <c r="S11">
        <v>1.308686350021395</v>
      </c>
      <c r="T11">
        <v>0.1135661103979461</v>
      </c>
      <c r="U11">
        <v>0.2339608144448713</v>
      </c>
      <c r="V11">
        <v>0.99183055975794254</v>
      </c>
      <c r="W11">
        <v>2.2445255474452561</v>
      </c>
      <c r="X11">
        <v>7.9649489929374831E-2</v>
      </c>
      <c r="Y11">
        <v>8.677870782108292E-2</v>
      </c>
      <c r="Z11">
        <v>7.9911064608945856E-2</v>
      </c>
      <c r="AA11">
        <v>0.38135787311958419</v>
      </c>
      <c r="AB11">
        <v>0.30144680851063832</v>
      </c>
      <c r="AC11">
        <v>91189.007190000004</v>
      </c>
      <c r="AD11">
        <v>11.926367668061729</v>
      </c>
      <c r="AE11">
        <v>146.54716981132071</v>
      </c>
      <c r="AF11">
        <v>6583</v>
      </c>
      <c r="AG11">
        <v>1932</v>
      </c>
      <c r="AH11">
        <v>3305</v>
      </c>
      <c r="AI11">
        <v>1</v>
      </c>
      <c r="AK11">
        <v>0</v>
      </c>
      <c r="AL11">
        <v>289</v>
      </c>
      <c r="AM11">
        <v>174</v>
      </c>
      <c r="AN11">
        <v>800</v>
      </c>
      <c r="AO11">
        <v>1789</v>
      </c>
      <c r="AP11">
        <v>1012</v>
      </c>
      <c r="AQ11">
        <v>157</v>
      </c>
      <c r="AR11">
        <v>0</v>
      </c>
      <c r="AS11">
        <v>146</v>
      </c>
      <c r="AT11">
        <v>52.61</v>
      </c>
      <c r="AU11">
        <v>14</v>
      </c>
      <c r="AV11">
        <v>663.51</v>
      </c>
      <c r="AW11">
        <v>168.06</v>
      </c>
      <c r="AX11">
        <v>0.47815851425582001</v>
      </c>
      <c r="AY11">
        <v>9.9013452914798208</v>
      </c>
      <c r="AZ11">
        <v>2.0990139687756781</v>
      </c>
      <c r="BA11">
        <v>0.1116923881768245</v>
      </c>
      <c r="BB11">
        <v>12.811594202898551</v>
      </c>
      <c r="BC11">
        <v>7646</v>
      </c>
      <c r="BD11">
        <v>0.53</v>
      </c>
      <c r="BE11">
        <v>77.67</v>
      </c>
      <c r="BF11">
        <v>3.401680672268907</v>
      </c>
      <c r="BG11">
        <v>243</v>
      </c>
      <c r="BH11">
        <v>3</v>
      </c>
      <c r="BI11">
        <v>5</v>
      </c>
      <c r="BJ11">
        <v>3</v>
      </c>
      <c r="BK11">
        <v>3.666666666666667</v>
      </c>
      <c r="BL11">
        <v>0.28501288659793822</v>
      </c>
      <c r="BM11">
        <v>0.44617084179047528</v>
      </c>
      <c r="BN11">
        <v>6.7704576577141051E-3</v>
      </c>
      <c r="BO11">
        <v>7.5975011197667159</v>
      </c>
    </row>
    <row r="12" spans="1:67" x14ac:dyDescent="0.2">
      <c r="A12" s="1">
        <v>10</v>
      </c>
      <c r="B12" t="s">
        <v>89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s="2">
        <v>44104</v>
      </c>
      <c r="K12">
        <v>3</v>
      </c>
      <c r="L12">
        <v>2020</v>
      </c>
      <c r="M12" t="s">
        <v>90</v>
      </c>
      <c r="N12" s="2">
        <v>44100</v>
      </c>
      <c r="O12" s="2">
        <v>44131</v>
      </c>
      <c r="P12">
        <v>63.901062120671192</v>
      </c>
      <c r="R12">
        <v>1.646920476260473</v>
      </c>
      <c r="S12">
        <v>1.408602150537634</v>
      </c>
      <c r="T12">
        <v>0.15041381557510591</v>
      </c>
      <c r="U12">
        <v>0.29091510838987261</v>
      </c>
      <c r="V12">
        <v>0.81613653995345226</v>
      </c>
      <c r="W12">
        <v>2.031441337084229</v>
      </c>
      <c r="X12">
        <v>0.1016655100624566</v>
      </c>
      <c r="Y12">
        <v>0.1067823270876706</v>
      </c>
      <c r="Z12">
        <v>8.0615313439740918E-2</v>
      </c>
      <c r="AA12">
        <v>0.51611257394115229</v>
      </c>
      <c r="AB12">
        <v>0.43549726050141141</v>
      </c>
      <c r="AC12">
        <v>89842.5864</v>
      </c>
      <c r="AD12">
        <v>10.39123136710618</v>
      </c>
      <c r="AE12">
        <v>100.94594594594599</v>
      </c>
      <c r="AF12">
        <v>7023</v>
      </c>
      <c r="AG12">
        <v>2801</v>
      </c>
      <c r="AH12">
        <v>3867</v>
      </c>
      <c r="AI12">
        <v>1</v>
      </c>
      <c r="AK12">
        <v>0</v>
      </c>
      <c r="AL12">
        <v>289</v>
      </c>
      <c r="AM12">
        <v>194</v>
      </c>
      <c r="AN12">
        <v>810</v>
      </c>
      <c r="AO12">
        <v>2134</v>
      </c>
      <c r="AP12">
        <v>1489</v>
      </c>
      <c r="AQ12">
        <v>390</v>
      </c>
      <c r="AR12">
        <v>-38</v>
      </c>
      <c r="AS12">
        <v>220</v>
      </c>
      <c r="AT12">
        <v>81.99</v>
      </c>
      <c r="AU12">
        <v>11</v>
      </c>
      <c r="AV12">
        <v>923.24</v>
      </c>
      <c r="AW12">
        <v>398.69</v>
      </c>
      <c r="AX12">
        <v>0.47779319916724489</v>
      </c>
      <c r="AY12">
        <v>13.918012422360251</v>
      </c>
      <c r="AZ12">
        <v>2.2755482002482421</v>
      </c>
      <c r="BA12">
        <v>0.11091834374277119</v>
      </c>
      <c r="BB12">
        <v>20.482142857142861</v>
      </c>
      <c r="BC12">
        <v>8646</v>
      </c>
      <c r="BD12">
        <v>0.74</v>
      </c>
      <c r="BE12">
        <v>74.7</v>
      </c>
      <c r="BF12">
        <v>4.5535168195718656</v>
      </c>
      <c r="BG12">
        <v>262</v>
      </c>
      <c r="BH12">
        <v>3</v>
      </c>
      <c r="BI12">
        <v>5</v>
      </c>
      <c r="BJ12">
        <v>3</v>
      </c>
      <c r="BK12">
        <v>3.666666666666667</v>
      </c>
      <c r="BL12">
        <v>0.37491979695431471</v>
      </c>
      <c r="BM12">
        <v>0.6447844538010763</v>
      </c>
      <c r="BN12">
        <v>7.8680971512990975E-3</v>
      </c>
      <c r="BO12">
        <v>5.3977882202150873</v>
      </c>
    </row>
    <row r="13" spans="1:67" x14ac:dyDescent="0.2">
      <c r="A13" s="1">
        <v>11</v>
      </c>
      <c r="B13" t="s">
        <v>91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s="2">
        <v>44196</v>
      </c>
      <c r="K13">
        <v>4</v>
      </c>
      <c r="L13">
        <v>2020</v>
      </c>
      <c r="M13" t="s">
        <v>92</v>
      </c>
      <c r="N13" s="2">
        <v>44191</v>
      </c>
      <c r="O13" s="2">
        <v>44222</v>
      </c>
      <c r="P13">
        <v>59.07059186189889</v>
      </c>
      <c r="Q13">
        <v>0.42193279901356351</v>
      </c>
      <c r="R13">
        <v>1.6235220519236779</v>
      </c>
      <c r="S13">
        <v>1.3026017344896601</v>
      </c>
      <c r="T13">
        <v>0.33717545030020007</v>
      </c>
      <c r="U13">
        <v>0.57479224376731297</v>
      </c>
      <c r="V13">
        <v>0.53537776254925473</v>
      </c>
      <c r="W13">
        <v>1.7301477377654659</v>
      </c>
      <c r="X13">
        <v>0.25504455597664649</v>
      </c>
      <c r="Y13">
        <v>0.25884769025914173</v>
      </c>
      <c r="Z13">
        <v>7.9586192768616199E-2</v>
      </c>
      <c r="AA13">
        <v>0.53003932008996524</v>
      </c>
      <c r="AB13">
        <v>0.45045312732134901</v>
      </c>
      <c r="AC13">
        <v>106180.8048</v>
      </c>
      <c r="AD13">
        <v>10.87583783673051</v>
      </c>
      <c r="AE13">
        <v>42.970588235294123</v>
      </c>
      <c r="AF13">
        <v>8962</v>
      </c>
      <c r="AG13">
        <v>3244</v>
      </c>
      <c r="AH13">
        <v>5837</v>
      </c>
      <c r="AI13">
        <v>1</v>
      </c>
      <c r="AJ13">
        <v>15</v>
      </c>
      <c r="AK13">
        <v>0</v>
      </c>
      <c r="AL13">
        <v>289</v>
      </c>
      <c r="AM13">
        <v>229</v>
      </c>
      <c r="AN13">
        <v>849</v>
      </c>
      <c r="AO13">
        <v>2066</v>
      </c>
      <c r="AP13">
        <v>1703</v>
      </c>
      <c r="AQ13">
        <v>1781</v>
      </c>
      <c r="AR13">
        <v>-30</v>
      </c>
      <c r="AS13">
        <v>294</v>
      </c>
      <c r="AT13">
        <v>91.71</v>
      </c>
      <c r="AU13">
        <v>9</v>
      </c>
      <c r="AV13">
        <v>2527.13</v>
      </c>
      <c r="AW13">
        <v>1788.11</v>
      </c>
      <c r="AX13">
        <v>0.477209874014135</v>
      </c>
      <c r="AY13">
        <v>15.64315852923448</v>
      </c>
      <c r="AZ13">
        <v>2.5415804716590809</v>
      </c>
      <c r="BA13">
        <v>0.1096998873297142</v>
      </c>
      <c r="BB13">
        <v>29.425531914893622</v>
      </c>
      <c r="BC13">
        <v>9763</v>
      </c>
      <c r="BD13">
        <v>2.04</v>
      </c>
      <c r="BE13">
        <v>87.66</v>
      </c>
      <c r="BF13">
        <v>5.06280193236715</v>
      </c>
      <c r="BG13">
        <v>294</v>
      </c>
      <c r="BH13">
        <v>1</v>
      </c>
      <c r="BI13">
        <v>4</v>
      </c>
      <c r="BJ13">
        <v>3</v>
      </c>
      <c r="BK13">
        <v>2.666666666666667</v>
      </c>
      <c r="BL13">
        <v>0.7922037617554859</v>
      </c>
      <c r="BM13">
        <v>1.9283155009576649</v>
      </c>
      <c r="BN13">
        <v>7.4425426511908572E-3</v>
      </c>
      <c r="BO13">
        <v>2.4187063306998118</v>
      </c>
    </row>
    <row r="14" spans="1:67" x14ac:dyDescent="0.2">
      <c r="A14" s="1">
        <v>12</v>
      </c>
      <c r="B14" t="s">
        <v>93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  <c r="J14" s="2">
        <v>44286</v>
      </c>
      <c r="K14">
        <v>1</v>
      </c>
      <c r="L14">
        <v>2021</v>
      </c>
      <c r="M14" t="s">
        <v>94</v>
      </c>
      <c r="N14" s="2">
        <v>44282</v>
      </c>
      <c r="O14" s="2">
        <v>44313</v>
      </c>
      <c r="P14">
        <v>56.206821480406383</v>
      </c>
      <c r="R14">
        <v>1.44983954968699</v>
      </c>
      <c r="S14">
        <v>1.435736283074603</v>
      </c>
      <c r="T14">
        <v>0.36666080070391549</v>
      </c>
      <c r="U14">
        <v>0.60605423586293883</v>
      </c>
      <c r="V14">
        <v>0.55118110236220474</v>
      </c>
      <c r="W14">
        <v>1.6723775488753421</v>
      </c>
      <c r="X14">
        <v>0.25240763438977409</v>
      </c>
      <c r="Y14">
        <v>0.25538171948870603</v>
      </c>
      <c r="Z14">
        <v>0.15137454036070741</v>
      </c>
      <c r="AA14">
        <v>0.72791008211364039</v>
      </c>
      <c r="AB14">
        <v>0.57653554175293298</v>
      </c>
      <c r="AC14">
        <v>95439.899550000002</v>
      </c>
      <c r="AD14">
        <v>8.3557957932060933</v>
      </c>
      <c r="AE14">
        <v>33.425531914893618</v>
      </c>
      <c r="AF14">
        <v>10047</v>
      </c>
      <c r="AG14">
        <v>3445</v>
      </c>
      <c r="AH14">
        <v>6477</v>
      </c>
      <c r="AI14">
        <v>1</v>
      </c>
      <c r="AK14">
        <v>0</v>
      </c>
      <c r="AL14">
        <v>289</v>
      </c>
      <c r="AM14">
        <v>203</v>
      </c>
      <c r="AN14">
        <v>922</v>
      </c>
      <c r="AO14">
        <v>2178</v>
      </c>
      <c r="AP14">
        <v>1763</v>
      </c>
      <c r="AQ14">
        <v>555</v>
      </c>
      <c r="AR14">
        <v>-29</v>
      </c>
      <c r="AS14">
        <v>66</v>
      </c>
      <c r="AT14">
        <v>78.5</v>
      </c>
      <c r="AU14">
        <v>9</v>
      </c>
      <c r="AV14">
        <v>2916.97</v>
      </c>
      <c r="AW14">
        <v>562.11</v>
      </c>
      <c r="AX14">
        <v>0.47758711258973913</v>
      </c>
      <c r="AY14">
        <v>15.561829474872949</v>
      </c>
      <c r="AZ14">
        <v>2.512918994413408</v>
      </c>
      <c r="BA14">
        <v>0.1780773945018386</v>
      </c>
      <c r="BB14">
        <v>43.697674418604649</v>
      </c>
      <c r="BC14">
        <v>11422</v>
      </c>
      <c r="BD14">
        <v>2.35</v>
      </c>
      <c r="BE14">
        <v>78.55</v>
      </c>
      <c r="BF14">
        <v>4.6212319790301439</v>
      </c>
      <c r="BG14">
        <v>305</v>
      </c>
      <c r="BH14">
        <v>1</v>
      </c>
      <c r="BI14">
        <v>3</v>
      </c>
      <c r="BJ14">
        <v>3</v>
      </c>
      <c r="BK14">
        <v>2.333333333333333</v>
      </c>
      <c r="BL14">
        <v>0.90673608952440155</v>
      </c>
      <c r="BM14">
        <v>2.2418954075690869</v>
      </c>
      <c r="BN14">
        <v>1.8629478195572511E-2</v>
      </c>
      <c r="BO14">
        <v>1.862381242499439</v>
      </c>
    </row>
    <row r="15" spans="1:67" x14ac:dyDescent="0.2">
      <c r="A15" s="1">
        <v>13</v>
      </c>
      <c r="B15" t="s">
        <v>95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s="2">
        <v>44377</v>
      </c>
      <c r="K15">
        <v>2</v>
      </c>
      <c r="L15">
        <v>2021</v>
      </c>
      <c r="M15" t="s">
        <v>96</v>
      </c>
      <c r="N15" s="2">
        <v>44373</v>
      </c>
      <c r="O15" s="2">
        <v>44404</v>
      </c>
      <c r="P15">
        <v>49.749025974025969</v>
      </c>
      <c r="R15">
        <v>1.48519625807696</v>
      </c>
      <c r="S15">
        <v>1.544517772374667</v>
      </c>
      <c r="T15">
        <v>0.40139052911890699</v>
      </c>
      <c r="U15">
        <v>0.66268081002892965</v>
      </c>
      <c r="V15">
        <v>0.51323425336164186</v>
      </c>
      <c r="W15">
        <v>1.665766634522662</v>
      </c>
      <c r="X15">
        <v>0.25757121439280362</v>
      </c>
      <c r="Y15">
        <v>0.25988080959520238</v>
      </c>
      <c r="Z15">
        <v>0.18478260869565219</v>
      </c>
      <c r="AA15">
        <v>0.92948572143433905</v>
      </c>
      <c r="AB15">
        <v>0.74470311273868695</v>
      </c>
      <c r="AC15">
        <v>131764.38795</v>
      </c>
      <c r="AD15">
        <v>9.8773904010494764</v>
      </c>
      <c r="AE15">
        <v>38.796428571428571</v>
      </c>
      <c r="AF15">
        <v>10691</v>
      </c>
      <c r="AG15">
        <v>3850</v>
      </c>
      <c r="AH15">
        <v>7065</v>
      </c>
      <c r="AI15">
        <v>1</v>
      </c>
      <c r="AK15">
        <v>0</v>
      </c>
      <c r="AL15">
        <v>289</v>
      </c>
      <c r="AM15">
        <v>204</v>
      </c>
      <c r="AN15">
        <v>918</v>
      </c>
      <c r="AO15">
        <v>2020</v>
      </c>
      <c r="AP15">
        <v>1923</v>
      </c>
      <c r="AQ15">
        <v>710</v>
      </c>
      <c r="AR15">
        <v>-11</v>
      </c>
      <c r="AS15">
        <v>130</v>
      </c>
      <c r="AT15">
        <v>93.93</v>
      </c>
      <c r="AU15">
        <v>10</v>
      </c>
      <c r="AV15">
        <v>3466.81</v>
      </c>
      <c r="AW15">
        <v>717.9</v>
      </c>
      <c r="AX15">
        <v>0.48440779610194901</v>
      </c>
      <c r="AY15">
        <v>16.739130434782609</v>
      </c>
      <c r="AZ15">
        <v>2.703319502074689</v>
      </c>
      <c r="BA15">
        <v>0.2056221889055472</v>
      </c>
      <c r="BB15">
        <v>65.282051282051285</v>
      </c>
      <c r="BC15">
        <v>13340</v>
      </c>
      <c r="BD15">
        <v>2.8</v>
      </c>
      <c r="BE15">
        <v>108.63</v>
      </c>
      <c r="BF15">
        <v>4.5008777062609724</v>
      </c>
      <c r="BG15">
        <v>278</v>
      </c>
      <c r="BH15">
        <v>1</v>
      </c>
      <c r="BI15">
        <v>3</v>
      </c>
      <c r="BJ15">
        <v>3</v>
      </c>
      <c r="BK15">
        <v>2.333333333333333</v>
      </c>
      <c r="BL15">
        <v>1.07497984496124</v>
      </c>
      <c r="BM15">
        <v>2.6986021855535811</v>
      </c>
      <c r="BN15">
        <v>1.918924274685908E-2</v>
      </c>
      <c r="BO15">
        <v>2.15698967786469</v>
      </c>
    </row>
    <row r="16" spans="1:67" x14ac:dyDescent="0.2">
      <c r="A16" s="1">
        <v>14</v>
      </c>
      <c r="B16" t="s">
        <v>97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  <c r="J16" s="2">
        <v>44469</v>
      </c>
      <c r="K16">
        <v>3</v>
      </c>
      <c r="L16">
        <v>2021</v>
      </c>
      <c r="M16" t="s">
        <v>98</v>
      </c>
      <c r="N16" s="2">
        <v>44464</v>
      </c>
      <c r="O16" s="2">
        <v>44495</v>
      </c>
      <c r="P16">
        <v>44.895084627869231</v>
      </c>
      <c r="R16">
        <v>1.5795641823841791</v>
      </c>
      <c r="S16">
        <v>1.634242957746479</v>
      </c>
      <c r="T16">
        <v>0.439772227112676</v>
      </c>
      <c r="U16">
        <v>0.7214396073798055</v>
      </c>
      <c r="V16">
        <v>0.562920403587444</v>
      </c>
      <c r="W16">
        <v>1.651913114605108</v>
      </c>
      <c r="X16">
        <v>0.26723673579315921</v>
      </c>
      <c r="Y16">
        <v>0.26909843792081872</v>
      </c>
      <c r="Z16">
        <v>0.19956908160517101</v>
      </c>
      <c r="AA16">
        <v>0.91735765435557581</v>
      </c>
      <c r="AB16">
        <v>0.71778857275040475</v>
      </c>
      <c r="AC16">
        <v>151229.00030000001</v>
      </c>
      <c r="AD16">
        <v>10.182399697010499</v>
      </c>
      <c r="AE16">
        <v>38.77089783281734</v>
      </c>
      <c r="AF16">
        <v>11153</v>
      </c>
      <c r="AG16">
        <v>4313</v>
      </c>
      <c r="AH16">
        <v>7136</v>
      </c>
      <c r="AI16">
        <v>1</v>
      </c>
      <c r="AK16">
        <v>0</v>
      </c>
      <c r="AL16">
        <v>289</v>
      </c>
      <c r="AM16">
        <v>203</v>
      </c>
      <c r="AN16">
        <v>1001</v>
      </c>
      <c r="AO16">
        <v>2224</v>
      </c>
      <c r="AP16">
        <v>2130</v>
      </c>
      <c r="AQ16">
        <v>923</v>
      </c>
      <c r="AR16">
        <v>-8</v>
      </c>
      <c r="AS16">
        <v>215</v>
      </c>
      <c r="AT16">
        <v>102.9</v>
      </c>
      <c r="AU16">
        <v>7</v>
      </c>
      <c r="AV16">
        <v>3996.65</v>
      </c>
      <c r="AW16">
        <v>928.53</v>
      </c>
      <c r="AX16">
        <v>0.49373821707514137</v>
      </c>
      <c r="AY16">
        <v>17.980198019801978</v>
      </c>
      <c r="AZ16">
        <v>2.241301907968575</v>
      </c>
      <c r="BA16">
        <v>0.21902774037166711</v>
      </c>
      <c r="BB16">
        <v>87.142857142857139</v>
      </c>
      <c r="BC16">
        <v>14852</v>
      </c>
      <c r="BD16">
        <v>3.23</v>
      </c>
      <c r="BE16">
        <v>125.23</v>
      </c>
      <c r="BF16">
        <v>4.6468502863376058</v>
      </c>
      <c r="BG16">
        <v>289</v>
      </c>
      <c r="BH16">
        <v>1</v>
      </c>
      <c r="BI16">
        <v>3</v>
      </c>
      <c r="BJ16">
        <v>3</v>
      </c>
      <c r="BK16">
        <v>2.333333333333333</v>
      </c>
      <c r="BL16">
        <v>1.153101557991921</v>
      </c>
      <c r="BM16">
        <v>3.1373456662333039</v>
      </c>
      <c r="BN16">
        <v>2.0017424033029911E-2</v>
      </c>
      <c r="BO16">
        <v>2.1675724399385592</v>
      </c>
    </row>
    <row r="17" spans="1:67" x14ac:dyDescent="0.2">
      <c r="A17" s="1">
        <v>15</v>
      </c>
      <c r="B17" t="s">
        <v>99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  <c r="J17" s="2">
        <v>44561</v>
      </c>
      <c r="K17">
        <v>4</v>
      </c>
      <c r="L17">
        <v>2021</v>
      </c>
      <c r="M17" t="s">
        <v>100</v>
      </c>
      <c r="N17" s="2">
        <v>44555</v>
      </c>
      <c r="O17" s="2">
        <v>44593</v>
      </c>
      <c r="P17">
        <v>46.608215913800251</v>
      </c>
      <c r="Q17">
        <v>5.9371114794861164</v>
      </c>
      <c r="R17">
        <v>1.637875445443747</v>
      </c>
      <c r="S17">
        <v>1.537252700996212</v>
      </c>
      <c r="T17">
        <v>0.29828913521350731</v>
      </c>
      <c r="U17">
        <v>0.47427628618569068</v>
      </c>
      <c r="V17">
        <v>0.65652927837801789</v>
      </c>
      <c r="W17">
        <v>1.6034948252587371</v>
      </c>
      <c r="X17">
        <v>0.19240598758671049</v>
      </c>
      <c r="Y17">
        <v>0.19404040404040401</v>
      </c>
      <c r="Z17">
        <v>0.19593525617622001</v>
      </c>
      <c r="AA17">
        <v>0.87922932562208711</v>
      </c>
      <c r="AB17">
        <v>0.68329406944586712</v>
      </c>
      <c r="AC17">
        <v>148317.80201000001</v>
      </c>
      <c r="AD17">
        <v>9.0250579292929309</v>
      </c>
      <c r="AE17">
        <v>47.934108527131777</v>
      </c>
      <c r="AF17">
        <v>12419</v>
      </c>
      <c r="AG17">
        <v>4826</v>
      </c>
      <c r="AH17">
        <v>7497</v>
      </c>
      <c r="AI17">
        <v>1</v>
      </c>
      <c r="AJ17">
        <v>314</v>
      </c>
      <c r="AK17">
        <v>0</v>
      </c>
      <c r="AL17">
        <v>289</v>
      </c>
      <c r="AM17">
        <v>328</v>
      </c>
      <c r="AN17">
        <v>1069</v>
      </c>
      <c r="AO17">
        <v>2706</v>
      </c>
      <c r="AP17">
        <v>2282</v>
      </c>
      <c r="AQ17">
        <v>974</v>
      </c>
      <c r="AR17">
        <v>-9</v>
      </c>
      <c r="AS17">
        <v>301</v>
      </c>
      <c r="AT17">
        <v>143.9</v>
      </c>
      <c r="AU17">
        <v>8</v>
      </c>
      <c r="AV17">
        <v>3188.86</v>
      </c>
      <c r="AW17">
        <v>980.32</v>
      </c>
      <c r="AX17">
        <v>0.50724108555433856</v>
      </c>
      <c r="AY17">
        <v>18.651207729468599</v>
      </c>
      <c r="AZ17">
        <v>2.0242924528301889</v>
      </c>
      <c r="BA17">
        <v>0.21425094316660581</v>
      </c>
      <c r="BB17">
        <v>108.1764705882353</v>
      </c>
      <c r="BC17">
        <v>16434</v>
      </c>
      <c r="BD17">
        <v>2.58</v>
      </c>
      <c r="BE17">
        <v>123.67</v>
      </c>
      <c r="BF17">
        <v>4.733212341197822</v>
      </c>
      <c r="BG17">
        <v>301</v>
      </c>
      <c r="BH17">
        <v>1</v>
      </c>
      <c r="BI17">
        <v>4</v>
      </c>
      <c r="BJ17">
        <v>3</v>
      </c>
      <c r="BK17">
        <v>2.666666666666667</v>
      </c>
      <c r="BL17">
        <v>0.69946479491116476</v>
      </c>
      <c r="BM17">
        <v>2.430845249282291</v>
      </c>
      <c r="BN17">
        <v>2.2149947964671551E-2</v>
      </c>
      <c r="BO17">
        <v>2.644156728924755</v>
      </c>
    </row>
    <row r="18" spans="1:67" x14ac:dyDescent="0.2">
      <c r="A18" s="1">
        <v>16</v>
      </c>
      <c r="B18" t="s">
        <v>101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s="2">
        <v>44651</v>
      </c>
      <c r="K18">
        <v>1</v>
      </c>
      <c r="L18">
        <v>2022</v>
      </c>
      <c r="M18" t="s">
        <v>102</v>
      </c>
      <c r="N18" s="2">
        <v>44646</v>
      </c>
      <c r="O18" s="2">
        <v>44684</v>
      </c>
      <c r="P18">
        <v>49.469063190079837</v>
      </c>
      <c r="Q18">
        <v>0</v>
      </c>
      <c r="R18">
        <v>0.59364207023470394</v>
      </c>
      <c r="S18">
        <v>0.49052779293677401</v>
      </c>
      <c r="T18">
        <v>8.8953509524180768E-2</v>
      </c>
      <c r="U18">
        <v>0.1097880601844362</v>
      </c>
      <c r="V18">
        <v>0.20931451394285511</v>
      </c>
      <c r="W18">
        <v>1.2451383271315319</v>
      </c>
      <c r="X18">
        <v>0.17975206611570249</v>
      </c>
      <c r="Y18">
        <v>0.18134244543335451</v>
      </c>
      <c r="Z18">
        <v>0.17546090273362999</v>
      </c>
      <c r="AA18">
        <v>0.82806114787458607</v>
      </c>
      <c r="AB18">
        <v>0.65260024514095605</v>
      </c>
      <c r="AC18">
        <v>139947.07088000001</v>
      </c>
      <c r="AD18">
        <v>7.4140215554142834</v>
      </c>
      <c r="AE18">
        <v>32.104089219330859</v>
      </c>
      <c r="AF18">
        <v>66915</v>
      </c>
      <c r="AG18">
        <v>5887</v>
      </c>
      <c r="AH18">
        <v>55333</v>
      </c>
      <c r="AI18">
        <v>1</v>
      </c>
      <c r="AJ18">
        <v>0</v>
      </c>
      <c r="AK18">
        <v>0</v>
      </c>
      <c r="AL18">
        <v>23083</v>
      </c>
      <c r="AM18">
        <v>27348</v>
      </c>
      <c r="AN18">
        <v>1822</v>
      </c>
      <c r="AO18">
        <v>3677</v>
      </c>
      <c r="AP18">
        <v>2661</v>
      </c>
      <c r="AQ18">
        <v>786</v>
      </c>
      <c r="AR18">
        <v>-233</v>
      </c>
      <c r="AS18">
        <v>71</v>
      </c>
      <c r="AT18">
        <v>109.34</v>
      </c>
      <c r="AU18">
        <v>13</v>
      </c>
      <c r="AV18">
        <v>3423.02</v>
      </c>
      <c r="AW18">
        <v>796.27</v>
      </c>
      <c r="AX18">
        <v>0.52341597796143247</v>
      </c>
      <c r="AY18">
        <v>16.29055690072639</v>
      </c>
      <c r="AZ18">
        <v>2.3954488442931381</v>
      </c>
      <c r="BA18">
        <v>0.19167196439923709</v>
      </c>
      <c r="BB18">
        <v>108.0526315789474</v>
      </c>
      <c r="BC18">
        <v>18876</v>
      </c>
      <c r="BD18">
        <v>2.69</v>
      </c>
      <c r="BE18">
        <v>86.36</v>
      </c>
      <c r="BF18">
        <v>4.8536251709986322</v>
      </c>
      <c r="BG18">
        <v>306</v>
      </c>
      <c r="BH18">
        <v>5</v>
      </c>
      <c r="BI18">
        <v>3</v>
      </c>
      <c r="BJ18">
        <v>3</v>
      </c>
      <c r="BK18">
        <v>3.666666666666667</v>
      </c>
      <c r="BL18">
        <v>0.11626118705952281</v>
      </c>
      <c r="BM18">
        <v>1.0221918065199309</v>
      </c>
      <c r="BN18">
        <v>2.4471507270225311E-2</v>
      </c>
      <c r="BO18">
        <v>2.269792303791446</v>
      </c>
    </row>
    <row r="19" spans="1:67" x14ac:dyDescent="0.2">
      <c r="A19" s="1">
        <v>17</v>
      </c>
      <c r="B19" t="s">
        <v>103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s="2">
        <v>44742</v>
      </c>
      <c r="K19">
        <v>2</v>
      </c>
      <c r="L19">
        <v>2022</v>
      </c>
      <c r="M19" t="s">
        <v>104</v>
      </c>
      <c r="N19" s="2">
        <v>44737</v>
      </c>
      <c r="O19" s="2">
        <v>44775</v>
      </c>
      <c r="P19">
        <v>53.823568702290068</v>
      </c>
      <c r="Q19">
        <v>0</v>
      </c>
      <c r="R19">
        <v>0.38983164331892539</v>
      </c>
      <c r="S19">
        <v>0.55186525648075913</v>
      </c>
      <c r="T19">
        <v>8.1129257094624832E-2</v>
      </c>
      <c r="U19">
        <v>0.10058810296622429</v>
      </c>
      <c r="V19">
        <v>0.2235494571226595</v>
      </c>
      <c r="W19">
        <v>1.256435389015651</v>
      </c>
      <c r="X19">
        <v>0.14506859473489059</v>
      </c>
      <c r="Y19">
        <v>0.1470091768631813</v>
      </c>
      <c r="Z19">
        <v>0.15433815350389321</v>
      </c>
      <c r="AA19">
        <v>0.77172945785171931</v>
      </c>
      <c r="AB19">
        <v>0.61739130434782608</v>
      </c>
      <c r="AC19">
        <v>162164.23556</v>
      </c>
      <c r="AD19">
        <v>7.5159545587690024</v>
      </c>
      <c r="AE19">
        <v>42.04621848739496</v>
      </c>
      <c r="AF19">
        <v>67502</v>
      </c>
      <c r="AG19">
        <v>6550</v>
      </c>
      <c r="AH19">
        <v>55169</v>
      </c>
      <c r="AI19">
        <v>1</v>
      </c>
      <c r="AJ19">
        <v>0</v>
      </c>
      <c r="AK19">
        <v>0</v>
      </c>
      <c r="AL19">
        <v>24193</v>
      </c>
      <c r="AM19">
        <v>26664</v>
      </c>
      <c r="AN19">
        <v>1923</v>
      </c>
      <c r="AO19">
        <v>4050</v>
      </c>
      <c r="AP19">
        <v>2863</v>
      </c>
      <c r="AQ19">
        <v>447</v>
      </c>
      <c r="AR19">
        <v>-174</v>
      </c>
      <c r="AS19">
        <v>203</v>
      </c>
      <c r="AT19">
        <v>76.47</v>
      </c>
      <c r="AU19">
        <v>25</v>
      </c>
      <c r="AV19">
        <v>3171.87</v>
      </c>
      <c r="AW19">
        <v>466.75</v>
      </c>
      <c r="AX19">
        <v>0.53948832035595107</v>
      </c>
      <c r="AY19">
        <v>13.99198931909212</v>
      </c>
      <c r="AZ19">
        <v>2.4374434184320122</v>
      </c>
      <c r="BA19">
        <v>0.17167222840192811</v>
      </c>
      <c r="BB19">
        <v>74.716981132075475</v>
      </c>
      <c r="BC19">
        <v>21576</v>
      </c>
      <c r="BD19">
        <v>2.38</v>
      </c>
      <c r="BE19">
        <v>100.07</v>
      </c>
      <c r="BF19">
        <v>4.5095491238432759</v>
      </c>
      <c r="BG19">
        <v>374</v>
      </c>
      <c r="BH19">
        <v>5</v>
      </c>
      <c r="BI19">
        <v>4</v>
      </c>
      <c r="BJ19">
        <v>3</v>
      </c>
      <c r="BK19">
        <v>4</v>
      </c>
      <c r="BL19">
        <v>0.1057184281571843</v>
      </c>
      <c r="BM19">
        <v>0.84645679009298325</v>
      </c>
      <c r="BN19">
        <v>2.0925072238043369E-2</v>
      </c>
      <c r="BO19">
        <v>2.901515232020325</v>
      </c>
    </row>
    <row r="20" spans="1:67" x14ac:dyDescent="0.2">
      <c r="A20" s="1">
        <v>18</v>
      </c>
      <c r="B20" t="s">
        <v>105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s="2">
        <v>44834</v>
      </c>
      <c r="K20">
        <v>3</v>
      </c>
      <c r="L20">
        <v>2022</v>
      </c>
      <c r="M20" t="s">
        <v>106</v>
      </c>
      <c r="N20" s="2">
        <v>44828</v>
      </c>
      <c r="O20" s="2">
        <v>44866</v>
      </c>
      <c r="P20">
        <v>68.753144654088047</v>
      </c>
      <c r="Q20">
        <v>0</v>
      </c>
      <c r="R20">
        <v>0.32901495052212282</v>
      </c>
      <c r="S20">
        <v>0.57818752849399724</v>
      </c>
      <c r="T20">
        <v>5.9111240565320917E-2</v>
      </c>
      <c r="U20">
        <v>7.3705373066571545E-2</v>
      </c>
      <c r="V20">
        <v>0.2432804077591581</v>
      </c>
      <c r="W20">
        <v>1.2802620059016181</v>
      </c>
      <c r="X20">
        <v>9.9570702645873491E-2</v>
      </c>
      <c r="Y20">
        <v>0.1022354126511302</v>
      </c>
      <c r="Z20">
        <v>0.14929034519011741</v>
      </c>
      <c r="AA20">
        <v>0.68632239474573276</v>
      </c>
      <c r="AB20">
        <v>0.53703204955561534</v>
      </c>
      <c r="AC20">
        <v>101707.41648</v>
      </c>
      <c r="AD20">
        <v>4.4553800806027688</v>
      </c>
      <c r="AE20">
        <v>37.772455089820362</v>
      </c>
      <c r="AF20">
        <v>67811</v>
      </c>
      <c r="AG20">
        <v>5565</v>
      </c>
      <c r="AH20">
        <v>54542</v>
      </c>
      <c r="AI20">
        <v>1</v>
      </c>
      <c r="AJ20">
        <v>0</v>
      </c>
      <c r="AK20">
        <v>0</v>
      </c>
      <c r="AL20">
        <v>24187</v>
      </c>
      <c r="AM20">
        <v>25714</v>
      </c>
      <c r="AN20">
        <v>1976</v>
      </c>
      <c r="AO20">
        <v>4336</v>
      </c>
      <c r="AP20">
        <v>2634</v>
      </c>
      <c r="AQ20">
        <v>66</v>
      </c>
      <c r="AR20">
        <v>-57</v>
      </c>
      <c r="AS20">
        <v>326</v>
      </c>
      <c r="AT20">
        <v>63.36</v>
      </c>
      <c r="AU20">
        <v>31</v>
      </c>
      <c r="AV20">
        <v>2333.83</v>
      </c>
      <c r="AW20">
        <v>90.490000000000009</v>
      </c>
      <c r="AX20">
        <v>0.54266690029787978</v>
      </c>
      <c r="AY20">
        <v>11.41831238779174</v>
      </c>
      <c r="AZ20">
        <v>2.155133761769541</v>
      </c>
      <c r="BA20">
        <v>0.16733835640441561</v>
      </c>
      <c r="BB20">
        <v>38.857142857142847</v>
      </c>
      <c r="BC20">
        <v>22828</v>
      </c>
      <c r="BD20">
        <v>1.67</v>
      </c>
      <c r="BE20">
        <v>63.08</v>
      </c>
      <c r="BF20">
        <v>3.50207744723284</v>
      </c>
      <c r="BG20">
        <v>412</v>
      </c>
      <c r="BH20">
        <v>5</v>
      </c>
      <c r="BI20">
        <v>4</v>
      </c>
      <c r="BJ20">
        <v>2</v>
      </c>
      <c r="BK20">
        <v>3.666666666666667</v>
      </c>
      <c r="BL20">
        <v>7.8507442603649835E-2</v>
      </c>
      <c r="BM20">
        <v>0.34122737162264438</v>
      </c>
      <c r="BN20">
        <v>3.4503909343955579E-2</v>
      </c>
      <c r="BO20">
        <v>2.4312626698911148</v>
      </c>
    </row>
    <row r="21" spans="1:67" x14ac:dyDescent="0.2">
      <c r="A21" s="1">
        <v>19</v>
      </c>
      <c r="B21" t="s">
        <v>107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 t="s">
        <v>68</v>
      </c>
      <c r="I21" t="s">
        <v>69</v>
      </c>
      <c r="J21" s="2">
        <v>44926</v>
      </c>
      <c r="K21">
        <v>4</v>
      </c>
      <c r="L21">
        <v>2022</v>
      </c>
      <c r="M21" t="s">
        <v>108</v>
      </c>
      <c r="N21" s="2">
        <v>44926</v>
      </c>
      <c r="O21" s="2">
        <v>44957</v>
      </c>
      <c r="P21">
        <v>68.95494731202001</v>
      </c>
      <c r="Q21">
        <v>13.99959814252545</v>
      </c>
      <c r="R21">
        <v>0.33083439815054178</v>
      </c>
      <c r="S21">
        <v>0.59003237540469256</v>
      </c>
      <c r="T21">
        <v>3.4738434230427877E-2</v>
      </c>
      <c r="U21">
        <v>4.2411682490722441E-2</v>
      </c>
      <c r="V21">
        <v>0.234337899543379</v>
      </c>
      <c r="W21">
        <v>1.285186434687615</v>
      </c>
      <c r="X21">
        <v>5.5929833481632142E-2</v>
      </c>
      <c r="Y21">
        <v>5.8875471378331427E-2</v>
      </c>
      <c r="Z21">
        <v>0.13198593279945761</v>
      </c>
      <c r="AA21">
        <v>0.56809400143764677</v>
      </c>
      <c r="AB21">
        <v>0.43610806863818907</v>
      </c>
      <c r="AC21">
        <v>134921.95008000001</v>
      </c>
      <c r="AD21">
        <v>5.7167895462056686</v>
      </c>
      <c r="AE21">
        <v>95.090909090909108</v>
      </c>
      <c r="AF21">
        <v>67580</v>
      </c>
      <c r="AG21">
        <v>5599</v>
      </c>
      <c r="AH21">
        <v>54750</v>
      </c>
      <c r="AI21">
        <v>1</v>
      </c>
      <c r="AJ21">
        <v>859</v>
      </c>
      <c r="AK21">
        <v>0</v>
      </c>
      <c r="AL21">
        <v>24177</v>
      </c>
      <c r="AM21">
        <v>24480</v>
      </c>
      <c r="AN21">
        <v>1973</v>
      </c>
      <c r="AO21">
        <v>4126</v>
      </c>
      <c r="AP21">
        <v>2573</v>
      </c>
      <c r="AQ21">
        <v>21</v>
      </c>
      <c r="AR21">
        <v>-57</v>
      </c>
      <c r="AS21">
        <v>450</v>
      </c>
      <c r="AT21">
        <v>64.77</v>
      </c>
      <c r="AU21">
        <v>19</v>
      </c>
      <c r="AV21">
        <v>1389.52</v>
      </c>
      <c r="AW21">
        <v>36.010000000000012</v>
      </c>
      <c r="AX21">
        <v>0.54531587644591328</v>
      </c>
      <c r="AY21">
        <v>11.34261838440111</v>
      </c>
      <c r="AZ21">
        <v>2.358140995446695</v>
      </c>
      <c r="BA21">
        <v>0.15105292148637769</v>
      </c>
      <c r="BB21">
        <v>19.125</v>
      </c>
      <c r="BC21">
        <v>23601</v>
      </c>
      <c r="BD21">
        <v>0.87999999999999989</v>
      </c>
      <c r="BE21">
        <v>83.68</v>
      </c>
      <c r="BF21">
        <v>2.882913165266106</v>
      </c>
      <c r="BG21">
        <v>450</v>
      </c>
      <c r="BH21">
        <v>5</v>
      </c>
      <c r="BI21">
        <v>5</v>
      </c>
      <c r="BJ21">
        <v>3</v>
      </c>
      <c r="BK21">
        <v>4.333333333333333</v>
      </c>
      <c r="BL21">
        <v>4.6242574504550993E-2</v>
      </c>
      <c r="BM21">
        <v>-0.25638878758785261</v>
      </c>
      <c r="BN21">
        <v>2.3636814076986621E-2</v>
      </c>
      <c r="BO21">
        <v>5.1311527082805126</v>
      </c>
    </row>
    <row r="22" spans="1:67" x14ac:dyDescent="0.2">
      <c r="A22" s="1">
        <v>20</v>
      </c>
      <c r="B22" t="s">
        <v>109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 t="s">
        <v>68</v>
      </c>
      <c r="I22" t="s">
        <v>69</v>
      </c>
      <c r="J22" s="2">
        <v>45016</v>
      </c>
      <c r="K22">
        <v>1</v>
      </c>
      <c r="L22">
        <v>2023</v>
      </c>
      <c r="M22" t="s">
        <v>110</v>
      </c>
      <c r="N22" s="2">
        <v>45017</v>
      </c>
      <c r="O22" s="2">
        <v>45048</v>
      </c>
      <c r="P22">
        <v>69.600924715113024</v>
      </c>
      <c r="Q22">
        <v>17.148795068186061</v>
      </c>
      <c r="R22">
        <v>0.31671276642951168</v>
      </c>
      <c r="S22">
        <v>0.34287880251804181</v>
      </c>
      <c r="T22">
        <v>7.0457602806412532E-3</v>
      </c>
      <c r="U22">
        <v>7.1800558044843544E-3</v>
      </c>
      <c r="V22">
        <v>0.23658902256188979</v>
      </c>
      <c r="W22">
        <v>1.2228725676424881</v>
      </c>
      <c r="X22">
        <v>1.7124029999566481E-2</v>
      </c>
      <c r="Y22">
        <v>2.0548835999479771E-2</v>
      </c>
      <c r="Z22">
        <v>0.10920362422508351</v>
      </c>
      <c r="AA22">
        <v>0.33123159625305548</v>
      </c>
      <c r="AB22">
        <v>0.22202797202797209</v>
      </c>
      <c r="AC22">
        <v>153048.80447999999</v>
      </c>
      <c r="AD22">
        <v>6.6349678969957084</v>
      </c>
      <c r="AE22">
        <v>413.21739130434821</v>
      </c>
      <c r="AF22">
        <v>67634</v>
      </c>
      <c r="AG22">
        <v>5353</v>
      </c>
      <c r="AH22">
        <v>54694</v>
      </c>
      <c r="AI22">
        <v>1</v>
      </c>
      <c r="AJ22">
        <v>1006</v>
      </c>
      <c r="AK22">
        <v>0</v>
      </c>
      <c r="AL22">
        <v>24177</v>
      </c>
      <c r="AM22">
        <v>23291</v>
      </c>
      <c r="AN22">
        <v>1947</v>
      </c>
      <c r="AO22">
        <v>4040</v>
      </c>
      <c r="AP22">
        <v>2527</v>
      </c>
      <c r="AQ22">
        <v>-139</v>
      </c>
      <c r="AR22">
        <v>-115</v>
      </c>
      <c r="AS22">
        <v>158</v>
      </c>
      <c r="AT22">
        <v>98.01</v>
      </c>
      <c r="AU22">
        <v>25</v>
      </c>
      <c r="AV22">
        <v>474</v>
      </c>
      <c r="AW22">
        <v>-119.25</v>
      </c>
      <c r="AX22">
        <v>0.54059912429011137</v>
      </c>
      <c r="AY22">
        <v>10.924489795918371</v>
      </c>
      <c r="AZ22">
        <v>2.3807206933252241</v>
      </c>
      <c r="BA22">
        <v>0.1324836346295574</v>
      </c>
      <c r="BB22">
        <v>5.42</v>
      </c>
      <c r="BC22">
        <v>23067</v>
      </c>
      <c r="BD22">
        <v>0.22999999999999979</v>
      </c>
      <c r="BE22">
        <v>95.04</v>
      </c>
      <c r="BF22">
        <v>2.5251061703722208</v>
      </c>
      <c r="BG22">
        <v>537</v>
      </c>
      <c r="BH22">
        <v>5</v>
      </c>
      <c r="BI22">
        <v>5</v>
      </c>
      <c r="BJ22">
        <v>3</v>
      </c>
      <c r="BK22">
        <v>4.333333333333333</v>
      </c>
      <c r="BL22">
        <v>8.6367114901060461E-3</v>
      </c>
      <c r="BM22">
        <v>-1.7504883995027209</v>
      </c>
      <c r="BN22">
        <v>1.6824649111049181E-2</v>
      </c>
      <c r="BO22">
        <v>13.63099434271464</v>
      </c>
    </row>
    <row r="23" spans="1:67" x14ac:dyDescent="0.2">
      <c r="A23" s="1">
        <v>21</v>
      </c>
      <c r="B23" t="s">
        <v>111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  <c r="J23" s="2">
        <v>45107</v>
      </c>
      <c r="K23">
        <v>2</v>
      </c>
      <c r="L23">
        <v>2023</v>
      </c>
      <c r="M23" t="s">
        <v>112</v>
      </c>
      <c r="N23" s="2">
        <v>45108</v>
      </c>
      <c r="O23" s="2">
        <v>45139</v>
      </c>
      <c r="P23">
        <v>71.10654972942713</v>
      </c>
      <c r="Q23">
        <v>14.43926105616719</v>
      </c>
      <c r="R23">
        <v>0.31616286015589862</v>
      </c>
      <c r="S23">
        <v>0.32296687803113627</v>
      </c>
      <c r="T23">
        <v>8.3221991747189417E-4</v>
      </c>
      <c r="U23">
        <v>-4.5328860885725941E-4</v>
      </c>
      <c r="V23">
        <v>0.23271546720835751</v>
      </c>
      <c r="W23">
        <v>1.228131091065682</v>
      </c>
      <c r="X23">
        <v>-1.142804900347413E-3</v>
      </c>
      <c r="Y23">
        <v>2.5767964893033471E-3</v>
      </c>
      <c r="Z23">
        <v>8.5344669957944777E-2</v>
      </c>
      <c r="AA23">
        <v>9.924900811144878E-2</v>
      </c>
      <c r="AB23">
        <v>1.3904338153504E-2</v>
      </c>
      <c r="AC23">
        <v>188726.52950999999</v>
      </c>
      <c r="AD23">
        <v>8.6271041099835433</v>
      </c>
      <c r="AE23">
        <v>-5840.4999999999372</v>
      </c>
      <c r="AF23">
        <v>67967</v>
      </c>
      <c r="AG23">
        <v>5359</v>
      </c>
      <c r="AH23">
        <v>55136</v>
      </c>
      <c r="AI23">
        <v>1</v>
      </c>
      <c r="AJ23">
        <v>848</v>
      </c>
      <c r="AK23">
        <v>0</v>
      </c>
      <c r="AL23">
        <v>24177</v>
      </c>
      <c r="AM23">
        <v>22598</v>
      </c>
      <c r="AN23">
        <v>2002</v>
      </c>
      <c r="AO23">
        <v>4312</v>
      </c>
      <c r="AP23">
        <v>2548</v>
      </c>
      <c r="AQ23">
        <v>27</v>
      </c>
      <c r="AR23">
        <v>-47</v>
      </c>
      <c r="AS23">
        <v>283</v>
      </c>
      <c r="AT23">
        <v>113.91</v>
      </c>
      <c r="AU23">
        <v>28</v>
      </c>
      <c r="AV23">
        <v>56.370000000000019</v>
      </c>
      <c r="AW23">
        <v>49.12</v>
      </c>
      <c r="AX23">
        <v>0.52998720058511606</v>
      </c>
      <c r="AY23">
        <v>10.856419346670039</v>
      </c>
      <c r="AZ23">
        <v>2.1797411516111991</v>
      </c>
      <c r="BA23">
        <v>0.10957213384530989</v>
      </c>
      <c r="BB23">
        <v>-1.29126213592233</v>
      </c>
      <c r="BC23">
        <v>21876</v>
      </c>
      <c r="BD23">
        <v>-2.0000000000000219E-2</v>
      </c>
      <c r="BE23">
        <v>116.81</v>
      </c>
      <c r="BF23">
        <v>2.3158373097023399</v>
      </c>
      <c r="BG23">
        <v>530</v>
      </c>
      <c r="BH23">
        <v>5</v>
      </c>
      <c r="BI23">
        <v>5</v>
      </c>
      <c r="BJ23">
        <v>3</v>
      </c>
      <c r="BK23">
        <v>4.333333333333333</v>
      </c>
      <c r="BL23">
        <v>1.018483386633422E-3</v>
      </c>
      <c r="BM23">
        <v>-2.020491795668796</v>
      </c>
      <c r="BN23">
        <v>1.008831847261495E-2</v>
      </c>
      <c r="BO23">
        <v>41.023047388327363</v>
      </c>
    </row>
    <row r="24" spans="1:67" x14ac:dyDescent="0.2">
      <c r="A24" s="1">
        <v>22</v>
      </c>
      <c r="B24" t="s">
        <v>113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68</v>
      </c>
      <c r="I24" t="s">
        <v>69</v>
      </c>
      <c r="J24" s="2">
        <v>45199</v>
      </c>
      <c r="K24">
        <v>3</v>
      </c>
      <c r="L24">
        <v>2023</v>
      </c>
      <c r="M24" t="s">
        <v>114</v>
      </c>
      <c r="N24" s="2">
        <v>45199</v>
      </c>
      <c r="O24" s="2">
        <v>45230</v>
      </c>
      <c r="P24">
        <v>73.67650862068966</v>
      </c>
      <c r="Q24">
        <v>11.374784482758621</v>
      </c>
      <c r="R24">
        <v>0.34220055607590361</v>
      </c>
      <c r="S24">
        <v>0.32651343429048191</v>
      </c>
      <c r="T24">
        <v>4.2148009775762902E-3</v>
      </c>
      <c r="U24">
        <v>3.7986704653371322E-3</v>
      </c>
      <c r="V24">
        <v>0.23023467345824999</v>
      </c>
      <c r="W24">
        <v>1.2367320476294841</v>
      </c>
      <c r="X24">
        <v>9.4070824476504902E-3</v>
      </c>
      <c r="Y24">
        <v>1.290850707792502E-2</v>
      </c>
      <c r="Z24">
        <v>5.9789245172086287E-2</v>
      </c>
      <c r="AA24">
        <v>2.8380448956911958E-2</v>
      </c>
      <c r="AB24">
        <v>-3.1408796215174339E-2</v>
      </c>
      <c r="AC24">
        <v>180532.01324999999</v>
      </c>
      <c r="AD24">
        <v>8.1648054475148104</v>
      </c>
      <c r="AE24">
        <v>931.25000000000171</v>
      </c>
      <c r="AF24">
        <v>67626</v>
      </c>
      <c r="AG24">
        <v>5800</v>
      </c>
      <c r="AH24">
        <v>54970</v>
      </c>
      <c r="AI24">
        <v>1</v>
      </c>
      <c r="AJ24">
        <v>723</v>
      </c>
      <c r="AK24">
        <v>0</v>
      </c>
      <c r="AL24">
        <v>24186</v>
      </c>
      <c r="AM24">
        <v>21950</v>
      </c>
      <c r="AN24">
        <v>2073</v>
      </c>
      <c r="AO24">
        <v>5054</v>
      </c>
      <c r="AP24">
        <v>2680</v>
      </c>
      <c r="AQ24">
        <v>299</v>
      </c>
      <c r="AR24">
        <v>-39</v>
      </c>
      <c r="AS24">
        <v>407</v>
      </c>
      <c r="AT24">
        <v>102.82</v>
      </c>
      <c r="AU24">
        <v>26</v>
      </c>
      <c r="AV24">
        <v>285.42</v>
      </c>
      <c r="AW24">
        <v>319.54000000000002</v>
      </c>
      <c r="AX24">
        <v>0.53290217538781604</v>
      </c>
      <c r="AY24">
        <v>11.386503067484661</v>
      </c>
      <c r="AZ24">
        <v>2.188016258030681</v>
      </c>
      <c r="BA24">
        <v>8.3804441228347876E-2</v>
      </c>
      <c r="BB24">
        <v>1.3775510204081629</v>
      </c>
      <c r="BC24">
        <v>22111</v>
      </c>
      <c r="BD24">
        <v>0.1199999999999998</v>
      </c>
      <c r="BE24">
        <v>111.75</v>
      </c>
      <c r="BF24">
        <v>2.3790501553484238</v>
      </c>
      <c r="BG24">
        <v>531</v>
      </c>
      <c r="BH24">
        <v>4</v>
      </c>
      <c r="BI24">
        <v>5</v>
      </c>
      <c r="BJ24">
        <v>3</v>
      </c>
      <c r="BK24">
        <v>4</v>
      </c>
      <c r="BL24">
        <v>5.1886998254799307E-3</v>
      </c>
      <c r="BM24">
        <v>-1.8663335600950539</v>
      </c>
      <c r="BN24">
        <v>7.4535556690462461E-3</v>
      </c>
      <c r="BO24">
        <v>22.782939582281681</v>
      </c>
    </row>
    <row r="25" spans="1:67" x14ac:dyDescent="0.2">
      <c r="A25" s="1">
        <v>23</v>
      </c>
      <c r="B25" t="s">
        <v>115</v>
      </c>
      <c r="C25" t="s">
        <v>63</v>
      </c>
      <c r="D25" t="s">
        <v>64</v>
      </c>
      <c r="E25" t="s">
        <v>65</v>
      </c>
      <c r="F25" t="s">
        <v>66</v>
      </c>
      <c r="G25" t="s">
        <v>67</v>
      </c>
      <c r="H25" t="s">
        <v>68</v>
      </c>
      <c r="I25" t="s">
        <v>69</v>
      </c>
      <c r="J25" s="2">
        <v>45291</v>
      </c>
      <c r="K25">
        <v>4</v>
      </c>
      <c r="L25">
        <v>2023</v>
      </c>
      <c r="M25" t="s">
        <v>116</v>
      </c>
      <c r="N25" s="2">
        <v>45290</v>
      </c>
      <c r="O25" s="2">
        <v>45321</v>
      </c>
      <c r="P25">
        <v>77.151224059662766</v>
      </c>
      <c r="Q25">
        <v>8.0479896238651101</v>
      </c>
      <c r="R25">
        <v>0.3641328010272229</v>
      </c>
      <c r="S25">
        <v>0.33484663935333853</v>
      </c>
      <c r="T25">
        <v>1.384475694828923E-2</v>
      </c>
      <c r="U25">
        <v>1.5437175756042009E-2</v>
      </c>
      <c r="V25">
        <v>0.21457453660631221</v>
      </c>
      <c r="W25">
        <v>1.2243542235317511</v>
      </c>
      <c r="X25">
        <v>3.7654320987654318E-2</v>
      </c>
      <c r="Y25">
        <v>4.1346560846560847E-2</v>
      </c>
      <c r="Z25">
        <v>4.9426807760141092E-2</v>
      </c>
      <c r="AA25">
        <v>1.040303758091145E-2</v>
      </c>
      <c r="AB25">
        <v>-3.9023770179229637E-2</v>
      </c>
      <c r="AC25">
        <v>281518.56900999998</v>
      </c>
      <c r="AD25">
        <v>12.412635317901231</v>
      </c>
      <c r="AE25">
        <v>335.05769230769238</v>
      </c>
      <c r="AF25">
        <v>67885</v>
      </c>
      <c r="AG25">
        <v>6168</v>
      </c>
      <c r="AH25">
        <v>55892</v>
      </c>
      <c r="AI25">
        <v>1</v>
      </c>
      <c r="AJ25">
        <v>544</v>
      </c>
      <c r="AK25">
        <v>0</v>
      </c>
      <c r="AL25">
        <v>24262</v>
      </c>
      <c r="AM25">
        <v>21363</v>
      </c>
      <c r="AN25">
        <v>2222</v>
      </c>
      <c r="AO25">
        <v>5376</v>
      </c>
      <c r="AP25">
        <v>2877</v>
      </c>
      <c r="AQ25">
        <v>667</v>
      </c>
      <c r="AR25">
        <v>-61</v>
      </c>
      <c r="AS25">
        <v>546</v>
      </c>
      <c r="AT25">
        <v>147.41</v>
      </c>
      <c r="AU25">
        <v>27</v>
      </c>
      <c r="AV25">
        <v>937.74</v>
      </c>
      <c r="AW25">
        <v>688.33</v>
      </c>
      <c r="AX25">
        <v>0.53121693121693125</v>
      </c>
      <c r="AY25">
        <v>11.48870779976717</v>
      </c>
      <c r="AZ25">
        <v>2.5068022125878309</v>
      </c>
      <c r="BA25">
        <v>7.3500881834215173E-2</v>
      </c>
      <c r="BB25">
        <v>5.9339622641509431</v>
      </c>
      <c r="BC25">
        <v>22680</v>
      </c>
      <c r="BD25">
        <v>0.5199999999999998</v>
      </c>
      <c r="BE25">
        <v>174.23</v>
      </c>
      <c r="BF25">
        <v>2.6166439290586632</v>
      </c>
      <c r="BG25">
        <v>546</v>
      </c>
      <c r="BH25">
        <v>5</v>
      </c>
      <c r="BI25">
        <v>5</v>
      </c>
      <c r="BJ25">
        <v>3</v>
      </c>
      <c r="BK25">
        <v>4.333333333333333</v>
      </c>
      <c r="BL25">
        <v>1.686021737371558E-2</v>
      </c>
      <c r="BM25">
        <v>-1.484954390646787</v>
      </c>
      <c r="BN25">
        <v>4.0236961025584472E-3</v>
      </c>
      <c r="BO25">
        <v>15.17783960588743</v>
      </c>
    </row>
    <row r="26" spans="1:67" x14ac:dyDescent="0.2">
      <c r="A26" s="1">
        <v>24</v>
      </c>
      <c r="B26" t="s">
        <v>117</v>
      </c>
      <c r="C26" t="s">
        <v>63</v>
      </c>
      <c r="D26" t="s">
        <v>64</v>
      </c>
      <c r="E26" t="s">
        <v>65</v>
      </c>
      <c r="F26" t="s">
        <v>66</v>
      </c>
      <c r="G26" t="s">
        <v>67</v>
      </c>
      <c r="H26" t="s">
        <v>68</v>
      </c>
      <c r="I26" t="s">
        <v>69</v>
      </c>
      <c r="J26" s="2">
        <v>45382</v>
      </c>
      <c r="K26">
        <v>1</v>
      </c>
      <c r="L26">
        <v>2024</v>
      </c>
      <c r="M26" t="s">
        <v>118</v>
      </c>
      <c r="N26" s="2">
        <v>45381</v>
      </c>
      <c r="O26" s="2">
        <v>45412</v>
      </c>
      <c r="P26">
        <v>86.815046592362506</v>
      </c>
      <c r="Q26">
        <v>15.605700712589069</v>
      </c>
      <c r="R26">
        <v>0.32246280748269263</v>
      </c>
      <c r="S26">
        <v>0.33645935556227818</v>
      </c>
      <c r="T26">
        <v>1.7704550317644199E-2</v>
      </c>
      <c r="U26">
        <v>2.0127691808245859E-2</v>
      </c>
      <c r="V26">
        <v>0.20813907968255099</v>
      </c>
      <c r="W26">
        <v>1.2221711214515021</v>
      </c>
      <c r="X26">
        <v>4.8947368421052628E-2</v>
      </c>
      <c r="Y26">
        <v>5.2620175438596498E-2</v>
      </c>
      <c r="Z26">
        <v>5.1403508771929833E-2</v>
      </c>
      <c r="AA26">
        <v>3.9828531531716553E-2</v>
      </c>
      <c r="AB26">
        <v>-1.157497724021328E-2</v>
      </c>
      <c r="AC26">
        <v>251789.39491999999</v>
      </c>
      <c r="AD26">
        <v>11.043394514035089</v>
      </c>
      <c r="AE26">
        <v>229.08823529411771</v>
      </c>
      <c r="AF26">
        <v>67895</v>
      </c>
      <c r="AG26">
        <v>5473</v>
      </c>
      <c r="AH26">
        <v>56198</v>
      </c>
      <c r="AI26">
        <v>1</v>
      </c>
      <c r="AJ26">
        <v>936</v>
      </c>
      <c r="AK26">
        <v>0</v>
      </c>
      <c r="AL26">
        <v>24262</v>
      </c>
      <c r="AM26">
        <v>20741</v>
      </c>
      <c r="AN26">
        <v>2256</v>
      </c>
      <c r="AO26">
        <v>5038</v>
      </c>
      <c r="AP26">
        <v>2456</v>
      </c>
      <c r="AQ26">
        <v>123</v>
      </c>
      <c r="AR26">
        <v>-104</v>
      </c>
      <c r="AS26">
        <v>142</v>
      </c>
      <c r="AT26">
        <v>180.49</v>
      </c>
      <c r="AU26">
        <v>25</v>
      </c>
      <c r="AV26">
        <v>1199.74</v>
      </c>
      <c r="AW26">
        <v>142.75</v>
      </c>
      <c r="AX26">
        <v>0.53679824561403511</v>
      </c>
      <c r="AY26">
        <v>9.7775792764627063</v>
      </c>
      <c r="AZ26">
        <v>2.6388631448872411</v>
      </c>
      <c r="BA26">
        <v>7.4649122807017548E-2</v>
      </c>
      <c r="BB26">
        <v>7.5094339622641506</v>
      </c>
      <c r="BC26">
        <v>22800</v>
      </c>
      <c r="BD26">
        <v>0.67999999999999972</v>
      </c>
      <c r="BE26">
        <v>155.78</v>
      </c>
      <c r="BF26">
        <v>2.1823836498944802</v>
      </c>
      <c r="BG26">
        <v>530</v>
      </c>
      <c r="BH26">
        <v>5</v>
      </c>
      <c r="BI26">
        <v>5</v>
      </c>
      <c r="BJ26">
        <v>3</v>
      </c>
      <c r="BK26">
        <v>4.333333333333333</v>
      </c>
      <c r="BL26">
        <v>2.1664755541510549E-2</v>
      </c>
      <c r="BM26">
        <v>-1.313426722777876</v>
      </c>
      <c r="BN26">
        <v>4.7164800892095576E-3</v>
      </c>
      <c r="BO26">
        <v>10.808885936122721</v>
      </c>
    </row>
    <row r="27" spans="1:67" x14ac:dyDescent="0.2">
      <c r="A27" s="1">
        <v>25</v>
      </c>
      <c r="B27" t="s">
        <v>119</v>
      </c>
      <c r="C27" t="s">
        <v>63</v>
      </c>
      <c r="D27" t="s">
        <v>64</v>
      </c>
      <c r="E27" t="s">
        <v>65</v>
      </c>
      <c r="F27" t="s">
        <v>66</v>
      </c>
      <c r="G27" t="s">
        <v>67</v>
      </c>
      <c r="H27" t="s">
        <v>68</v>
      </c>
      <c r="I27" t="s">
        <v>69</v>
      </c>
      <c r="J27" s="2">
        <v>45473</v>
      </c>
      <c r="K27">
        <v>2</v>
      </c>
      <c r="L27">
        <v>2024</v>
      </c>
      <c r="M27" t="s">
        <v>120</v>
      </c>
      <c r="N27" s="2">
        <v>45472</v>
      </c>
      <c r="O27" s="2">
        <v>45503</v>
      </c>
      <c r="P27">
        <v>84.345651242502143</v>
      </c>
      <c r="Q27">
        <v>21.92502142245073</v>
      </c>
      <c r="R27">
        <v>0.34378889535354717</v>
      </c>
      <c r="S27">
        <v>0.34266449765555418</v>
      </c>
      <c r="T27">
        <v>2.1131222718673862E-2</v>
      </c>
      <c r="U27">
        <v>2.424915378691549E-2</v>
      </c>
      <c r="V27">
        <v>0.200714563656302</v>
      </c>
      <c r="W27">
        <v>1.2165141393699519</v>
      </c>
      <c r="X27">
        <v>5.8171507131809588E-2</v>
      </c>
      <c r="Y27">
        <v>6.1667382711806148E-2</v>
      </c>
      <c r="Z27">
        <v>5.8300395256916999E-2</v>
      </c>
      <c r="AA27">
        <v>0.1222974696763721</v>
      </c>
      <c r="AB27">
        <v>6.3997074419455124E-2</v>
      </c>
      <c r="AC27">
        <v>218203.74324000001</v>
      </c>
      <c r="AD27">
        <v>9.3746237858738617</v>
      </c>
      <c r="AE27">
        <v>164.41463414634151</v>
      </c>
      <c r="AF27">
        <v>67886</v>
      </c>
      <c r="AG27">
        <v>5835</v>
      </c>
      <c r="AH27">
        <v>56538</v>
      </c>
      <c r="AI27">
        <v>1</v>
      </c>
      <c r="AJ27">
        <v>1402</v>
      </c>
      <c r="AK27">
        <v>0</v>
      </c>
      <c r="AL27">
        <v>24262</v>
      </c>
      <c r="AM27">
        <v>20138</v>
      </c>
      <c r="AN27">
        <v>2301</v>
      </c>
      <c r="AO27">
        <v>5749</v>
      </c>
      <c r="AP27">
        <v>2573</v>
      </c>
      <c r="AQ27">
        <v>265</v>
      </c>
      <c r="AR27">
        <v>-46</v>
      </c>
      <c r="AS27">
        <v>296</v>
      </c>
      <c r="AT27">
        <v>162.21</v>
      </c>
      <c r="AU27">
        <v>25</v>
      </c>
      <c r="AV27">
        <v>1435.37</v>
      </c>
      <c r="AW27">
        <v>284.75</v>
      </c>
      <c r="AX27">
        <v>0.54519676920433069</v>
      </c>
      <c r="AY27">
        <v>10.24358130348914</v>
      </c>
      <c r="AZ27">
        <v>2.819209039548022</v>
      </c>
      <c r="BA27">
        <v>8.2316549235263797E-2</v>
      </c>
      <c r="BB27">
        <v>10.50485436893204</v>
      </c>
      <c r="BC27">
        <v>23276</v>
      </c>
      <c r="BD27">
        <v>0.81999999999999973</v>
      </c>
      <c r="BE27">
        <v>134.82</v>
      </c>
      <c r="BF27">
        <v>2.1346054132531371</v>
      </c>
      <c r="BG27">
        <v>559</v>
      </c>
      <c r="BH27">
        <v>4</v>
      </c>
      <c r="BI27">
        <v>5</v>
      </c>
      <c r="BJ27">
        <v>3</v>
      </c>
      <c r="BK27">
        <v>4</v>
      </c>
      <c r="BL27">
        <v>2.5951365033447839E-2</v>
      </c>
      <c r="BM27">
        <v>-1.163577969974334</v>
      </c>
      <c r="BN27">
        <v>6.3189536833567596E-3</v>
      </c>
      <c r="BO27">
        <v>7.9706703567014703</v>
      </c>
    </row>
    <row r="28" spans="1:67" x14ac:dyDescent="0.2">
      <c r="A28" s="1">
        <v>26</v>
      </c>
      <c r="B28" t="s">
        <v>121</v>
      </c>
      <c r="C28" t="s">
        <v>122</v>
      </c>
      <c r="D28" t="s">
        <v>123</v>
      </c>
      <c r="E28" t="s">
        <v>124</v>
      </c>
      <c r="F28" t="s">
        <v>66</v>
      </c>
      <c r="G28" t="s">
        <v>67</v>
      </c>
      <c r="H28" t="s">
        <v>68</v>
      </c>
      <c r="I28" t="s">
        <v>69</v>
      </c>
      <c r="J28" s="2">
        <v>43190</v>
      </c>
      <c r="K28">
        <v>1</v>
      </c>
      <c r="L28">
        <v>2018</v>
      </c>
      <c r="M28" t="s">
        <v>70</v>
      </c>
      <c r="N28" s="2">
        <v>43190</v>
      </c>
      <c r="O28" s="2">
        <v>43216</v>
      </c>
      <c r="Q28">
        <v>16.1189779658907</v>
      </c>
      <c r="V28">
        <v>0.8120790237578559</v>
      </c>
      <c r="AC28">
        <v>243764.6</v>
      </c>
      <c r="AF28">
        <v>128596</v>
      </c>
      <c r="AG28">
        <v>16066</v>
      </c>
      <c r="AH28">
        <v>70966</v>
      </c>
      <c r="AI28">
        <v>1</v>
      </c>
      <c r="AJ28">
        <v>359</v>
      </c>
      <c r="AK28">
        <v>2479</v>
      </c>
      <c r="AL28">
        <v>24346</v>
      </c>
      <c r="AM28">
        <v>12355</v>
      </c>
      <c r="AN28">
        <v>43735</v>
      </c>
      <c r="AO28">
        <v>4879</v>
      </c>
      <c r="AP28">
        <v>4189</v>
      </c>
      <c r="AQ28">
        <v>4454</v>
      </c>
      <c r="AS28">
        <v>2910</v>
      </c>
      <c r="AT28">
        <v>52.08</v>
      </c>
      <c r="AU28">
        <v>225</v>
      </c>
      <c r="AW28">
        <v>4631.75</v>
      </c>
      <c r="AZ28">
        <v>1.5845899504032861</v>
      </c>
      <c r="BE28">
        <v>52.31</v>
      </c>
      <c r="BJ28">
        <v>1</v>
      </c>
      <c r="BK28">
        <v>1</v>
      </c>
    </row>
    <row r="29" spans="1:67" x14ac:dyDescent="0.2">
      <c r="A29" s="1">
        <v>27</v>
      </c>
      <c r="B29" t="s">
        <v>125</v>
      </c>
      <c r="C29" t="s">
        <v>122</v>
      </c>
      <c r="D29" t="s">
        <v>123</v>
      </c>
      <c r="E29" t="s">
        <v>124</v>
      </c>
      <c r="F29" t="s">
        <v>66</v>
      </c>
      <c r="G29" t="s">
        <v>67</v>
      </c>
      <c r="H29" t="s">
        <v>68</v>
      </c>
      <c r="I29" t="s">
        <v>69</v>
      </c>
      <c r="J29" s="2">
        <v>43281</v>
      </c>
      <c r="K29">
        <v>2</v>
      </c>
      <c r="L29">
        <v>2018</v>
      </c>
      <c r="M29" t="s">
        <v>72</v>
      </c>
      <c r="N29" s="2">
        <v>43281</v>
      </c>
      <c r="O29" s="2">
        <v>43307</v>
      </c>
      <c r="P29">
        <v>25.593790531776911</v>
      </c>
      <c r="Q29">
        <v>15.165295955665609</v>
      </c>
      <c r="R29">
        <v>0.53304421608371833</v>
      </c>
      <c r="V29">
        <v>0.78175697656327348</v>
      </c>
      <c r="AC29">
        <v>225062.91</v>
      </c>
      <c r="AF29">
        <v>125972</v>
      </c>
      <c r="AG29">
        <v>16962</v>
      </c>
      <c r="AH29">
        <v>70701</v>
      </c>
      <c r="AI29">
        <v>1</v>
      </c>
      <c r="AJ29">
        <v>426</v>
      </c>
      <c r="AK29">
        <v>2393</v>
      </c>
      <c r="AL29">
        <v>24351</v>
      </c>
      <c r="AM29">
        <v>12098</v>
      </c>
      <c r="AN29">
        <v>45914</v>
      </c>
      <c r="AO29">
        <v>4636</v>
      </c>
      <c r="AP29">
        <v>4471</v>
      </c>
      <c r="AQ29">
        <v>5006</v>
      </c>
      <c r="AR29">
        <v>494</v>
      </c>
      <c r="AS29">
        <v>7440</v>
      </c>
      <c r="AT29">
        <v>49.71</v>
      </c>
      <c r="AU29">
        <v>242</v>
      </c>
      <c r="AW29">
        <v>5197.18</v>
      </c>
      <c r="AY29">
        <v>1.513636515744738</v>
      </c>
      <c r="AZ29">
        <v>1.570940754652552</v>
      </c>
      <c r="BE29">
        <v>48.81</v>
      </c>
      <c r="BF29">
        <v>2.4684610075914422</v>
      </c>
      <c r="BJ29">
        <v>1</v>
      </c>
      <c r="BK29">
        <v>1</v>
      </c>
    </row>
    <row r="30" spans="1:67" x14ac:dyDescent="0.2">
      <c r="A30" s="1">
        <v>28</v>
      </c>
      <c r="B30" t="s">
        <v>126</v>
      </c>
      <c r="C30" t="s">
        <v>122</v>
      </c>
      <c r="D30" t="s">
        <v>123</v>
      </c>
      <c r="E30" t="s">
        <v>124</v>
      </c>
      <c r="F30" t="s">
        <v>66</v>
      </c>
      <c r="G30" t="s">
        <v>67</v>
      </c>
      <c r="H30" t="s">
        <v>68</v>
      </c>
      <c r="I30" t="s">
        <v>69</v>
      </c>
      <c r="J30" s="2">
        <v>43373</v>
      </c>
      <c r="K30">
        <v>3</v>
      </c>
      <c r="L30">
        <v>2018</v>
      </c>
      <c r="M30" t="s">
        <v>74</v>
      </c>
      <c r="N30" s="2">
        <v>43372</v>
      </c>
      <c r="O30" s="2">
        <v>43398</v>
      </c>
      <c r="P30">
        <v>24.030325366591871</v>
      </c>
      <c r="Q30">
        <v>13.261558732975001</v>
      </c>
      <c r="R30">
        <v>0.60305097280244202</v>
      </c>
      <c r="V30">
        <v>0.78118836634350952</v>
      </c>
      <c r="AC30">
        <v>213960.32000000001</v>
      </c>
      <c r="AF30">
        <v>128242</v>
      </c>
      <c r="AG30">
        <v>19163</v>
      </c>
      <c r="AH30">
        <v>71998</v>
      </c>
      <c r="AI30">
        <v>1</v>
      </c>
      <c r="AJ30">
        <v>565</v>
      </c>
      <c r="AK30">
        <v>2220</v>
      </c>
      <c r="AL30">
        <v>24506</v>
      </c>
      <c r="AM30">
        <v>12007</v>
      </c>
      <c r="AN30">
        <v>47071</v>
      </c>
      <c r="AO30">
        <v>5457</v>
      </c>
      <c r="AP30">
        <v>4579</v>
      </c>
      <c r="AQ30">
        <v>6398</v>
      </c>
      <c r="AR30">
        <v>-218</v>
      </c>
      <c r="AS30">
        <v>11291</v>
      </c>
      <c r="AT30">
        <v>47.29</v>
      </c>
      <c r="AU30">
        <v>251</v>
      </c>
      <c r="AW30">
        <v>6596.29</v>
      </c>
      <c r="AY30">
        <v>1.648696026240791</v>
      </c>
      <c r="AZ30">
        <v>1.511699192806784</v>
      </c>
      <c r="BE30">
        <v>46.88</v>
      </c>
      <c r="BF30">
        <v>2.4843675822312652</v>
      </c>
      <c r="BJ30">
        <v>1</v>
      </c>
      <c r="BK30">
        <v>1</v>
      </c>
    </row>
    <row r="31" spans="1:67" x14ac:dyDescent="0.2">
      <c r="A31" s="1">
        <v>29</v>
      </c>
      <c r="B31" t="s">
        <v>127</v>
      </c>
      <c r="C31" t="s">
        <v>122</v>
      </c>
      <c r="D31" t="s">
        <v>123</v>
      </c>
      <c r="E31" t="s">
        <v>124</v>
      </c>
      <c r="F31" t="s">
        <v>66</v>
      </c>
      <c r="G31" t="s">
        <v>67</v>
      </c>
      <c r="H31" t="s">
        <v>68</v>
      </c>
      <c r="I31" t="s">
        <v>69</v>
      </c>
      <c r="J31" s="2">
        <v>43465</v>
      </c>
      <c r="K31">
        <v>4</v>
      </c>
      <c r="L31">
        <v>2018</v>
      </c>
      <c r="M31" t="s">
        <v>76</v>
      </c>
      <c r="N31" s="2">
        <v>43463</v>
      </c>
      <c r="O31" s="2">
        <v>43489</v>
      </c>
      <c r="P31">
        <v>29.783291793964729</v>
      </c>
      <c r="Q31">
        <v>13.24951760733237</v>
      </c>
      <c r="R31">
        <v>0.58256474307683304</v>
      </c>
      <c r="V31">
        <v>0.7065829132325091</v>
      </c>
      <c r="X31">
        <v>0.29715729448961159</v>
      </c>
      <c r="Y31">
        <v>0.30790650406504072</v>
      </c>
      <c r="Z31">
        <v>0.20114893857271909</v>
      </c>
      <c r="AC31">
        <v>216972.56</v>
      </c>
      <c r="AD31">
        <v>3.0625079042457091</v>
      </c>
      <c r="AE31">
        <v>10.611607142857141</v>
      </c>
      <c r="AF31">
        <v>127963</v>
      </c>
      <c r="AG31">
        <v>18657</v>
      </c>
      <c r="AH31">
        <v>74982</v>
      </c>
      <c r="AI31">
        <v>1</v>
      </c>
      <c r="AJ31">
        <v>660</v>
      </c>
      <c r="AK31">
        <v>2049</v>
      </c>
      <c r="AL31">
        <v>24513</v>
      </c>
      <c r="AM31">
        <v>11836</v>
      </c>
      <c r="AN31">
        <v>48976</v>
      </c>
      <c r="AO31">
        <v>6722</v>
      </c>
      <c r="AP31">
        <v>4987</v>
      </c>
      <c r="AQ31">
        <v>5195</v>
      </c>
      <c r="AS31">
        <v>15181</v>
      </c>
      <c r="AT31">
        <v>46.93</v>
      </c>
      <c r="AU31">
        <v>246</v>
      </c>
      <c r="AV31">
        <v>21814.560000000001</v>
      </c>
      <c r="AW31">
        <v>5389.34</v>
      </c>
      <c r="AX31">
        <v>0.7427450316169828</v>
      </c>
      <c r="AY31">
        <v>1.553989192791029</v>
      </c>
      <c r="AZ31">
        <v>1.731444725129315</v>
      </c>
      <c r="BA31">
        <v>0.41542457091237578</v>
      </c>
      <c r="BB31">
        <v>24.11203319502075</v>
      </c>
      <c r="BC31">
        <v>70848</v>
      </c>
      <c r="BD31">
        <v>4.4800000000000004</v>
      </c>
      <c r="BE31">
        <v>47.54</v>
      </c>
      <c r="BF31">
        <v>2.722533096765388</v>
      </c>
      <c r="BG31">
        <v>15181</v>
      </c>
      <c r="BI31">
        <v>1</v>
      </c>
      <c r="BJ31">
        <v>2</v>
      </c>
      <c r="BK31">
        <v>1.5</v>
      </c>
      <c r="BN31">
        <v>6.4259527869453284E-2</v>
      </c>
      <c r="BO31">
        <v>0.60475773184382453</v>
      </c>
    </row>
    <row r="32" spans="1:67" x14ac:dyDescent="0.2">
      <c r="A32" s="1">
        <v>30</v>
      </c>
      <c r="B32" t="s">
        <v>128</v>
      </c>
      <c r="C32" t="s">
        <v>122</v>
      </c>
      <c r="D32" t="s">
        <v>123</v>
      </c>
      <c r="E32" t="s">
        <v>124</v>
      </c>
      <c r="F32" t="s">
        <v>66</v>
      </c>
      <c r="G32" t="s">
        <v>67</v>
      </c>
      <c r="H32" t="s">
        <v>68</v>
      </c>
      <c r="I32" t="s">
        <v>69</v>
      </c>
      <c r="J32" s="2">
        <v>43555</v>
      </c>
      <c r="K32">
        <v>1</v>
      </c>
      <c r="L32">
        <v>2019</v>
      </c>
      <c r="M32" t="s">
        <v>78</v>
      </c>
      <c r="N32" s="2">
        <v>43554</v>
      </c>
      <c r="O32" s="2">
        <v>43580</v>
      </c>
      <c r="P32">
        <v>38.858375879459558</v>
      </c>
      <c r="Q32">
        <v>14.135483469273391</v>
      </c>
      <c r="R32">
        <v>0.49913565715306829</v>
      </c>
      <c r="S32">
        <v>0.54905562401667873</v>
      </c>
      <c r="T32">
        <v>0.1655822424763809</v>
      </c>
      <c r="U32">
        <v>0.28395743329974737</v>
      </c>
      <c r="V32">
        <v>0.75094676476953037</v>
      </c>
      <c r="W32">
        <v>1.780886392182303</v>
      </c>
      <c r="X32">
        <v>0.29040272151094682</v>
      </c>
      <c r="Y32">
        <v>0.30157644368533237</v>
      </c>
      <c r="Z32">
        <v>0.17665824428666199</v>
      </c>
      <c r="AC32">
        <v>227252.52</v>
      </c>
      <c r="AD32">
        <v>3.2078330957187018</v>
      </c>
      <c r="AE32">
        <v>11.4841628959276</v>
      </c>
      <c r="AF32">
        <v>129458</v>
      </c>
      <c r="AG32">
        <v>16061</v>
      </c>
      <c r="AH32">
        <v>73936</v>
      </c>
      <c r="AI32">
        <v>1</v>
      </c>
      <c r="AJ32">
        <v>713</v>
      </c>
      <c r="AK32">
        <v>1775</v>
      </c>
      <c r="AL32">
        <v>24521</v>
      </c>
      <c r="AM32">
        <v>11457</v>
      </c>
      <c r="AN32">
        <v>50736</v>
      </c>
      <c r="AO32">
        <v>6957</v>
      </c>
      <c r="AP32">
        <v>4397</v>
      </c>
      <c r="AQ32">
        <v>3974</v>
      </c>
      <c r="AS32">
        <v>3321</v>
      </c>
      <c r="AT32">
        <v>53.7</v>
      </c>
      <c r="AU32">
        <v>263</v>
      </c>
      <c r="AV32">
        <v>21364.58</v>
      </c>
      <c r="AW32">
        <v>4181.7700000000004</v>
      </c>
      <c r="AX32">
        <v>0.7397908050195503</v>
      </c>
      <c r="AY32">
        <v>1.288591142490372</v>
      </c>
      <c r="AZ32">
        <v>1.536671778330073</v>
      </c>
      <c r="BA32">
        <v>0.39675056109989698</v>
      </c>
      <c r="BB32">
        <v>22.902195608782431</v>
      </c>
      <c r="BC32">
        <v>70843</v>
      </c>
      <c r="BD32">
        <v>4.42</v>
      </c>
      <c r="BE32">
        <v>50.76</v>
      </c>
      <c r="BF32">
        <v>2.3422559595152479</v>
      </c>
      <c r="BG32">
        <v>15592</v>
      </c>
      <c r="BH32">
        <v>4</v>
      </c>
      <c r="BI32">
        <v>1</v>
      </c>
      <c r="BJ32">
        <v>2</v>
      </c>
      <c r="BK32">
        <v>2.333333333333333</v>
      </c>
      <c r="BL32">
        <v>0.24438727536861851</v>
      </c>
      <c r="BM32">
        <v>3.6004735313826228</v>
      </c>
      <c r="BN32">
        <v>5.3232096363748038E-2</v>
      </c>
      <c r="BO32">
        <v>0.65260004269253991</v>
      </c>
    </row>
    <row r="33" spans="1:67" x14ac:dyDescent="0.2">
      <c r="A33" s="1">
        <v>31</v>
      </c>
      <c r="B33" t="s">
        <v>129</v>
      </c>
      <c r="C33" t="s">
        <v>122</v>
      </c>
      <c r="D33" t="s">
        <v>123</v>
      </c>
      <c r="E33" t="s">
        <v>124</v>
      </c>
      <c r="F33" t="s">
        <v>66</v>
      </c>
      <c r="G33" t="s">
        <v>67</v>
      </c>
      <c r="H33" t="s">
        <v>68</v>
      </c>
      <c r="I33" t="s">
        <v>69</v>
      </c>
      <c r="J33" s="2">
        <v>43646</v>
      </c>
      <c r="K33">
        <v>2</v>
      </c>
      <c r="L33">
        <v>2019</v>
      </c>
      <c r="M33" t="s">
        <v>80</v>
      </c>
      <c r="N33" s="2">
        <v>43645</v>
      </c>
      <c r="O33" s="2">
        <v>43671</v>
      </c>
      <c r="P33">
        <v>36.461299606179942</v>
      </c>
      <c r="Q33">
        <v>12.7434868221751</v>
      </c>
      <c r="R33">
        <v>0.50742265109504758</v>
      </c>
      <c r="S33">
        <v>0.54832490038211201</v>
      </c>
      <c r="T33">
        <v>0.16007299469094111</v>
      </c>
      <c r="U33">
        <v>0.27068782343466191</v>
      </c>
      <c r="V33">
        <v>0.73895523579008959</v>
      </c>
      <c r="W33">
        <v>1.7596970423935021</v>
      </c>
      <c r="X33">
        <v>0.28053874350012792</v>
      </c>
      <c r="Y33">
        <v>0.29193092376324842</v>
      </c>
      <c r="Z33">
        <v>0.19414372176285061</v>
      </c>
      <c r="AC33">
        <v>223936.5</v>
      </c>
      <c r="AD33">
        <v>3.181548887562867</v>
      </c>
      <c r="AE33">
        <v>11.78321678321678</v>
      </c>
      <c r="AF33">
        <v>130759</v>
      </c>
      <c r="AG33">
        <v>16505</v>
      </c>
      <c r="AH33">
        <v>75194</v>
      </c>
      <c r="AI33">
        <v>1</v>
      </c>
      <c r="AJ33">
        <v>747</v>
      </c>
      <c r="AK33">
        <v>1558</v>
      </c>
      <c r="AL33">
        <v>24583</v>
      </c>
      <c r="AM33">
        <v>11249</v>
      </c>
      <c r="AN33">
        <v>52061</v>
      </c>
      <c r="AO33">
        <v>6233</v>
      </c>
      <c r="AP33">
        <v>4123</v>
      </c>
      <c r="AQ33">
        <v>4179</v>
      </c>
      <c r="AR33">
        <v>-184</v>
      </c>
      <c r="AS33">
        <v>6875</v>
      </c>
      <c r="AT33">
        <v>47.87</v>
      </c>
      <c r="AU33">
        <v>255</v>
      </c>
      <c r="AV33">
        <v>20547.849999999999</v>
      </c>
      <c r="AW33">
        <v>4380.45</v>
      </c>
      <c r="AX33">
        <v>0.74304549200125025</v>
      </c>
      <c r="AY33">
        <v>1.28447328229423</v>
      </c>
      <c r="AZ33">
        <v>1.4838365896980461</v>
      </c>
      <c r="BA33">
        <v>0.40179865314124968</v>
      </c>
      <c r="BB33">
        <v>22.14384236453202</v>
      </c>
      <c r="BC33">
        <v>70386</v>
      </c>
      <c r="BD33">
        <v>4.29</v>
      </c>
      <c r="BE33">
        <v>50.55</v>
      </c>
      <c r="BF33">
        <v>2.00376647834275</v>
      </c>
      <c r="BG33">
        <v>14616</v>
      </c>
      <c r="BH33">
        <v>3</v>
      </c>
      <c r="BI33">
        <v>1</v>
      </c>
      <c r="BJ33">
        <v>2</v>
      </c>
      <c r="BK33">
        <v>2</v>
      </c>
      <c r="BL33">
        <v>0.226885110141887</v>
      </c>
      <c r="BM33">
        <v>3.411726862302483</v>
      </c>
      <c r="BN33">
        <v>5.8724057095340107E-2</v>
      </c>
      <c r="BO33">
        <v>0.67106696440388713</v>
      </c>
    </row>
    <row r="34" spans="1:67" x14ac:dyDescent="0.2">
      <c r="A34" s="1">
        <v>32</v>
      </c>
      <c r="B34" t="s">
        <v>130</v>
      </c>
      <c r="C34" t="s">
        <v>122</v>
      </c>
      <c r="D34" t="s">
        <v>123</v>
      </c>
      <c r="E34" t="s">
        <v>124</v>
      </c>
      <c r="F34" t="s">
        <v>66</v>
      </c>
      <c r="G34" t="s">
        <v>67</v>
      </c>
      <c r="H34" t="s">
        <v>68</v>
      </c>
      <c r="I34" t="s">
        <v>69</v>
      </c>
      <c r="J34" s="2">
        <v>43738</v>
      </c>
      <c r="K34">
        <v>3</v>
      </c>
      <c r="L34">
        <v>2019</v>
      </c>
      <c r="M34" t="s">
        <v>82</v>
      </c>
      <c r="N34" s="2">
        <v>43736</v>
      </c>
      <c r="O34" s="2">
        <v>43762</v>
      </c>
      <c r="P34">
        <v>31.176687076602398</v>
      </c>
      <c r="Q34">
        <v>9.9523840541948942</v>
      </c>
      <c r="R34">
        <v>0.58035663656261927</v>
      </c>
      <c r="S34">
        <v>0.5374833021640395</v>
      </c>
      <c r="T34">
        <v>0.1536007785962368</v>
      </c>
      <c r="U34">
        <v>0.26416950124994881</v>
      </c>
      <c r="V34">
        <v>0.79776368132458875</v>
      </c>
      <c r="W34">
        <v>1.789612447577285</v>
      </c>
      <c r="X34">
        <v>0.27463678582080009</v>
      </c>
      <c r="Y34">
        <v>0.28577776830982909</v>
      </c>
      <c r="Z34">
        <v>0.20905230568218941</v>
      </c>
      <c r="AC34">
        <v>246210</v>
      </c>
      <c r="AD34">
        <v>3.4966554471475439</v>
      </c>
      <c r="AE34">
        <v>13.28638497652582</v>
      </c>
      <c r="AF34">
        <v>133768</v>
      </c>
      <c r="AG34">
        <v>19190</v>
      </c>
      <c r="AH34">
        <v>74408</v>
      </c>
      <c r="AI34">
        <v>1</v>
      </c>
      <c r="AJ34">
        <v>680</v>
      </c>
      <c r="AK34">
        <v>1413</v>
      </c>
      <c r="AL34">
        <v>24727</v>
      </c>
      <c r="AM34">
        <v>11019</v>
      </c>
      <c r="AN34">
        <v>54215</v>
      </c>
      <c r="AO34">
        <v>6880</v>
      </c>
      <c r="AP34">
        <v>5266</v>
      </c>
      <c r="AQ34">
        <v>5990</v>
      </c>
      <c r="AR34">
        <v>-104</v>
      </c>
      <c r="AS34">
        <v>11547</v>
      </c>
      <c r="AT34">
        <v>51.53</v>
      </c>
      <c r="AU34">
        <v>229</v>
      </c>
      <c r="AV34">
        <v>20122.47</v>
      </c>
      <c r="AW34">
        <v>6170.91</v>
      </c>
      <c r="AX34">
        <v>0.73338730064050672</v>
      </c>
      <c r="AY34">
        <v>1.444540630057586</v>
      </c>
      <c r="AZ34">
        <v>1.1952202361953399</v>
      </c>
      <c r="BA34">
        <v>0.42828739011262118</v>
      </c>
      <c r="BB34">
        <v>21.90332326283988</v>
      </c>
      <c r="BC34">
        <v>70413</v>
      </c>
      <c r="BD34">
        <v>4.2600000000000007</v>
      </c>
      <c r="BE34">
        <v>56.6</v>
      </c>
      <c r="BF34">
        <v>2.4303680627668172</v>
      </c>
      <c r="BG34">
        <v>15437</v>
      </c>
      <c r="BH34">
        <v>4</v>
      </c>
      <c r="BI34">
        <v>1</v>
      </c>
      <c r="BJ34">
        <v>2</v>
      </c>
      <c r="BK34">
        <v>2.333333333333333</v>
      </c>
      <c r="BL34">
        <v>0.22334972362199479</v>
      </c>
      <c r="BM34">
        <v>3.3831793103448282</v>
      </c>
      <c r="BN34">
        <v>5.774269978503397E-2</v>
      </c>
      <c r="BO34">
        <v>0.75371830998850486</v>
      </c>
    </row>
    <row r="35" spans="1:67" x14ac:dyDescent="0.2">
      <c r="A35" s="1">
        <v>33</v>
      </c>
      <c r="B35" t="s">
        <v>131</v>
      </c>
      <c r="C35" t="s">
        <v>122</v>
      </c>
      <c r="D35" t="s">
        <v>123</v>
      </c>
      <c r="E35" t="s">
        <v>124</v>
      </c>
      <c r="F35" t="s">
        <v>66</v>
      </c>
      <c r="G35" t="s">
        <v>67</v>
      </c>
      <c r="H35" t="s">
        <v>68</v>
      </c>
      <c r="I35" t="s">
        <v>69</v>
      </c>
      <c r="J35" s="2">
        <v>43830</v>
      </c>
      <c r="K35">
        <v>4</v>
      </c>
      <c r="L35">
        <v>2019</v>
      </c>
      <c r="M35" t="s">
        <v>84</v>
      </c>
      <c r="N35" s="2">
        <v>43827</v>
      </c>
      <c r="O35" s="2">
        <v>43853</v>
      </c>
      <c r="P35">
        <v>32.824082092137168</v>
      </c>
      <c r="Q35">
        <v>9.2157578306695029</v>
      </c>
      <c r="R35">
        <v>0.59813830967990178</v>
      </c>
      <c r="S35">
        <v>0.54418553652920565</v>
      </c>
      <c r="T35">
        <v>0.16490179101430319</v>
      </c>
      <c r="U35">
        <v>0.27578435675866902</v>
      </c>
      <c r="V35">
        <v>0.75799327830644225</v>
      </c>
      <c r="W35">
        <v>1.73273891025347</v>
      </c>
      <c r="X35">
        <v>0.2924755089279511</v>
      </c>
      <c r="Y35">
        <v>0.30302494268046959</v>
      </c>
      <c r="Z35">
        <v>0.2352810393941499</v>
      </c>
      <c r="AA35">
        <v>0.25104718663895581</v>
      </c>
      <c r="AB35">
        <v>1.576614724480585E-2</v>
      </c>
      <c r="AC35">
        <v>283693.40999999997</v>
      </c>
      <c r="AD35">
        <v>3.9421025498506221</v>
      </c>
      <c r="AE35">
        <v>14.05296610169491</v>
      </c>
      <c r="AF35">
        <v>136524</v>
      </c>
      <c r="AG35">
        <v>20209</v>
      </c>
      <c r="AH35">
        <v>77659</v>
      </c>
      <c r="AI35">
        <v>1</v>
      </c>
      <c r="AJ35">
        <v>673</v>
      </c>
      <c r="AK35">
        <v>1368</v>
      </c>
      <c r="AL35">
        <v>26276</v>
      </c>
      <c r="AM35">
        <v>10827</v>
      </c>
      <c r="AN35">
        <v>56014</v>
      </c>
      <c r="AO35">
        <v>7659</v>
      </c>
      <c r="AP35">
        <v>5413</v>
      </c>
      <c r="AQ35">
        <v>6905</v>
      </c>
      <c r="AR35">
        <v>692</v>
      </c>
      <c r="AS35">
        <v>16213</v>
      </c>
      <c r="AT35">
        <v>59.85</v>
      </c>
      <c r="AU35">
        <v>214</v>
      </c>
      <c r="AV35">
        <v>21807.19</v>
      </c>
      <c r="AW35">
        <v>7074.06</v>
      </c>
      <c r="AX35">
        <v>0.73321753630236919</v>
      </c>
      <c r="AY35">
        <v>1.4666920683304761</v>
      </c>
      <c r="AZ35">
        <v>1.40022411474675</v>
      </c>
      <c r="BA35">
        <v>0.46057111095671499</v>
      </c>
      <c r="BB35">
        <v>23.33818938605619</v>
      </c>
      <c r="BC35">
        <v>71965</v>
      </c>
      <c r="BD35">
        <v>4.7200000000000006</v>
      </c>
      <c r="BE35">
        <v>66.33</v>
      </c>
      <c r="BF35">
        <v>2.4913128523760211</v>
      </c>
      <c r="BG35">
        <v>16213</v>
      </c>
      <c r="BH35">
        <v>3</v>
      </c>
      <c r="BI35">
        <v>1</v>
      </c>
      <c r="BJ35">
        <v>2</v>
      </c>
      <c r="BK35">
        <v>2</v>
      </c>
      <c r="BL35">
        <v>0.23174361453977399</v>
      </c>
      <c r="BM35">
        <v>3.778620528407763</v>
      </c>
      <c r="BN35">
        <v>5.7921950479605862E-2</v>
      </c>
      <c r="BO35">
        <v>0.79953688537873191</v>
      </c>
    </row>
    <row r="36" spans="1:67" x14ac:dyDescent="0.2">
      <c r="A36" s="1">
        <v>34</v>
      </c>
      <c r="B36" t="s">
        <v>132</v>
      </c>
      <c r="C36" t="s">
        <v>122</v>
      </c>
      <c r="D36" t="s">
        <v>123</v>
      </c>
      <c r="E36" t="s">
        <v>124</v>
      </c>
      <c r="F36" t="s">
        <v>66</v>
      </c>
      <c r="G36" t="s">
        <v>67</v>
      </c>
      <c r="H36" t="s">
        <v>68</v>
      </c>
      <c r="I36" t="s">
        <v>69</v>
      </c>
      <c r="J36" s="2">
        <v>43921</v>
      </c>
      <c r="K36">
        <v>1</v>
      </c>
      <c r="L36">
        <v>2020</v>
      </c>
      <c r="M36" t="s">
        <v>86</v>
      </c>
      <c r="N36" s="2">
        <v>43918</v>
      </c>
      <c r="O36" s="2">
        <v>43944</v>
      </c>
      <c r="P36">
        <v>37.078941396005654</v>
      </c>
      <c r="Q36">
        <v>9.1535328827920122</v>
      </c>
      <c r="R36">
        <v>0.55807538858827588</v>
      </c>
      <c r="S36">
        <v>0.54647001096807712</v>
      </c>
      <c r="T36">
        <v>0.16927379784102059</v>
      </c>
      <c r="U36">
        <v>0.30254840641426578</v>
      </c>
      <c r="V36">
        <v>0.93454173979097366</v>
      </c>
      <c r="W36">
        <v>1.844221172400027</v>
      </c>
      <c r="X36">
        <v>0.30020334865050441</v>
      </c>
      <c r="Y36">
        <v>0.3097586225109597</v>
      </c>
      <c r="Z36">
        <v>0.2401098610891037</v>
      </c>
      <c r="AA36">
        <v>0.30912161948442862</v>
      </c>
      <c r="AB36">
        <v>6.9011758395324918E-2</v>
      </c>
      <c r="AC36">
        <v>261661.2</v>
      </c>
      <c r="AD36">
        <v>3.4550942798288702</v>
      </c>
      <c r="AE36">
        <v>11.97674418604651</v>
      </c>
      <c r="AF36">
        <v>147710</v>
      </c>
      <c r="AG36">
        <v>19828</v>
      </c>
      <c r="AH36">
        <v>76354</v>
      </c>
      <c r="AI36">
        <v>1</v>
      </c>
      <c r="AJ36">
        <v>636</v>
      </c>
      <c r="AK36">
        <v>1353</v>
      </c>
      <c r="AL36">
        <v>26276</v>
      </c>
      <c r="AM36">
        <v>10429</v>
      </c>
      <c r="AN36">
        <v>56770</v>
      </c>
      <c r="AO36">
        <v>8455</v>
      </c>
      <c r="AP36">
        <v>4812</v>
      </c>
      <c r="AQ36">
        <v>5661</v>
      </c>
      <c r="AR36">
        <v>-162</v>
      </c>
      <c r="AS36">
        <v>3268</v>
      </c>
      <c r="AT36">
        <v>54.12</v>
      </c>
      <c r="AU36">
        <v>218</v>
      </c>
      <c r="AV36">
        <v>23458.639999999999</v>
      </c>
      <c r="AW36">
        <v>5833.22</v>
      </c>
      <c r="AX36">
        <v>0.74100776422120107</v>
      </c>
      <c r="AY36">
        <v>1.4064406298765779</v>
      </c>
      <c r="AZ36">
        <v>1.736806863360536</v>
      </c>
      <c r="BA36">
        <v>0.45349389954048491</v>
      </c>
      <c r="BB36">
        <v>27.7882096069869</v>
      </c>
      <c r="BC36">
        <v>75732</v>
      </c>
      <c r="BD36">
        <v>5.16</v>
      </c>
      <c r="BE36">
        <v>61.8</v>
      </c>
      <c r="BF36">
        <v>2.139855475264036</v>
      </c>
      <c r="BG36">
        <v>16160</v>
      </c>
      <c r="BH36">
        <v>4</v>
      </c>
      <c r="BI36">
        <v>1</v>
      </c>
      <c r="BJ36">
        <v>2</v>
      </c>
      <c r="BK36">
        <v>2.333333333333333</v>
      </c>
      <c r="BL36">
        <v>0.2447789974539839</v>
      </c>
      <c r="BM36">
        <v>4.1824468587624004</v>
      </c>
      <c r="BN36">
        <v>6.6425279596947884E-2</v>
      </c>
      <c r="BO36">
        <v>0.69060424294997103</v>
      </c>
    </row>
    <row r="37" spans="1:67" x14ac:dyDescent="0.2">
      <c r="A37" s="1">
        <v>35</v>
      </c>
      <c r="B37" t="s">
        <v>133</v>
      </c>
      <c r="C37" t="s">
        <v>122</v>
      </c>
      <c r="D37" t="s">
        <v>123</v>
      </c>
      <c r="E37" t="s">
        <v>124</v>
      </c>
      <c r="F37" t="s">
        <v>66</v>
      </c>
      <c r="G37" t="s">
        <v>67</v>
      </c>
      <c r="H37" t="s">
        <v>68</v>
      </c>
      <c r="I37" t="s">
        <v>69</v>
      </c>
      <c r="J37" s="2">
        <v>44012</v>
      </c>
      <c r="K37">
        <v>2</v>
      </c>
      <c r="L37">
        <v>2020</v>
      </c>
      <c r="M37" t="s">
        <v>88</v>
      </c>
      <c r="N37" s="2">
        <v>44009</v>
      </c>
      <c r="O37" s="2">
        <v>44035</v>
      </c>
      <c r="P37">
        <v>36.762723033252229</v>
      </c>
      <c r="Q37">
        <v>8.8946548053527987</v>
      </c>
      <c r="R37">
        <v>0.52564371571595581</v>
      </c>
      <c r="S37">
        <v>0.55739892268918245</v>
      </c>
      <c r="T37">
        <v>0.17224872748836911</v>
      </c>
      <c r="U37">
        <v>0.3010228747360118</v>
      </c>
      <c r="V37">
        <v>0.86000487745396903</v>
      </c>
      <c r="W37">
        <v>1.8021042721559251</v>
      </c>
      <c r="X37">
        <v>0.29967703122031542</v>
      </c>
      <c r="Y37">
        <v>0.30902235450573112</v>
      </c>
      <c r="Z37">
        <v>0.27737318725856502</v>
      </c>
      <c r="AA37">
        <v>0.39911614750634172</v>
      </c>
      <c r="AB37">
        <v>0.1217429602477766</v>
      </c>
      <c r="AC37">
        <v>204441.71</v>
      </c>
      <c r="AD37">
        <v>2.589344690013299</v>
      </c>
      <c r="AE37">
        <v>8.8526703499079176</v>
      </c>
      <c r="AF37">
        <v>152539</v>
      </c>
      <c r="AG37">
        <v>19728</v>
      </c>
      <c r="AH37">
        <v>82010</v>
      </c>
      <c r="AI37">
        <v>1</v>
      </c>
      <c r="AJ37">
        <v>594</v>
      </c>
      <c r="AK37">
        <v>1329</v>
      </c>
      <c r="AL37">
        <v>26943</v>
      </c>
      <c r="AM37">
        <v>10303</v>
      </c>
      <c r="AN37">
        <v>58036</v>
      </c>
      <c r="AO37">
        <v>7441</v>
      </c>
      <c r="AP37">
        <v>6208</v>
      </c>
      <c r="AQ37">
        <v>5105</v>
      </c>
      <c r="AR37">
        <v>-9</v>
      </c>
      <c r="AS37">
        <v>6676</v>
      </c>
      <c r="AT37">
        <v>59.83</v>
      </c>
      <c r="AU37">
        <v>273</v>
      </c>
      <c r="AV37">
        <v>24398.86</v>
      </c>
      <c r="AW37">
        <v>5320.67</v>
      </c>
      <c r="AX37">
        <v>0.72517256665189034</v>
      </c>
      <c r="AY37">
        <v>1.3747016706443911</v>
      </c>
      <c r="AZ37">
        <v>1.974556291979894</v>
      </c>
      <c r="BA37">
        <v>0.48019758090051301</v>
      </c>
      <c r="BB37">
        <v>28.22162740899358</v>
      </c>
      <c r="BC37">
        <v>78955</v>
      </c>
      <c r="BD37">
        <v>5.4300000000000006</v>
      </c>
      <c r="BE37">
        <v>48.07</v>
      </c>
      <c r="BF37">
        <v>2.7265440570958002</v>
      </c>
      <c r="BG37">
        <v>16014</v>
      </c>
      <c r="BH37">
        <v>4</v>
      </c>
      <c r="BI37">
        <v>1</v>
      </c>
      <c r="BJ37">
        <v>1</v>
      </c>
      <c r="BK37">
        <v>2</v>
      </c>
      <c r="BL37">
        <v>0.25196974156404101</v>
      </c>
      <c r="BM37">
        <v>4.3707759228779688</v>
      </c>
      <c r="BN37">
        <v>0.104364877530199</v>
      </c>
      <c r="BO37">
        <v>0.50951374293247909</v>
      </c>
    </row>
    <row r="38" spans="1:67" x14ac:dyDescent="0.2">
      <c r="A38" s="1">
        <v>36</v>
      </c>
      <c r="B38" t="s">
        <v>134</v>
      </c>
      <c r="C38" t="s">
        <v>122</v>
      </c>
      <c r="D38" t="s">
        <v>123</v>
      </c>
      <c r="E38" t="s">
        <v>124</v>
      </c>
      <c r="F38" t="s">
        <v>66</v>
      </c>
      <c r="G38" t="s">
        <v>67</v>
      </c>
      <c r="H38" t="s">
        <v>68</v>
      </c>
      <c r="I38" t="s">
        <v>69</v>
      </c>
      <c r="J38" s="2">
        <v>44104</v>
      </c>
      <c r="K38">
        <v>3</v>
      </c>
      <c r="L38">
        <v>2020</v>
      </c>
      <c r="M38" t="s">
        <v>90</v>
      </c>
      <c r="N38" s="2">
        <v>44100</v>
      </c>
      <c r="O38" s="2">
        <v>44126</v>
      </c>
      <c r="P38">
        <v>36.287466590301641</v>
      </c>
      <c r="Q38">
        <v>9.8452244586265198</v>
      </c>
      <c r="R38">
        <v>0.49249160510409667</v>
      </c>
      <c r="S38">
        <v>0.55978410846184445</v>
      </c>
      <c r="T38">
        <v>0.16266653286934329</v>
      </c>
      <c r="U38">
        <v>0.29466575368214709</v>
      </c>
      <c r="V38">
        <v>0.94839981758188696</v>
      </c>
      <c r="W38">
        <v>1.8731555698768809</v>
      </c>
      <c r="X38">
        <v>0.28101872006965611</v>
      </c>
      <c r="Y38">
        <v>0.29058797920561352</v>
      </c>
      <c r="Z38">
        <v>0.26023713795487718</v>
      </c>
      <c r="AA38">
        <v>0.36937891575159082</v>
      </c>
      <c r="AB38">
        <v>0.10914177779671359</v>
      </c>
      <c r="AC38">
        <v>181336.5</v>
      </c>
      <c r="AD38">
        <v>2.321909651975723</v>
      </c>
      <c r="AE38">
        <v>8.6764705882352953</v>
      </c>
      <c r="AF38">
        <v>145261</v>
      </c>
      <c r="AG38">
        <v>18333</v>
      </c>
      <c r="AH38">
        <v>74554</v>
      </c>
      <c r="AI38">
        <v>1</v>
      </c>
      <c r="AJ38">
        <v>597</v>
      </c>
      <c r="AK38">
        <v>1381</v>
      </c>
      <c r="AL38">
        <v>26955</v>
      </c>
      <c r="AM38">
        <v>9881</v>
      </c>
      <c r="AN38">
        <v>59205</v>
      </c>
      <c r="AO38">
        <v>7140</v>
      </c>
      <c r="AP38">
        <v>5521</v>
      </c>
      <c r="AQ38">
        <v>4276</v>
      </c>
      <c r="AR38">
        <v>25</v>
      </c>
      <c r="AS38">
        <v>10392</v>
      </c>
      <c r="AT38">
        <v>51.78</v>
      </c>
      <c r="AU38">
        <v>241</v>
      </c>
      <c r="AV38">
        <v>22694.34</v>
      </c>
      <c r="AW38">
        <v>4466.3900000000003</v>
      </c>
      <c r="AX38">
        <v>0.71889164895387847</v>
      </c>
      <c r="AY38">
        <v>1.250961694287835</v>
      </c>
      <c r="AZ38">
        <v>1.6635763386396529</v>
      </c>
      <c r="BA38">
        <v>0.45304617275730491</v>
      </c>
      <c r="BB38">
        <v>26.260042283298102</v>
      </c>
      <c r="BC38">
        <v>78098</v>
      </c>
      <c r="BD38">
        <v>5.0999999999999996</v>
      </c>
      <c r="BE38">
        <v>44.25</v>
      </c>
      <c r="BF38">
        <v>2.421225742791361</v>
      </c>
      <c r="BG38">
        <v>15058</v>
      </c>
      <c r="BH38">
        <v>4</v>
      </c>
      <c r="BI38">
        <v>1</v>
      </c>
      <c r="BJ38">
        <v>1</v>
      </c>
      <c r="BK38">
        <v>2</v>
      </c>
      <c r="BL38">
        <v>0.23627877437557909</v>
      </c>
      <c r="BM38">
        <v>4.131625183016105</v>
      </c>
      <c r="BN38">
        <v>0.1052879696424177</v>
      </c>
      <c r="BO38">
        <v>0.49472094679205442</v>
      </c>
    </row>
    <row r="39" spans="1:67" x14ac:dyDescent="0.2">
      <c r="A39" s="1">
        <v>37</v>
      </c>
      <c r="B39" t="s">
        <v>135</v>
      </c>
      <c r="C39" t="s">
        <v>122</v>
      </c>
      <c r="D39" t="s">
        <v>123</v>
      </c>
      <c r="E39" t="s">
        <v>124</v>
      </c>
      <c r="F39" t="s">
        <v>66</v>
      </c>
      <c r="G39" t="s">
        <v>67</v>
      </c>
      <c r="H39" t="s">
        <v>68</v>
      </c>
      <c r="I39" t="s">
        <v>69</v>
      </c>
      <c r="J39" s="2">
        <v>44196</v>
      </c>
      <c r="K39">
        <v>4</v>
      </c>
      <c r="L39">
        <v>2020</v>
      </c>
      <c r="M39" t="s">
        <v>92</v>
      </c>
      <c r="N39" s="2">
        <v>44191</v>
      </c>
      <c r="O39" s="2">
        <v>44217</v>
      </c>
      <c r="P39">
        <v>31.794536490139151</v>
      </c>
      <c r="Q39">
        <v>8.5641080188207024</v>
      </c>
      <c r="R39">
        <v>0.5356893870327667</v>
      </c>
      <c r="S39">
        <v>0.53772767294511681</v>
      </c>
      <c r="T39">
        <v>0.14959812164425179</v>
      </c>
      <c r="U39">
        <v>0.26338242058766081</v>
      </c>
      <c r="V39">
        <v>0.88912608899528611</v>
      </c>
      <c r="W39">
        <v>1.824955733252676</v>
      </c>
      <c r="X39">
        <v>0.26839354283586109</v>
      </c>
      <c r="Y39">
        <v>0.27820424570100299</v>
      </c>
      <c r="Z39">
        <v>0.27129592767154248</v>
      </c>
      <c r="AA39">
        <v>0.35330801688157509</v>
      </c>
      <c r="AB39">
        <v>8.2012089210032668E-2</v>
      </c>
      <c r="AC39">
        <v>217736.17</v>
      </c>
      <c r="AD39">
        <v>2.796257336227157</v>
      </c>
      <c r="AE39">
        <v>10.84817813765182</v>
      </c>
      <c r="AF39">
        <v>153091</v>
      </c>
      <c r="AG39">
        <v>19978</v>
      </c>
      <c r="AH39">
        <v>81038</v>
      </c>
      <c r="AI39">
        <v>1</v>
      </c>
      <c r="AJ39">
        <v>508</v>
      </c>
      <c r="AK39">
        <v>1367</v>
      </c>
      <c r="AL39">
        <v>26971</v>
      </c>
      <c r="AM39">
        <v>9026</v>
      </c>
      <c r="AN39">
        <v>57188</v>
      </c>
      <c r="AO39">
        <v>6782</v>
      </c>
      <c r="AP39">
        <v>5680</v>
      </c>
      <c r="AQ39">
        <v>5857</v>
      </c>
      <c r="AR39">
        <v>-52</v>
      </c>
      <c r="AS39">
        <v>14259</v>
      </c>
      <c r="AT39">
        <v>49.82</v>
      </c>
      <c r="AU39">
        <v>235</v>
      </c>
      <c r="AV39">
        <v>21662.93</v>
      </c>
      <c r="AW39">
        <v>6042.65</v>
      </c>
      <c r="AX39">
        <v>0.71462879011648062</v>
      </c>
      <c r="AY39">
        <v>1.373140996451677</v>
      </c>
      <c r="AZ39">
        <v>1.9087420214914761</v>
      </c>
      <c r="BA39">
        <v>0.45441586294579223</v>
      </c>
      <c r="BB39">
        <v>24.690796277145811</v>
      </c>
      <c r="BC39">
        <v>77867</v>
      </c>
      <c r="BD39">
        <v>4.9400000000000004</v>
      </c>
      <c r="BE39">
        <v>53.59</v>
      </c>
      <c r="BF39">
        <v>2.5672316384180789</v>
      </c>
      <c r="BG39">
        <v>14259</v>
      </c>
      <c r="BH39">
        <v>4</v>
      </c>
      <c r="BI39">
        <v>1</v>
      </c>
      <c r="BJ39">
        <v>2</v>
      </c>
      <c r="BK39">
        <v>2.333333333333333</v>
      </c>
      <c r="BL39">
        <v>0.220174103059254</v>
      </c>
      <c r="BM39">
        <v>3.8787915333497418</v>
      </c>
      <c r="BN39">
        <v>9.4617159266365644E-2</v>
      </c>
      <c r="BO39">
        <v>0.61244967772271441</v>
      </c>
    </row>
    <row r="40" spans="1:67" x14ac:dyDescent="0.2">
      <c r="A40" s="1">
        <v>38</v>
      </c>
      <c r="B40" t="s">
        <v>136</v>
      </c>
      <c r="C40" t="s">
        <v>122</v>
      </c>
      <c r="D40" t="s">
        <v>123</v>
      </c>
      <c r="E40" t="s">
        <v>124</v>
      </c>
      <c r="F40" t="s">
        <v>66</v>
      </c>
      <c r="G40" t="s">
        <v>67</v>
      </c>
      <c r="H40" t="s">
        <v>68</v>
      </c>
      <c r="I40" t="s">
        <v>69</v>
      </c>
      <c r="J40" s="2">
        <v>44286</v>
      </c>
      <c r="K40">
        <v>1</v>
      </c>
      <c r="L40">
        <v>2021</v>
      </c>
      <c r="M40" t="s">
        <v>94</v>
      </c>
      <c r="N40" s="2">
        <v>44282</v>
      </c>
      <c r="O40" s="2">
        <v>44308</v>
      </c>
      <c r="P40">
        <v>32.445165963503278</v>
      </c>
      <c r="R40">
        <v>0.51819974778820799</v>
      </c>
      <c r="S40">
        <v>0.52097663006315109</v>
      </c>
      <c r="T40">
        <v>0.13017336390330239</v>
      </c>
      <c r="U40">
        <v>0.2382028803606534</v>
      </c>
      <c r="V40">
        <v>0.88732817923239815</v>
      </c>
      <c r="W40">
        <v>1.9104129712284119</v>
      </c>
      <c r="X40">
        <v>0.2393324068354952</v>
      </c>
      <c r="Y40">
        <v>0.24986411365040151</v>
      </c>
      <c r="Z40">
        <v>0.25492845377805229</v>
      </c>
      <c r="AA40">
        <v>0.28107328027147638</v>
      </c>
      <c r="AB40">
        <v>2.6144826493424089E-2</v>
      </c>
      <c r="AC40">
        <v>232669.56</v>
      </c>
      <c r="AD40">
        <v>2.9939978381717109</v>
      </c>
      <c r="AE40">
        <v>12.948314606741571</v>
      </c>
      <c r="AF40">
        <v>150622</v>
      </c>
      <c r="AG40">
        <v>19673</v>
      </c>
      <c r="AH40">
        <v>79807</v>
      </c>
      <c r="AI40">
        <v>1</v>
      </c>
      <c r="AK40">
        <v>90</v>
      </c>
      <c r="AL40">
        <v>26971</v>
      </c>
      <c r="AM40">
        <v>8408</v>
      </c>
      <c r="AN40">
        <v>57330</v>
      </c>
      <c r="AO40">
        <v>7208</v>
      </c>
      <c r="AP40">
        <v>5969</v>
      </c>
      <c r="AQ40">
        <v>3361</v>
      </c>
      <c r="AR40">
        <v>-2209</v>
      </c>
      <c r="AS40">
        <v>3972</v>
      </c>
      <c r="AT40">
        <v>64</v>
      </c>
      <c r="AU40">
        <v>287</v>
      </c>
      <c r="AV40">
        <v>19417.439999999999</v>
      </c>
      <c r="AW40">
        <v>3587.73</v>
      </c>
      <c r="AX40">
        <v>0.69917129915585752</v>
      </c>
      <c r="AY40">
        <v>1.374316701304598</v>
      </c>
      <c r="AZ40">
        <v>1.8952838391785021</v>
      </c>
      <c r="BA40">
        <v>0.44747271978587599</v>
      </c>
      <c r="BB40">
        <v>21.794401544401541</v>
      </c>
      <c r="BC40">
        <v>77712</v>
      </c>
      <c r="BD40">
        <v>4.45</v>
      </c>
      <c r="BE40">
        <v>57.62</v>
      </c>
      <c r="BF40">
        <v>2.823223365259548</v>
      </c>
      <c r="BG40">
        <v>14963</v>
      </c>
      <c r="BH40">
        <v>4</v>
      </c>
      <c r="BI40">
        <v>1</v>
      </c>
      <c r="BJ40">
        <v>2</v>
      </c>
      <c r="BK40">
        <v>2.333333333333333</v>
      </c>
      <c r="BL40">
        <v>0.19479970705966149</v>
      </c>
      <c r="BM40">
        <v>3.327563150074293</v>
      </c>
      <c r="BN40">
        <v>8.2772229175499853E-2</v>
      </c>
      <c r="BO40">
        <v>0.73408916232844301</v>
      </c>
    </row>
    <row r="41" spans="1:67" x14ac:dyDescent="0.2">
      <c r="A41" s="1">
        <v>39</v>
      </c>
      <c r="B41" t="s">
        <v>137</v>
      </c>
      <c r="C41" t="s">
        <v>122</v>
      </c>
      <c r="D41" t="s">
        <v>123</v>
      </c>
      <c r="E41" t="s">
        <v>124</v>
      </c>
      <c r="F41" t="s">
        <v>66</v>
      </c>
      <c r="G41" t="s">
        <v>67</v>
      </c>
      <c r="H41" t="s">
        <v>68</v>
      </c>
      <c r="I41" t="s">
        <v>69</v>
      </c>
      <c r="J41" s="2">
        <v>44377</v>
      </c>
      <c r="K41">
        <v>2</v>
      </c>
      <c r="L41">
        <v>2021</v>
      </c>
      <c r="M41" t="s">
        <v>96</v>
      </c>
      <c r="N41" s="2">
        <v>44373</v>
      </c>
      <c r="O41" s="2">
        <v>44399</v>
      </c>
      <c r="P41">
        <v>34.090341806326727</v>
      </c>
      <c r="Q41">
        <v>1.622242881157353</v>
      </c>
      <c r="R41">
        <v>0.51454201737113348</v>
      </c>
      <c r="S41">
        <v>0.50541128360075016</v>
      </c>
      <c r="T41">
        <v>0.12590852260887689</v>
      </c>
      <c r="U41">
        <v>0.2219271963974955</v>
      </c>
      <c r="V41">
        <v>0.81436971140868708</v>
      </c>
      <c r="W41">
        <v>1.8367510480393741</v>
      </c>
      <c r="X41">
        <v>0.23906461379887911</v>
      </c>
      <c r="Y41">
        <v>0.24912091734845071</v>
      </c>
      <c r="Z41">
        <v>0.2216839528441667</v>
      </c>
      <c r="AA41">
        <v>0.20471226010779789</v>
      </c>
      <c r="AB41">
        <v>-1.6971692736368778E-2</v>
      </c>
      <c r="AC41">
        <v>215304.99</v>
      </c>
      <c r="AD41">
        <v>2.774012626425304</v>
      </c>
      <c r="AE41">
        <v>11.793333333333329</v>
      </c>
      <c r="AF41">
        <v>154597</v>
      </c>
      <c r="AG41">
        <v>19631</v>
      </c>
      <c r="AH41">
        <v>85207</v>
      </c>
      <c r="AI41">
        <v>1</v>
      </c>
      <c r="AJ41">
        <v>281</v>
      </c>
      <c r="AK41">
        <v>68</v>
      </c>
      <c r="AL41">
        <v>26768</v>
      </c>
      <c r="AM41">
        <v>8018</v>
      </c>
      <c r="AN41">
        <v>58166</v>
      </c>
      <c r="AO41">
        <v>7460</v>
      </c>
      <c r="AP41">
        <v>5620</v>
      </c>
      <c r="AQ41">
        <v>5061</v>
      </c>
      <c r="AR41">
        <v>-346</v>
      </c>
      <c r="AS41">
        <v>7574</v>
      </c>
      <c r="AT41">
        <v>56.14</v>
      </c>
      <c r="AU41">
        <v>225</v>
      </c>
      <c r="AV41">
        <v>19335.52</v>
      </c>
      <c r="AW41">
        <v>5238.75</v>
      </c>
      <c r="AX41">
        <v>0.7063711911357341</v>
      </c>
      <c r="AY41">
        <v>1.359770035325899</v>
      </c>
      <c r="AZ41">
        <v>1.9879207601868261</v>
      </c>
      <c r="BA41">
        <v>0.41696836951620181</v>
      </c>
      <c r="BB41">
        <v>23.041497975708499</v>
      </c>
      <c r="BC41">
        <v>77615</v>
      </c>
      <c r="BD41">
        <v>4.5</v>
      </c>
      <c r="BE41">
        <v>53.07</v>
      </c>
      <c r="BF41">
        <v>2.5982431807674531</v>
      </c>
      <c r="BG41">
        <v>15157</v>
      </c>
      <c r="BH41">
        <v>4</v>
      </c>
      <c r="BI41">
        <v>1</v>
      </c>
      <c r="BJ41">
        <v>2</v>
      </c>
      <c r="BK41">
        <v>2.333333333333333</v>
      </c>
      <c r="BL41">
        <v>0.19234921361280499</v>
      </c>
      <c r="BM41">
        <v>3.279304905102292</v>
      </c>
      <c r="BN41">
        <v>7.8587744523054018E-2</v>
      </c>
      <c r="BO41">
        <v>0.67573445579999813</v>
      </c>
    </row>
    <row r="42" spans="1:67" x14ac:dyDescent="0.2">
      <c r="A42" s="1">
        <v>40</v>
      </c>
      <c r="B42" t="s">
        <v>138</v>
      </c>
      <c r="C42" t="s">
        <v>122</v>
      </c>
      <c r="D42" t="s">
        <v>123</v>
      </c>
      <c r="E42" t="s">
        <v>124</v>
      </c>
      <c r="F42" t="s">
        <v>66</v>
      </c>
      <c r="G42" t="s">
        <v>67</v>
      </c>
      <c r="H42" t="s">
        <v>68</v>
      </c>
      <c r="I42" t="s">
        <v>69</v>
      </c>
      <c r="J42" s="2">
        <v>44469</v>
      </c>
      <c r="K42">
        <v>3</v>
      </c>
      <c r="L42">
        <v>2021</v>
      </c>
      <c r="M42" t="s">
        <v>98</v>
      </c>
      <c r="N42" s="2">
        <v>44464</v>
      </c>
      <c r="O42" s="2">
        <v>44490</v>
      </c>
      <c r="P42">
        <v>37.703860983743233</v>
      </c>
      <c r="Q42">
        <v>1.6688594205919129</v>
      </c>
      <c r="R42">
        <v>0.47599353916647807</v>
      </c>
      <c r="S42">
        <v>0.50107431446605133</v>
      </c>
      <c r="T42">
        <v>0.13971477190372361</v>
      </c>
      <c r="U42">
        <v>0.25633955090165877</v>
      </c>
      <c r="V42">
        <v>0.86444215036575756</v>
      </c>
      <c r="W42">
        <v>1.902460504977497</v>
      </c>
      <c r="X42">
        <v>0.26890435048551109</v>
      </c>
      <c r="Y42">
        <v>0.27883044065550378</v>
      </c>
      <c r="Z42">
        <v>0.23750541580650919</v>
      </c>
      <c r="AA42">
        <v>0.24231987968522559</v>
      </c>
      <c r="AB42">
        <v>4.814463878716424E-3</v>
      </c>
      <c r="AC42">
        <v>194768.63</v>
      </c>
      <c r="AD42">
        <v>2.481951092081454</v>
      </c>
      <c r="AE42">
        <v>9.2990291262135916</v>
      </c>
      <c r="AF42">
        <v>167962</v>
      </c>
      <c r="AG42">
        <v>19192</v>
      </c>
      <c r="AH42">
        <v>90087</v>
      </c>
      <c r="AI42">
        <v>1</v>
      </c>
      <c r="AJ42">
        <v>289</v>
      </c>
      <c r="AK42">
        <v>62</v>
      </c>
      <c r="AL42">
        <v>26786</v>
      </c>
      <c r="AM42">
        <v>7684</v>
      </c>
      <c r="AN42">
        <v>59733</v>
      </c>
      <c r="AO42">
        <v>8400</v>
      </c>
      <c r="AP42">
        <v>5540</v>
      </c>
      <c r="AQ42">
        <v>6823</v>
      </c>
      <c r="AR42">
        <v>-42</v>
      </c>
      <c r="AS42">
        <v>11579</v>
      </c>
      <c r="AT42">
        <v>53.28</v>
      </c>
      <c r="AU42">
        <v>239</v>
      </c>
      <c r="AV42">
        <v>21880.94</v>
      </c>
      <c r="AW42">
        <v>7011.81</v>
      </c>
      <c r="AX42">
        <v>0.70934322195886534</v>
      </c>
      <c r="AY42">
        <v>1.302267194802331</v>
      </c>
      <c r="AZ42">
        <v>2.0730420668199652</v>
      </c>
      <c r="BA42">
        <v>0.43433493896067488</v>
      </c>
      <c r="BB42">
        <v>23.32657200811359</v>
      </c>
      <c r="BC42">
        <v>78474</v>
      </c>
      <c r="BD42">
        <v>5.15</v>
      </c>
      <c r="BE42">
        <v>47.89</v>
      </c>
      <c r="BF42">
        <v>2.3808756379264029</v>
      </c>
      <c r="BG42">
        <v>15446</v>
      </c>
      <c r="BH42">
        <v>4</v>
      </c>
      <c r="BI42">
        <v>1</v>
      </c>
      <c r="BJ42">
        <v>2</v>
      </c>
      <c r="BK42">
        <v>2.333333333333333</v>
      </c>
      <c r="BL42">
        <v>0.2185558751847857</v>
      </c>
      <c r="BM42">
        <v>3.9031177772313752</v>
      </c>
      <c r="BN42">
        <v>9.6352964306339564E-2</v>
      </c>
      <c r="BO42">
        <v>0.53213097958287825</v>
      </c>
    </row>
    <row r="43" spans="1:67" x14ac:dyDescent="0.2">
      <c r="A43" s="1">
        <v>41</v>
      </c>
      <c r="B43" t="s">
        <v>139</v>
      </c>
      <c r="C43" t="s">
        <v>122</v>
      </c>
      <c r="D43" t="s">
        <v>123</v>
      </c>
      <c r="E43" t="s">
        <v>124</v>
      </c>
      <c r="F43" t="s">
        <v>66</v>
      </c>
      <c r="G43" t="s">
        <v>67</v>
      </c>
      <c r="H43" t="s">
        <v>68</v>
      </c>
      <c r="I43" t="s">
        <v>69</v>
      </c>
      <c r="J43" s="2">
        <v>44561</v>
      </c>
      <c r="K43">
        <v>4</v>
      </c>
      <c r="L43">
        <v>2021</v>
      </c>
      <c r="M43" t="s">
        <v>100</v>
      </c>
      <c r="N43" s="2">
        <v>44555</v>
      </c>
      <c r="O43" s="2">
        <v>44587</v>
      </c>
      <c r="P43">
        <v>39.68850472525331</v>
      </c>
      <c r="Q43">
        <v>2.2136837490257211</v>
      </c>
      <c r="R43">
        <v>0.48822717975550589</v>
      </c>
      <c r="S43">
        <v>0.49160023266157998</v>
      </c>
      <c r="T43">
        <v>0.12848673549053341</v>
      </c>
      <c r="U43">
        <v>0.22522374439576259</v>
      </c>
      <c r="V43">
        <v>0.76542860437567484</v>
      </c>
      <c r="W43">
        <v>1.8222457759211921</v>
      </c>
      <c r="X43">
        <v>0.25141729094958493</v>
      </c>
      <c r="Y43">
        <v>0.2613642690828103</v>
      </c>
      <c r="Z43">
        <v>0.142463049200243</v>
      </c>
      <c r="AA43">
        <v>0.15732171846963819</v>
      </c>
      <c r="AB43">
        <v>1.485866926939527E-2</v>
      </c>
      <c r="AC43">
        <v>199324.4</v>
      </c>
      <c r="AD43">
        <v>2.5223273942093538</v>
      </c>
      <c r="AE43">
        <v>10.072016460905351</v>
      </c>
      <c r="AF43">
        <v>168406</v>
      </c>
      <c r="AG43">
        <v>20528</v>
      </c>
      <c r="AH43">
        <v>95391</v>
      </c>
      <c r="AI43">
        <v>1</v>
      </c>
      <c r="AJ43">
        <v>313</v>
      </c>
      <c r="AK43">
        <v>185</v>
      </c>
      <c r="AL43">
        <v>26963</v>
      </c>
      <c r="AM43">
        <v>7270</v>
      </c>
      <c r="AN43">
        <v>63794</v>
      </c>
      <c r="AO43">
        <v>9457</v>
      </c>
      <c r="AP43">
        <v>6497</v>
      </c>
      <c r="AQ43">
        <v>4623</v>
      </c>
      <c r="AR43">
        <v>-29</v>
      </c>
      <c r="AS43">
        <v>18733</v>
      </c>
      <c r="AT43">
        <v>51.5</v>
      </c>
      <c r="AU43">
        <v>244</v>
      </c>
      <c r="AV43">
        <v>20654.05</v>
      </c>
      <c r="AW43">
        <v>4815.76</v>
      </c>
      <c r="AX43">
        <v>0.70102753593844913</v>
      </c>
      <c r="AY43">
        <v>1.329458337043723</v>
      </c>
      <c r="AZ43">
        <v>2.101740586992936</v>
      </c>
      <c r="BA43">
        <v>0.37951761490180203</v>
      </c>
      <c r="BB43">
        <v>22.192964824120601</v>
      </c>
      <c r="BC43">
        <v>79024</v>
      </c>
      <c r="BD43">
        <v>4.8599999999999994</v>
      </c>
      <c r="BE43">
        <v>48.95</v>
      </c>
      <c r="BF43">
        <v>2.526295324195587</v>
      </c>
      <c r="BG43">
        <v>18733</v>
      </c>
      <c r="BH43">
        <v>4</v>
      </c>
      <c r="BI43">
        <v>1</v>
      </c>
      <c r="BJ43">
        <v>2</v>
      </c>
      <c r="BK43">
        <v>2.333333333333333</v>
      </c>
      <c r="BL43">
        <v>0.19696316605078079</v>
      </c>
      <c r="BM43">
        <v>3.5270874263261289</v>
      </c>
      <c r="BN43">
        <v>5.5652115452681367E-2</v>
      </c>
      <c r="BO43">
        <v>0.58407313548515649</v>
      </c>
    </row>
    <row r="44" spans="1:67" x14ac:dyDescent="0.2">
      <c r="A44" s="1">
        <v>42</v>
      </c>
      <c r="B44" t="s">
        <v>140</v>
      </c>
      <c r="C44" t="s">
        <v>122</v>
      </c>
      <c r="D44" t="s">
        <v>123</v>
      </c>
      <c r="E44" t="s">
        <v>124</v>
      </c>
      <c r="F44" t="s">
        <v>66</v>
      </c>
      <c r="G44" t="s">
        <v>67</v>
      </c>
      <c r="H44" t="s">
        <v>68</v>
      </c>
      <c r="I44" t="s">
        <v>69</v>
      </c>
      <c r="J44" s="2">
        <v>44651</v>
      </c>
      <c r="K44">
        <v>1</v>
      </c>
      <c r="L44">
        <v>2022</v>
      </c>
      <c r="M44" t="s">
        <v>102</v>
      </c>
      <c r="N44" s="2">
        <v>44653</v>
      </c>
      <c r="O44" s="2">
        <v>44679</v>
      </c>
      <c r="P44">
        <v>41.095563395630137</v>
      </c>
      <c r="R44">
        <v>0.4258706005882319</v>
      </c>
      <c r="S44">
        <v>0.47528579904458401</v>
      </c>
      <c r="T44">
        <v>0.1552976652863495</v>
      </c>
      <c r="U44">
        <v>0.26915487337586019</v>
      </c>
      <c r="V44">
        <v>0.70993639466335712</v>
      </c>
      <c r="W44">
        <v>1.78732173409204</v>
      </c>
      <c r="X44">
        <v>0.31684340574487802</v>
      </c>
      <c r="Y44">
        <v>0.3267458560691856</v>
      </c>
      <c r="Z44">
        <v>0.14116390404612381</v>
      </c>
      <c r="AA44">
        <v>0.14106095984188249</v>
      </c>
      <c r="AB44">
        <v>-1.0294420424128429E-4</v>
      </c>
      <c r="AC44">
        <v>190287.91183999999</v>
      </c>
      <c r="AD44">
        <v>2.448881805827241</v>
      </c>
      <c r="AE44">
        <v>7.7308970099667782</v>
      </c>
      <c r="AF44">
        <v>176356</v>
      </c>
      <c r="AG44">
        <v>18353</v>
      </c>
      <c r="AH44">
        <v>103136</v>
      </c>
      <c r="AI44">
        <v>1</v>
      </c>
      <c r="AL44">
        <v>27011</v>
      </c>
      <c r="AM44">
        <v>6813</v>
      </c>
      <c r="AN44">
        <v>66718</v>
      </c>
      <c r="AO44">
        <v>7074</v>
      </c>
      <c r="AP44">
        <v>5812</v>
      </c>
      <c r="AQ44">
        <v>8113</v>
      </c>
      <c r="AR44">
        <v>1211</v>
      </c>
      <c r="AS44">
        <v>4604</v>
      </c>
      <c r="AT44">
        <v>49.56</v>
      </c>
      <c r="AU44">
        <v>266</v>
      </c>
      <c r="AV44">
        <v>25389.46</v>
      </c>
      <c r="AW44">
        <v>8323.14</v>
      </c>
      <c r="AX44">
        <v>0.69796921651395039</v>
      </c>
      <c r="AY44">
        <v>1.124984675738629</v>
      </c>
      <c r="AZ44">
        <v>2.133824432166973</v>
      </c>
      <c r="BA44">
        <v>0.39037887367445689</v>
      </c>
      <c r="BB44">
        <v>19.82443531827515</v>
      </c>
      <c r="BC44">
        <v>77704</v>
      </c>
      <c r="BD44">
        <v>6.02</v>
      </c>
      <c r="BE44">
        <v>46.54</v>
      </c>
      <c r="BF44">
        <v>2.04728985953943</v>
      </c>
      <c r="BG44">
        <v>19365</v>
      </c>
      <c r="BH44">
        <v>3</v>
      </c>
      <c r="BI44">
        <v>1</v>
      </c>
      <c r="BJ44">
        <v>2</v>
      </c>
      <c r="BK44">
        <v>2</v>
      </c>
      <c r="BL44">
        <v>0.24578849542101491</v>
      </c>
      <c r="BM44">
        <v>4.6938143603730866</v>
      </c>
      <c r="BN44">
        <v>6.0028486248078307E-2</v>
      </c>
      <c r="BO44">
        <v>0.44179473041379957</v>
      </c>
    </row>
    <row r="45" spans="1:67" x14ac:dyDescent="0.2">
      <c r="A45" s="1">
        <v>43</v>
      </c>
      <c r="B45" t="s">
        <v>141</v>
      </c>
      <c r="C45" t="s">
        <v>122</v>
      </c>
      <c r="D45" t="s">
        <v>123</v>
      </c>
      <c r="E45" t="s">
        <v>124</v>
      </c>
      <c r="F45" t="s">
        <v>66</v>
      </c>
      <c r="G45" t="s">
        <v>67</v>
      </c>
      <c r="H45" t="s">
        <v>68</v>
      </c>
      <c r="I45" t="s">
        <v>69</v>
      </c>
      <c r="J45" s="2">
        <v>44742</v>
      </c>
      <c r="K45">
        <v>2</v>
      </c>
      <c r="L45">
        <v>2022</v>
      </c>
      <c r="M45" t="s">
        <v>104</v>
      </c>
      <c r="N45" s="2">
        <v>44744</v>
      </c>
      <c r="O45" s="2">
        <v>44770</v>
      </c>
      <c r="P45">
        <v>39.121181711376543</v>
      </c>
      <c r="R45">
        <v>0.35345210425233731</v>
      </c>
      <c r="S45">
        <v>0.45163453994431019</v>
      </c>
      <c r="T45">
        <v>0.1224834546097872</v>
      </c>
      <c r="U45">
        <v>0.20496178087702829</v>
      </c>
      <c r="V45">
        <v>0.68367286451026499</v>
      </c>
      <c r="W45">
        <v>1.7434088775647041</v>
      </c>
      <c r="X45">
        <v>0.26030738207482901</v>
      </c>
      <c r="Y45">
        <v>0.27120037060250157</v>
      </c>
      <c r="Z45">
        <v>-8.2840559173774416E-3</v>
      </c>
      <c r="AA45">
        <v>-6.2667873478415931E-2</v>
      </c>
      <c r="AB45">
        <v>-5.4383817561038487E-2</v>
      </c>
      <c r="AC45">
        <v>149951.12</v>
      </c>
      <c r="AD45">
        <v>2.0430978009101559</v>
      </c>
      <c r="AE45">
        <v>7.8201284796573898</v>
      </c>
      <c r="AF45">
        <v>170418</v>
      </c>
      <c r="AG45">
        <v>15321</v>
      </c>
      <c r="AH45">
        <v>101218</v>
      </c>
      <c r="AI45">
        <v>1</v>
      </c>
      <c r="AL45">
        <v>27587</v>
      </c>
      <c r="AM45">
        <v>6427</v>
      </c>
      <c r="AN45">
        <v>71660</v>
      </c>
      <c r="AO45">
        <v>6063</v>
      </c>
      <c r="AP45">
        <v>5870</v>
      </c>
      <c r="AQ45">
        <v>-454</v>
      </c>
      <c r="AR45">
        <v>-851</v>
      </c>
      <c r="AS45">
        <v>11846</v>
      </c>
      <c r="AT45">
        <v>37.409999999999997</v>
      </c>
      <c r="AU45">
        <v>263</v>
      </c>
      <c r="AV45">
        <v>19904.48</v>
      </c>
      <c r="AW45">
        <v>-246.23</v>
      </c>
      <c r="AX45">
        <v>0.6768264435784942</v>
      </c>
      <c r="AY45">
        <v>0.88574773446646138</v>
      </c>
      <c r="AZ45">
        <v>1.858622970093321</v>
      </c>
      <c r="BA45">
        <v>0.30516118483799759</v>
      </c>
      <c r="BB45">
        <v>13.40711462450593</v>
      </c>
      <c r="BC45">
        <v>73394</v>
      </c>
      <c r="BD45">
        <v>4.669999999999999</v>
      </c>
      <c r="BE45">
        <v>36.520000000000003</v>
      </c>
      <c r="BF45">
        <v>1.94782031606454</v>
      </c>
      <c r="BG45">
        <v>23005</v>
      </c>
      <c r="BH45">
        <v>4</v>
      </c>
      <c r="BI45">
        <v>1</v>
      </c>
      <c r="BJ45">
        <v>3</v>
      </c>
      <c r="BK45">
        <v>2.666666666666667</v>
      </c>
      <c r="BL45">
        <v>0.18705635801482959</v>
      </c>
      <c r="BM45">
        <v>3.292727715538236</v>
      </c>
      <c r="BN45">
        <v>-4.0416094326909844E-3</v>
      </c>
      <c r="BO45">
        <v>0.45267260498383938</v>
      </c>
    </row>
    <row r="46" spans="1:67" x14ac:dyDescent="0.2">
      <c r="A46" s="1">
        <v>44</v>
      </c>
      <c r="B46" t="s">
        <v>142</v>
      </c>
      <c r="C46" t="s">
        <v>122</v>
      </c>
      <c r="D46" t="s">
        <v>123</v>
      </c>
      <c r="E46" t="s">
        <v>124</v>
      </c>
      <c r="F46" t="s">
        <v>66</v>
      </c>
      <c r="G46" t="s">
        <v>67</v>
      </c>
      <c r="H46" t="s">
        <v>68</v>
      </c>
      <c r="I46" t="s">
        <v>69</v>
      </c>
      <c r="J46" s="2">
        <v>44834</v>
      </c>
      <c r="K46">
        <v>3</v>
      </c>
      <c r="L46">
        <v>2022</v>
      </c>
      <c r="M46" t="s">
        <v>106</v>
      </c>
      <c r="N46" s="2">
        <v>44835</v>
      </c>
      <c r="O46" s="2">
        <v>44861</v>
      </c>
      <c r="P46">
        <v>40.252803494588598</v>
      </c>
      <c r="R46">
        <v>0.35539696285976607</v>
      </c>
      <c r="S46">
        <v>0.40571406901339829</v>
      </c>
      <c r="T46">
        <v>8.2703651951704038E-2</v>
      </c>
      <c r="U46">
        <v>0.1400311624871034</v>
      </c>
      <c r="V46">
        <v>0.75042298643439953</v>
      </c>
      <c r="W46">
        <v>1.804492240961826</v>
      </c>
      <c r="X46">
        <v>0.19127121081392001</v>
      </c>
      <c r="Y46">
        <v>0.20384713833764739</v>
      </c>
      <c r="Z46">
        <v>-0.18366407822835781</v>
      </c>
      <c r="AA46">
        <v>-0.29751070258801832</v>
      </c>
      <c r="AB46">
        <v>-0.1138466243596605</v>
      </c>
      <c r="AC46">
        <v>113162.34</v>
      </c>
      <c r="AD46">
        <v>1.6272985332182921</v>
      </c>
      <c r="AE46">
        <v>8.4369230769230779</v>
      </c>
      <c r="AF46">
        <v>174841</v>
      </c>
      <c r="AG46">
        <v>15338</v>
      </c>
      <c r="AH46">
        <v>99885</v>
      </c>
      <c r="AI46">
        <v>1</v>
      </c>
      <c r="AL46">
        <v>27591</v>
      </c>
      <c r="AM46">
        <v>6268</v>
      </c>
      <c r="AN46">
        <v>75763</v>
      </c>
      <c r="AO46">
        <v>7469</v>
      </c>
      <c r="AP46">
        <v>5594</v>
      </c>
      <c r="AQ46">
        <v>1019</v>
      </c>
      <c r="AR46">
        <v>-664</v>
      </c>
      <c r="AS46">
        <v>19145</v>
      </c>
      <c r="AT46">
        <v>25.77</v>
      </c>
      <c r="AU46">
        <v>334</v>
      </c>
      <c r="AV46">
        <v>14175.53</v>
      </c>
      <c r="AW46">
        <v>1282.8599999999999</v>
      </c>
      <c r="AX46">
        <v>0.65813920046016683</v>
      </c>
      <c r="AY46">
        <v>0.83232602782469489</v>
      </c>
      <c r="AZ46">
        <v>1.7712220903893861</v>
      </c>
      <c r="BA46">
        <v>0.19452113891285591</v>
      </c>
      <c r="BB46">
        <v>7.9385727190605238</v>
      </c>
      <c r="BC46">
        <v>69540</v>
      </c>
      <c r="BD46">
        <v>3.25</v>
      </c>
      <c r="BE46">
        <v>27.42</v>
      </c>
      <c r="BF46">
        <v>1.789722055588882</v>
      </c>
      <c r="BG46">
        <v>26299</v>
      </c>
      <c r="BH46">
        <v>5</v>
      </c>
      <c r="BI46">
        <v>1</v>
      </c>
      <c r="BJ46">
        <v>5</v>
      </c>
      <c r="BK46">
        <v>3.666666666666667</v>
      </c>
      <c r="BL46">
        <v>0.1286182336182336</v>
      </c>
      <c r="BM46">
        <v>1.832490913496486</v>
      </c>
      <c r="BN46">
        <v>-0.1043836388044951</v>
      </c>
      <c r="BO46">
        <v>0.49837017180849241</v>
      </c>
    </row>
    <row r="47" spans="1:67" x14ac:dyDescent="0.2">
      <c r="A47" s="1">
        <v>45</v>
      </c>
      <c r="B47" t="s">
        <v>143</v>
      </c>
      <c r="C47" t="s">
        <v>122</v>
      </c>
      <c r="D47" t="s">
        <v>123</v>
      </c>
      <c r="E47" t="s">
        <v>124</v>
      </c>
      <c r="F47" t="s">
        <v>66</v>
      </c>
      <c r="G47" t="s">
        <v>67</v>
      </c>
      <c r="H47" t="s">
        <v>68</v>
      </c>
      <c r="I47" t="s">
        <v>69</v>
      </c>
      <c r="J47" s="2">
        <v>44926</v>
      </c>
      <c r="K47">
        <v>4</v>
      </c>
      <c r="L47">
        <v>2022</v>
      </c>
      <c r="M47" t="s">
        <v>108</v>
      </c>
      <c r="N47" s="2">
        <v>44926</v>
      </c>
      <c r="O47" s="2">
        <v>44952</v>
      </c>
      <c r="P47">
        <v>37.696998290841762</v>
      </c>
      <c r="Q47">
        <v>0</v>
      </c>
      <c r="R47">
        <v>0.31471603388766872</v>
      </c>
      <c r="S47">
        <v>0.35978534074731322</v>
      </c>
      <c r="T47">
        <v>5.1502186819739289E-2</v>
      </c>
      <c r="U47">
        <v>8.0673656236001146E-2</v>
      </c>
      <c r="V47">
        <v>0.76309470789845668</v>
      </c>
      <c r="W47">
        <v>1.7642152841043499</v>
      </c>
      <c r="X47">
        <v>0.1270974085704317</v>
      </c>
      <c r="Y47">
        <v>0.14314698512386209</v>
      </c>
      <c r="Z47">
        <v>-0.14925302121990669</v>
      </c>
      <c r="AA47">
        <v>-0.35134352537054447</v>
      </c>
      <c r="AB47">
        <v>-0.20209050415063781</v>
      </c>
      <c r="AC47">
        <v>120262.59</v>
      </c>
      <c r="AD47">
        <v>1.9072951755638019</v>
      </c>
      <c r="AE47">
        <v>14.831632653061231</v>
      </c>
      <c r="AF47">
        <v>182103</v>
      </c>
      <c r="AG47">
        <v>14042</v>
      </c>
      <c r="AH47">
        <v>103286</v>
      </c>
      <c r="AI47">
        <v>1</v>
      </c>
      <c r="AJ47">
        <v>0</v>
      </c>
      <c r="AK47">
        <v>0</v>
      </c>
      <c r="AL47">
        <v>27591</v>
      </c>
      <c r="AM47">
        <v>6018</v>
      </c>
      <c r="AN47">
        <v>81347</v>
      </c>
      <c r="AO47">
        <v>4133</v>
      </c>
      <c r="AP47">
        <v>5619</v>
      </c>
      <c r="AQ47">
        <v>-664</v>
      </c>
      <c r="AR47">
        <v>-141</v>
      </c>
      <c r="AS47">
        <v>24844</v>
      </c>
      <c r="AT47">
        <v>26.43</v>
      </c>
      <c r="AU47">
        <v>418</v>
      </c>
      <c r="AV47">
        <v>9025.99</v>
      </c>
      <c r="AW47">
        <v>-333.78</v>
      </c>
      <c r="AX47">
        <v>0.63689853141751518</v>
      </c>
      <c r="AY47">
        <v>0.71501495767296797</v>
      </c>
      <c r="AZ47">
        <v>1.5676255636759451</v>
      </c>
      <c r="BA47">
        <v>0.24475846100168111</v>
      </c>
      <c r="BB47">
        <v>2.1693989071038251</v>
      </c>
      <c r="BC47">
        <v>63054</v>
      </c>
      <c r="BD47">
        <v>1.96</v>
      </c>
      <c r="BE47">
        <v>29.07</v>
      </c>
      <c r="BF47">
        <v>1.725273459988486</v>
      </c>
      <c r="BG47">
        <v>24844</v>
      </c>
      <c r="BH47">
        <v>5</v>
      </c>
      <c r="BI47">
        <v>1</v>
      </c>
      <c r="BJ47">
        <v>5</v>
      </c>
      <c r="BK47">
        <v>3.666666666666667</v>
      </c>
      <c r="BL47">
        <v>7.9021121057584978E-2</v>
      </c>
      <c r="BM47">
        <v>0.52517283055354125</v>
      </c>
      <c r="BN47">
        <v>-7.4352590872952831E-2</v>
      </c>
      <c r="BO47">
        <v>0.8344431556805002</v>
      </c>
    </row>
    <row r="48" spans="1:67" x14ac:dyDescent="0.2">
      <c r="A48" s="1">
        <v>46</v>
      </c>
      <c r="B48" t="s">
        <v>144</v>
      </c>
      <c r="C48" t="s">
        <v>122</v>
      </c>
      <c r="D48" t="s">
        <v>123</v>
      </c>
      <c r="E48" t="s">
        <v>124</v>
      </c>
      <c r="F48" t="s">
        <v>66</v>
      </c>
      <c r="G48" t="s">
        <v>67</v>
      </c>
      <c r="H48" t="s">
        <v>68</v>
      </c>
      <c r="I48" t="s">
        <v>69</v>
      </c>
      <c r="J48" s="2">
        <v>45016</v>
      </c>
      <c r="K48">
        <v>1</v>
      </c>
      <c r="L48">
        <v>2023</v>
      </c>
      <c r="M48" t="s">
        <v>110</v>
      </c>
      <c r="N48" s="2">
        <v>45017</v>
      </c>
      <c r="O48" s="2">
        <v>45043</v>
      </c>
      <c r="P48">
        <v>31.078745198463508</v>
      </c>
      <c r="R48">
        <v>0.25508565456198318</v>
      </c>
      <c r="S48">
        <v>0.31198449368051118</v>
      </c>
      <c r="T48">
        <v>-8.9360972628912856E-3</v>
      </c>
      <c r="U48">
        <v>-2.8073243948334221E-2</v>
      </c>
      <c r="V48">
        <v>0.84559226317938707</v>
      </c>
      <c r="W48">
        <v>1.776853575973155</v>
      </c>
      <c r="X48">
        <v>-5.064166193987521E-2</v>
      </c>
      <c r="Y48">
        <v>-2.864276091888826E-2</v>
      </c>
      <c r="Z48">
        <v>-0.35266591038003398</v>
      </c>
      <c r="AA48">
        <v>-0.62662864074140534</v>
      </c>
      <c r="AB48">
        <v>-0.27396273036137131</v>
      </c>
      <c r="AC48">
        <v>127841.15</v>
      </c>
      <c r="AD48">
        <v>2.2660442073170728</v>
      </c>
      <c r="AE48">
        <v>-45.073529411764703</v>
      </c>
      <c r="AF48">
        <v>185303</v>
      </c>
      <c r="AG48">
        <v>11715</v>
      </c>
      <c r="AH48">
        <v>100403</v>
      </c>
      <c r="AI48">
        <v>1</v>
      </c>
      <c r="AL48">
        <v>27591</v>
      </c>
      <c r="AM48">
        <v>5567</v>
      </c>
      <c r="AN48">
        <v>85734</v>
      </c>
      <c r="AO48">
        <v>3847</v>
      </c>
      <c r="AP48">
        <v>5384</v>
      </c>
      <c r="AQ48">
        <v>-2758</v>
      </c>
      <c r="AR48">
        <v>-64</v>
      </c>
      <c r="AS48">
        <v>7413</v>
      </c>
      <c r="AT48">
        <v>32.67</v>
      </c>
      <c r="AU48">
        <v>556</v>
      </c>
      <c r="AV48">
        <v>-1615.91</v>
      </c>
      <c r="AW48">
        <v>-2318.7600000000002</v>
      </c>
      <c r="AX48">
        <v>0.60176191151446401</v>
      </c>
      <c r="AY48">
        <v>0.56092553910977305</v>
      </c>
      <c r="AZ48">
        <v>1.7637352608330601</v>
      </c>
      <c r="BA48">
        <v>0.13749645490640949</v>
      </c>
      <c r="BB48">
        <v>-1.1171228516868239</v>
      </c>
      <c r="BC48">
        <v>56416</v>
      </c>
      <c r="BD48">
        <v>-0.68</v>
      </c>
      <c r="BE48">
        <v>30.65</v>
      </c>
      <c r="BF48">
        <v>1.6429034595872909</v>
      </c>
      <c r="BG48">
        <v>27653</v>
      </c>
      <c r="BH48">
        <v>5</v>
      </c>
      <c r="BI48">
        <v>4</v>
      </c>
      <c r="BJ48">
        <v>5</v>
      </c>
      <c r="BK48">
        <v>4.666666666666667</v>
      </c>
      <c r="BL48">
        <v>-1.3901975291648031E-2</v>
      </c>
      <c r="BM48">
        <v>-2.0594749460561022</v>
      </c>
      <c r="BN48">
        <v>-0.13763985966213341</v>
      </c>
      <c r="BO48">
        <v>-2.9293258379765601</v>
      </c>
    </row>
    <row r="49" spans="1:67" x14ac:dyDescent="0.2">
      <c r="A49" s="1">
        <v>47</v>
      </c>
      <c r="B49" t="s">
        <v>145</v>
      </c>
      <c r="C49" t="s">
        <v>122</v>
      </c>
      <c r="D49" t="s">
        <v>123</v>
      </c>
      <c r="E49" t="s">
        <v>124</v>
      </c>
      <c r="F49" t="s">
        <v>66</v>
      </c>
      <c r="G49" t="s">
        <v>67</v>
      </c>
      <c r="H49" t="s">
        <v>68</v>
      </c>
      <c r="I49" t="s">
        <v>69</v>
      </c>
      <c r="J49" s="2">
        <v>45107</v>
      </c>
      <c r="K49">
        <v>2</v>
      </c>
      <c r="L49">
        <v>2023</v>
      </c>
      <c r="M49" t="s">
        <v>112</v>
      </c>
      <c r="N49" s="2">
        <v>45108</v>
      </c>
      <c r="O49" s="2">
        <v>45134</v>
      </c>
      <c r="P49">
        <v>24.110886941076529</v>
      </c>
      <c r="R49">
        <v>0.27927490753022122</v>
      </c>
      <c r="S49">
        <v>0.30357789842352267</v>
      </c>
      <c r="T49">
        <v>3.2656924507157769E-3</v>
      </c>
      <c r="U49">
        <v>-8.9649908356791083E-3</v>
      </c>
      <c r="V49">
        <v>0.77684716332762205</v>
      </c>
      <c r="W49">
        <v>1.730996796133969</v>
      </c>
      <c r="X49">
        <v>-1.706017319221375E-2</v>
      </c>
      <c r="Y49">
        <v>1.075734586633114E-2</v>
      </c>
      <c r="Z49">
        <v>-0.30610243505291979</v>
      </c>
      <c r="AA49">
        <v>-0.5697479646602448</v>
      </c>
      <c r="AB49">
        <v>-0.2636455296073249</v>
      </c>
      <c r="AC49">
        <v>144025.32</v>
      </c>
      <c r="AD49">
        <v>2.6649641033232179</v>
      </c>
      <c r="AE49">
        <v>-156.31818181818181</v>
      </c>
      <c r="AF49">
        <v>185629</v>
      </c>
      <c r="AG49">
        <v>12949</v>
      </c>
      <c r="AH49">
        <v>104471</v>
      </c>
      <c r="AI49">
        <v>1</v>
      </c>
      <c r="AL49">
        <v>27591</v>
      </c>
      <c r="AM49">
        <v>5173</v>
      </c>
      <c r="AN49">
        <v>90945</v>
      </c>
      <c r="AO49">
        <v>2996</v>
      </c>
      <c r="AP49">
        <v>6079</v>
      </c>
      <c r="AQ49">
        <v>1481</v>
      </c>
      <c r="AR49">
        <v>-200</v>
      </c>
      <c r="AS49">
        <v>13301</v>
      </c>
      <c r="AT49">
        <v>33.44</v>
      </c>
      <c r="AU49">
        <v>595</v>
      </c>
      <c r="AV49">
        <v>581.37000000000012</v>
      </c>
      <c r="AW49">
        <v>1951.05</v>
      </c>
      <c r="AX49">
        <v>0.5804159573680705</v>
      </c>
      <c r="AY49">
        <v>0.58632887892732022</v>
      </c>
      <c r="AZ49">
        <v>1.5951434878587201</v>
      </c>
      <c r="BA49">
        <v>0.18051957664125531</v>
      </c>
      <c r="BB49">
        <v>-1.4303730951129801</v>
      </c>
      <c r="BC49">
        <v>54044</v>
      </c>
      <c r="BD49">
        <v>-0.22000000000000011</v>
      </c>
      <c r="BE49">
        <v>34.39</v>
      </c>
      <c r="BF49">
        <v>1.947071305601153</v>
      </c>
      <c r="BG49">
        <v>26299</v>
      </c>
      <c r="BH49">
        <v>5</v>
      </c>
      <c r="BI49">
        <v>4</v>
      </c>
      <c r="BJ49">
        <v>5</v>
      </c>
      <c r="BK49">
        <v>4.666666666666667</v>
      </c>
      <c r="BL49">
        <v>4.8397892160535463E-3</v>
      </c>
      <c r="BM49">
        <v>-1.5821418338108879</v>
      </c>
      <c r="BN49">
        <v>-0.1027379479934707</v>
      </c>
      <c r="BO49">
        <v>-19.7119441593102</v>
      </c>
    </row>
    <row r="50" spans="1:67" x14ac:dyDescent="0.2">
      <c r="A50" s="1">
        <v>48</v>
      </c>
      <c r="B50" t="s">
        <v>146</v>
      </c>
      <c r="C50" t="s">
        <v>122</v>
      </c>
      <c r="D50" t="s">
        <v>123</v>
      </c>
      <c r="E50" t="s">
        <v>124</v>
      </c>
      <c r="F50" t="s">
        <v>66</v>
      </c>
      <c r="G50" t="s">
        <v>67</v>
      </c>
      <c r="H50" t="s">
        <v>68</v>
      </c>
      <c r="I50" t="s">
        <v>69</v>
      </c>
      <c r="J50" s="2">
        <v>45199</v>
      </c>
      <c r="K50">
        <v>3</v>
      </c>
      <c r="L50">
        <v>2023</v>
      </c>
      <c r="M50" t="s">
        <v>114</v>
      </c>
      <c r="N50" s="2">
        <v>45199</v>
      </c>
      <c r="O50" s="2">
        <v>45225</v>
      </c>
      <c r="P50">
        <v>18.816525992371801</v>
      </c>
      <c r="R50">
        <v>0.30246804783344822</v>
      </c>
      <c r="S50">
        <v>0.29071871270739502</v>
      </c>
      <c r="T50">
        <v>3.7791672853458293E-4</v>
      </c>
      <c r="U50">
        <v>-1.5994473928715631E-2</v>
      </c>
      <c r="V50">
        <v>0.78677402872660518</v>
      </c>
      <c r="W50">
        <v>1.769111401900074</v>
      </c>
      <c r="X50">
        <v>-3.1098668280871669E-2</v>
      </c>
      <c r="Y50">
        <v>1.2999394673123489E-3</v>
      </c>
      <c r="Z50">
        <v>-0.19300469128329301</v>
      </c>
      <c r="AA50">
        <v>-0.43280912038884378</v>
      </c>
      <c r="AB50">
        <v>-0.2398044291055508</v>
      </c>
      <c r="AC50">
        <v>157214.64000000001</v>
      </c>
      <c r="AD50">
        <v>2.973945217917676</v>
      </c>
      <c r="AE50">
        <v>-93.22499999999998</v>
      </c>
      <c r="AF50">
        <v>188837</v>
      </c>
      <c r="AG50">
        <v>14158</v>
      </c>
      <c r="AH50">
        <v>105686</v>
      </c>
      <c r="AI50">
        <v>1</v>
      </c>
      <c r="AL50">
        <v>27591</v>
      </c>
      <c r="AM50">
        <v>4970</v>
      </c>
      <c r="AN50">
        <v>93352</v>
      </c>
      <c r="AO50">
        <v>2843</v>
      </c>
      <c r="AP50">
        <v>5736</v>
      </c>
      <c r="AQ50">
        <v>297</v>
      </c>
      <c r="AR50">
        <v>-816</v>
      </c>
      <c r="AS50">
        <v>19054</v>
      </c>
      <c r="AT50">
        <v>35.549999999999997</v>
      </c>
      <c r="AU50">
        <v>599</v>
      </c>
      <c r="AV50">
        <v>68.720000000000027</v>
      </c>
      <c r="AW50">
        <v>770.21</v>
      </c>
      <c r="AX50">
        <v>0.56836410411622273</v>
      </c>
      <c r="AY50">
        <v>0.6145732160588615</v>
      </c>
      <c r="AZ50">
        <v>1.531103655553226</v>
      </c>
      <c r="BA50">
        <v>0.27523456416464892</v>
      </c>
      <c r="BB50">
        <v>-1.1083948339483389</v>
      </c>
      <c r="BC50">
        <v>52864</v>
      </c>
      <c r="BD50">
        <v>-0.40000000000000008</v>
      </c>
      <c r="BE50">
        <v>37.29</v>
      </c>
      <c r="BF50">
        <v>1.9568443496801711</v>
      </c>
      <c r="BG50">
        <v>24753</v>
      </c>
      <c r="BH50">
        <v>5</v>
      </c>
      <c r="BI50">
        <v>4</v>
      </c>
      <c r="BJ50">
        <v>5</v>
      </c>
      <c r="BK50">
        <v>4.666666666666667</v>
      </c>
      <c r="BL50">
        <v>5.5227173183639217E-4</v>
      </c>
      <c r="BM50">
        <v>-1.7545469639468689</v>
      </c>
      <c r="BN50">
        <v>-5.8819243041365897E-2</v>
      </c>
      <c r="BO50">
        <v>-10.409037981946989</v>
      </c>
    </row>
    <row r="51" spans="1:67" x14ac:dyDescent="0.2">
      <c r="A51" s="1">
        <v>49</v>
      </c>
      <c r="B51" t="s">
        <v>147</v>
      </c>
      <c r="C51" t="s">
        <v>122</v>
      </c>
      <c r="D51" t="s">
        <v>123</v>
      </c>
      <c r="E51" t="s">
        <v>124</v>
      </c>
      <c r="F51" t="s">
        <v>66</v>
      </c>
      <c r="G51" t="s">
        <v>67</v>
      </c>
      <c r="H51" t="s">
        <v>68</v>
      </c>
      <c r="I51" t="s">
        <v>69</v>
      </c>
      <c r="J51" s="2">
        <v>45291</v>
      </c>
      <c r="K51">
        <v>4</v>
      </c>
      <c r="L51">
        <v>2023</v>
      </c>
      <c r="M51" t="s">
        <v>116</v>
      </c>
      <c r="N51" s="2">
        <v>45291</v>
      </c>
      <c r="O51" s="2">
        <v>45316</v>
      </c>
      <c r="P51">
        <v>18.494620602362719</v>
      </c>
      <c r="Q51">
        <v>0</v>
      </c>
      <c r="R51">
        <v>0.32398812856688458</v>
      </c>
      <c r="S51">
        <v>0.29024152003746567</v>
      </c>
      <c r="T51">
        <v>1.9094774871211619E-2</v>
      </c>
      <c r="U51">
        <v>1.5840488438506741E-2</v>
      </c>
      <c r="V51">
        <v>0.74211794661937891</v>
      </c>
      <c r="W51">
        <v>1.752277832225875</v>
      </c>
      <c r="X51">
        <v>3.114627129895995E-2</v>
      </c>
      <c r="Y51">
        <v>6.578926016080254E-2</v>
      </c>
      <c r="Z51">
        <v>-0.26331415504905209</v>
      </c>
      <c r="AA51">
        <v>-0.40328941435060323</v>
      </c>
      <c r="AB51">
        <v>-0.13997525930155111</v>
      </c>
      <c r="AC51">
        <v>182142.24</v>
      </c>
      <c r="AD51">
        <v>3.3588227483956632</v>
      </c>
      <c r="AE51">
        <v>110.4615384615385</v>
      </c>
      <c r="AF51">
        <v>191572</v>
      </c>
      <c r="AG51">
        <v>15406</v>
      </c>
      <c r="AH51">
        <v>109965</v>
      </c>
      <c r="AI51">
        <v>1</v>
      </c>
      <c r="AJ51">
        <v>0</v>
      </c>
      <c r="AK51">
        <v>0</v>
      </c>
      <c r="AL51">
        <v>27591</v>
      </c>
      <c r="AM51">
        <v>4589</v>
      </c>
      <c r="AN51">
        <v>97152</v>
      </c>
      <c r="AO51">
        <v>3402</v>
      </c>
      <c r="AP51">
        <v>5888</v>
      </c>
      <c r="AQ51">
        <v>2669</v>
      </c>
      <c r="AR51">
        <v>1142</v>
      </c>
      <c r="AS51">
        <v>25750</v>
      </c>
      <c r="AT51">
        <v>50.25</v>
      </c>
      <c r="AU51">
        <v>628</v>
      </c>
      <c r="AV51">
        <v>3567.62</v>
      </c>
      <c r="AW51">
        <v>3165.12</v>
      </c>
      <c r="AX51">
        <v>0.57426052961569674</v>
      </c>
      <c r="AY51">
        <v>0.64695754419854701</v>
      </c>
      <c r="AZ51">
        <v>1.5424018821516421</v>
      </c>
      <c r="BA51">
        <v>0.2115327874898576</v>
      </c>
      <c r="BB51">
        <v>1.3036164844407059E-2</v>
      </c>
      <c r="BC51">
        <v>54228</v>
      </c>
      <c r="BD51">
        <v>0.3899999999999999</v>
      </c>
      <c r="BE51">
        <v>43.08</v>
      </c>
      <c r="BF51">
        <v>2.0848935510998978</v>
      </c>
      <c r="BG51">
        <v>25750</v>
      </c>
      <c r="BH51">
        <v>4</v>
      </c>
      <c r="BI51">
        <v>5</v>
      </c>
      <c r="BJ51">
        <v>5</v>
      </c>
      <c r="BK51">
        <v>4.666666666666667</v>
      </c>
      <c r="BL51">
        <v>2.8379311442026219E-2</v>
      </c>
      <c r="BM51">
        <v>-0.94018448438978242</v>
      </c>
      <c r="BN51">
        <v>-7.176233705089613E-2</v>
      </c>
      <c r="BO51">
        <v>4.2729980684866149</v>
      </c>
    </row>
    <row r="52" spans="1:67" x14ac:dyDescent="0.2">
      <c r="A52" s="1">
        <v>50</v>
      </c>
      <c r="B52" t="s">
        <v>148</v>
      </c>
      <c r="C52" t="s">
        <v>122</v>
      </c>
      <c r="D52" t="s">
        <v>123</v>
      </c>
      <c r="E52" t="s">
        <v>124</v>
      </c>
      <c r="F52" t="s">
        <v>66</v>
      </c>
      <c r="G52" t="s">
        <v>67</v>
      </c>
      <c r="H52" t="s">
        <v>68</v>
      </c>
      <c r="I52" t="s">
        <v>69</v>
      </c>
      <c r="J52" s="2">
        <v>45382</v>
      </c>
      <c r="K52">
        <v>1</v>
      </c>
      <c r="L52">
        <v>2024</v>
      </c>
      <c r="M52" t="s">
        <v>118</v>
      </c>
      <c r="N52" s="2">
        <v>45381</v>
      </c>
      <c r="O52" s="2">
        <v>45407</v>
      </c>
      <c r="P52">
        <v>24.114124882112542</v>
      </c>
      <c r="Q52">
        <v>0</v>
      </c>
      <c r="R52">
        <v>0.26487295247264542</v>
      </c>
      <c r="S52">
        <v>0.29223142769471688</v>
      </c>
      <c r="T52">
        <v>3.1721687881577421E-2</v>
      </c>
      <c r="U52">
        <v>3.8511264023792499E-2</v>
      </c>
      <c r="V52">
        <v>0.74015854671530212</v>
      </c>
      <c r="W52">
        <v>1.790290728787312</v>
      </c>
      <c r="X52">
        <v>7.3610080199866035E-2</v>
      </c>
      <c r="Y52">
        <v>0.10854988504082411</v>
      </c>
      <c r="Z52">
        <v>-0.22220612994912831</v>
      </c>
      <c r="AA52">
        <v>-0.24310445666495359</v>
      </c>
      <c r="AB52">
        <v>-2.0898326715825258E-2</v>
      </c>
      <c r="AC52">
        <v>129285.09</v>
      </c>
      <c r="AD52">
        <v>2.3405523471586069</v>
      </c>
      <c r="AE52">
        <v>31.635416666666671</v>
      </c>
      <c r="AF52">
        <v>192733</v>
      </c>
      <c r="AG52">
        <v>12724</v>
      </c>
      <c r="AH52">
        <v>110756</v>
      </c>
      <c r="AI52">
        <v>1</v>
      </c>
      <c r="AJ52">
        <v>0</v>
      </c>
      <c r="AK52">
        <v>0</v>
      </c>
      <c r="AL52">
        <v>27440</v>
      </c>
      <c r="AM52">
        <v>4675</v>
      </c>
      <c r="AN52">
        <v>99924</v>
      </c>
      <c r="AO52">
        <v>3323</v>
      </c>
      <c r="AP52">
        <v>4997</v>
      </c>
      <c r="AQ52">
        <v>-381</v>
      </c>
      <c r="AR52">
        <v>-348</v>
      </c>
      <c r="AS52">
        <v>5970</v>
      </c>
      <c r="AT52">
        <v>44.17</v>
      </c>
      <c r="AU52">
        <v>621</v>
      </c>
      <c r="AV52">
        <v>5995.97</v>
      </c>
      <c r="AW52">
        <v>109.59</v>
      </c>
      <c r="AX52">
        <v>0.58904357586400424</v>
      </c>
      <c r="AY52">
        <v>0.51651139661856338</v>
      </c>
      <c r="AZ52">
        <v>1.5657222650938889</v>
      </c>
      <c r="BA52">
        <v>0.21784311240653911</v>
      </c>
      <c r="BB52">
        <v>0.29226361031518627</v>
      </c>
      <c r="BC52">
        <v>55237</v>
      </c>
      <c r="BD52">
        <v>0.95999999999999985</v>
      </c>
      <c r="BE52">
        <v>30.37</v>
      </c>
      <c r="BF52">
        <v>1.767207462092746</v>
      </c>
      <c r="BG52">
        <v>24307</v>
      </c>
      <c r="BH52">
        <v>4</v>
      </c>
      <c r="BI52">
        <v>3</v>
      </c>
      <c r="BJ52">
        <v>5</v>
      </c>
      <c r="BK52">
        <v>4</v>
      </c>
      <c r="BL52">
        <v>4.4673533630115302E-2</v>
      </c>
      <c r="BM52">
        <v>-0.48322292694385688</v>
      </c>
      <c r="BN52">
        <v>-7.9554025602862857E-2</v>
      </c>
      <c r="BO52">
        <v>1.7253463435031819</v>
      </c>
    </row>
    <row r="53" spans="1:67" x14ac:dyDescent="0.2">
      <c r="A53" s="1">
        <v>51</v>
      </c>
      <c r="B53" t="s">
        <v>149</v>
      </c>
      <c r="C53" t="s">
        <v>122</v>
      </c>
      <c r="D53" t="s">
        <v>123</v>
      </c>
      <c r="E53" t="s">
        <v>124</v>
      </c>
      <c r="F53" t="s">
        <v>66</v>
      </c>
      <c r="G53" t="s">
        <v>67</v>
      </c>
      <c r="H53" t="s">
        <v>68</v>
      </c>
      <c r="I53" t="s">
        <v>69</v>
      </c>
      <c r="J53" s="2">
        <v>45473</v>
      </c>
      <c r="K53">
        <v>2</v>
      </c>
      <c r="L53">
        <v>2024</v>
      </c>
      <c r="M53" t="s">
        <v>120</v>
      </c>
      <c r="N53" s="2">
        <v>45472</v>
      </c>
      <c r="O53" s="2">
        <v>45505</v>
      </c>
      <c r="P53">
        <v>22.945823268136841</v>
      </c>
      <c r="Q53">
        <v>0</v>
      </c>
      <c r="R53">
        <v>0.25734324631897693</v>
      </c>
      <c r="S53">
        <v>0.28134873441304231</v>
      </c>
      <c r="T53">
        <v>1.5121913871690561E-2</v>
      </c>
      <c r="U53">
        <v>8.6703274715991194E-3</v>
      </c>
      <c r="V53">
        <v>0.71218260624076257</v>
      </c>
      <c r="W53">
        <v>1.7422200484649071</v>
      </c>
      <c r="X53">
        <v>1.7688358338927089E-2</v>
      </c>
      <c r="Y53">
        <v>5.374793635819379E-2</v>
      </c>
      <c r="Z53">
        <v>-0.2282977449610856</v>
      </c>
      <c r="AA53">
        <v>-0.20836953831464949</v>
      </c>
      <c r="AB53">
        <v>1.9928206646436131E-2</v>
      </c>
      <c r="AC53">
        <v>80840.429999999993</v>
      </c>
      <c r="AD53">
        <v>1.4665994811414891</v>
      </c>
      <c r="AE53">
        <v>82.565217391304344</v>
      </c>
      <c r="AF53">
        <v>206205</v>
      </c>
      <c r="AG53">
        <v>12833</v>
      </c>
      <c r="AH53">
        <v>120434</v>
      </c>
      <c r="AI53">
        <v>1</v>
      </c>
      <c r="AJ53">
        <v>0</v>
      </c>
      <c r="AK53">
        <v>0</v>
      </c>
      <c r="AL53">
        <v>27442</v>
      </c>
      <c r="AM53">
        <v>4383</v>
      </c>
      <c r="AN53">
        <v>103398</v>
      </c>
      <c r="AO53">
        <v>3131</v>
      </c>
      <c r="AP53">
        <v>5758</v>
      </c>
      <c r="AQ53">
        <v>-1610</v>
      </c>
      <c r="AR53">
        <v>-943</v>
      </c>
      <c r="AS53">
        <v>11652</v>
      </c>
      <c r="AT53">
        <v>30.97</v>
      </c>
      <c r="AU53">
        <v>668</v>
      </c>
      <c r="AV53">
        <v>2962.64</v>
      </c>
      <c r="AW53">
        <v>-1082.28</v>
      </c>
      <c r="AX53">
        <v>0.59400228588015458</v>
      </c>
      <c r="AY53">
        <v>0.50493306184279119</v>
      </c>
      <c r="AZ53">
        <v>1.5870671620819929</v>
      </c>
      <c r="BA53">
        <v>0.20894033127120329</v>
      </c>
      <c r="BB53">
        <v>0.20230524642289349</v>
      </c>
      <c r="BC53">
        <v>55121</v>
      </c>
      <c r="BD53">
        <v>0.23</v>
      </c>
      <c r="BE53">
        <v>18.989999999999998</v>
      </c>
      <c r="BF53">
        <v>2.025859794177149</v>
      </c>
      <c r="BG53">
        <v>24101</v>
      </c>
      <c r="BH53">
        <v>5</v>
      </c>
      <c r="BI53">
        <v>4</v>
      </c>
      <c r="BJ53">
        <v>5</v>
      </c>
      <c r="BK53">
        <v>4.666666666666667</v>
      </c>
      <c r="BL53">
        <v>2.1713389473992799E-2</v>
      </c>
      <c r="BM53">
        <v>-1.227141179234202</v>
      </c>
      <c r="BN53">
        <v>-0.12740397295075151</v>
      </c>
      <c r="BO53">
        <v>2.5708243936567161</v>
      </c>
    </row>
    <row r="54" spans="1:67" x14ac:dyDescent="0.2">
      <c r="A54" s="1">
        <v>52</v>
      </c>
      <c r="B54" t="s">
        <v>150</v>
      </c>
      <c r="C54" t="s">
        <v>151</v>
      </c>
      <c r="D54" t="s">
        <v>152</v>
      </c>
      <c r="E54" t="s">
        <v>153</v>
      </c>
      <c r="F54" t="s">
        <v>66</v>
      </c>
      <c r="G54" t="s">
        <v>67</v>
      </c>
      <c r="H54" t="s">
        <v>68</v>
      </c>
      <c r="I54" t="s">
        <v>69</v>
      </c>
      <c r="J54" s="2">
        <v>43159</v>
      </c>
      <c r="K54">
        <v>2</v>
      </c>
      <c r="L54">
        <v>2018</v>
      </c>
      <c r="M54" t="s">
        <v>72</v>
      </c>
      <c r="N54" s="2">
        <v>43160</v>
      </c>
      <c r="O54" s="2">
        <v>43181</v>
      </c>
      <c r="Q54">
        <v>5.3004693239015106</v>
      </c>
      <c r="V54">
        <v>0.5524078254326561</v>
      </c>
      <c r="AC54">
        <v>59716.299850000003</v>
      </c>
      <c r="AF54">
        <v>41263</v>
      </c>
      <c r="AG54">
        <v>7351</v>
      </c>
      <c r="AH54">
        <v>26580</v>
      </c>
      <c r="AI54">
        <v>1</v>
      </c>
      <c r="AJ54">
        <v>427</v>
      </c>
      <c r="AK54">
        <v>0</v>
      </c>
      <c r="AL54">
        <v>1228</v>
      </c>
      <c r="AM54">
        <v>348</v>
      </c>
      <c r="AN54">
        <v>21864</v>
      </c>
      <c r="AO54">
        <v>4050</v>
      </c>
      <c r="AP54">
        <v>1930</v>
      </c>
      <c r="AQ54">
        <v>3309</v>
      </c>
      <c r="AR54">
        <v>-30</v>
      </c>
      <c r="AS54">
        <v>4217</v>
      </c>
      <c r="AT54">
        <v>48.81</v>
      </c>
      <c r="AU54">
        <v>88</v>
      </c>
      <c r="AW54">
        <v>3378.52</v>
      </c>
      <c r="AZ54">
        <v>2.5812550937245309</v>
      </c>
      <c r="BE54">
        <v>51.49</v>
      </c>
      <c r="BJ54">
        <v>1</v>
      </c>
      <c r="BK54">
        <v>1</v>
      </c>
    </row>
    <row r="55" spans="1:67" x14ac:dyDescent="0.2">
      <c r="A55" s="1">
        <v>53</v>
      </c>
      <c r="B55" t="s">
        <v>154</v>
      </c>
      <c r="C55" t="s">
        <v>151</v>
      </c>
      <c r="D55" t="s">
        <v>152</v>
      </c>
      <c r="E55" t="s">
        <v>153</v>
      </c>
      <c r="F55" t="s">
        <v>66</v>
      </c>
      <c r="G55" t="s">
        <v>67</v>
      </c>
      <c r="H55" t="s">
        <v>68</v>
      </c>
      <c r="I55" t="s">
        <v>69</v>
      </c>
      <c r="J55" s="2">
        <v>43251</v>
      </c>
      <c r="K55">
        <v>3</v>
      </c>
      <c r="L55">
        <v>2018</v>
      </c>
      <c r="M55" t="s">
        <v>74</v>
      </c>
      <c r="N55" s="2">
        <v>43251</v>
      </c>
      <c r="O55" s="2">
        <v>43271</v>
      </c>
      <c r="P55">
        <v>50.107332948569969</v>
      </c>
      <c r="Q55">
        <v>5.0440874695395674</v>
      </c>
      <c r="R55">
        <v>0.75054146411897771</v>
      </c>
      <c r="V55">
        <v>0.41736950851878202</v>
      </c>
      <c r="AC55">
        <v>63314.082490000008</v>
      </c>
      <c r="AF55">
        <v>41845</v>
      </c>
      <c r="AG55">
        <v>7797</v>
      </c>
      <c r="AH55">
        <v>29523</v>
      </c>
      <c r="AI55">
        <v>1</v>
      </c>
      <c r="AJ55">
        <v>431</v>
      </c>
      <c r="AK55">
        <v>0</v>
      </c>
      <c r="AL55">
        <v>1228</v>
      </c>
      <c r="AM55">
        <v>334</v>
      </c>
      <c r="AN55">
        <v>22705</v>
      </c>
      <c r="AO55">
        <v>4513</v>
      </c>
      <c r="AP55">
        <v>1841</v>
      </c>
      <c r="AQ55">
        <v>3823</v>
      </c>
      <c r="AR55">
        <v>-176</v>
      </c>
      <c r="AS55">
        <v>6628</v>
      </c>
      <c r="AT55">
        <v>57.59</v>
      </c>
      <c r="AU55">
        <v>80</v>
      </c>
      <c r="AW55">
        <v>3886.2</v>
      </c>
      <c r="AY55">
        <v>1.3995377953285919</v>
      </c>
      <c r="AZ55">
        <v>2.6345402005779359</v>
      </c>
      <c r="BE55">
        <v>54.59</v>
      </c>
      <c r="BF55">
        <v>2.247520219746681</v>
      </c>
      <c r="BJ55">
        <v>1</v>
      </c>
      <c r="BK55">
        <v>1</v>
      </c>
    </row>
    <row r="56" spans="1:67" x14ac:dyDescent="0.2">
      <c r="A56" s="1">
        <v>54</v>
      </c>
      <c r="B56" t="s">
        <v>155</v>
      </c>
      <c r="C56" t="s">
        <v>151</v>
      </c>
      <c r="D56" t="s">
        <v>152</v>
      </c>
      <c r="E56" t="s">
        <v>153</v>
      </c>
      <c r="F56" t="s">
        <v>66</v>
      </c>
      <c r="G56" t="s">
        <v>67</v>
      </c>
      <c r="H56" t="s">
        <v>68</v>
      </c>
      <c r="I56" t="s">
        <v>69</v>
      </c>
      <c r="J56" s="2">
        <v>43343</v>
      </c>
      <c r="K56">
        <v>4</v>
      </c>
      <c r="L56">
        <v>2018</v>
      </c>
      <c r="M56" t="s">
        <v>76</v>
      </c>
      <c r="N56" s="2">
        <v>43342</v>
      </c>
      <c r="O56" s="2">
        <v>43363</v>
      </c>
      <c r="P56">
        <v>51.728154620853083</v>
      </c>
      <c r="Q56">
        <v>3.070497630331753</v>
      </c>
      <c r="R56">
        <v>0.79229297942995269</v>
      </c>
      <c r="V56">
        <v>0.3078059516989779</v>
      </c>
      <c r="AC56">
        <v>51437.617850000002</v>
      </c>
      <c r="AF56">
        <v>43376</v>
      </c>
      <c r="AG56">
        <v>8440</v>
      </c>
      <c r="AH56">
        <v>33167</v>
      </c>
      <c r="AI56">
        <v>1</v>
      </c>
      <c r="AJ56">
        <v>284</v>
      </c>
      <c r="AK56">
        <v>0</v>
      </c>
      <c r="AL56">
        <v>1228</v>
      </c>
      <c r="AM56">
        <v>331</v>
      </c>
      <c r="AN56">
        <v>23672</v>
      </c>
      <c r="AO56">
        <v>5056</v>
      </c>
      <c r="AP56">
        <v>2004</v>
      </c>
      <c r="AQ56">
        <v>4325</v>
      </c>
      <c r="AR56">
        <v>-6</v>
      </c>
      <c r="AS56">
        <v>8879</v>
      </c>
      <c r="AT56">
        <v>52.52</v>
      </c>
      <c r="AU56">
        <v>50</v>
      </c>
      <c r="AW56">
        <v>4364.5</v>
      </c>
      <c r="AY56">
        <v>1.455894085430278</v>
      </c>
      <c r="AZ56">
        <v>2.787452207160237</v>
      </c>
      <c r="BE56">
        <v>44.35</v>
      </c>
      <c r="BF56">
        <v>2.3021252153934522</v>
      </c>
      <c r="BJ56">
        <v>1</v>
      </c>
      <c r="BK56">
        <v>1</v>
      </c>
    </row>
    <row r="57" spans="1:67" x14ac:dyDescent="0.2">
      <c r="A57" s="1">
        <v>55</v>
      </c>
      <c r="B57" t="s">
        <v>156</v>
      </c>
      <c r="C57" t="s">
        <v>151</v>
      </c>
      <c r="D57" t="s">
        <v>152</v>
      </c>
      <c r="E57" t="s">
        <v>153</v>
      </c>
      <c r="F57" t="s">
        <v>66</v>
      </c>
      <c r="G57" t="s">
        <v>67</v>
      </c>
      <c r="H57" t="s">
        <v>68</v>
      </c>
      <c r="I57" t="s">
        <v>69</v>
      </c>
      <c r="J57" s="2">
        <v>43434</v>
      </c>
      <c r="K57">
        <v>1</v>
      </c>
      <c r="L57">
        <v>2019</v>
      </c>
      <c r="M57" t="s">
        <v>78</v>
      </c>
      <c r="N57" s="2">
        <v>43433</v>
      </c>
      <c r="O57" s="2">
        <v>43452</v>
      </c>
      <c r="P57">
        <v>57.865853658536587</v>
      </c>
      <c r="R57">
        <v>0.71960077752895846</v>
      </c>
      <c r="V57">
        <v>0.28364180651103882</v>
      </c>
      <c r="X57">
        <v>0.46823910352052323</v>
      </c>
      <c r="Y57">
        <v>0.47453382432303731</v>
      </c>
      <c r="AC57">
        <v>32532.783940000001</v>
      </c>
      <c r="AD57">
        <v>1.032754005904575</v>
      </c>
      <c r="AE57">
        <v>2.3904448105436571</v>
      </c>
      <c r="AF57">
        <v>44595</v>
      </c>
      <c r="AG57">
        <v>7913</v>
      </c>
      <c r="AH57">
        <v>34741</v>
      </c>
      <c r="AI57">
        <v>1</v>
      </c>
      <c r="AK57">
        <v>0</v>
      </c>
      <c r="AL57">
        <v>1228</v>
      </c>
      <c r="AM57">
        <v>356</v>
      </c>
      <c r="AN57">
        <v>24807</v>
      </c>
      <c r="AO57">
        <v>4980</v>
      </c>
      <c r="AP57">
        <v>1963</v>
      </c>
      <c r="AQ57">
        <v>3293</v>
      </c>
      <c r="AR57">
        <v>-19</v>
      </c>
      <c r="AS57">
        <v>2700</v>
      </c>
      <c r="AT57">
        <v>38.56</v>
      </c>
      <c r="AU57">
        <v>33</v>
      </c>
      <c r="AV57">
        <v>14948.29</v>
      </c>
      <c r="AW57">
        <v>3319.07</v>
      </c>
      <c r="AX57">
        <v>0.75435700453953847</v>
      </c>
      <c r="AY57">
        <v>1.3058025124280619</v>
      </c>
      <c r="AZ57">
        <v>2.8982462902293311</v>
      </c>
      <c r="BB57">
        <v>62.247011952191237</v>
      </c>
      <c r="BC57">
        <v>31501</v>
      </c>
      <c r="BD57">
        <v>12.14</v>
      </c>
      <c r="BE57">
        <v>29.02</v>
      </c>
      <c r="BF57">
        <v>2.1019943782626149</v>
      </c>
      <c r="BI57">
        <v>1</v>
      </c>
      <c r="BJ57">
        <v>1</v>
      </c>
      <c r="BK57">
        <v>1</v>
      </c>
      <c r="BO57">
        <v>0.12902965262542099</v>
      </c>
    </row>
    <row r="58" spans="1:67" x14ac:dyDescent="0.2">
      <c r="A58" s="1">
        <v>56</v>
      </c>
      <c r="B58" t="s">
        <v>157</v>
      </c>
      <c r="C58" t="s">
        <v>151</v>
      </c>
      <c r="D58" t="s">
        <v>152</v>
      </c>
      <c r="E58" t="s">
        <v>153</v>
      </c>
      <c r="F58" t="s">
        <v>66</v>
      </c>
      <c r="G58" t="s">
        <v>67</v>
      </c>
      <c r="H58" t="s">
        <v>68</v>
      </c>
      <c r="I58" t="s">
        <v>69</v>
      </c>
      <c r="J58" s="2">
        <v>43524</v>
      </c>
      <c r="K58">
        <v>2</v>
      </c>
      <c r="L58">
        <v>2019</v>
      </c>
      <c r="M58" t="s">
        <v>80</v>
      </c>
      <c r="N58" s="2">
        <v>43524</v>
      </c>
      <c r="O58" s="2">
        <v>43544</v>
      </c>
      <c r="P58">
        <v>70.19290916880891</v>
      </c>
      <c r="R58">
        <v>0.50693946699680714</v>
      </c>
      <c r="S58">
        <v>0.67571830985915493</v>
      </c>
      <c r="T58">
        <v>0.29769239436619721</v>
      </c>
      <c r="U58">
        <v>0.42120879829710378</v>
      </c>
      <c r="V58">
        <v>0.34022917137051251</v>
      </c>
      <c r="W58">
        <v>1.4311746113655419</v>
      </c>
      <c r="X58">
        <v>0.43555110888777721</v>
      </c>
      <c r="Y58">
        <v>0.44055694513923621</v>
      </c>
      <c r="Z58">
        <v>0.25512756378189089</v>
      </c>
      <c r="AC58">
        <v>44621.619839999999</v>
      </c>
      <c r="AD58">
        <v>1.4881313936968481</v>
      </c>
      <c r="AE58">
        <v>3.7024793388429749</v>
      </c>
      <c r="AF58">
        <v>47487</v>
      </c>
      <c r="AG58">
        <v>5835</v>
      </c>
      <c r="AH58">
        <v>35432</v>
      </c>
      <c r="AI58">
        <v>1</v>
      </c>
      <c r="AK58">
        <v>0</v>
      </c>
      <c r="AL58">
        <v>1228</v>
      </c>
      <c r="AM58">
        <v>350</v>
      </c>
      <c r="AN58">
        <v>26204</v>
      </c>
      <c r="AO58">
        <v>3997</v>
      </c>
      <c r="AP58">
        <v>1658</v>
      </c>
      <c r="AQ58">
        <v>1619</v>
      </c>
      <c r="AR58">
        <v>-134</v>
      </c>
      <c r="AS58">
        <v>5349</v>
      </c>
      <c r="AT58">
        <v>40.880000000000003</v>
      </c>
      <c r="AU58">
        <v>27</v>
      </c>
      <c r="AV58">
        <v>13210.1</v>
      </c>
      <c r="AW58">
        <v>1640.33</v>
      </c>
      <c r="AX58">
        <v>0.75100883775220939</v>
      </c>
      <c r="AY58">
        <v>0.91509674383956396</v>
      </c>
      <c r="AZ58">
        <v>2.2483358239369649</v>
      </c>
      <c r="BA58">
        <v>0.58899449724862429</v>
      </c>
      <c r="BB58">
        <v>74.352631578947367</v>
      </c>
      <c r="BC58">
        <v>29985</v>
      </c>
      <c r="BD58">
        <v>10.89</v>
      </c>
      <c r="BE58">
        <v>40.32</v>
      </c>
      <c r="BF58">
        <v>1.6046455359303169</v>
      </c>
      <c r="BG58">
        <v>10011</v>
      </c>
      <c r="BH58">
        <v>2</v>
      </c>
      <c r="BI58">
        <v>1</v>
      </c>
      <c r="BJ58">
        <v>1</v>
      </c>
      <c r="BK58">
        <v>1.333333333333333</v>
      </c>
      <c r="BL58">
        <v>0.42825280015560918</v>
      </c>
      <c r="BM58">
        <v>10.26424815688627</v>
      </c>
      <c r="BN58">
        <v>0.18339773501025919</v>
      </c>
      <c r="BO58">
        <v>0.20002758314007699</v>
      </c>
    </row>
    <row r="59" spans="1:67" x14ac:dyDescent="0.2">
      <c r="A59" s="1">
        <v>57</v>
      </c>
      <c r="B59" t="s">
        <v>158</v>
      </c>
      <c r="C59" t="s">
        <v>151</v>
      </c>
      <c r="D59" t="s">
        <v>152</v>
      </c>
      <c r="E59" t="s">
        <v>153</v>
      </c>
      <c r="F59" t="s">
        <v>66</v>
      </c>
      <c r="G59" t="s">
        <v>67</v>
      </c>
      <c r="H59" t="s">
        <v>68</v>
      </c>
      <c r="I59" t="s">
        <v>69</v>
      </c>
      <c r="J59" s="2">
        <v>43616</v>
      </c>
      <c r="K59">
        <v>3</v>
      </c>
      <c r="L59">
        <v>2019</v>
      </c>
      <c r="M59" t="s">
        <v>82</v>
      </c>
      <c r="N59" s="2">
        <v>43615</v>
      </c>
      <c r="O59" s="2">
        <v>43641</v>
      </c>
      <c r="P59">
        <v>65.226216583124483</v>
      </c>
      <c r="R59">
        <v>0.40846707544654759</v>
      </c>
      <c r="S59">
        <v>0.6121657041062939</v>
      </c>
      <c r="T59">
        <v>0.23116902862718841</v>
      </c>
      <c r="U59">
        <v>0.30669263779407729</v>
      </c>
      <c r="V59">
        <v>0.27899201458926248</v>
      </c>
      <c r="W59">
        <v>1.3411601789573</v>
      </c>
      <c r="X59">
        <v>0.37355427046263351</v>
      </c>
      <c r="Y59">
        <v>0.37762492586002372</v>
      </c>
      <c r="Z59">
        <v>0.22642348754448399</v>
      </c>
      <c r="AC59">
        <v>44273.538330000003</v>
      </c>
      <c r="AD59">
        <v>1.6412195407028469</v>
      </c>
      <c r="AE59">
        <v>4.7022274325908553</v>
      </c>
      <c r="AF59">
        <v>46288</v>
      </c>
      <c r="AG59">
        <v>4788</v>
      </c>
      <c r="AH59">
        <v>36191</v>
      </c>
      <c r="AI59">
        <v>1</v>
      </c>
      <c r="AK59">
        <v>0</v>
      </c>
      <c r="AL59">
        <v>1228</v>
      </c>
      <c r="AM59">
        <v>339</v>
      </c>
      <c r="AN59">
        <v>27138</v>
      </c>
      <c r="AO59">
        <v>2848</v>
      </c>
      <c r="AP59">
        <v>1600</v>
      </c>
      <c r="AQ59">
        <v>840</v>
      </c>
      <c r="AR59">
        <v>-326</v>
      </c>
      <c r="AS59">
        <v>7752</v>
      </c>
      <c r="AT59">
        <v>32.61</v>
      </c>
      <c r="AU59">
        <v>29</v>
      </c>
      <c r="AV59">
        <v>10186.81</v>
      </c>
      <c r="AW59">
        <v>862.91</v>
      </c>
      <c r="AX59">
        <v>0.73216933570581255</v>
      </c>
      <c r="AY59">
        <v>0.71808331146188742</v>
      </c>
      <c r="AZ59">
        <v>2.7915508615897719</v>
      </c>
      <c r="BA59">
        <v>0.59723457888493481</v>
      </c>
      <c r="BB59">
        <v>80.82014388489209</v>
      </c>
      <c r="BC59">
        <v>26976</v>
      </c>
      <c r="BD59">
        <v>8.5300000000000011</v>
      </c>
      <c r="BE59">
        <v>40.11</v>
      </c>
      <c r="BF59">
        <v>1.3770844540075311</v>
      </c>
      <c r="BG59">
        <v>10003</v>
      </c>
      <c r="BH59">
        <v>2</v>
      </c>
      <c r="BI59">
        <v>1</v>
      </c>
      <c r="BJ59">
        <v>1</v>
      </c>
      <c r="BK59">
        <v>1.333333333333333</v>
      </c>
      <c r="BL59">
        <v>0.31715344261274298</v>
      </c>
      <c r="BM59">
        <v>7.4828932336657887</v>
      </c>
      <c r="BN59">
        <v>0.1477984909170591</v>
      </c>
      <c r="BO59">
        <v>0.25632064245828928</v>
      </c>
    </row>
    <row r="60" spans="1:67" x14ac:dyDescent="0.2">
      <c r="A60" s="1">
        <v>58</v>
      </c>
      <c r="B60" t="s">
        <v>159</v>
      </c>
      <c r="C60" t="s">
        <v>151</v>
      </c>
      <c r="D60" t="s">
        <v>152</v>
      </c>
      <c r="E60" t="s">
        <v>153</v>
      </c>
      <c r="F60" t="s">
        <v>66</v>
      </c>
      <c r="G60" t="s">
        <v>67</v>
      </c>
      <c r="H60" t="s">
        <v>68</v>
      </c>
      <c r="I60" t="s">
        <v>69</v>
      </c>
      <c r="J60" s="2">
        <v>43708</v>
      </c>
      <c r="K60">
        <v>4</v>
      </c>
      <c r="L60">
        <v>2019</v>
      </c>
      <c r="M60" t="s">
        <v>84</v>
      </c>
      <c r="N60" s="2">
        <v>43706</v>
      </c>
      <c r="O60" s="2">
        <v>43734</v>
      </c>
      <c r="P60">
        <v>52.707648870636547</v>
      </c>
      <c r="Q60">
        <v>2.435831622176591</v>
      </c>
      <c r="R60">
        <v>0.40935119516679802</v>
      </c>
      <c r="S60">
        <v>0.50737565437932863</v>
      </c>
      <c r="T60">
        <v>0.13903991849387079</v>
      </c>
      <c r="U60">
        <v>0.1805339090896092</v>
      </c>
      <c r="V60">
        <v>0.32953494696763658</v>
      </c>
      <c r="W60">
        <v>1.3192301642907189</v>
      </c>
      <c r="X60">
        <v>0.26971716653849442</v>
      </c>
      <c r="Y60">
        <v>0.27403742630094852</v>
      </c>
      <c r="Z60">
        <v>0.1456464154490302</v>
      </c>
      <c r="AC60">
        <v>46337.649940000003</v>
      </c>
      <c r="AD60">
        <v>1.9797338263693069</v>
      </c>
      <c r="AE60">
        <v>7.688644688644688</v>
      </c>
      <c r="AF60">
        <v>48887</v>
      </c>
      <c r="AG60">
        <v>4870</v>
      </c>
      <c r="AH60">
        <v>36770</v>
      </c>
      <c r="AI60">
        <v>1</v>
      </c>
      <c r="AJ60">
        <v>130</v>
      </c>
      <c r="AK60">
        <v>0</v>
      </c>
      <c r="AL60">
        <v>1228</v>
      </c>
      <c r="AM60">
        <v>340</v>
      </c>
      <c r="AN60">
        <v>28240</v>
      </c>
      <c r="AO60">
        <v>2778</v>
      </c>
      <c r="AP60">
        <v>2059</v>
      </c>
      <c r="AQ60">
        <v>561</v>
      </c>
      <c r="AR60">
        <v>112</v>
      </c>
      <c r="AS60">
        <v>9780</v>
      </c>
      <c r="AT60">
        <v>45.27</v>
      </c>
      <c r="AU60">
        <v>39</v>
      </c>
      <c r="AV60">
        <v>6414.12</v>
      </c>
      <c r="AW60">
        <v>591.80999999999995</v>
      </c>
      <c r="AX60">
        <v>0.68896864051952489</v>
      </c>
      <c r="AY60">
        <v>0.70352847701253207</v>
      </c>
      <c r="AZ60">
        <v>2.5826291079812211</v>
      </c>
      <c r="BA60">
        <v>0.5634879945313167</v>
      </c>
      <c r="BB60">
        <v>58.0078125</v>
      </c>
      <c r="BC60">
        <v>23406</v>
      </c>
      <c r="BD60">
        <v>5.46</v>
      </c>
      <c r="BE60">
        <v>41.98</v>
      </c>
      <c r="BF60">
        <v>1.6434201336925069</v>
      </c>
      <c r="BG60">
        <v>9780</v>
      </c>
      <c r="BH60">
        <v>5</v>
      </c>
      <c r="BI60">
        <v>1</v>
      </c>
      <c r="BJ60">
        <v>2</v>
      </c>
      <c r="BK60">
        <v>2.666666666666667</v>
      </c>
      <c r="BL60">
        <v>0.1946799405105169</v>
      </c>
      <c r="BM60">
        <v>4.0200108171476243</v>
      </c>
      <c r="BN60">
        <v>7.9150863885567954E-2</v>
      </c>
      <c r="BO60">
        <v>0.42060134283380229</v>
      </c>
    </row>
    <row r="61" spans="1:67" x14ac:dyDescent="0.2">
      <c r="A61" s="1">
        <v>59</v>
      </c>
      <c r="B61" t="s">
        <v>160</v>
      </c>
      <c r="C61" t="s">
        <v>151</v>
      </c>
      <c r="D61" t="s">
        <v>152</v>
      </c>
      <c r="E61" t="s">
        <v>153</v>
      </c>
      <c r="F61" t="s">
        <v>66</v>
      </c>
      <c r="G61" t="s">
        <v>67</v>
      </c>
      <c r="H61" t="s">
        <v>68</v>
      </c>
      <c r="I61" t="s">
        <v>69</v>
      </c>
      <c r="J61" s="2">
        <v>43799</v>
      </c>
      <c r="K61">
        <v>1</v>
      </c>
      <c r="L61">
        <v>2020</v>
      </c>
      <c r="M61" t="s">
        <v>86</v>
      </c>
      <c r="N61" s="2">
        <v>43797</v>
      </c>
      <c r="O61" s="2">
        <v>43817</v>
      </c>
      <c r="P61">
        <v>51.51438569206843</v>
      </c>
      <c r="R61">
        <v>0.41763416416335147</v>
      </c>
      <c r="S61">
        <v>0.43794830440134119</v>
      </c>
      <c r="T61">
        <v>7.6889351046220439E-2</v>
      </c>
      <c r="U61">
        <v>9.8566836512682304E-2</v>
      </c>
      <c r="V61">
        <v>0.36024657534246568</v>
      </c>
      <c r="W61">
        <v>1.322889908900774</v>
      </c>
      <c r="X61">
        <v>0.1701313175364636</v>
      </c>
      <c r="Y61">
        <v>0.17556718515288081</v>
      </c>
      <c r="Z61">
        <v>6.6240248098076271E-2</v>
      </c>
      <c r="AA61">
        <v>-0.27863769228476881</v>
      </c>
      <c r="AB61">
        <v>-0.34487794038284503</v>
      </c>
      <c r="AC61">
        <v>61564.63708</v>
      </c>
      <c r="AD61">
        <v>2.9832164113000919</v>
      </c>
      <c r="AE61">
        <v>17.993506493506491</v>
      </c>
      <c r="AF61">
        <v>49649</v>
      </c>
      <c r="AG61">
        <v>5144</v>
      </c>
      <c r="AH61">
        <v>36500</v>
      </c>
      <c r="AI61">
        <v>1</v>
      </c>
      <c r="AK61">
        <v>0</v>
      </c>
      <c r="AL61">
        <v>1228</v>
      </c>
      <c r="AM61">
        <v>333</v>
      </c>
      <c r="AN61">
        <v>29960</v>
      </c>
      <c r="AO61">
        <v>3030</v>
      </c>
      <c r="AP61">
        <v>2482</v>
      </c>
      <c r="AQ61">
        <v>491</v>
      </c>
      <c r="AR61">
        <v>46</v>
      </c>
      <c r="AS61">
        <v>1943</v>
      </c>
      <c r="AT61">
        <v>47.51</v>
      </c>
      <c r="AU61">
        <v>47</v>
      </c>
      <c r="AV61">
        <v>3623.18</v>
      </c>
      <c r="AW61">
        <v>528.13</v>
      </c>
      <c r="AX61">
        <v>0.62208654358676163</v>
      </c>
      <c r="AY61">
        <v>0.70707903780068726</v>
      </c>
      <c r="AZ61">
        <v>2.5592844704764919</v>
      </c>
      <c r="BA61">
        <v>0.50346465086979697</v>
      </c>
      <c r="BB61">
        <v>29.19014084507042</v>
      </c>
      <c r="BC61">
        <v>20637</v>
      </c>
      <c r="BD61">
        <v>3.08</v>
      </c>
      <c r="BE61">
        <v>55.42</v>
      </c>
      <c r="BF61">
        <v>1.973561276215088</v>
      </c>
      <c r="BG61">
        <v>9023</v>
      </c>
      <c r="BH61">
        <v>5</v>
      </c>
      <c r="BI61">
        <v>1</v>
      </c>
      <c r="BJ61">
        <v>3</v>
      </c>
      <c r="BK61">
        <v>3</v>
      </c>
      <c r="BL61">
        <v>0.1061224609346397</v>
      </c>
      <c r="BM61">
        <v>1.4175234995147969</v>
      </c>
      <c r="BN61">
        <v>2.295988062614214E-2</v>
      </c>
      <c r="BO61">
        <v>0.98641780865961315</v>
      </c>
    </row>
    <row r="62" spans="1:67" x14ac:dyDescent="0.2">
      <c r="A62" s="1">
        <v>60</v>
      </c>
      <c r="B62" t="s">
        <v>161</v>
      </c>
      <c r="C62" t="s">
        <v>151</v>
      </c>
      <c r="D62" t="s">
        <v>152</v>
      </c>
      <c r="E62" t="s">
        <v>153</v>
      </c>
      <c r="F62" t="s">
        <v>66</v>
      </c>
      <c r="G62" t="s">
        <v>67</v>
      </c>
      <c r="H62" t="s">
        <v>68</v>
      </c>
      <c r="I62" t="s">
        <v>69</v>
      </c>
      <c r="J62" s="2">
        <v>43890</v>
      </c>
      <c r="K62">
        <v>2</v>
      </c>
      <c r="L62">
        <v>2020</v>
      </c>
      <c r="M62" t="s">
        <v>88</v>
      </c>
      <c r="N62" s="2">
        <v>43888</v>
      </c>
      <c r="O62" s="2">
        <v>43915</v>
      </c>
      <c r="P62">
        <v>54.451349801959559</v>
      </c>
      <c r="R62">
        <v>0.38647693283785012</v>
      </c>
      <c r="S62">
        <v>0.40354146291244147</v>
      </c>
      <c r="T62">
        <v>4.9913831265764153E-2</v>
      </c>
      <c r="U62">
        <v>6.3404871989510725E-2</v>
      </c>
      <c r="V62">
        <v>0.34100424060719009</v>
      </c>
      <c r="W62">
        <v>1.340625215651094</v>
      </c>
      <c r="X62">
        <v>0.1171998571355681</v>
      </c>
      <c r="Y62">
        <v>0.1236894739527527</v>
      </c>
      <c r="Z62">
        <v>2.683810398489719E-2</v>
      </c>
      <c r="AA62">
        <v>-0.31953508260839952</v>
      </c>
      <c r="AB62">
        <v>-0.34637318659329658</v>
      </c>
      <c r="AC62">
        <v>46778.543160000001</v>
      </c>
      <c r="AD62">
        <v>2.386782139905097</v>
      </c>
      <c r="AE62">
        <v>20.82178217821782</v>
      </c>
      <c r="AF62">
        <v>49648</v>
      </c>
      <c r="AG62">
        <v>4797</v>
      </c>
      <c r="AH62">
        <v>37023</v>
      </c>
      <c r="AI62">
        <v>1</v>
      </c>
      <c r="AK62">
        <v>0</v>
      </c>
      <c r="AL62">
        <v>1228</v>
      </c>
      <c r="AM62">
        <v>332</v>
      </c>
      <c r="AN62">
        <v>30252</v>
      </c>
      <c r="AO62">
        <v>2695</v>
      </c>
      <c r="AP62">
        <v>2077</v>
      </c>
      <c r="AQ62">
        <v>405</v>
      </c>
      <c r="AR62">
        <v>-10</v>
      </c>
      <c r="AS62">
        <v>3999</v>
      </c>
      <c r="AT62">
        <v>52.56</v>
      </c>
      <c r="AU62">
        <v>46</v>
      </c>
      <c r="AV62">
        <v>2424.19</v>
      </c>
      <c r="AW62">
        <v>441.34</v>
      </c>
      <c r="AX62">
        <v>0.58069289249451506</v>
      </c>
      <c r="AY62">
        <v>0.63734803693615893</v>
      </c>
      <c r="AZ62">
        <v>2.7440742013053931</v>
      </c>
      <c r="BA62">
        <v>0.45696208990254611</v>
      </c>
      <c r="BB62">
        <v>15.788819875776399</v>
      </c>
      <c r="BC62">
        <v>19599</v>
      </c>
      <c r="BD62">
        <v>2.02</v>
      </c>
      <c r="BE62">
        <v>42.06</v>
      </c>
      <c r="BF62">
        <v>1.6368830657078119</v>
      </c>
      <c r="BG62">
        <v>8430</v>
      </c>
      <c r="BH62">
        <v>5</v>
      </c>
      <c r="BI62">
        <v>2</v>
      </c>
      <c r="BJ62">
        <v>3</v>
      </c>
      <c r="BK62">
        <v>3.333333333333333</v>
      </c>
      <c r="BL62">
        <v>6.9651625508195786E-2</v>
      </c>
      <c r="BM62">
        <v>0.30203581055686762</v>
      </c>
      <c r="BN62">
        <v>1.177140824997527E-2</v>
      </c>
      <c r="BO62">
        <v>1.100744986763823</v>
      </c>
    </row>
    <row r="63" spans="1:67" x14ac:dyDescent="0.2">
      <c r="A63" s="1">
        <v>61</v>
      </c>
      <c r="B63" t="s">
        <v>162</v>
      </c>
      <c r="C63" t="s">
        <v>151</v>
      </c>
      <c r="D63" t="s">
        <v>152</v>
      </c>
      <c r="E63" t="s">
        <v>153</v>
      </c>
      <c r="F63" t="s">
        <v>66</v>
      </c>
      <c r="G63" t="s">
        <v>67</v>
      </c>
      <c r="H63" t="s">
        <v>68</v>
      </c>
      <c r="I63" t="s">
        <v>69</v>
      </c>
      <c r="J63" s="2">
        <v>43982</v>
      </c>
      <c r="K63">
        <v>3</v>
      </c>
      <c r="L63">
        <v>2020</v>
      </c>
      <c r="M63" t="s">
        <v>90</v>
      </c>
      <c r="N63" s="2">
        <v>43979</v>
      </c>
      <c r="O63" s="2">
        <v>44011</v>
      </c>
      <c r="P63">
        <v>50.004597278411183</v>
      </c>
      <c r="R63">
        <v>0.42796572654028903</v>
      </c>
      <c r="S63">
        <v>0.41201306298515661</v>
      </c>
      <c r="T63">
        <v>4.8926576663648483E-2</v>
      </c>
      <c r="U63">
        <v>6.1072002810393052E-2</v>
      </c>
      <c r="V63">
        <v>0.37506610259122158</v>
      </c>
      <c r="W63">
        <v>1.3280863655402571</v>
      </c>
      <c r="X63">
        <v>0.1116104498987604</v>
      </c>
      <c r="Y63">
        <v>0.11875006173144349</v>
      </c>
      <c r="Z63">
        <v>1.4667390982270731E-2</v>
      </c>
      <c r="AA63">
        <v>-0.23470241921939</v>
      </c>
      <c r="AB63">
        <v>-0.24936981020166071</v>
      </c>
      <c r="AC63">
        <v>56572.01816</v>
      </c>
      <c r="AD63">
        <v>2.7938178754506389</v>
      </c>
      <c r="AE63">
        <v>25.587939698492459</v>
      </c>
      <c r="AF63">
        <v>52005</v>
      </c>
      <c r="AG63">
        <v>5438</v>
      </c>
      <c r="AH63">
        <v>37820</v>
      </c>
      <c r="AI63">
        <v>1</v>
      </c>
      <c r="AK63">
        <v>0</v>
      </c>
      <c r="AL63">
        <v>1228</v>
      </c>
      <c r="AM63">
        <v>332</v>
      </c>
      <c r="AN63">
        <v>30680</v>
      </c>
      <c r="AO63">
        <v>3265</v>
      </c>
      <c r="AP63">
        <v>2253</v>
      </c>
      <c r="AQ63">
        <v>803</v>
      </c>
      <c r="AR63">
        <v>-6</v>
      </c>
      <c r="AS63">
        <v>5943</v>
      </c>
      <c r="AT63">
        <v>47.91</v>
      </c>
      <c r="AU63">
        <v>51</v>
      </c>
      <c r="AV63">
        <v>2404.5700000000002</v>
      </c>
      <c r="AW63">
        <v>843.29</v>
      </c>
      <c r="AX63">
        <v>0.56190429156995403</v>
      </c>
      <c r="AY63">
        <v>0.71397623580384695</v>
      </c>
      <c r="AZ63">
        <v>2.8939369442198868</v>
      </c>
      <c r="BA63">
        <v>0.40831646007210232</v>
      </c>
      <c r="BB63">
        <v>13.245901639344259</v>
      </c>
      <c r="BC63">
        <v>20249</v>
      </c>
      <c r="BD63">
        <v>1.99</v>
      </c>
      <c r="BE63">
        <v>50.92</v>
      </c>
      <c r="BF63">
        <v>1.6982945444266471</v>
      </c>
      <c r="BG63">
        <v>7971</v>
      </c>
      <c r="BH63">
        <v>5</v>
      </c>
      <c r="BI63">
        <v>2</v>
      </c>
      <c r="BJ63">
        <v>3</v>
      </c>
      <c r="BK63">
        <v>3.333333333333333</v>
      </c>
      <c r="BL63">
        <v>6.7453153052064632E-2</v>
      </c>
      <c r="BM63">
        <v>0.2391453449961207</v>
      </c>
      <c r="BN63">
        <v>5.4432472765542483E-3</v>
      </c>
      <c r="BO63">
        <v>1.3442270196545889</v>
      </c>
    </row>
    <row r="64" spans="1:67" x14ac:dyDescent="0.2">
      <c r="A64" s="1">
        <v>62</v>
      </c>
      <c r="B64" t="s">
        <v>163</v>
      </c>
      <c r="C64" t="s">
        <v>151</v>
      </c>
      <c r="D64" t="s">
        <v>152</v>
      </c>
      <c r="E64" t="s">
        <v>153</v>
      </c>
      <c r="F64" t="s">
        <v>66</v>
      </c>
      <c r="G64" t="s">
        <v>67</v>
      </c>
      <c r="H64" t="s">
        <v>68</v>
      </c>
      <c r="I64" t="s">
        <v>69</v>
      </c>
      <c r="J64" s="2">
        <v>44074</v>
      </c>
      <c r="K64">
        <v>4</v>
      </c>
      <c r="L64">
        <v>2020</v>
      </c>
      <c r="M64" t="s">
        <v>92</v>
      </c>
      <c r="N64" s="2">
        <v>44077</v>
      </c>
      <c r="O64" s="2">
        <v>44103</v>
      </c>
      <c r="P64">
        <v>50.921297060766179</v>
      </c>
      <c r="R64">
        <v>0.45842756167027809</v>
      </c>
      <c r="S64">
        <v>0.41797884268512647</v>
      </c>
      <c r="T64">
        <v>5.5384585384877887E-2</v>
      </c>
      <c r="U64">
        <v>7.0928912704907213E-2</v>
      </c>
      <c r="V64">
        <v>0.37650015386193458</v>
      </c>
      <c r="W64">
        <v>1.3537074677295879</v>
      </c>
      <c r="X64">
        <v>0.12535572661534869</v>
      </c>
      <c r="Y64">
        <v>0.132505714952181</v>
      </c>
      <c r="Z64">
        <v>3.872171681828785E-3</v>
      </c>
      <c r="AA64">
        <v>-8.0337005452239388E-2</v>
      </c>
      <c r="AB64">
        <v>-8.4209177134068169E-2</v>
      </c>
      <c r="AC64">
        <v>52883.504800000002</v>
      </c>
      <c r="AD64">
        <v>2.467156743643574</v>
      </c>
      <c r="AE64">
        <v>20.08438818565401</v>
      </c>
      <c r="AF64">
        <v>53678</v>
      </c>
      <c r="AG64">
        <v>6056</v>
      </c>
      <c r="AH64">
        <v>38996</v>
      </c>
      <c r="AI64">
        <v>1</v>
      </c>
      <c r="AL64">
        <v>1228</v>
      </c>
      <c r="AM64">
        <v>334</v>
      </c>
      <c r="AN64">
        <v>31615</v>
      </c>
      <c r="AO64">
        <v>3494</v>
      </c>
      <c r="AP64">
        <v>2421</v>
      </c>
      <c r="AQ64">
        <v>988</v>
      </c>
      <c r="AR64">
        <v>-50</v>
      </c>
      <c r="AS64">
        <v>8223</v>
      </c>
      <c r="AT64">
        <v>45.51</v>
      </c>
      <c r="AU64">
        <v>50</v>
      </c>
      <c r="AV64">
        <v>2840.26</v>
      </c>
      <c r="AW64">
        <v>1027.5</v>
      </c>
      <c r="AX64">
        <v>0.56925588989969678</v>
      </c>
      <c r="AY64">
        <v>0.77771891805120796</v>
      </c>
      <c r="AZ64">
        <v>2.7076111529766389</v>
      </c>
      <c r="BA64">
        <v>0.38749708420807089</v>
      </c>
      <c r="BB64">
        <v>15.829896907216501</v>
      </c>
      <c r="BC64">
        <v>21435</v>
      </c>
      <c r="BD64">
        <v>2.37</v>
      </c>
      <c r="BE64">
        <v>47.6</v>
      </c>
      <c r="BF64">
        <v>1.7588085724664</v>
      </c>
      <c r="BG64">
        <v>8223</v>
      </c>
      <c r="BH64">
        <v>5</v>
      </c>
      <c r="BI64">
        <v>1</v>
      </c>
      <c r="BJ64">
        <v>3</v>
      </c>
      <c r="BK64">
        <v>3</v>
      </c>
      <c r="BL64">
        <v>7.8017332545906537E-2</v>
      </c>
      <c r="BM64">
        <v>0.5903971024250273</v>
      </c>
      <c r="BN64">
        <v>1.6316258694934261E-3</v>
      </c>
      <c r="BO64">
        <v>1.0715647185167669</v>
      </c>
    </row>
    <row r="65" spans="1:67" x14ac:dyDescent="0.2">
      <c r="A65" s="1">
        <v>63</v>
      </c>
      <c r="B65" t="s">
        <v>164</v>
      </c>
      <c r="C65" t="s">
        <v>151</v>
      </c>
      <c r="D65" t="s">
        <v>152</v>
      </c>
      <c r="E65" t="s">
        <v>153</v>
      </c>
      <c r="F65" t="s">
        <v>66</v>
      </c>
      <c r="G65" t="s">
        <v>67</v>
      </c>
      <c r="H65" t="s">
        <v>68</v>
      </c>
      <c r="I65" t="s">
        <v>69</v>
      </c>
      <c r="J65" s="2">
        <v>44165</v>
      </c>
      <c r="K65">
        <v>1</v>
      </c>
      <c r="L65">
        <v>2021</v>
      </c>
      <c r="M65" t="s">
        <v>94</v>
      </c>
      <c r="N65" s="2">
        <v>44168</v>
      </c>
      <c r="O65" s="2">
        <v>44203</v>
      </c>
      <c r="P65">
        <v>52.761562445868698</v>
      </c>
      <c r="R65">
        <v>0.43014277864187989</v>
      </c>
      <c r="S65">
        <v>0.42701761176698277</v>
      </c>
      <c r="T65">
        <v>6.1022837236307338E-2</v>
      </c>
      <c r="U65">
        <v>7.85006609342076E-2</v>
      </c>
      <c r="V65">
        <v>0.34540306211942767</v>
      </c>
      <c r="W65">
        <v>1.352493881450652</v>
      </c>
      <c r="X65">
        <v>0.13592277012327769</v>
      </c>
      <c r="Y65">
        <v>0.14290473168963019</v>
      </c>
      <c r="Z65">
        <v>-3.4263959390862943E-2</v>
      </c>
      <c r="AA65">
        <v>3.4883688038511461E-2</v>
      </c>
      <c r="AB65">
        <v>6.9147647429374404E-2</v>
      </c>
      <c r="AC65">
        <v>89392.999609999999</v>
      </c>
      <c r="AD65">
        <v>4.0515318895032628</v>
      </c>
      <c r="AE65">
        <v>30.154716981132079</v>
      </c>
      <c r="AF65">
        <v>53691</v>
      </c>
      <c r="AG65">
        <v>5773</v>
      </c>
      <c r="AH65">
        <v>39907</v>
      </c>
      <c r="AI65">
        <v>1</v>
      </c>
      <c r="AL65">
        <v>1228</v>
      </c>
      <c r="AM65">
        <v>336</v>
      </c>
      <c r="AN65">
        <v>32806</v>
      </c>
      <c r="AO65">
        <v>3182</v>
      </c>
      <c r="AP65">
        <v>2550</v>
      </c>
      <c r="AQ65">
        <v>803</v>
      </c>
      <c r="AR65">
        <v>-8</v>
      </c>
      <c r="AS65">
        <v>2738</v>
      </c>
      <c r="AT65">
        <v>64.09</v>
      </c>
      <c r="AU65">
        <v>48</v>
      </c>
      <c r="AV65">
        <v>3153.05</v>
      </c>
      <c r="AW65">
        <v>840.92</v>
      </c>
      <c r="AX65">
        <v>0.57845358955765047</v>
      </c>
      <c r="AY65">
        <v>0.71690908244206086</v>
      </c>
      <c r="AZ65">
        <v>2.905942334739803</v>
      </c>
      <c r="BA65">
        <v>0.37445612762871638</v>
      </c>
      <c r="BB65">
        <v>17.5948717948718</v>
      </c>
      <c r="BC65">
        <v>22064</v>
      </c>
      <c r="BD65">
        <v>2.65</v>
      </c>
      <c r="BE65">
        <v>79.91</v>
      </c>
      <c r="BF65">
        <v>1.8332135154565059</v>
      </c>
      <c r="BG65">
        <v>9018</v>
      </c>
      <c r="BH65">
        <v>5</v>
      </c>
      <c r="BI65">
        <v>3</v>
      </c>
      <c r="BJ65">
        <v>3</v>
      </c>
      <c r="BK65">
        <v>3.666666666666667</v>
      </c>
      <c r="BL65">
        <v>8.3428367311839335E-2</v>
      </c>
      <c r="BM65">
        <v>0.79151064075139166</v>
      </c>
      <c r="BN65">
        <v>-8.5660869451110299E-3</v>
      </c>
      <c r="BO65">
        <v>1.6650203414738629</v>
      </c>
    </row>
    <row r="66" spans="1:67" x14ac:dyDescent="0.2">
      <c r="A66" s="1">
        <v>64</v>
      </c>
      <c r="B66" t="s">
        <v>165</v>
      </c>
      <c r="C66" t="s">
        <v>151</v>
      </c>
      <c r="D66" t="s">
        <v>152</v>
      </c>
      <c r="E66" t="s">
        <v>153</v>
      </c>
      <c r="F66" t="s">
        <v>66</v>
      </c>
      <c r="G66" t="s">
        <v>67</v>
      </c>
      <c r="H66" t="s">
        <v>68</v>
      </c>
      <c r="I66" t="s">
        <v>69</v>
      </c>
      <c r="J66" s="2">
        <v>44255</v>
      </c>
      <c r="K66">
        <v>2</v>
      </c>
      <c r="L66">
        <v>2021</v>
      </c>
      <c r="M66" t="s">
        <v>96</v>
      </c>
      <c r="N66" s="2">
        <v>44259</v>
      </c>
      <c r="O66" s="2">
        <v>44286</v>
      </c>
      <c r="P66">
        <v>45.281129730596533</v>
      </c>
      <c r="R66">
        <v>0.46267134086398459</v>
      </c>
      <c r="S66">
        <v>0.45292581636684243</v>
      </c>
      <c r="T66">
        <v>6.4517117446980715E-2</v>
      </c>
      <c r="U66">
        <v>8.2305692145302881E-2</v>
      </c>
      <c r="V66">
        <v>0.33130856060792369</v>
      </c>
      <c r="W66">
        <v>1.335929253662179</v>
      </c>
      <c r="X66">
        <v>0.13602518827383739</v>
      </c>
      <c r="Y66">
        <v>0.1424452197591797</v>
      </c>
      <c r="Z66">
        <v>-2.81666170276135E-2</v>
      </c>
      <c r="AA66">
        <v>0.17102721939261201</v>
      </c>
      <c r="AB66">
        <v>0.19919383642022551</v>
      </c>
      <c r="AC66">
        <v>105368.24735999999</v>
      </c>
      <c r="AD66">
        <v>4.4831828855890734</v>
      </c>
      <c r="AE66">
        <v>33.319148936170208</v>
      </c>
      <c r="AF66">
        <v>54135</v>
      </c>
      <c r="AG66">
        <v>6236</v>
      </c>
      <c r="AH66">
        <v>40663</v>
      </c>
      <c r="AI66">
        <v>1</v>
      </c>
      <c r="AL66">
        <v>1228</v>
      </c>
      <c r="AM66">
        <v>342</v>
      </c>
      <c r="AN66">
        <v>32423</v>
      </c>
      <c r="AO66">
        <v>3007</v>
      </c>
      <c r="AP66">
        <v>2696</v>
      </c>
      <c r="AQ66">
        <v>603</v>
      </c>
      <c r="AR66">
        <v>-475</v>
      </c>
      <c r="AS66">
        <v>5756</v>
      </c>
      <c r="AT66">
        <v>91.53</v>
      </c>
      <c r="AU66">
        <v>42</v>
      </c>
      <c r="AV66">
        <v>3347.89</v>
      </c>
      <c r="AW66">
        <v>636.17999999999995</v>
      </c>
      <c r="AX66">
        <v>0.57792622218440204</v>
      </c>
      <c r="AY66">
        <v>0.76481319658434133</v>
      </c>
      <c r="AZ66">
        <v>3.1803791643659118</v>
      </c>
      <c r="BA66">
        <v>0.39646002637961109</v>
      </c>
      <c r="BB66">
        <v>21.549738219895289</v>
      </c>
      <c r="BC66">
        <v>23503</v>
      </c>
      <c r="BD66">
        <v>2.82</v>
      </c>
      <c r="BE66">
        <v>93.96</v>
      </c>
      <c r="BF66">
        <v>2.1013250194855808</v>
      </c>
      <c r="BG66">
        <v>9980</v>
      </c>
      <c r="BH66">
        <v>5</v>
      </c>
      <c r="BI66">
        <v>3</v>
      </c>
      <c r="BJ66">
        <v>3</v>
      </c>
      <c r="BK66">
        <v>3.666666666666667</v>
      </c>
      <c r="BL66">
        <v>8.7502515649298881E-2</v>
      </c>
      <c r="BM66">
        <v>0.93833153798412017</v>
      </c>
      <c r="BN66">
        <v>-6.3643291550375446E-3</v>
      </c>
      <c r="BO66">
        <v>1.843740749092287</v>
      </c>
    </row>
    <row r="67" spans="1:67" x14ac:dyDescent="0.2">
      <c r="A67" s="1">
        <v>65</v>
      </c>
      <c r="B67" t="s">
        <v>166</v>
      </c>
      <c r="C67" t="s">
        <v>151</v>
      </c>
      <c r="D67" t="s">
        <v>152</v>
      </c>
      <c r="E67" t="s">
        <v>153</v>
      </c>
      <c r="F67" t="s">
        <v>66</v>
      </c>
      <c r="G67" t="s">
        <v>67</v>
      </c>
      <c r="H67" t="s">
        <v>68</v>
      </c>
      <c r="I67" t="s">
        <v>69</v>
      </c>
      <c r="J67" s="2">
        <v>44347</v>
      </c>
      <c r="K67">
        <v>3</v>
      </c>
      <c r="L67">
        <v>2021</v>
      </c>
      <c r="M67" t="s">
        <v>98</v>
      </c>
      <c r="N67" s="2">
        <v>44350</v>
      </c>
      <c r="O67" s="2">
        <v>44377</v>
      </c>
      <c r="P67">
        <v>42.010408245755862</v>
      </c>
      <c r="R67">
        <v>0.539399335016988</v>
      </c>
      <c r="S67">
        <v>0.47220884129395629</v>
      </c>
      <c r="T67">
        <v>7.9222218105013523E-2</v>
      </c>
      <c r="U67">
        <v>0.1031231658736997</v>
      </c>
      <c r="V67">
        <v>0.32381267895596211</v>
      </c>
      <c r="W67">
        <v>1.348018831403988</v>
      </c>
      <c r="X67">
        <v>0.16200415898301099</v>
      </c>
      <c r="Y67">
        <v>0.16776945109271391</v>
      </c>
      <c r="Z67">
        <v>2.197198571820928E-2</v>
      </c>
      <c r="AA67">
        <v>0.28065142667825682</v>
      </c>
      <c r="AB67">
        <v>0.25867944096004752</v>
      </c>
      <c r="AC67">
        <v>88056.477880000006</v>
      </c>
      <c r="AD67">
        <v>3.4549565613842348</v>
      </c>
      <c r="AE67">
        <v>21.54820936639118</v>
      </c>
      <c r="AF67">
        <v>55943</v>
      </c>
      <c r="AG67">
        <v>7422</v>
      </c>
      <c r="AH67">
        <v>42259</v>
      </c>
      <c r="AI67">
        <v>1</v>
      </c>
      <c r="AL67">
        <v>1228</v>
      </c>
      <c r="AM67">
        <v>350</v>
      </c>
      <c r="AN67">
        <v>32767</v>
      </c>
      <c r="AO67">
        <v>3827</v>
      </c>
      <c r="AP67">
        <v>2739</v>
      </c>
      <c r="AQ67">
        <v>1735</v>
      </c>
      <c r="AR67">
        <v>-453</v>
      </c>
      <c r="AS67">
        <v>8015</v>
      </c>
      <c r="AT67">
        <v>84.14</v>
      </c>
      <c r="AU67">
        <v>46</v>
      </c>
      <c r="AV67">
        <v>4275.9399999999996</v>
      </c>
      <c r="AW67">
        <v>1771.34</v>
      </c>
      <c r="AX67">
        <v>0.5917134225291325</v>
      </c>
      <c r="AY67">
        <v>0.9108145421076852</v>
      </c>
      <c r="AZ67">
        <v>3.3982057854265841</v>
      </c>
      <c r="BA67">
        <v>0.42590340173421742</v>
      </c>
      <c r="BB67">
        <v>29.268817204301079</v>
      </c>
      <c r="BC67">
        <v>25487</v>
      </c>
      <c r="BD67">
        <v>3.63</v>
      </c>
      <c r="BE67">
        <v>78.22</v>
      </c>
      <c r="BF67">
        <v>2.3612068965517241</v>
      </c>
      <c r="BG67">
        <v>10295</v>
      </c>
      <c r="BH67">
        <v>5</v>
      </c>
      <c r="BI67">
        <v>2</v>
      </c>
      <c r="BJ67">
        <v>3</v>
      </c>
      <c r="BK67">
        <v>3.333333333333333</v>
      </c>
      <c r="BL67">
        <v>0.1097168516261466</v>
      </c>
      <c r="BM67">
        <v>1.721148670135749</v>
      </c>
      <c r="BN67">
        <v>6.5469144145218344E-3</v>
      </c>
      <c r="BO67">
        <v>1.193408989279761</v>
      </c>
    </row>
    <row r="68" spans="1:67" x14ac:dyDescent="0.2">
      <c r="A68" s="1">
        <v>66</v>
      </c>
      <c r="B68" t="s">
        <v>167</v>
      </c>
      <c r="C68" t="s">
        <v>151</v>
      </c>
      <c r="D68" t="s">
        <v>152</v>
      </c>
      <c r="E68" t="s">
        <v>153</v>
      </c>
      <c r="F68" t="s">
        <v>66</v>
      </c>
      <c r="G68" t="s">
        <v>67</v>
      </c>
      <c r="H68" t="s">
        <v>68</v>
      </c>
      <c r="I68" t="s">
        <v>69</v>
      </c>
      <c r="J68" s="2">
        <v>44439</v>
      </c>
      <c r="K68">
        <v>4</v>
      </c>
      <c r="L68">
        <v>2021</v>
      </c>
      <c r="M68" t="s">
        <v>100</v>
      </c>
      <c r="N68" s="2">
        <v>44441</v>
      </c>
      <c r="O68" s="2">
        <v>44467</v>
      </c>
      <c r="P68">
        <v>48.233245709451303</v>
      </c>
      <c r="R68">
        <v>0.57662554881873296</v>
      </c>
      <c r="S68">
        <v>0.49241515369644617</v>
      </c>
      <c r="T68">
        <v>0.1067400712717837</v>
      </c>
      <c r="U68">
        <v>0.14134982937211349</v>
      </c>
      <c r="V68">
        <v>0.3395169917829422</v>
      </c>
      <c r="W68">
        <v>1.356907716239192</v>
      </c>
      <c r="X68">
        <v>0.2115502616856163</v>
      </c>
      <c r="Y68">
        <v>0.21676845334777109</v>
      </c>
      <c r="Z68">
        <v>8.7998556217289303E-2</v>
      </c>
      <c r="AA68">
        <v>0.38051080254339142</v>
      </c>
      <c r="AB68">
        <v>0.29251224632610212</v>
      </c>
      <c r="AC68">
        <v>79500.747480000005</v>
      </c>
      <c r="AD68">
        <v>2.8695451174878182</v>
      </c>
      <c r="AE68">
        <v>13.7126213592233</v>
      </c>
      <c r="AF68">
        <v>58849</v>
      </c>
      <c r="AG68">
        <v>8274</v>
      </c>
      <c r="AH68">
        <v>43933</v>
      </c>
      <c r="AI68">
        <v>1</v>
      </c>
      <c r="AL68">
        <v>1228</v>
      </c>
      <c r="AM68">
        <v>349</v>
      </c>
      <c r="AN68">
        <v>33764</v>
      </c>
      <c r="AO68">
        <v>4920</v>
      </c>
      <c r="AP68">
        <v>2741</v>
      </c>
      <c r="AQ68">
        <v>2720</v>
      </c>
      <c r="AR68">
        <v>-22</v>
      </c>
      <c r="AS68">
        <v>10030</v>
      </c>
      <c r="AT68">
        <v>73.7</v>
      </c>
      <c r="AU68">
        <v>47</v>
      </c>
      <c r="AV68">
        <v>6005.57</v>
      </c>
      <c r="AW68">
        <v>2757.13</v>
      </c>
      <c r="AX68">
        <v>0.61284966612524816</v>
      </c>
      <c r="AY68">
        <v>0.99490463092393022</v>
      </c>
      <c r="AZ68">
        <v>3.098848069738481</v>
      </c>
      <c r="BA68">
        <v>0.45002707092582572</v>
      </c>
      <c r="BB68">
        <v>39.387978142076513</v>
      </c>
      <c r="BC68">
        <v>27705</v>
      </c>
      <c r="BD68">
        <v>5.15</v>
      </c>
      <c r="BE68">
        <v>70.62</v>
      </c>
      <c r="BF68">
        <v>2.4299645390070919</v>
      </c>
      <c r="BG68">
        <v>10030</v>
      </c>
      <c r="BH68">
        <v>5</v>
      </c>
      <c r="BI68">
        <v>1</v>
      </c>
      <c r="BJ68">
        <v>2</v>
      </c>
      <c r="BK68">
        <v>2.666666666666667</v>
      </c>
      <c r="BL68">
        <v>0.14975176730210579</v>
      </c>
      <c r="BM68">
        <v>3.197288217496896</v>
      </c>
      <c r="BN68">
        <v>3.1959206532592689E-2</v>
      </c>
      <c r="BO68">
        <v>0.76954452891250025</v>
      </c>
    </row>
    <row r="69" spans="1:67" x14ac:dyDescent="0.2">
      <c r="A69" s="1">
        <v>67</v>
      </c>
      <c r="B69" t="s">
        <v>168</v>
      </c>
      <c r="C69" t="s">
        <v>151</v>
      </c>
      <c r="D69" t="s">
        <v>152</v>
      </c>
      <c r="E69" t="s">
        <v>153</v>
      </c>
      <c r="F69" t="s">
        <v>66</v>
      </c>
      <c r="G69" t="s">
        <v>67</v>
      </c>
      <c r="H69" t="s">
        <v>68</v>
      </c>
      <c r="I69" t="s">
        <v>69</v>
      </c>
      <c r="J69" s="2">
        <v>44530</v>
      </c>
      <c r="K69">
        <v>1</v>
      </c>
      <c r="L69">
        <v>2022</v>
      </c>
      <c r="M69" t="s">
        <v>102</v>
      </c>
      <c r="N69" s="2">
        <v>44532</v>
      </c>
      <c r="O69" s="2">
        <v>44550</v>
      </c>
      <c r="P69">
        <v>58.427540002601788</v>
      </c>
      <c r="R69">
        <v>0.51206128481618718</v>
      </c>
      <c r="S69">
        <v>0.51539539051828398</v>
      </c>
      <c r="T69">
        <v>0.13061416254121819</v>
      </c>
      <c r="U69">
        <v>0.171625007283109</v>
      </c>
      <c r="V69">
        <v>0.3341029885858674</v>
      </c>
      <c r="W69">
        <v>1.3393579211093629</v>
      </c>
      <c r="X69">
        <v>0.24862419392957219</v>
      </c>
      <c r="Y69">
        <v>0.25342516627840239</v>
      </c>
      <c r="Z69">
        <v>0.1310645193963334</v>
      </c>
      <c r="AA69">
        <v>0.4734774998169281</v>
      </c>
      <c r="AB69">
        <v>0.34241298042059459</v>
      </c>
      <c r="AC69">
        <v>105777.6531</v>
      </c>
      <c r="AD69">
        <v>3.571276987744354</v>
      </c>
      <c r="AE69">
        <v>14.57253086419753</v>
      </c>
      <c r="AF69">
        <v>61246</v>
      </c>
      <c r="AG69">
        <v>7687</v>
      </c>
      <c r="AH69">
        <v>45908</v>
      </c>
      <c r="AI69">
        <v>1</v>
      </c>
      <c r="AL69">
        <v>1228</v>
      </c>
      <c r="AM69">
        <v>347</v>
      </c>
      <c r="AN69">
        <v>35729</v>
      </c>
      <c r="AO69">
        <v>4924</v>
      </c>
      <c r="AP69">
        <v>2451</v>
      </c>
      <c r="AQ69">
        <v>2306</v>
      </c>
      <c r="AR69">
        <v>-121</v>
      </c>
      <c r="AS69">
        <v>3265</v>
      </c>
      <c r="AT69">
        <v>84</v>
      </c>
      <c r="AU69">
        <v>45</v>
      </c>
      <c r="AV69">
        <v>7506.2</v>
      </c>
      <c r="AW69">
        <v>2341.5500000000002</v>
      </c>
      <c r="AX69">
        <v>0.64121003409973332</v>
      </c>
      <c r="AY69">
        <v>0.8849236613759659</v>
      </c>
      <c r="AZ69">
        <v>3.100583538083538</v>
      </c>
      <c r="BA69">
        <v>0.48749113744555861</v>
      </c>
      <c r="BB69">
        <v>49.594444444444441</v>
      </c>
      <c r="BC69">
        <v>29619</v>
      </c>
      <c r="BD69">
        <v>6.48</v>
      </c>
      <c r="BE69">
        <v>94.43</v>
      </c>
      <c r="BF69">
        <v>2.105217951470904</v>
      </c>
      <c r="BG69">
        <v>10557</v>
      </c>
      <c r="BH69">
        <v>4</v>
      </c>
      <c r="BI69">
        <v>1</v>
      </c>
      <c r="BJ69">
        <v>2</v>
      </c>
      <c r="BK69">
        <v>2.333333333333333</v>
      </c>
      <c r="BL69">
        <v>0.18016465448959509</v>
      </c>
      <c r="BM69">
        <v>4.4693394752582183</v>
      </c>
      <c r="BN69">
        <v>3.8127358165930519E-2</v>
      </c>
      <c r="BO69">
        <v>0.81957307931703327</v>
      </c>
    </row>
    <row r="70" spans="1:67" x14ac:dyDescent="0.2">
      <c r="A70" s="1">
        <v>68</v>
      </c>
      <c r="B70" t="s">
        <v>169</v>
      </c>
      <c r="C70" t="s">
        <v>151</v>
      </c>
      <c r="D70" t="s">
        <v>152</v>
      </c>
      <c r="E70" t="s">
        <v>153</v>
      </c>
      <c r="F70" t="s">
        <v>66</v>
      </c>
      <c r="G70" t="s">
        <v>67</v>
      </c>
      <c r="H70" t="s">
        <v>68</v>
      </c>
      <c r="I70" t="s">
        <v>69</v>
      </c>
      <c r="J70" s="2">
        <v>44620</v>
      </c>
      <c r="K70">
        <v>2</v>
      </c>
      <c r="L70">
        <v>2022</v>
      </c>
      <c r="M70" t="s">
        <v>104</v>
      </c>
      <c r="N70" s="2">
        <v>44623</v>
      </c>
      <c r="O70" s="2">
        <v>44649</v>
      </c>
      <c r="P70">
        <v>58.51086886719753</v>
      </c>
      <c r="R70">
        <v>0.49853532038866027</v>
      </c>
      <c r="S70">
        <v>0.52904583683410988</v>
      </c>
      <c r="T70">
        <v>0.15575646476733629</v>
      </c>
      <c r="U70">
        <v>0.20391377050662091</v>
      </c>
      <c r="V70">
        <v>0.33129898630995919</v>
      </c>
      <c r="W70">
        <v>1.3313033850047451</v>
      </c>
      <c r="X70">
        <v>0.28951843177516118</v>
      </c>
      <c r="Y70">
        <v>0.29441015111168151</v>
      </c>
      <c r="Z70">
        <v>0.15592415541082491</v>
      </c>
      <c r="AA70">
        <v>0.48209528250098338</v>
      </c>
      <c r="AB70">
        <v>0.32617112709015861</v>
      </c>
      <c r="AC70">
        <v>86973.079589999994</v>
      </c>
      <c r="AD70">
        <v>2.7903711890018932</v>
      </c>
      <c r="AE70">
        <v>9.7698113207547177</v>
      </c>
      <c r="AF70">
        <v>63696</v>
      </c>
      <c r="AG70">
        <v>7786</v>
      </c>
      <c r="AH70">
        <v>47845</v>
      </c>
      <c r="AI70">
        <v>1</v>
      </c>
      <c r="AL70">
        <v>1228</v>
      </c>
      <c r="AM70">
        <v>414</v>
      </c>
      <c r="AN70">
        <v>36758</v>
      </c>
      <c r="AO70">
        <v>5061</v>
      </c>
      <c r="AP70">
        <v>2368</v>
      </c>
      <c r="AQ70">
        <v>2263</v>
      </c>
      <c r="AR70">
        <v>-5</v>
      </c>
      <c r="AS70">
        <v>5876</v>
      </c>
      <c r="AT70">
        <v>88.86</v>
      </c>
      <c r="AU70">
        <v>55</v>
      </c>
      <c r="AV70">
        <v>9176.4700000000012</v>
      </c>
      <c r="AW70">
        <v>2306.4499999999998</v>
      </c>
      <c r="AX70">
        <v>0.6695755397991594</v>
      </c>
      <c r="AY70">
        <v>0.85929890876984838</v>
      </c>
      <c r="AZ70">
        <v>3.1081237351835789</v>
      </c>
      <c r="BA70">
        <v>0.48156822483878209</v>
      </c>
      <c r="BB70">
        <v>53.948186528497409</v>
      </c>
      <c r="BC70">
        <v>31169</v>
      </c>
      <c r="BD70">
        <v>7.95</v>
      </c>
      <c r="BE70">
        <v>77.67</v>
      </c>
      <c r="BF70">
        <v>1.855435847208619</v>
      </c>
      <c r="BG70">
        <v>10150</v>
      </c>
      <c r="BH70">
        <v>3</v>
      </c>
      <c r="BI70">
        <v>1</v>
      </c>
      <c r="BJ70">
        <v>2</v>
      </c>
      <c r="BK70">
        <v>2</v>
      </c>
      <c r="BL70">
        <v>0.2147823848143337</v>
      </c>
      <c r="BM70">
        <v>5.9056401408494743</v>
      </c>
      <c r="BN70">
        <v>5.8832729883702702E-2</v>
      </c>
      <c r="BO70">
        <v>0.55288694999062338</v>
      </c>
    </row>
    <row r="71" spans="1:67" x14ac:dyDescent="0.2">
      <c r="A71" s="1">
        <v>69</v>
      </c>
      <c r="B71" t="s">
        <v>170</v>
      </c>
      <c r="C71" t="s">
        <v>151</v>
      </c>
      <c r="D71" t="s">
        <v>152</v>
      </c>
      <c r="E71" t="s">
        <v>153</v>
      </c>
      <c r="F71" t="s">
        <v>66</v>
      </c>
      <c r="G71" t="s">
        <v>67</v>
      </c>
      <c r="H71" t="s">
        <v>68</v>
      </c>
      <c r="I71" t="s">
        <v>69</v>
      </c>
      <c r="J71" s="2">
        <v>44712</v>
      </c>
      <c r="K71">
        <v>3</v>
      </c>
      <c r="L71">
        <v>2022</v>
      </c>
      <c r="M71" t="s">
        <v>106</v>
      </c>
      <c r="N71" s="2">
        <v>44714</v>
      </c>
      <c r="O71" s="2">
        <v>44742</v>
      </c>
      <c r="P71">
        <v>57.846924901643128</v>
      </c>
      <c r="R71">
        <v>0.53597122302158273</v>
      </c>
      <c r="S71">
        <v>0.53430001897079327</v>
      </c>
      <c r="T71">
        <v>0.1660503633319311</v>
      </c>
      <c r="U71">
        <v>0.21662661131745689</v>
      </c>
      <c r="V71">
        <v>0.32497311337026441</v>
      </c>
      <c r="W71">
        <v>1.3244374044133711</v>
      </c>
      <c r="X71">
        <v>0.30612244897959179</v>
      </c>
      <c r="Y71">
        <v>0.31078112939578251</v>
      </c>
      <c r="Z71">
        <v>0.14878508135478091</v>
      </c>
      <c r="AA71">
        <v>0.41958980533171031</v>
      </c>
      <c r="AB71">
        <v>0.27080472397692928</v>
      </c>
      <c r="AC71">
        <v>65715.85295</v>
      </c>
      <c r="AD71">
        <v>2.02895590941369</v>
      </c>
      <c r="AE71">
        <v>6.7103762827822129</v>
      </c>
      <c r="AF71">
        <v>65296</v>
      </c>
      <c r="AG71">
        <v>8642</v>
      </c>
      <c r="AH71">
        <v>49281</v>
      </c>
      <c r="AI71">
        <v>1</v>
      </c>
      <c r="AL71">
        <v>1228</v>
      </c>
      <c r="AM71">
        <v>415</v>
      </c>
      <c r="AN71">
        <v>37355</v>
      </c>
      <c r="AO71">
        <v>5896</v>
      </c>
      <c r="AP71">
        <v>2786</v>
      </c>
      <c r="AQ71">
        <v>2626</v>
      </c>
      <c r="AR71">
        <v>0</v>
      </c>
      <c r="AS71">
        <v>8454</v>
      </c>
      <c r="AT71">
        <v>73.84</v>
      </c>
      <c r="AU71">
        <v>44</v>
      </c>
      <c r="AV71">
        <v>10065.89</v>
      </c>
      <c r="AW71">
        <v>2660.76</v>
      </c>
      <c r="AX71">
        <v>0.68057056408039762</v>
      </c>
      <c r="AY71">
        <v>0.932845789537598</v>
      </c>
      <c r="AZ71">
        <v>3.2398344985019261</v>
      </c>
      <c r="BA71">
        <v>0.47201210287443268</v>
      </c>
      <c r="BB71">
        <v>58.554973821989527</v>
      </c>
      <c r="BC71">
        <v>32389</v>
      </c>
      <c r="BD71">
        <v>8.77</v>
      </c>
      <c r="BE71">
        <v>58.85</v>
      </c>
      <c r="BF71">
        <v>2.0239738467126771</v>
      </c>
      <c r="BG71">
        <v>10469</v>
      </c>
      <c r="BH71">
        <v>3</v>
      </c>
      <c r="BI71">
        <v>1</v>
      </c>
      <c r="BJ71">
        <v>2</v>
      </c>
      <c r="BK71">
        <v>2</v>
      </c>
      <c r="BL71">
        <v>0.23034336777308659</v>
      </c>
      <c r="BM71">
        <v>6.6661950250164113</v>
      </c>
      <c r="BN71">
        <v>7.8635372996289338E-2</v>
      </c>
      <c r="BO71">
        <v>0.38162996408201028</v>
      </c>
    </row>
    <row r="72" spans="1:67" x14ac:dyDescent="0.2">
      <c r="A72" s="1">
        <v>70</v>
      </c>
      <c r="B72" t="s">
        <v>171</v>
      </c>
      <c r="C72" t="s">
        <v>151</v>
      </c>
      <c r="D72" t="s">
        <v>152</v>
      </c>
      <c r="E72" t="s">
        <v>153</v>
      </c>
      <c r="F72" t="s">
        <v>66</v>
      </c>
      <c r="G72" t="s">
        <v>67</v>
      </c>
      <c r="H72" t="s">
        <v>68</v>
      </c>
      <c r="I72" t="s">
        <v>69</v>
      </c>
      <c r="J72" s="2">
        <v>44804</v>
      </c>
      <c r="K72">
        <v>4</v>
      </c>
      <c r="L72">
        <v>2022</v>
      </c>
      <c r="M72" t="s">
        <v>108</v>
      </c>
      <c r="N72" s="2">
        <v>44805</v>
      </c>
      <c r="O72" s="2">
        <v>44833</v>
      </c>
      <c r="P72">
        <v>73.221153846153854</v>
      </c>
      <c r="R72">
        <v>0.4038942384423046</v>
      </c>
      <c r="S72">
        <v>0.49160886104273888</v>
      </c>
      <c r="T72">
        <v>0.14123181919892591</v>
      </c>
      <c r="U72">
        <v>0.18514492753623191</v>
      </c>
      <c r="V72">
        <v>0.32813032239966339</v>
      </c>
      <c r="W72">
        <v>1.3334612105711849</v>
      </c>
      <c r="X72">
        <v>0.28243058716431502</v>
      </c>
      <c r="Y72">
        <v>0.28728493400091032</v>
      </c>
      <c r="Z72">
        <v>0.1012419533129592</v>
      </c>
      <c r="AA72">
        <v>0.2114386687072923</v>
      </c>
      <c r="AB72">
        <v>0.11019671539433309</v>
      </c>
      <c r="AC72">
        <v>60375.125849999997</v>
      </c>
      <c r="AD72">
        <v>1.9629080515638211</v>
      </c>
      <c r="AE72">
        <v>7.0802069857697276</v>
      </c>
      <c r="AF72">
        <v>66283</v>
      </c>
      <c r="AG72">
        <v>6643</v>
      </c>
      <c r="AH72">
        <v>49907</v>
      </c>
      <c r="AI72">
        <v>1</v>
      </c>
      <c r="AL72">
        <v>1228</v>
      </c>
      <c r="AM72">
        <v>421</v>
      </c>
      <c r="AN72">
        <v>39227</v>
      </c>
      <c r="AO72">
        <v>4765</v>
      </c>
      <c r="AP72">
        <v>2139</v>
      </c>
      <c r="AQ72">
        <v>1492</v>
      </c>
      <c r="AR72">
        <v>-5</v>
      </c>
      <c r="AS72">
        <v>12067</v>
      </c>
      <c r="AT72">
        <v>56.53</v>
      </c>
      <c r="AU72">
        <v>45</v>
      </c>
      <c r="AV72">
        <v>8836.31</v>
      </c>
      <c r="AW72">
        <v>1527.55</v>
      </c>
      <c r="AX72">
        <v>0.68320436959490216</v>
      </c>
      <c r="AY72">
        <v>0.69394896973179077</v>
      </c>
      <c r="AZ72">
        <v>2.88910996153336</v>
      </c>
      <c r="BA72">
        <v>0.49356265036738411</v>
      </c>
      <c r="BB72">
        <v>51.407407407407398</v>
      </c>
      <c r="BC72">
        <v>30758</v>
      </c>
      <c r="BD72">
        <v>7.73</v>
      </c>
      <c r="BE72">
        <v>54.73</v>
      </c>
      <c r="BF72">
        <v>1.3921249593231371</v>
      </c>
      <c r="BG72">
        <v>12067</v>
      </c>
      <c r="BH72">
        <v>4</v>
      </c>
      <c r="BI72">
        <v>1</v>
      </c>
      <c r="BJ72">
        <v>2</v>
      </c>
      <c r="BK72">
        <v>2.333333333333333</v>
      </c>
      <c r="BL72">
        <v>0.1968195030682362</v>
      </c>
      <c r="BM72">
        <v>5.5682435219304809</v>
      </c>
      <c r="BN72">
        <v>5.487115811994063E-2</v>
      </c>
      <c r="BO72">
        <v>0.40011128548943808</v>
      </c>
    </row>
    <row r="73" spans="1:67" x14ac:dyDescent="0.2">
      <c r="A73" s="1">
        <v>71</v>
      </c>
      <c r="B73" t="s">
        <v>172</v>
      </c>
      <c r="C73" t="s">
        <v>151</v>
      </c>
      <c r="D73" t="s">
        <v>152</v>
      </c>
      <c r="E73" t="s">
        <v>153</v>
      </c>
      <c r="F73" t="s">
        <v>66</v>
      </c>
      <c r="G73" t="s">
        <v>67</v>
      </c>
      <c r="H73" t="s">
        <v>68</v>
      </c>
      <c r="I73" t="s">
        <v>69</v>
      </c>
      <c r="J73" s="2">
        <v>44895</v>
      </c>
      <c r="K73">
        <v>1</v>
      </c>
      <c r="L73">
        <v>2023</v>
      </c>
      <c r="M73" t="s">
        <v>110</v>
      </c>
      <c r="N73" s="2">
        <v>44896</v>
      </c>
      <c r="O73" s="2">
        <v>44916</v>
      </c>
      <c r="P73">
        <v>85.330477356181149</v>
      </c>
      <c r="R73">
        <v>0.2435951907093927</v>
      </c>
      <c r="S73">
        <v>0.42063197026022298</v>
      </c>
      <c r="T73">
        <v>9.8203996282527878E-2</v>
      </c>
      <c r="U73">
        <v>0.1299388745352574</v>
      </c>
      <c r="V73">
        <v>0.3765870279479171</v>
      </c>
      <c r="W73">
        <v>1.3561030940828029</v>
      </c>
      <c r="X73">
        <v>0.22779496243923991</v>
      </c>
      <c r="Y73">
        <v>0.23346774193548389</v>
      </c>
      <c r="Z73">
        <v>3.4430696715274711E-2</v>
      </c>
      <c r="AA73">
        <v>-4.8725385529230503E-2</v>
      </c>
      <c r="AB73">
        <v>-8.3156082244505214E-2</v>
      </c>
      <c r="AC73">
        <v>53598.614240000003</v>
      </c>
      <c r="AD73">
        <v>1.9737300869052881</v>
      </c>
      <c r="AE73">
        <v>8.9147005444646101</v>
      </c>
      <c r="AF73">
        <v>67874</v>
      </c>
      <c r="AG73">
        <v>4085</v>
      </c>
      <c r="AH73">
        <v>49306</v>
      </c>
      <c r="AI73">
        <v>1</v>
      </c>
      <c r="AL73">
        <v>1228</v>
      </c>
      <c r="AM73">
        <v>428</v>
      </c>
      <c r="AN73">
        <v>40028</v>
      </c>
      <c r="AO73">
        <v>2875</v>
      </c>
      <c r="AP73">
        <v>1271</v>
      </c>
      <c r="AQ73">
        <v>-195</v>
      </c>
      <c r="AR73">
        <v>-13</v>
      </c>
      <c r="AS73">
        <v>2449</v>
      </c>
      <c r="AT73">
        <v>57.65</v>
      </c>
      <c r="AU73">
        <v>51</v>
      </c>
      <c r="AV73">
        <v>6340.05</v>
      </c>
      <c r="AW73">
        <v>-154.71</v>
      </c>
      <c r="AX73">
        <v>0.68463691265282078</v>
      </c>
      <c r="AY73">
        <v>0.41233991546274679</v>
      </c>
      <c r="AZ73">
        <v>3.5127969348659009</v>
      </c>
      <c r="BA73">
        <v>0.44874060980998681</v>
      </c>
      <c r="BB73">
        <v>35.46153846153846</v>
      </c>
      <c r="BC73">
        <v>27156</v>
      </c>
      <c r="BD73">
        <v>5.51</v>
      </c>
      <c r="BE73">
        <v>49.12</v>
      </c>
      <c r="BF73">
        <v>0.67687391825322862</v>
      </c>
      <c r="BG73">
        <v>11251</v>
      </c>
      <c r="BH73">
        <v>4</v>
      </c>
      <c r="BI73">
        <v>1</v>
      </c>
      <c r="BJ73">
        <v>3</v>
      </c>
      <c r="BK73">
        <v>2.666666666666667</v>
      </c>
      <c r="BL73">
        <v>0.13678345666760161</v>
      </c>
      <c r="BM73">
        <v>3.2616065038027751</v>
      </c>
      <c r="BN73">
        <v>1.786921917305281E-2</v>
      </c>
      <c r="BO73">
        <v>0.50119564659182814</v>
      </c>
    </row>
    <row r="74" spans="1:67" x14ac:dyDescent="0.2">
      <c r="A74" s="1">
        <v>72</v>
      </c>
      <c r="B74" t="s">
        <v>173</v>
      </c>
      <c r="C74" t="s">
        <v>151</v>
      </c>
      <c r="D74" t="s">
        <v>152</v>
      </c>
      <c r="E74" t="s">
        <v>153</v>
      </c>
      <c r="F74" t="s">
        <v>66</v>
      </c>
      <c r="G74" t="s">
        <v>67</v>
      </c>
      <c r="H74" t="s">
        <v>68</v>
      </c>
      <c r="I74" t="s">
        <v>69</v>
      </c>
      <c r="J74" s="2">
        <v>44985</v>
      </c>
      <c r="K74">
        <v>2</v>
      </c>
      <c r="L74">
        <v>2023</v>
      </c>
      <c r="M74" t="s">
        <v>112</v>
      </c>
      <c r="N74" s="2">
        <v>44987</v>
      </c>
      <c r="O74" s="2">
        <v>45013</v>
      </c>
      <c r="P74">
        <v>58.881329542377472</v>
      </c>
      <c r="R74">
        <v>0.21983124246618149</v>
      </c>
      <c r="S74">
        <v>0.35422682312465442</v>
      </c>
      <c r="T74">
        <v>2.752211709774529E-2</v>
      </c>
      <c r="U74">
        <v>3.3879413682151797E-2</v>
      </c>
      <c r="V74">
        <v>0.4076221512156929</v>
      </c>
      <c r="W74">
        <v>1.3692246219848161</v>
      </c>
      <c r="X74">
        <v>6.9852144126956603E-2</v>
      </c>
      <c r="Y74">
        <v>7.769631010709796E-2</v>
      </c>
      <c r="Z74">
        <v>-8.4290855482807958E-2</v>
      </c>
      <c r="AA74">
        <v>-0.34435694679147999</v>
      </c>
      <c r="AB74">
        <v>-0.26006609130867209</v>
      </c>
      <c r="AC74">
        <v>65236.82634</v>
      </c>
      <c r="AD74">
        <v>2.828635751636821</v>
      </c>
      <c r="AE74">
        <v>42.884892086330943</v>
      </c>
      <c r="AF74">
        <v>66520</v>
      </c>
      <c r="AG74">
        <v>3693</v>
      </c>
      <c r="AH74">
        <v>47257</v>
      </c>
      <c r="AI74">
        <v>1</v>
      </c>
      <c r="AL74">
        <v>1228</v>
      </c>
      <c r="AM74">
        <v>410</v>
      </c>
      <c r="AN74">
        <v>39758</v>
      </c>
      <c r="AO74">
        <v>1891</v>
      </c>
      <c r="AP74">
        <v>1527</v>
      </c>
      <c r="AQ74">
        <v>-2312</v>
      </c>
      <c r="AR74">
        <v>-1516</v>
      </c>
      <c r="AS74">
        <v>4654</v>
      </c>
      <c r="AT74">
        <v>57.82</v>
      </c>
      <c r="AU74">
        <v>89</v>
      </c>
      <c r="AV74">
        <v>1791.91</v>
      </c>
      <c r="AW74">
        <v>-2241.69</v>
      </c>
      <c r="AX74">
        <v>0.66513463122750727</v>
      </c>
      <c r="AY74">
        <v>0.37029052716015343</v>
      </c>
      <c r="AZ74">
        <v>4.1670789724072312</v>
      </c>
      <c r="BA74">
        <v>0.38594285218748647</v>
      </c>
      <c r="BB74">
        <v>15.27947598253275</v>
      </c>
      <c r="BC74">
        <v>23063</v>
      </c>
      <c r="BD74">
        <v>1.39</v>
      </c>
      <c r="BE74">
        <v>59.61</v>
      </c>
      <c r="BF74">
        <v>0.7409024745269287</v>
      </c>
      <c r="BG74">
        <v>10845</v>
      </c>
      <c r="BH74">
        <v>4</v>
      </c>
      <c r="BI74">
        <v>3</v>
      </c>
      <c r="BJ74">
        <v>4</v>
      </c>
      <c r="BK74">
        <v>3.666666666666667</v>
      </c>
      <c r="BL74">
        <v>3.8029457331437429E-2</v>
      </c>
      <c r="BM74">
        <v>-0.94593903109848898</v>
      </c>
      <c r="BN74">
        <v>-2.9484554324658421E-2</v>
      </c>
      <c r="BO74">
        <v>2.2364994888438132</v>
      </c>
    </row>
    <row r="75" spans="1:67" x14ac:dyDescent="0.2">
      <c r="A75" s="1">
        <v>73</v>
      </c>
      <c r="B75" t="s">
        <v>174</v>
      </c>
      <c r="C75" t="s">
        <v>151</v>
      </c>
      <c r="D75" t="s">
        <v>152</v>
      </c>
      <c r="E75" t="s">
        <v>153</v>
      </c>
      <c r="F75" t="s">
        <v>66</v>
      </c>
      <c r="G75" t="s">
        <v>67</v>
      </c>
      <c r="H75" t="s">
        <v>68</v>
      </c>
      <c r="I75" t="s">
        <v>69</v>
      </c>
      <c r="J75" s="2">
        <v>45077</v>
      </c>
      <c r="K75">
        <v>3</v>
      </c>
      <c r="L75">
        <v>2023</v>
      </c>
      <c r="M75" t="s">
        <v>114</v>
      </c>
      <c r="N75" s="2">
        <v>45078</v>
      </c>
      <c r="O75" s="2">
        <v>45105</v>
      </c>
      <c r="P75">
        <v>47.825992803837963</v>
      </c>
      <c r="R75">
        <v>0.2270499243570348</v>
      </c>
      <c r="S75">
        <v>0.27750122159785001</v>
      </c>
      <c r="T75">
        <v>-4.0783655020767168E-2</v>
      </c>
      <c r="U75">
        <v>-6.1487442705362987E-2</v>
      </c>
      <c r="V75">
        <v>0.44653672503028302</v>
      </c>
      <c r="W75">
        <v>1.383266797625837</v>
      </c>
      <c r="X75">
        <v>-0.16018268860397289</v>
      </c>
      <c r="Y75">
        <v>-0.14696747922742531</v>
      </c>
      <c r="Z75">
        <v>-0.26088152754085731</v>
      </c>
      <c r="AA75">
        <v>-0.69979597380347736</v>
      </c>
      <c r="AB75">
        <v>-0.43891444626261999</v>
      </c>
      <c r="AC75">
        <v>67974.442120000007</v>
      </c>
      <c r="AD75">
        <v>3.740408414681121</v>
      </c>
      <c r="AE75">
        <v>-23.156716417910449</v>
      </c>
      <c r="AF75">
        <v>65680</v>
      </c>
      <c r="AG75">
        <v>3752</v>
      </c>
      <c r="AH75">
        <v>45405</v>
      </c>
      <c r="AI75">
        <v>1</v>
      </c>
      <c r="AL75">
        <v>1252</v>
      </c>
      <c r="AM75">
        <v>410</v>
      </c>
      <c r="AN75">
        <v>39382</v>
      </c>
      <c r="AO75">
        <v>2042</v>
      </c>
      <c r="AP75">
        <v>2344</v>
      </c>
      <c r="AQ75">
        <v>-1896</v>
      </c>
      <c r="AR75">
        <v>-256</v>
      </c>
      <c r="AS75">
        <v>6215</v>
      </c>
      <c r="AT75">
        <v>68.2</v>
      </c>
      <c r="AU75">
        <v>119</v>
      </c>
      <c r="AV75">
        <v>-2670.84</v>
      </c>
      <c r="AW75">
        <v>-1801.99</v>
      </c>
      <c r="AX75">
        <v>0.59935068508226486</v>
      </c>
      <c r="AY75">
        <v>0.37927723022491788</v>
      </c>
      <c r="AZ75">
        <v>4.2582288401253923</v>
      </c>
      <c r="BA75">
        <v>0.27992076156936108</v>
      </c>
      <c r="BB75">
        <v>-3.3684210526315792</v>
      </c>
      <c r="BC75">
        <v>18173</v>
      </c>
      <c r="BD75">
        <v>-2.68</v>
      </c>
      <c r="BE75">
        <v>62.06</v>
      </c>
      <c r="BF75">
        <v>1.1457200464349</v>
      </c>
      <c r="BG75">
        <v>9828</v>
      </c>
      <c r="BH75">
        <v>5</v>
      </c>
      <c r="BI75">
        <v>4</v>
      </c>
      <c r="BJ75">
        <v>5</v>
      </c>
      <c r="BK75">
        <v>4.666666666666667</v>
      </c>
      <c r="BL75">
        <v>-5.5802933433621672E-2</v>
      </c>
      <c r="BM75">
        <v>-5.0603030031899889</v>
      </c>
      <c r="BN75">
        <v>-6.7398854192638594E-2</v>
      </c>
      <c r="BO75">
        <v>-1.4499049127596939</v>
      </c>
    </row>
    <row r="76" spans="1:67" x14ac:dyDescent="0.2">
      <c r="A76" s="1">
        <v>74</v>
      </c>
      <c r="B76" t="s">
        <v>175</v>
      </c>
      <c r="C76" t="s">
        <v>151</v>
      </c>
      <c r="D76" t="s">
        <v>152</v>
      </c>
      <c r="E76" t="s">
        <v>153</v>
      </c>
      <c r="F76" t="s">
        <v>66</v>
      </c>
      <c r="G76" t="s">
        <v>67</v>
      </c>
      <c r="H76" t="s">
        <v>68</v>
      </c>
      <c r="I76" t="s">
        <v>69</v>
      </c>
      <c r="J76" s="2">
        <v>45169</v>
      </c>
      <c r="K76">
        <v>4</v>
      </c>
      <c r="L76">
        <v>2023</v>
      </c>
      <c r="M76" t="s">
        <v>116</v>
      </c>
      <c r="N76" s="2">
        <v>45169</v>
      </c>
      <c r="O76" s="2">
        <v>45196</v>
      </c>
      <c r="P76">
        <v>46.535224438902738</v>
      </c>
      <c r="R76">
        <v>0.24689457724691</v>
      </c>
      <c r="S76">
        <v>0.23809341412779519</v>
      </c>
      <c r="T76">
        <v>-8.4673004588737291E-2</v>
      </c>
      <c r="U76">
        <v>-0.12407074563689149</v>
      </c>
      <c r="V76">
        <v>0.45634632819582949</v>
      </c>
      <c r="W76">
        <v>1.388292724430217</v>
      </c>
      <c r="X76">
        <v>-0.37535392535392542</v>
      </c>
      <c r="Y76">
        <v>-0.35562934362934362</v>
      </c>
      <c r="Z76">
        <v>-0.39362934362934371</v>
      </c>
      <c r="AA76">
        <v>-0.88839493306948936</v>
      </c>
      <c r="AB76">
        <v>-0.4947655894401457</v>
      </c>
      <c r="AC76">
        <v>74294.334659999993</v>
      </c>
      <c r="AD76">
        <v>4.7808452162162158</v>
      </c>
      <c r="AE76">
        <v>-12.70224719101124</v>
      </c>
      <c r="AF76">
        <v>64254</v>
      </c>
      <c r="AG76">
        <v>4010</v>
      </c>
      <c r="AH76">
        <v>44120</v>
      </c>
      <c r="AI76">
        <v>1</v>
      </c>
      <c r="AL76">
        <v>1150</v>
      </c>
      <c r="AM76">
        <v>404</v>
      </c>
      <c r="AN76">
        <v>38594</v>
      </c>
      <c r="AO76">
        <v>2048</v>
      </c>
      <c r="AP76">
        <v>3071</v>
      </c>
      <c r="AQ76">
        <v>-1430</v>
      </c>
      <c r="AR76">
        <v>458</v>
      </c>
      <c r="AS76">
        <v>7676</v>
      </c>
      <c r="AT76">
        <v>69.94</v>
      </c>
      <c r="AU76">
        <v>129</v>
      </c>
      <c r="AV76">
        <v>-5526.48</v>
      </c>
      <c r="AW76">
        <v>-1328.09</v>
      </c>
      <c r="AX76">
        <v>0.47149292149292149</v>
      </c>
      <c r="AY76">
        <v>0.41140863855545301</v>
      </c>
      <c r="AZ76">
        <v>4.4583420776495277</v>
      </c>
      <c r="BA76">
        <v>0.10032175032175029</v>
      </c>
      <c r="BB76">
        <v>-11.50257731958763</v>
      </c>
      <c r="BC76">
        <v>15540</v>
      </c>
      <c r="BD76">
        <v>-5.34</v>
      </c>
      <c r="BE76">
        <v>67.83</v>
      </c>
      <c r="BF76">
        <v>1.4777744360902261</v>
      </c>
      <c r="BG76">
        <v>7676</v>
      </c>
      <c r="BH76">
        <v>5</v>
      </c>
      <c r="BI76">
        <v>5</v>
      </c>
      <c r="BJ76">
        <v>5</v>
      </c>
      <c r="BK76">
        <v>5</v>
      </c>
      <c r="BL76">
        <v>-0.1140844721522646</v>
      </c>
      <c r="BM76">
        <v>-7.6992464178829234</v>
      </c>
      <c r="BN76">
        <v>-7.8789412681262189E-2</v>
      </c>
      <c r="BO76">
        <v>-0.77835051136185052</v>
      </c>
    </row>
    <row r="77" spans="1:67" x14ac:dyDescent="0.2">
      <c r="A77" s="1">
        <v>75</v>
      </c>
      <c r="B77" t="s">
        <v>176</v>
      </c>
      <c r="C77" t="s">
        <v>151</v>
      </c>
      <c r="D77" t="s">
        <v>152</v>
      </c>
      <c r="E77" t="s">
        <v>153</v>
      </c>
      <c r="F77" t="s">
        <v>66</v>
      </c>
      <c r="G77" t="s">
        <v>67</v>
      </c>
      <c r="H77" t="s">
        <v>68</v>
      </c>
      <c r="I77" t="s">
        <v>69</v>
      </c>
      <c r="J77" s="2">
        <v>45260</v>
      </c>
      <c r="K77">
        <v>1</v>
      </c>
      <c r="L77">
        <v>2024</v>
      </c>
      <c r="M77" t="s">
        <v>118</v>
      </c>
      <c r="N77" s="2">
        <v>45260</v>
      </c>
      <c r="O77" s="2">
        <v>45280</v>
      </c>
      <c r="P77">
        <v>43.694191705459161</v>
      </c>
      <c r="R77">
        <v>0.29530578770600641</v>
      </c>
      <c r="S77">
        <v>0.24581845803266239</v>
      </c>
      <c r="T77">
        <v>-9.8769312571211548E-2</v>
      </c>
      <c r="U77">
        <v>-0.14908179757243109</v>
      </c>
      <c r="V77">
        <v>0.48714002564999409</v>
      </c>
      <c r="W77">
        <v>1.428013580501351</v>
      </c>
      <c r="X77">
        <v>-0.42469563067795563</v>
      </c>
      <c r="Y77">
        <v>-0.40179778752858292</v>
      </c>
      <c r="Z77">
        <v>-0.30937519312774242</v>
      </c>
      <c r="AA77">
        <v>-0.71352160644340012</v>
      </c>
      <c r="AB77">
        <v>-0.4041464133156577</v>
      </c>
      <c r="AC77">
        <v>95664.753939999995</v>
      </c>
      <c r="AD77">
        <v>5.9121657462455968</v>
      </c>
      <c r="AE77">
        <v>-13.79936305732484</v>
      </c>
      <c r="AF77">
        <v>63776</v>
      </c>
      <c r="AG77">
        <v>4726</v>
      </c>
      <c r="AH77">
        <v>42885</v>
      </c>
      <c r="AI77">
        <v>1</v>
      </c>
      <c r="AL77">
        <v>1150</v>
      </c>
      <c r="AM77">
        <v>416</v>
      </c>
      <c r="AN77">
        <v>38325</v>
      </c>
      <c r="AO77">
        <v>2478</v>
      </c>
      <c r="AP77">
        <v>3451</v>
      </c>
      <c r="AQ77">
        <v>-1234</v>
      </c>
      <c r="AR77">
        <v>605</v>
      </c>
      <c r="AS77">
        <v>1796</v>
      </c>
      <c r="AT77">
        <v>76.12</v>
      </c>
      <c r="AU77">
        <v>132</v>
      </c>
      <c r="AV77">
        <v>-6501.49</v>
      </c>
      <c r="AW77">
        <v>-1129.72</v>
      </c>
      <c r="AX77">
        <v>0.35770347938940728</v>
      </c>
      <c r="AY77">
        <v>0.49153005109270792</v>
      </c>
      <c r="AZ77">
        <v>3.5320362294532042</v>
      </c>
      <c r="BA77">
        <v>0.1246523700636549</v>
      </c>
      <c r="BB77">
        <v>-12.801705756929641</v>
      </c>
      <c r="BC77">
        <v>16181</v>
      </c>
      <c r="BD77">
        <v>-6.2800000000000011</v>
      </c>
      <c r="BE77">
        <v>86.66</v>
      </c>
      <c r="BF77">
        <v>1.656844505791274</v>
      </c>
      <c r="BG77">
        <v>7023</v>
      </c>
      <c r="BH77">
        <v>5</v>
      </c>
      <c r="BI77">
        <v>5</v>
      </c>
      <c r="BJ77">
        <v>5</v>
      </c>
      <c r="BK77">
        <v>5</v>
      </c>
      <c r="BL77">
        <v>-0.1324348162633423</v>
      </c>
      <c r="BM77">
        <v>-8.5577796720563004</v>
      </c>
      <c r="BN77">
        <v>-5.0121773110560909E-2</v>
      </c>
      <c r="BO77">
        <v>-0.84982333039689328</v>
      </c>
    </row>
    <row r="78" spans="1:67" x14ac:dyDescent="0.2">
      <c r="A78" s="1">
        <v>76</v>
      </c>
      <c r="B78" t="s">
        <v>177</v>
      </c>
      <c r="C78" t="s">
        <v>151</v>
      </c>
      <c r="D78" t="s">
        <v>152</v>
      </c>
      <c r="E78" t="s">
        <v>153</v>
      </c>
      <c r="F78" t="s">
        <v>66</v>
      </c>
      <c r="G78" t="s">
        <v>67</v>
      </c>
      <c r="H78" t="s">
        <v>68</v>
      </c>
      <c r="I78" t="s">
        <v>69</v>
      </c>
      <c r="J78" s="2">
        <v>45351</v>
      </c>
      <c r="K78">
        <v>2</v>
      </c>
      <c r="L78">
        <v>2024</v>
      </c>
      <c r="M78" t="s">
        <v>120</v>
      </c>
      <c r="N78" s="2">
        <v>45351</v>
      </c>
      <c r="O78" s="2">
        <v>45371</v>
      </c>
      <c r="P78">
        <v>47.990856799450547</v>
      </c>
      <c r="R78">
        <v>0.35980045407509231</v>
      </c>
      <c r="S78">
        <v>0.27695518686005538</v>
      </c>
      <c r="T78">
        <v>-5.0712200728988632E-2</v>
      </c>
      <c r="U78">
        <v>-8.2675826044970202E-2</v>
      </c>
      <c r="V78">
        <v>0.49801686801914752</v>
      </c>
      <c r="W78">
        <v>1.4511396183348511</v>
      </c>
      <c r="X78">
        <v>-0.20571210135430321</v>
      </c>
      <c r="Y78">
        <v>-0.18310615989515069</v>
      </c>
      <c r="Z78">
        <v>-0.18070117955439061</v>
      </c>
      <c r="AA78">
        <v>-0.38670213346324889</v>
      </c>
      <c r="AB78">
        <v>-0.20600095390885831</v>
      </c>
      <c r="AC78">
        <v>131555.31839999999</v>
      </c>
      <c r="AD78">
        <v>7.1841043250327647</v>
      </c>
      <c r="AE78">
        <v>-34.434782608695663</v>
      </c>
      <c r="AF78">
        <v>65718</v>
      </c>
      <c r="AG78">
        <v>5824</v>
      </c>
      <c r="AH78">
        <v>43870</v>
      </c>
      <c r="AI78">
        <v>1</v>
      </c>
      <c r="AL78">
        <v>1150</v>
      </c>
      <c r="AM78">
        <v>414</v>
      </c>
      <c r="AN78">
        <v>38229</v>
      </c>
      <c r="AO78">
        <v>3648</v>
      </c>
      <c r="AP78">
        <v>3203</v>
      </c>
      <c r="AQ78">
        <v>793</v>
      </c>
      <c r="AR78">
        <v>582</v>
      </c>
      <c r="AS78">
        <v>3180</v>
      </c>
      <c r="AT78">
        <v>90.61</v>
      </c>
      <c r="AU78">
        <v>144</v>
      </c>
      <c r="AV78">
        <v>-3353.04</v>
      </c>
      <c r="AW78">
        <v>906.76</v>
      </c>
      <c r="AX78">
        <v>0.34092398427260812</v>
      </c>
      <c r="AY78">
        <v>0.60861614024087574</v>
      </c>
      <c r="AZ78">
        <v>3.744208339990414</v>
      </c>
      <c r="BA78">
        <v>0.15798383573612931</v>
      </c>
      <c r="BB78">
        <v>-10.732824427480921</v>
      </c>
      <c r="BC78">
        <v>18312</v>
      </c>
      <c r="BD78">
        <v>-3.45</v>
      </c>
      <c r="BE78">
        <v>118.8</v>
      </c>
      <c r="BF78">
        <v>1.5326275494945869</v>
      </c>
      <c r="BG78">
        <v>6202</v>
      </c>
      <c r="BH78">
        <v>5</v>
      </c>
      <c r="BI78">
        <v>4</v>
      </c>
      <c r="BJ78">
        <v>4</v>
      </c>
      <c r="BK78">
        <v>4.333333333333333</v>
      </c>
      <c r="BL78">
        <v>-6.7492753623188392E-2</v>
      </c>
      <c r="BM78">
        <v>-5.7197246082603082</v>
      </c>
      <c r="BN78">
        <v>-2.431062616720393E-2</v>
      </c>
      <c r="BO78">
        <v>-2.1765546871380832</v>
      </c>
    </row>
    <row r="79" spans="1:67" x14ac:dyDescent="0.2">
      <c r="A79" s="1">
        <v>77</v>
      </c>
      <c r="B79" t="s">
        <v>178</v>
      </c>
      <c r="C79" t="s">
        <v>151</v>
      </c>
      <c r="D79" t="s">
        <v>152</v>
      </c>
      <c r="E79" t="s">
        <v>153</v>
      </c>
      <c r="F79" t="s">
        <v>66</v>
      </c>
      <c r="G79" t="s">
        <v>67</v>
      </c>
      <c r="H79" t="s">
        <v>68</v>
      </c>
      <c r="I79" t="s">
        <v>69</v>
      </c>
      <c r="J79" s="2">
        <v>45443</v>
      </c>
      <c r="K79">
        <v>3</v>
      </c>
      <c r="L79">
        <v>2024</v>
      </c>
      <c r="M79" t="s">
        <v>179</v>
      </c>
      <c r="N79" s="2">
        <v>45442</v>
      </c>
      <c r="O79" s="2">
        <v>45469</v>
      </c>
      <c r="P79">
        <v>54.018499486125393</v>
      </c>
      <c r="R79">
        <v>0.41287232994627687</v>
      </c>
      <c r="S79">
        <v>0.32396255731989237</v>
      </c>
      <c r="T79">
        <v>-1.6683215219615719E-2</v>
      </c>
      <c r="U79">
        <v>-3.4341180408345419E-2</v>
      </c>
      <c r="V79">
        <v>0.49813453928773321</v>
      </c>
      <c r="W79">
        <v>1.471995983487671</v>
      </c>
      <c r="X79">
        <v>-7.2013476206073651E-2</v>
      </c>
      <c r="Y79">
        <v>-5.1497356230405689E-2</v>
      </c>
      <c r="Z79">
        <v>-6.4386317907444673E-2</v>
      </c>
      <c r="AA79">
        <v>0.1115890301363567</v>
      </c>
      <c r="AB79">
        <v>0.1759753480438013</v>
      </c>
      <c r="AC79">
        <v>147021.22818999999</v>
      </c>
      <c r="AD79">
        <v>6.8794735010060357</v>
      </c>
      <c r="AE79">
        <v>-93.373239436619713</v>
      </c>
      <c r="AF79">
        <v>66255</v>
      </c>
      <c r="AG79">
        <v>6811</v>
      </c>
      <c r="AH79">
        <v>44225</v>
      </c>
      <c r="AI79">
        <v>1</v>
      </c>
      <c r="AL79">
        <v>1150</v>
      </c>
      <c r="AM79">
        <v>413</v>
      </c>
      <c r="AN79">
        <v>38586</v>
      </c>
      <c r="AO79">
        <v>4416</v>
      </c>
      <c r="AP79">
        <v>3024</v>
      </c>
      <c r="AQ79">
        <v>332</v>
      </c>
      <c r="AR79">
        <v>0</v>
      </c>
      <c r="AS79">
        <v>5266</v>
      </c>
      <c r="AT79">
        <v>125</v>
      </c>
      <c r="AU79">
        <v>150</v>
      </c>
      <c r="AV79">
        <v>-1100.55</v>
      </c>
      <c r="AW79">
        <v>450.5</v>
      </c>
      <c r="AX79">
        <v>0.40344391932993312</v>
      </c>
      <c r="AY79">
        <v>0.70934062357612448</v>
      </c>
      <c r="AZ79">
        <v>3.409210526315789</v>
      </c>
      <c r="BA79">
        <v>0.25038603715315139</v>
      </c>
      <c r="BB79">
        <v>-6.1405405405405409</v>
      </c>
      <c r="BC79">
        <v>21371</v>
      </c>
      <c r="BD79">
        <v>-1.42</v>
      </c>
      <c r="BE79">
        <v>132.59</v>
      </c>
      <c r="BF79">
        <v>1.426835741669124</v>
      </c>
      <c r="BG79">
        <v>6727</v>
      </c>
      <c r="BI79">
        <v>4</v>
      </c>
      <c r="BJ79">
        <v>3</v>
      </c>
      <c r="BK79">
        <v>3.5</v>
      </c>
      <c r="BL79">
        <v>-2.2035238762638899E-2</v>
      </c>
      <c r="BM79">
        <v>-3.6950744065199612</v>
      </c>
      <c r="BN79">
        <v>-9.0759048147831967E-3</v>
      </c>
      <c r="BO79">
        <v>-6.411321901750866</v>
      </c>
    </row>
    <row r="80" spans="1:67" x14ac:dyDescent="0.2">
      <c r="A80" s="1">
        <v>78</v>
      </c>
      <c r="B80" t="s">
        <v>180</v>
      </c>
      <c r="C80" t="s">
        <v>151</v>
      </c>
      <c r="D80" t="s">
        <v>152</v>
      </c>
      <c r="E80" t="s">
        <v>153</v>
      </c>
      <c r="F80" t="s">
        <v>66</v>
      </c>
      <c r="G80" t="s">
        <v>67</v>
      </c>
      <c r="H80" t="s">
        <v>68</v>
      </c>
      <c r="I80" t="s">
        <v>69</v>
      </c>
      <c r="J80" s="2">
        <v>45535</v>
      </c>
      <c r="K80">
        <v>4</v>
      </c>
      <c r="L80">
        <v>2024</v>
      </c>
      <c r="M80" t="s">
        <v>181</v>
      </c>
      <c r="N80" s="2">
        <v>45533</v>
      </c>
      <c r="O80" s="2">
        <v>45560</v>
      </c>
      <c r="P80">
        <v>57.899596774193547</v>
      </c>
      <c r="R80">
        <v>0.45698786033861333</v>
      </c>
      <c r="S80">
        <v>0.37571631630133911</v>
      </c>
      <c r="T80">
        <v>1.8283534076456949E-2</v>
      </c>
      <c r="U80">
        <v>1.7433978330775E-2</v>
      </c>
      <c r="V80">
        <v>0.53810019720369595</v>
      </c>
      <c r="W80">
        <v>1.497686300433609</v>
      </c>
      <c r="X80">
        <v>3.0982437975389271E-2</v>
      </c>
      <c r="Y80">
        <v>4.8663135677591493E-2</v>
      </c>
      <c r="Z80">
        <v>4.8186053920592567E-3</v>
      </c>
      <c r="AA80">
        <v>0.62071307128652509</v>
      </c>
      <c r="AB80">
        <v>0.61589446589446584</v>
      </c>
      <c r="AC80">
        <v>111227.84071</v>
      </c>
      <c r="AD80">
        <v>4.4294468842340011</v>
      </c>
      <c r="AE80">
        <v>147.51470588235301</v>
      </c>
      <c r="AF80">
        <v>69416</v>
      </c>
      <c r="AG80">
        <v>7750</v>
      </c>
      <c r="AH80">
        <v>45131</v>
      </c>
      <c r="AI80">
        <v>1</v>
      </c>
      <c r="AL80">
        <v>1150</v>
      </c>
      <c r="AM80">
        <v>416</v>
      </c>
      <c r="AN80">
        <v>40394</v>
      </c>
      <c r="AO80">
        <v>5419</v>
      </c>
      <c r="AP80">
        <v>3027</v>
      </c>
      <c r="AQ80">
        <v>887</v>
      </c>
      <c r="AR80">
        <v>-1</v>
      </c>
      <c r="AS80">
        <v>8386</v>
      </c>
      <c r="AT80">
        <v>96.24</v>
      </c>
      <c r="AU80">
        <v>136</v>
      </c>
      <c r="AV80">
        <v>1221.98</v>
      </c>
      <c r="AW80">
        <v>994.44</v>
      </c>
      <c r="AX80">
        <v>0.494046433833778</v>
      </c>
      <c r="AY80">
        <v>0.78500886300329198</v>
      </c>
      <c r="AZ80">
        <v>2.6353806228373702</v>
      </c>
      <c r="BA80">
        <v>0.33877583529130662</v>
      </c>
      <c r="BB80">
        <v>0.1192170818505338</v>
      </c>
      <c r="BC80">
        <v>25111</v>
      </c>
      <c r="BD80">
        <v>0.67999999999999994</v>
      </c>
      <c r="BE80">
        <v>100.31</v>
      </c>
      <c r="BF80">
        <v>1.3927647092655431</v>
      </c>
      <c r="BG80">
        <v>8386</v>
      </c>
      <c r="BI80">
        <v>5</v>
      </c>
      <c r="BJ80">
        <v>3</v>
      </c>
      <c r="BK80">
        <v>4</v>
      </c>
      <c r="BL80">
        <v>2.4316800159196059E-2</v>
      </c>
      <c r="BM80">
        <v>-1.6171570134942701</v>
      </c>
      <c r="BN80">
        <v>1.0434287038025439E-3</v>
      </c>
      <c r="BO80">
        <v>7.1161528252756376</v>
      </c>
    </row>
    <row r="81" spans="1:67" x14ac:dyDescent="0.2">
      <c r="A81" s="1">
        <v>79</v>
      </c>
      <c r="B81" t="s">
        <v>182</v>
      </c>
      <c r="C81" t="s">
        <v>183</v>
      </c>
      <c r="D81" t="s">
        <v>184</v>
      </c>
      <c r="E81" t="s">
        <v>185</v>
      </c>
      <c r="F81" t="s">
        <v>66</v>
      </c>
      <c r="G81" t="s">
        <v>67</v>
      </c>
      <c r="H81" t="s">
        <v>68</v>
      </c>
      <c r="I81" t="s">
        <v>69</v>
      </c>
      <c r="J81" s="2">
        <v>43190</v>
      </c>
      <c r="K81">
        <v>1</v>
      </c>
      <c r="L81">
        <v>2018</v>
      </c>
      <c r="M81" t="s">
        <v>70</v>
      </c>
      <c r="N81" s="2">
        <v>43190</v>
      </c>
      <c r="O81" s="2">
        <v>43214</v>
      </c>
      <c r="Q81">
        <v>0</v>
      </c>
      <c r="V81">
        <v>0.64508551024243566</v>
      </c>
      <c r="AC81">
        <v>99575.656740000006</v>
      </c>
      <c r="AF81">
        <v>17507</v>
      </c>
      <c r="AG81">
        <v>3789</v>
      </c>
      <c r="AH81">
        <v>10642</v>
      </c>
      <c r="AI81">
        <v>1</v>
      </c>
      <c r="AJ81">
        <v>0</v>
      </c>
      <c r="AK81">
        <v>0</v>
      </c>
      <c r="AL81">
        <v>4362</v>
      </c>
      <c r="AM81">
        <v>968</v>
      </c>
      <c r="AN81">
        <v>2736</v>
      </c>
      <c r="AO81">
        <v>1454</v>
      </c>
      <c r="AP81">
        <v>1193</v>
      </c>
      <c r="AQ81">
        <v>1366</v>
      </c>
      <c r="AR81">
        <v>-1</v>
      </c>
      <c r="AS81">
        <v>189</v>
      </c>
      <c r="AT81">
        <v>103.89</v>
      </c>
      <c r="AU81">
        <v>23</v>
      </c>
      <c r="AW81">
        <v>1384.17</v>
      </c>
      <c r="AZ81">
        <v>4.618279569892473</v>
      </c>
      <c r="BE81">
        <v>101.43</v>
      </c>
      <c r="BJ81">
        <v>1</v>
      </c>
      <c r="BK81">
        <v>1</v>
      </c>
    </row>
    <row r="82" spans="1:67" x14ac:dyDescent="0.2">
      <c r="A82" s="1">
        <v>80</v>
      </c>
      <c r="B82" t="s">
        <v>186</v>
      </c>
      <c r="C82" t="s">
        <v>183</v>
      </c>
      <c r="D82" t="s">
        <v>184</v>
      </c>
      <c r="E82" t="s">
        <v>185</v>
      </c>
      <c r="F82" t="s">
        <v>66</v>
      </c>
      <c r="G82" t="s">
        <v>67</v>
      </c>
      <c r="H82" t="s">
        <v>68</v>
      </c>
      <c r="I82" t="s">
        <v>69</v>
      </c>
      <c r="J82" s="2">
        <v>43281</v>
      </c>
      <c r="K82">
        <v>2</v>
      </c>
      <c r="L82">
        <v>2018</v>
      </c>
      <c r="M82" t="s">
        <v>72</v>
      </c>
      <c r="N82" s="2">
        <v>43281</v>
      </c>
      <c r="O82" s="2">
        <v>43305</v>
      </c>
      <c r="P82">
        <v>34.13072566591984</v>
      </c>
      <c r="Q82">
        <v>0</v>
      </c>
      <c r="R82">
        <v>0.89182438807792641</v>
      </c>
      <c r="V82">
        <v>0.74224186571374839</v>
      </c>
      <c r="AC82">
        <v>108571.79538</v>
      </c>
      <c r="AF82">
        <v>18527</v>
      </c>
      <c r="AG82">
        <v>4017</v>
      </c>
      <c r="AH82">
        <v>10634</v>
      </c>
      <c r="AI82">
        <v>1</v>
      </c>
      <c r="AJ82">
        <v>0</v>
      </c>
      <c r="AK82">
        <v>0</v>
      </c>
      <c r="AL82">
        <v>4362</v>
      </c>
      <c r="AM82">
        <v>888</v>
      </c>
      <c r="AN82">
        <v>2855</v>
      </c>
      <c r="AO82">
        <v>1551</v>
      </c>
      <c r="AP82">
        <v>1244</v>
      </c>
      <c r="AQ82">
        <v>1405</v>
      </c>
      <c r="AR82">
        <v>-3</v>
      </c>
      <c r="AS82">
        <v>438</v>
      </c>
      <c r="AT82">
        <v>110.25</v>
      </c>
      <c r="AU82">
        <v>30</v>
      </c>
      <c r="AW82">
        <v>1428.7</v>
      </c>
      <c r="AY82">
        <v>5.7478089787157929</v>
      </c>
      <c r="AZ82">
        <v>6.5429740791268758</v>
      </c>
      <c r="BE82">
        <v>110.91</v>
      </c>
      <c r="BF82">
        <v>2.4143619602134891</v>
      </c>
      <c r="BJ82">
        <v>1</v>
      </c>
      <c r="BK82">
        <v>1</v>
      </c>
    </row>
    <row r="83" spans="1:67" x14ac:dyDescent="0.2">
      <c r="A83" s="1">
        <v>81</v>
      </c>
      <c r="B83" t="s">
        <v>187</v>
      </c>
      <c r="C83" t="s">
        <v>183</v>
      </c>
      <c r="D83" t="s">
        <v>184</v>
      </c>
      <c r="E83" t="s">
        <v>185</v>
      </c>
      <c r="F83" t="s">
        <v>66</v>
      </c>
      <c r="G83" t="s">
        <v>67</v>
      </c>
      <c r="H83" t="s">
        <v>68</v>
      </c>
      <c r="I83" t="s">
        <v>69</v>
      </c>
      <c r="J83" s="2">
        <v>43373</v>
      </c>
      <c r="K83">
        <v>3</v>
      </c>
      <c r="L83">
        <v>2018</v>
      </c>
      <c r="M83" t="s">
        <v>74</v>
      </c>
      <c r="N83" s="2">
        <v>43373</v>
      </c>
      <c r="O83" s="2">
        <v>43396</v>
      </c>
      <c r="P83">
        <v>33.578972072283513</v>
      </c>
      <c r="Q83">
        <v>0</v>
      </c>
      <c r="R83">
        <v>0.91881401617250669</v>
      </c>
      <c r="V83">
        <v>0.76616584252567521</v>
      </c>
      <c r="AC83">
        <v>87672.545100000003</v>
      </c>
      <c r="AF83">
        <v>18573</v>
      </c>
      <c r="AG83">
        <v>4261</v>
      </c>
      <c r="AH83">
        <v>10516</v>
      </c>
      <c r="AI83">
        <v>1</v>
      </c>
      <c r="AJ83">
        <v>0</v>
      </c>
      <c r="AK83">
        <v>0</v>
      </c>
      <c r="AL83">
        <v>4362</v>
      </c>
      <c r="AM83">
        <v>801</v>
      </c>
      <c r="AN83">
        <v>3051</v>
      </c>
      <c r="AO83">
        <v>1585</v>
      </c>
      <c r="AP83">
        <v>1294</v>
      </c>
      <c r="AQ83">
        <v>1570</v>
      </c>
      <c r="AR83">
        <v>-1</v>
      </c>
      <c r="AS83">
        <v>808</v>
      </c>
      <c r="AT83">
        <v>107.29</v>
      </c>
      <c r="AU83">
        <v>36</v>
      </c>
      <c r="AW83">
        <v>1598.44</v>
      </c>
      <c r="AY83">
        <v>5.7717575347104644</v>
      </c>
      <c r="AZ83">
        <v>3.9748110831234258</v>
      </c>
      <c r="BE83">
        <v>90.18</v>
      </c>
      <c r="BF83">
        <v>2.4612458392772232</v>
      </c>
      <c r="BJ83">
        <v>1</v>
      </c>
      <c r="BK83">
        <v>1</v>
      </c>
    </row>
    <row r="84" spans="1:67" x14ac:dyDescent="0.2">
      <c r="A84" s="1">
        <v>82</v>
      </c>
      <c r="B84" t="s">
        <v>188</v>
      </c>
      <c r="C84" t="s">
        <v>183</v>
      </c>
      <c r="D84" t="s">
        <v>184</v>
      </c>
      <c r="E84" t="s">
        <v>185</v>
      </c>
      <c r="F84" t="s">
        <v>66</v>
      </c>
      <c r="G84" t="s">
        <v>67</v>
      </c>
      <c r="H84" t="s">
        <v>68</v>
      </c>
      <c r="I84" t="s">
        <v>69</v>
      </c>
      <c r="J84" s="2">
        <v>43465</v>
      </c>
      <c r="K84">
        <v>4</v>
      </c>
      <c r="L84">
        <v>2018</v>
      </c>
      <c r="M84" t="s">
        <v>76</v>
      </c>
      <c r="N84" s="2">
        <v>43465</v>
      </c>
      <c r="O84" s="2">
        <v>43488</v>
      </c>
      <c r="P84">
        <v>34.270917406510627</v>
      </c>
      <c r="Q84">
        <v>0</v>
      </c>
      <c r="R84">
        <v>0.83270792495099411</v>
      </c>
      <c r="V84">
        <v>0.90538136535468094</v>
      </c>
      <c r="X84">
        <v>0.35352255448555497</v>
      </c>
      <c r="Y84">
        <v>0.35977889001520519</v>
      </c>
      <c r="Z84">
        <v>0.38380638621388752</v>
      </c>
      <c r="AC84">
        <v>97351.033049999998</v>
      </c>
      <c r="AD84">
        <v>6.1677035637354276</v>
      </c>
      <c r="AE84">
        <v>18.098214285714281</v>
      </c>
      <c r="AF84">
        <v>17137</v>
      </c>
      <c r="AG84">
        <v>3717</v>
      </c>
      <c r="AH84">
        <v>8994</v>
      </c>
      <c r="AI84">
        <v>1</v>
      </c>
      <c r="AJ84">
        <v>0</v>
      </c>
      <c r="AK84">
        <v>0</v>
      </c>
      <c r="AL84">
        <v>4362</v>
      </c>
      <c r="AM84">
        <v>717</v>
      </c>
      <c r="AN84">
        <v>3183</v>
      </c>
      <c r="AO84">
        <v>1207</v>
      </c>
      <c r="AP84">
        <v>1140</v>
      </c>
      <c r="AQ84">
        <v>1239</v>
      </c>
      <c r="AR84">
        <v>-1</v>
      </c>
      <c r="AS84">
        <v>1131</v>
      </c>
      <c r="AT84">
        <v>94.5</v>
      </c>
      <c r="AU84">
        <v>36</v>
      </c>
      <c r="AV84">
        <v>5678.75</v>
      </c>
      <c r="AW84">
        <v>1267.44</v>
      </c>
      <c r="AX84">
        <v>0.69139635073492145</v>
      </c>
      <c r="AY84">
        <v>4.7699711260827717</v>
      </c>
      <c r="AZ84">
        <v>3.2728375101050928</v>
      </c>
      <c r="BA84">
        <v>0.45546122655854032</v>
      </c>
      <c r="BB84">
        <v>53.728000000000002</v>
      </c>
      <c r="BC84">
        <v>15784</v>
      </c>
      <c r="BD84">
        <v>5.6</v>
      </c>
      <c r="BE84">
        <v>101.35</v>
      </c>
      <c r="BF84">
        <v>2.1047772905608122</v>
      </c>
      <c r="BG84">
        <v>1131</v>
      </c>
      <c r="BI84">
        <v>1</v>
      </c>
      <c r="BJ84">
        <v>2</v>
      </c>
      <c r="BK84">
        <v>1.5</v>
      </c>
      <c r="BN84">
        <v>6.1714916925479528E-2</v>
      </c>
      <c r="BO84">
        <v>1.0374611658659181</v>
      </c>
    </row>
    <row r="85" spans="1:67" x14ac:dyDescent="0.2">
      <c r="A85" s="1">
        <v>83</v>
      </c>
      <c r="B85" t="s">
        <v>189</v>
      </c>
      <c r="C85" t="s">
        <v>183</v>
      </c>
      <c r="D85" t="s">
        <v>184</v>
      </c>
      <c r="E85" t="s">
        <v>185</v>
      </c>
      <c r="F85" t="s">
        <v>66</v>
      </c>
      <c r="G85" t="s">
        <v>67</v>
      </c>
      <c r="H85" t="s">
        <v>68</v>
      </c>
      <c r="I85" t="s">
        <v>69</v>
      </c>
      <c r="J85" s="2">
        <v>43555</v>
      </c>
      <c r="K85">
        <v>1</v>
      </c>
      <c r="L85">
        <v>2019</v>
      </c>
      <c r="M85" t="s">
        <v>78</v>
      </c>
      <c r="N85" s="2">
        <v>43555</v>
      </c>
      <c r="O85" s="2">
        <v>43578</v>
      </c>
      <c r="P85">
        <v>33.603053700612129</v>
      </c>
      <c r="Q85">
        <v>0</v>
      </c>
      <c r="R85">
        <v>0.83146327356853678</v>
      </c>
      <c r="S85">
        <v>0.89207439198855509</v>
      </c>
      <c r="T85">
        <v>0.31711587982832617</v>
      </c>
      <c r="U85">
        <v>0.56688064297270502</v>
      </c>
      <c r="V85">
        <v>1.0475407911726731</v>
      </c>
      <c r="W85">
        <v>1.824017535619227</v>
      </c>
      <c r="X85">
        <v>0.34838668291744179</v>
      </c>
      <c r="Y85">
        <v>0.35548142921290649</v>
      </c>
      <c r="Z85">
        <v>0.38430944897042779</v>
      </c>
      <c r="AC85">
        <v>109557.84329999999</v>
      </c>
      <c r="AD85">
        <v>7.0278942395278721</v>
      </c>
      <c r="AE85">
        <v>21.179673321234119</v>
      </c>
      <c r="AF85">
        <v>17443</v>
      </c>
      <c r="AG85">
        <v>3594</v>
      </c>
      <c r="AH85">
        <v>8519</v>
      </c>
      <c r="AI85">
        <v>1</v>
      </c>
      <c r="AJ85">
        <v>0</v>
      </c>
      <c r="AK85">
        <v>0</v>
      </c>
      <c r="AL85">
        <v>4362</v>
      </c>
      <c r="AM85">
        <v>647</v>
      </c>
      <c r="AN85">
        <v>3664</v>
      </c>
      <c r="AO85">
        <v>1440</v>
      </c>
      <c r="AP85">
        <v>1154</v>
      </c>
      <c r="AQ85">
        <v>1217</v>
      </c>
      <c r="AR85">
        <v>0</v>
      </c>
      <c r="AS85">
        <v>251</v>
      </c>
      <c r="AT85">
        <v>106.07</v>
      </c>
      <c r="AU85">
        <v>38</v>
      </c>
      <c r="AV85">
        <v>5541.6</v>
      </c>
      <c r="AW85">
        <v>1247.02</v>
      </c>
      <c r="AX85">
        <v>0.69003784719994865</v>
      </c>
      <c r="AY85">
        <v>4.1992113334307</v>
      </c>
      <c r="AZ85">
        <v>3.682723483094025</v>
      </c>
      <c r="BA85">
        <v>0.46083777022259292</v>
      </c>
      <c r="BB85">
        <v>46.75714285714286</v>
      </c>
      <c r="BC85">
        <v>15589</v>
      </c>
      <c r="BD85">
        <v>5.5100000000000007</v>
      </c>
      <c r="BE85">
        <v>116.7</v>
      </c>
      <c r="BF85">
        <v>2.1232750689972399</v>
      </c>
      <c r="BG85">
        <v>1193</v>
      </c>
      <c r="BH85">
        <v>2</v>
      </c>
      <c r="BI85">
        <v>2</v>
      </c>
      <c r="BJ85">
        <v>2</v>
      </c>
      <c r="BK85">
        <v>2</v>
      </c>
      <c r="BL85">
        <v>0.46128105880884013</v>
      </c>
      <c r="BM85">
        <v>5.1350608596728371</v>
      </c>
      <c r="BN85">
        <v>5.3685757411314108E-2</v>
      </c>
      <c r="BO85">
        <v>1.2129427760063769</v>
      </c>
    </row>
    <row r="86" spans="1:67" x14ac:dyDescent="0.2">
      <c r="A86" s="1">
        <v>84</v>
      </c>
      <c r="B86" t="s">
        <v>190</v>
      </c>
      <c r="C86" t="s">
        <v>183</v>
      </c>
      <c r="D86" t="s">
        <v>184</v>
      </c>
      <c r="E86" t="s">
        <v>185</v>
      </c>
      <c r="F86" t="s">
        <v>66</v>
      </c>
      <c r="G86" t="s">
        <v>67</v>
      </c>
      <c r="H86" t="s">
        <v>68</v>
      </c>
      <c r="I86" t="s">
        <v>69</v>
      </c>
      <c r="J86" s="2">
        <v>43646</v>
      </c>
      <c r="K86">
        <v>2</v>
      </c>
      <c r="L86">
        <v>2019</v>
      </c>
      <c r="M86" t="s">
        <v>80</v>
      </c>
      <c r="N86" s="2">
        <v>43646</v>
      </c>
      <c r="O86" s="2">
        <v>43669</v>
      </c>
      <c r="P86">
        <v>35.562125136314073</v>
      </c>
      <c r="Q86">
        <v>0</v>
      </c>
      <c r="R86">
        <v>0.84256467683119418</v>
      </c>
      <c r="S86">
        <v>0.84876500236696273</v>
      </c>
      <c r="T86">
        <v>0.30367631087967473</v>
      </c>
      <c r="U86">
        <v>0.55763598326359831</v>
      </c>
      <c r="V86">
        <v>1.0485505538534059</v>
      </c>
      <c r="W86">
        <v>1.878190376569038</v>
      </c>
      <c r="X86">
        <v>0.34980314960629921</v>
      </c>
      <c r="Y86">
        <v>0.35778608923884508</v>
      </c>
      <c r="Z86">
        <v>0.38884514435695539</v>
      </c>
      <c r="AC86">
        <v>121465.41305</v>
      </c>
      <c r="AD86">
        <v>7.9701714599737539</v>
      </c>
      <c r="AE86">
        <v>23.76051188299817</v>
      </c>
      <c r="AF86">
        <v>17384</v>
      </c>
      <c r="AG86">
        <v>3668</v>
      </c>
      <c r="AH86">
        <v>8486</v>
      </c>
      <c r="AI86">
        <v>1</v>
      </c>
      <c r="AJ86">
        <v>0</v>
      </c>
      <c r="AK86">
        <v>0</v>
      </c>
      <c r="AL86">
        <v>4362</v>
      </c>
      <c r="AM86">
        <v>557</v>
      </c>
      <c r="AN86">
        <v>3717</v>
      </c>
      <c r="AO86">
        <v>1419</v>
      </c>
      <c r="AP86">
        <v>1121</v>
      </c>
      <c r="AQ86">
        <v>1305</v>
      </c>
      <c r="AR86">
        <v>15</v>
      </c>
      <c r="AS86">
        <v>535</v>
      </c>
      <c r="AT86">
        <v>114.76</v>
      </c>
      <c r="AU86">
        <v>44</v>
      </c>
      <c r="AV86">
        <v>5452.66</v>
      </c>
      <c r="AW86">
        <v>1339.76</v>
      </c>
      <c r="AX86">
        <v>0.69101049868766407</v>
      </c>
      <c r="AY86">
        <v>3.975613060560899</v>
      </c>
      <c r="AZ86">
        <v>3.0068027210884352</v>
      </c>
      <c r="BA86">
        <v>0.46942257217847771</v>
      </c>
      <c r="BB86">
        <v>40.915584415584412</v>
      </c>
      <c r="BC86">
        <v>15240</v>
      </c>
      <c r="BD86">
        <v>5.4700000000000006</v>
      </c>
      <c r="BE86">
        <v>129.97</v>
      </c>
      <c r="BF86">
        <v>2.1301662707838478</v>
      </c>
      <c r="BG86">
        <v>1228</v>
      </c>
      <c r="BH86">
        <v>1</v>
      </c>
      <c r="BI86">
        <v>2</v>
      </c>
      <c r="BJ86">
        <v>2</v>
      </c>
      <c r="BK86">
        <v>1.666666666666667</v>
      </c>
      <c r="BL86">
        <v>0.460062436719541</v>
      </c>
      <c r="BM86">
        <v>5.0735261859795733</v>
      </c>
      <c r="BN86">
        <v>4.8036154165821111E-2</v>
      </c>
      <c r="BO86">
        <v>1.3651224807348661</v>
      </c>
    </row>
    <row r="87" spans="1:67" x14ac:dyDescent="0.2">
      <c r="A87" s="1">
        <v>85</v>
      </c>
      <c r="B87" t="s">
        <v>191</v>
      </c>
      <c r="C87" t="s">
        <v>183</v>
      </c>
      <c r="D87" t="s">
        <v>184</v>
      </c>
      <c r="E87" t="s">
        <v>185</v>
      </c>
      <c r="F87" t="s">
        <v>66</v>
      </c>
      <c r="G87" t="s">
        <v>67</v>
      </c>
      <c r="H87" t="s">
        <v>68</v>
      </c>
      <c r="I87" t="s">
        <v>69</v>
      </c>
      <c r="J87" s="2">
        <v>43738</v>
      </c>
      <c r="K87">
        <v>3</v>
      </c>
      <c r="L87">
        <v>2019</v>
      </c>
      <c r="M87" t="s">
        <v>82</v>
      </c>
      <c r="N87" s="2">
        <v>43738</v>
      </c>
      <c r="O87" s="2">
        <v>43760</v>
      </c>
      <c r="P87">
        <v>33.405098117210287</v>
      </c>
      <c r="Q87">
        <v>0</v>
      </c>
      <c r="R87">
        <v>0.85278154681139751</v>
      </c>
      <c r="S87">
        <v>0.80678244222617257</v>
      </c>
      <c r="T87">
        <v>0.29061616299740178</v>
      </c>
      <c r="U87">
        <v>0.53187016050458946</v>
      </c>
      <c r="V87">
        <v>1.002448525319978</v>
      </c>
      <c r="W87">
        <v>1.87503204963848</v>
      </c>
      <c r="X87">
        <v>0.35159322033898299</v>
      </c>
      <c r="Y87">
        <v>0.36021627118644067</v>
      </c>
      <c r="Z87">
        <v>0.40901694915254239</v>
      </c>
      <c r="AC87">
        <v>112221.36</v>
      </c>
      <c r="AD87">
        <v>7.6082277966101692</v>
      </c>
      <c r="AE87">
        <v>22.304832713754649</v>
      </c>
      <c r="AF87">
        <v>17992</v>
      </c>
      <c r="AG87">
        <v>3771</v>
      </c>
      <c r="AH87">
        <v>8985</v>
      </c>
      <c r="AI87">
        <v>1</v>
      </c>
      <c r="AJ87">
        <v>0</v>
      </c>
      <c r="AK87">
        <v>0</v>
      </c>
      <c r="AL87">
        <v>4362</v>
      </c>
      <c r="AM87">
        <v>467</v>
      </c>
      <c r="AN87">
        <v>3669</v>
      </c>
      <c r="AO87">
        <v>1342</v>
      </c>
      <c r="AP87">
        <v>1129</v>
      </c>
      <c r="AQ87">
        <v>1425</v>
      </c>
      <c r="AR87">
        <v>0</v>
      </c>
      <c r="AS87">
        <v>684</v>
      </c>
      <c r="AT87">
        <v>129.24</v>
      </c>
      <c r="AU87">
        <v>43</v>
      </c>
      <c r="AV87">
        <v>5313.19</v>
      </c>
      <c r="AW87">
        <v>1458.97</v>
      </c>
      <c r="AX87">
        <v>0.69193220338983052</v>
      </c>
      <c r="AY87">
        <v>4.0844841592201462</v>
      </c>
      <c r="AZ87">
        <v>4.3413054309915298</v>
      </c>
      <c r="BA87">
        <v>0.47728813559322042</v>
      </c>
      <c r="BB87">
        <v>36.968944099378881</v>
      </c>
      <c r="BC87">
        <v>14750</v>
      </c>
      <c r="BD87">
        <v>5.38</v>
      </c>
      <c r="BE87">
        <v>120</v>
      </c>
      <c r="BF87">
        <v>2.1927652342801651</v>
      </c>
      <c r="BG87">
        <v>1007</v>
      </c>
      <c r="BH87">
        <v>1</v>
      </c>
      <c r="BI87">
        <v>2</v>
      </c>
      <c r="BJ87">
        <v>2</v>
      </c>
      <c r="BK87">
        <v>1.666666666666667</v>
      </c>
      <c r="BL87">
        <v>0.4570092895234818</v>
      </c>
      <c r="BM87">
        <v>4.9355630692766503</v>
      </c>
      <c r="BN87">
        <v>5.3266650397367617E-2</v>
      </c>
      <c r="BO87">
        <v>1.2823222144986051</v>
      </c>
    </row>
    <row r="88" spans="1:67" x14ac:dyDescent="0.2">
      <c r="A88" s="1">
        <v>86</v>
      </c>
      <c r="B88" t="s">
        <v>192</v>
      </c>
      <c r="C88" t="s">
        <v>183</v>
      </c>
      <c r="D88" t="s">
        <v>184</v>
      </c>
      <c r="E88" t="s">
        <v>185</v>
      </c>
      <c r="F88" t="s">
        <v>66</v>
      </c>
      <c r="G88" t="s">
        <v>67</v>
      </c>
      <c r="H88" t="s">
        <v>68</v>
      </c>
      <c r="I88" t="s">
        <v>69</v>
      </c>
      <c r="J88" s="2">
        <v>43830</v>
      </c>
      <c r="K88">
        <v>4</v>
      </c>
      <c r="L88">
        <v>2019</v>
      </c>
      <c r="M88" t="s">
        <v>84</v>
      </c>
      <c r="N88" s="2">
        <v>43830</v>
      </c>
      <c r="O88" s="2">
        <v>43852</v>
      </c>
      <c r="P88">
        <v>32.904477611940301</v>
      </c>
      <c r="Q88">
        <v>0</v>
      </c>
      <c r="R88">
        <v>0.74423771174673703</v>
      </c>
      <c r="S88">
        <v>0.81826198264827199</v>
      </c>
      <c r="T88">
        <v>0.29306215332100699</v>
      </c>
      <c r="U88">
        <v>0.56052734484107036</v>
      </c>
      <c r="V88">
        <v>1.0229033344560461</v>
      </c>
      <c r="W88">
        <v>1.963856767778337</v>
      </c>
      <c r="X88">
        <v>0.34881457275950778</v>
      </c>
      <c r="Y88">
        <v>0.35815198498227069</v>
      </c>
      <c r="Z88">
        <v>0.4033928943892095</v>
      </c>
      <c r="AA88">
        <v>0.31463212398880408</v>
      </c>
      <c r="AB88">
        <v>-8.876077040040542E-2</v>
      </c>
      <c r="AC88">
        <v>119337.37728</v>
      </c>
      <c r="AD88">
        <v>8.2971130695960511</v>
      </c>
      <c r="AE88">
        <v>24.48183556405354</v>
      </c>
      <c r="AF88">
        <v>18018</v>
      </c>
      <c r="AG88">
        <v>3350</v>
      </c>
      <c r="AH88">
        <v>8907</v>
      </c>
      <c r="AI88">
        <v>1</v>
      </c>
      <c r="AJ88">
        <v>0</v>
      </c>
      <c r="AK88">
        <v>0</v>
      </c>
      <c r="AL88">
        <v>4362</v>
      </c>
      <c r="AM88">
        <v>409</v>
      </c>
      <c r="AN88">
        <v>3640</v>
      </c>
      <c r="AO88">
        <v>1074</v>
      </c>
      <c r="AP88">
        <v>1053</v>
      </c>
      <c r="AQ88">
        <v>1070</v>
      </c>
      <c r="AR88">
        <v>0</v>
      </c>
      <c r="AS88">
        <v>847</v>
      </c>
      <c r="AT88">
        <v>128.29</v>
      </c>
      <c r="AU88">
        <v>45</v>
      </c>
      <c r="AV88">
        <v>5151.3</v>
      </c>
      <c r="AW88">
        <v>1105.55</v>
      </c>
      <c r="AX88">
        <v>0.69012028088715849</v>
      </c>
      <c r="AY88">
        <v>3.6667122725407029</v>
      </c>
      <c r="AZ88">
        <v>4.1267074894017899</v>
      </c>
      <c r="BA88">
        <v>0.46228186052979209</v>
      </c>
      <c r="BB88">
        <v>33.452941176470588</v>
      </c>
      <c r="BC88">
        <v>14383</v>
      </c>
      <c r="BD88">
        <v>5.23</v>
      </c>
      <c r="BE88">
        <v>128.04</v>
      </c>
      <c r="BF88">
        <v>2.084632516703786</v>
      </c>
      <c r="BG88">
        <v>847</v>
      </c>
      <c r="BH88">
        <v>1</v>
      </c>
      <c r="BI88">
        <v>2</v>
      </c>
      <c r="BJ88">
        <v>2</v>
      </c>
      <c r="BK88">
        <v>1.666666666666667</v>
      </c>
      <c r="BL88">
        <v>0.46393479533480442</v>
      </c>
      <c r="BM88">
        <v>4.8121631016960791</v>
      </c>
      <c r="BN88">
        <v>4.8326892786175649E-2</v>
      </c>
      <c r="BO88">
        <v>1.401742847007694</v>
      </c>
    </row>
    <row r="89" spans="1:67" x14ac:dyDescent="0.2">
      <c r="A89" s="1">
        <v>87</v>
      </c>
      <c r="B89" t="s">
        <v>193</v>
      </c>
      <c r="C89" t="s">
        <v>183</v>
      </c>
      <c r="D89" t="s">
        <v>184</v>
      </c>
      <c r="E89" t="s">
        <v>185</v>
      </c>
      <c r="F89" t="s">
        <v>66</v>
      </c>
      <c r="G89" t="s">
        <v>67</v>
      </c>
      <c r="H89" t="s">
        <v>68</v>
      </c>
      <c r="I89" t="s">
        <v>69</v>
      </c>
      <c r="J89" s="2">
        <v>43921</v>
      </c>
      <c r="K89">
        <v>1</v>
      </c>
      <c r="L89">
        <v>2020</v>
      </c>
      <c r="M89" t="s">
        <v>86</v>
      </c>
      <c r="N89" s="2">
        <v>43921</v>
      </c>
      <c r="O89" s="2">
        <v>43942</v>
      </c>
      <c r="P89">
        <v>32.755707419645539</v>
      </c>
      <c r="Q89">
        <v>0</v>
      </c>
      <c r="R89">
        <v>0.75442622022039041</v>
      </c>
      <c r="S89">
        <v>0.81310833381328107</v>
      </c>
      <c r="T89">
        <v>0.29452456372746638</v>
      </c>
      <c r="U89">
        <v>0.6120716175475297</v>
      </c>
      <c r="V89">
        <v>1.234678044996121</v>
      </c>
      <c r="W89">
        <v>2.1365901679689898</v>
      </c>
      <c r="X89">
        <v>0.3523161920951976</v>
      </c>
      <c r="Y89">
        <v>0.36222056948576292</v>
      </c>
      <c r="Z89">
        <v>0.39920668649950419</v>
      </c>
      <c r="AA89">
        <v>0.30484527781389259</v>
      </c>
      <c r="AB89">
        <v>-9.4361408685611603E-2</v>
      </c>
      <c r="AC89">
        <v>106259.75794</v>
      </c>
      <c r="AD89">
        <v>7.5265446904660713</v>
      </c>
      <c r="AE89">
        <v>22.22264875239923</v>
      </c>
      <c r="AF89">
        <v>17283</v>
      </c>
      <c r="AG89">
        <v>3329</v>
      </c>
      <c r="AH89">
        <v>7734</v>
      </c>
      <c r="AI89">
        <v>1</v>
      </c>
      <c r="AJ89">
        <v>0</v>
      </c>
      <c r="AK89">
        <v>0</v>
      </c>
      <c r="AL89">
        <v>4362</v>
      </c>
      <c r="AM89">
        <v>428</v>
      </c>
      <c r="AN89">
        <v>3233</v>
      </c>
      <c r="AO89">
        <v>1316</v>
      </c>
      <c r="AP89">
        <v>1041</v>
      </c>
      <c r="AQ89">
        <v>1174</v>
      </c>
      <c r="AR89">
        <v>0</v>
      </c>
      <c r="AS89">
        <v>161</v>
      </c>
      <c r="AT89">
        <v>99.93</v>
      </c>
      <c r="AU89">
        <v>45</v>
      </c>
      <c r="AV89">
        <v>5113.83</v>
      </c>
      <c r="AW89">
        <v>1209.55</v>
      </c>
      <c r="AX89">
        <v>0.69230769230769229</v>
      </c>
      <c r="AY89">
        <v>3.8748726902371602</v>
      </c>
      <c r="AZ89">
        <v>3.4901301973960521</v>
      </c>
      <c r="BA89">
        <v>0.45282617934551639</v>
      </c>
      <c r="BB89">
        <v>31.36723163841808</v>
      </c>
      <c r="BC89">
        <v>14118</v>
      </c>
      <c r="BD89">
        <v>5.21</v>
      </c>
      <c r="BE89">
        <v>115.78</v>
      </c>
      <c r="BF89">
        <v>2.0799200799200799</v>
      </c>
      <c r="BG89">
        <v>757</v>
      </c>
      <c r="BH89">
        <v>1</v>
      </c>
      <c r="BI89">
        <v>2</v>
      </c>
      <c r="BJ89">
        <v>2</v>
      </c>
      <c r="BK89">
        <v>1.666666666666667</v>
      </c>
      <c r="BL89">
        <v>0.44126585555267928</v>
      </c>
      <c r="BM89">
        <v>4.8143604137406522</v>
      </c>
      <c r="BN89">
        <v>5.216211893197939E-2</v>
      </c>
      <c r="BO89">
        <v>1.273448877250801</v>
      </c>
    </row>
    <row r="90" spans="1:67" x14ac:dyDescent="0.2">
      <c r="A90" s="1">
        <v>88</v>
      </c>
      <c r="B90" t="s">
        <v>194</v>
      </c>
      <c r="C90" t="s">
        <v>183</v>
      </c>
      <c r="D90" t="s">
        <v>184</v>
      </c>
      <c r="E90" t="s">
        <v>185</v>
      </c>
      <c r="F90" t="s">
        <v>66</v>
      </c>
      <c r="G90" t="s">
        <v>67</v>
      </c>
      <c r="H90" t="s">
        <v>68</v>
      </c>
      <c r="I90" t="s">
        <v>69</v>
      </c>
      <c r="J90" s="2">
        <v>44012</v>
      </c>
      <c r="K90">
        <v>2</v>
      </c>
      <c r="L90">
        <v>2020</v>
      </c>
      <c r="M90" t="s">
        <v>88</v>
      </c>
      <c r="N90" s="2">
        <v>44012</v>
      </c>
      <c r="O90" s="2">
        <v>44033</v>
      </c>
      <c r="P90">
        <v>35.102655140475463</v>
      </c>
      <c r="Q90">
        <v>0</v>
      </c>
      <c r="R90">
        <v>0.74614144206404054</v>
      </c>
      <c r="S90">
        <v>0.78606908036406442</v>
      </c>
      <c r="T90">
        <v>0.29814177840305489</v>
      </c>
      <c r="U90">
        <v>0.62603843769373835</v>
      </c>
      <c r="V90">
        <v>1.2821821036106751</v>
      </c>
      <c r="W90">
        <v>2.159268443893366</v>
      </c>
      <c r="X90">
        <v>0.36883629191321499</v>
      </c>
      <c r="Y90">
        <v>0.37928190517934107</v>
      </c>
      <c r="Z90">
        <v>0.41741544305646872</v>
      </c>
      <c r="AA90">
        <v>0.31564378951316158</v>
      </c>
      <c r="AB90">
        <v>-0.1017716535433071</v>
      </c>
      <c r="AC90">
        <v>121014.52128</v>
      </c>
      <c r="AD90">
        <v>8.8402747666009205</v>
      </c>
      <c r="AE90">
        <v>24.78799249530957</v>
      </c>
      <c r="AF90">
        <v>17445</v>
      </c>
      <c r="AG90">
        <v>3239</v>
      </c>
      <c r="AH90">
        <v>7644</v>
      </c>
      <c r="AI90">
        <v>1</v>
      </c>
      <c r="AJ90">
        <v>0</v>
      </c>
      <c r="AK90">
        <v>0</v>
      </c>
      <c r="AL90">
        <v>4362</v>
      </c>
      <c r="AM90">
        <v>381</v>
      </c>
      <c r="AN90">
        <v>3201</v>
      </c>
      <c r="AO90">
        <v>1176</v>
      </c>
      <c r="AP90">
        <v>958</v>
      </c>
      <c r="AQ90">
        <v>1380</v>
      </c>
      <c r="AR90">
        <v>-25</v>
      </c>
      <c r="AS90">
        <v>291</v>
      </c>
      <c r="AT90">
        <v>126.97</v>
      </c>
      <c r="AU90">
        <v>48</v>
      </c>
      <c r="AV90">
        <v>5191.99</v>
      </c>
      <c r="AW90">
        <v>1417.92</v>
      </c>
      <c r="AX90">
        <v>0.69457228431587403</v>
      </c>
      <c r="AY90">
        <v>4.0273546782716814</v>
      </c>
      <c r="AZ90">
        <v>3.92417938049006</v>
      </c>
      <c r="BA90">
        <v>0.4614654101833589</v>
      </c>
      <c r="BB90">
        <v>29.46961325966851</v>
      </c>
      <c r="BC90">
        <v>13689</v>
      </c>
      <c r="BD90">
        <v>5.33</v>
      </c>
      <c r="BE90">
        <v>132.12</v>
      </c>
      <c r="BF90">
        <v>1.8516549891278089</v>
      </c>
      <c r="BG90">
        <v>603</v>
      </c>
      <c r="BH90">
        <v>1</v>
      </c>
      <c r="BI90">
        <v>2</v>
      </c>
      <c r="BJ90">
        <v>2</v>
      </c>
      <c r="BK90">
        <v>1.666666666666667</v>
      </c>
      <c r="BL90">
        <v>0.4583729142756246</v>
      </c>
      <c r="BM90">
        <v>4.9264693038002321</v>
      </c>
      <c r="BN90">
        <v>4.6519382482913783E-2</v>
      </c>
      <c r="BO90">
        <v>1.4284533588823991</v>
      </c>
    </row>
    <row r="91" spans="1:67" x14ac:dyDescent="0.2">
      <c r="A91" s="1">
        <v>89</v>
      </c>
      <c r="B91" t="s">
        <v>195</v>
      </c>
      <c r="C91" t="s">
        <v>183</v>
      </c>
      <c r="D91" t="s">
        <v>184</v>
      </c>
      <c r="E91" t="s">
        <v>185</v>
      </c>
      <c r="F91" t="s">
        <v>66</v>
      </c>
      <c r="G91" t="s">
        <v>67</v>
      </c>
      <c r="H91" t="s">
        <v>68</v>
      </c>
      <c r="I91" t="s">
        <v>69</v>
      </c>
      <c r="J91" s="2">
        <v>44104</v>
      </c>
      <c r="K91">
        <v>3</v>
      </c>
      <c r="L91">
        <v>2020</v>
      </c>
      <c r="M91" t="s">
        <v>90</v>
      </c>
      <c r="N91" s="2">
        <v>44104</v>
      </c>
      <c r="O91" s="2">
        <v>44124</v>
      </c>
      <c r="P91">
        <v>30.695572439088291</v>
      </c>
      <c r="Q91">
        <v>0</v>
      </c>
      <c r="R91">
        <v>0.8565017390328733</v>
      </c>
      <c r="S91">
        <v>0.75886074200944775</v>
      </c>
      <c r="T91">
        <v>0.28314207574794881</v>
      </c>
      <c r="U91">
        <v>0.57504332755632581</v>
      </c>
      <c r="V91">
        <v>1.1870270270270269</v>
      </c>
      <c r="W91">
        <v>2.0912189485846331</v>
      </c>
      <c r="X91">
        <v>0.36235893702220612</v>
      </c>
      <c r="Y91">
        <v>0.37311467054969061</v>
      </c>
      <c r="Z91">
        <v>0.37626501638150711</v>
      </c>
      <c r="AA91">
        <v>0.30745145705947319</v>
      </c>
      <c r="AB91">
        <v>-6.8813559322033924E-2</v>
      </c>
      <c r="AC91">
        <v>133973.6349</v>
      </c>
      <c r="AD91">
        <v>9.7541780050964668</v>
      </c>
      <c r="AE91">
        <v>27.58979206049149</v>
      </c>
      <c r="AF91">
        <v>18207</v>
      </c>
      <c r="AG91">
        <v>3817</v>
      </c>
      <c r="AH91">
        <v>8325</v>
      </c>
      <c r="AI91">
        <v>1</v>
      </c>
      <c r="AJ91">
        <v>0</v>
      </c>
      <c r="AK91">
        <v>0</v>
      </c>
      <c r="AL91">
        <v>4362</v>
      </c>
      <c r="AM91">
        <v>322</v>
      </c>
      <c r="AN91">
        <v>3190</v>
      </c>
      <c r="AO91">
        <v>1392</v>
      </c>
      <c r="AP91">
        <v>1165</v>
      </c>
      <c r="AQ91">
        <v>1353</v>
      </c>
      <c r="AR91">
        <v>0</v>
      </c>
      <c r="AS91">
        <v>437</v>
      </c>
      <c r="AT91">
        <v>142.79</v>
      </c>
      <c r="AU91">
        <v>49</v>
      </c>
      <c r="AV91">
        <v>5124.7299999999996</v>
      </c>
      <c r="AW91">
        <v>1391.71</v>
      </c>
      <c r="AX91">
        <v>0.69297415362213322</v>
      </c>
      <c r="AY91">
        <v>4.7779690189328754</v>
      </c>
      <c r="AZ91">
        <v>4.2375286041189932</v>
      </c>
      <c r="BA91">
        <v>0.41994903531124861</v>
      </c>
      <c r="BB91">
        <v>28.63101604278075</v>
      </c>
      <c r="BC91">
        <v>13735</v>
      </c>
      <c r="BD91">
        <v>5.29</v>
      </c>
      <c r="BE91">
        <v>145.94999999999999</v>
      </c>
      <c r="BF91">
        <v>2.2148288973384029</v>
      </c>
      <c r="BG91">
        <v>600</v>
      </c>
      <c r="BH91">
        <v>1</v>
      </c>
      <c r="BI91">
        <v>2</v>
      </c>
      <c r="BJ91">
        <v>2</v>
      </c>
      <c r="BK91">
        <v>1.666666666666667</v>
      </c>
      <c r="BL91">
        <v>0.45607885017576638</v>
      </c>
      <c r="BM91">
        <v>4.8483891139091577</v>
      </c>
      <c r="BN91">
        <v>3.8218736253424791E-2</v>
      </c>
      <c r="BO91">
        <v>1.5918132407893311</v>
      </c>
    </row>
    <row r="92" spans="1:67" x14ac:dyDescent="0.2">
      <c r="A92" s="1">
        <v>90</v>
      </c>
      <c r="B92" t="s">
        <v>196</v>
      </c>
      <c r="C92" t="s">
        <v>183</v>
      </c>
      <c r="D92" t="s">
        <v>184</v>
      </c>
      <c r="E92" t="s">
        <v>185</v>
      </c>
      <c r="F92" t="s">
        <v>66</v>
      </c>
      <c r="G92" t="s">
        <v>67</v>
      </c>
      <c r="H92" t="s">
        <v>68</v>
      </c>
      <c r="I92" t="s">
        <v>69</v>
      </c>
      <c r="J92" s="2">
        <v>44196</v>
      </c>
      <c r="K92">
        <v>4</v>
      </c>
      <c r="L92">
        <v>2020</v>
      </c>
      <c r="M92" t="s">
        <v>92</v>
      </c>
      <c r="N92" s="2">
        <v>44196</v>
      </c>
      <c r="O92" s="2">
        <v>44222</v>
      </c>
      <c r="P92">
        <v>31.40916339548577</v>
      </c>
      <c r="Q92">
        <v>0</v>
      </c>
      <c r="R92">
        <v>0.8682038447201661</v>
      </c>
      <c r="S92">
        <v>0.77395702320104898</v>
      </c>
      <c r="T92">
        <v>0.30747946158580641</v>
      </c>
      <c r="U92">
        <v>0.61843705095611801</v>
      </c>
      <c r="V92">
        <v>1.106345923587678</v>
      </c>
      <c r="W92">
        <v>2.0652702553332598</v>
      </c>
      <c r="X92">
        <v>0.38690270382407849</v>
      </c>
      <c r="Y92">
        <v>0.3972823456192518</v>
      </c>
      <c r="Z92">
        <v>0.37964179517322449</v>
      </c>
      <c r="AA92">
        <v>0.38506486407401019</v>
      </c>
      <c r="AB92">
        <v>5.4230689007856991E-3</v>
      </c>
      <c r="AC92">
        <v>158551.79084</v>
      </c>
      <c r="AD92">
        <v>10.964095902081461</v>
      </c>
      <c r="AE92">
        <v>28.887772194304858</v>
      </c>
      <c r="AF92">
        <v>19351</v>
      </c>
      <c r="AG92">
        <v>4076</v>
      </c>
      <c r="AH92">
        <v>9187</v>
      </c>
      <c r="AI92">
        <v>1</v>
      </c>
      <c r="AJ92">
        <v>0</v>
      </c>
      <c r="AK92">
        <v>0</v>
      </c>
      <c r="AL92">
        <v>4362</v>
      </c>
      <c r="AM92">
        <v>274</v>
      </c>
      <c r="AN92">
        <v>3588</v>
      </c>
      <c r="AO92">
        <v>1414</v>
      </c>
      <c r="AP92">
        <v>1234</v>
      </c>
      <c r="AQ92">
        <v>1688</v>
      </c>
      <c r="AR92">
        <v>0</v>
      </c>
      <c r="AS92">
        <v>649</v>
      </c>
      <c r="AT92">
        <v>164.13</v>
      </c>
      <c r="AU92">
        <v>48</v>
      </c>
      <c r="AV92">
        <v>5745.1</v>
      </c>
      <c r="AW92">
        <v>1725.92</v>
      </c>
      <c r="AX92">
        <v>0.69587165479565727</v>
      </c>
      <c r="AY92">
        <v>4.8108586603717907</v>
      </c>
      <c r="AZ92">
        <v>4.2841004184100422</v>
      </c>
      <c r="BA92">
        <v>0.42452112578659851</v>
      </c>
      <c r="BB92">
        <v>31.147368421052629</v>
      </c>
      <c r="BC92">
        <v>14461</v>
      </c>
      <c r="BD92">
        <v>5.97</v>
      </c>
      <c r="BE92">
        <v>172.46</v>
      </c>
      <c r="BF92">
        <v>2.4514526943133852</v>
      </c>
      <c r="BG92">
        <v>649</v>
      </c>
      <c r="BH92">
        <v>1</v>
      </c>
      <c r="BI92">
        <v>3</v>
      </c>
      <c r="BJ92">
        <v>2</v>
      </c>
      <c r="BK92">
        <v>2</v>
      </c>
      <c r="BL92">
        <v>0.5214049099242184</v>
      </c>
      <c r="BM92">
        <v>5.5299590799626701</v>
      </c>
      <c r="BN92">
        <v>3.451271888629226E-2</v>
      </c>
      <c r="BO92">
        <v>1.6649061849874871</v>
      </c>
    </row>
    <row r="93" spans="1:67" x14ac:dyDescent="0.2">
      <c r="A93" s="1">
        <v>91</v>
      </c>
      <c r="B93" t="s">
        <v>197</v>
      </c>
      <c r="C93" t="s">
        <v>183</v>
      </c>
      <c r="D93" t="s">
        <v>184</v>
      </c>
      <c r="E93" t="s">
        <v>185</v>
      </c>
      <c r="F93" t="s">
        <v>66</v>
      </c>
      <c r="G93" t="s">
        <v>67</v>
      </c>
      <c r="H93" t="s">
        <v>68</v>
      </c>
      <c r="I93" t="s">
        <v>69</v>
      </c>
      <c r="J93" s="2">
        <v>44286</v>
      </c>
      <c r="K93">
        <v>1</v>
      </c>
      <c r="L93">
        <v>2021</v>
      </c>
      <c r="M93" t="s">
        <v>94</v>
      </c>
      <c r="N93" s="2">
        <v>44286</v>
      </c>
      <c r="O93" s="2">
        <v>44313</v>
      </c>
      <c r="P93">
        <v>31.891757985544409</v>
      </c>
      <c r="Q93">
        <v>0</v>
      </c>
      <c r="R93">
        <v>0.88002051808155934</v>
      </c>
      <c r="S93">
        <v>0.8353285304154705</v>
      </c>
      <c r="T93">
        <v>0.34260820107253132</v>
      </c>
      <c r="U93">
        <v>0.68983240223463682</v>
      </c>
      <c r="V93">
        <v>0.93183159551445993</v>
      </c>
      <c r="W93">
        <v>2.0626815642458101</v>
      </c>
      <c r="X93">
        <v>0.40036314117113031</v>
      </c>
      <c r="Y93">
        <v>0.41014785033396017</v>
      </c>
      <c r="Z93">
        <v>0.41125737630503861</v>
      </c>
      <c r="AA93">
        <v>0.50355090230022193</v>
      </c>
      <c r="AB93">
        <v>9.2293525995183368E-2</v>
      </c>
      <c r="AC93">
        <v>165121.47357999999</v>
      </c>
      <c r="AD93">
        <v>10.70757237403541</v>
      </c>
      <c r="AE93">
        <v>27.090151515151511</v>
      </c>
      <c r="AF93">
        <v>19639</v>
      </c>
      <c r="AG93">
        <v>4289</v>
      </c>
      <c r="AH93">
        <v>10166</v>
      </c>
      <c r="AI93">
        <v>1</v>
      </c>
      <c r="AJ93">
        <v>0</v>
      </c>
      <c r="AK93">
        <v>0</v>
      </c>
      <c r="AL93">
        <v>4362</v>
      </c>
      <c r="AM93">
        <v>218</v>
      </c>
      <c r="AN93">
        <v>3431</v>
      </c>
      <c r="AO93">
        <v>1584</v>
      </c>
      <c r="AP93">
        <v>1298</v>
      </c>
      <c r="AQ93">
        <v>1753</v>
      </c>
      <c r="AR93">
        <v>0</v>
      </c>
      <c r="AS93">
        <v>308</v>
      </c>
      <c r="AT93">
        <v>188.99</v>
      </c>
      <c r="AU93">
        <v>46</v>
      </c>
      <c r="AV93">
        <v>6324.8899999999994</v>
      </c>
      <c r="AW93">
        <v>1789.34</v>
      </c>
      <c r="AX93">
        <v>0.69813890149795732</v>
      </c>
      <c r="AY93">
        <v>4.8884456475281377</v>
      </c>
      <c r="AZ93">
        <v>6.1205882352941172</v>
      </c>
      <c r="BA93">
        <v>0.46287529991569942</v>
      </c>
      <c r="BB93">
        <v>34.623036649214662</v>
      </c>
      <c r="BC93">
        <v>15421</v>
      </c>
      <c r="BD93">
        <v>6.6000000000000014</v>
      </c>
      <c r="BE93">
        <v>178.79499999999999</v>
      </c>
      <c r="BF93">
        <v>2.7006501950585169</v>
      </c>
      <c r="BG93">
        <v>796</v>
      </c>
      <c r="BH93">
        <v>1</v>
      </c>
      <c r="BI93">
        <v>2</v>
      </c>
      <c r="BJ93">
        <v>2</v>
      </c>
      <c r="BK93">
        <v>1.666666666666667</v>
      </c>
      <c r="BL93">
        <v>0.56502501340003564</v>
      </c>
      <c r="BM93">
        <v>6.1213893737466467</v>
      </c>
      <c r="BN93">
        <v>3.8522871160844539E-2</v>
      </c>
      <c r="BO93">
        <v>1.5591201094672831</v>
      </c>
    </row>
    <row r="94" spans="1:67" x14ac:dyDescent="0.2">
      <c r="A94" s="1">
        <v>92</v>
      </c>
      <c r="B94" t="s">
        <v>198</v>
      </c>
      <c r="C94" t="s">
        <v>183</v>
      </c>
      <c r="D94" t="s">
        <v>184</v>
      </c>
      <c r="E94" t="s">
        <v>185</v>
      </c>
      <c r="F94" t="s">
        <v>66</v>
      </c>
      <c r="G94" t="s">
        <v>67</v>
      </c>
      <c r="H94" t="s">
        <v>68</v>
      </c>
      <c r="I94" t="s">
        <v>69</v>
      </c>
      <c r="J94" s="2">
        <v>44377</v>
      </c>
      <c r="K94">
        <v>2</v>
      </c>
      <c r="L94">
        <v>2021</v>
      </c>
      <c r="M94" t="s">
        <v>96</v>
      </c>
      <c r="N94" s="2">
        <v>44377</v>
      </c>
      <c r="O94" s="2">
        <v>44398</v>
      </c>
      <c r="P94">
        <v>31.62868449781659</v>
      </c>
      <c r="Q94">
        <v>0</v>
      </c>
      <c r="R94">
        <v>0.9104915262660902</v>
      </c>
      <c r="S94">
        <v>0.88109756097560976</v>
      </c>
      <c r="T94">
        <v>0.36126629520605552</v>
      </c>
      <c r="U94">
        <v>0.71553971378411452</v>
      </c>
      <c r="V94">
        <v>0.84730565767058186</v>
      </c>
      <c r="W94">
        <v>2.0241527903388841</v>
      </c>
      <c r="X94">
        <v>0.40120510678916599</v>
      </c>
      <c r="Y94">
        <v>0.41001849421310099</v>
      </c>
      <c r="Z94">
        <v>0.3870063238277055</v>
      </c>
      <c r="AA94">
        <v>0.61149313805810945</v>
      </c>
      <c r="AB94">
        <v>0.22448681423040401</v>
      </c>
      <c r="AC94">
        <v>170913.86730000001</v>
      </c>
      <c r="AD94">
        <v>10.196508012170391</v>
      </c>
      <c r="AE94">
        <v>25.82008368200837</v>
      </c>
      <c r="AF94">
        <v>20603</v>
      </c>
      <c r="AG94">
        <v>4580</v>
      </c>
      <c r="AH94">
        <v>11153</v>
      </c>
      <c r="AI94">
        <v>1</v>
      </c>
      <c r="AJ94">
        <v>0</v>
      </c>
      <c r="AK94">
        <v>0</v>
      </c>
      <c r="AL94">
        <v>4362</v>
      </c>
      <c r="AM94">
        <v>156</v>
      </c>
      <c r="AN94">
        <v>3678</v>
      </c>
      <c r="AO94">
        <v>1591</v>
      </c>
      <c r="AP94">
        <v>1304</v>
      </c>
      <c r="AQ94">
        <v>1931</v>
      </c>
      <c r="AR94">
        <v>0</v>
      </c>
      <c r="AS94">
        <v>694</v>
      </c>
      <c r="AT94">
        <v>192.3</v>
      </c>
      <c r="AU94">
        <v>44</v>
      </c>
      <c r="AV94">
        <v>6872.73</v>
      </c>
      <c r="AW94">
        <v>1965.76</v>
      </c>
      <c r="AX94">
        <v>0.70164658155351389</v>
      </c>
      <c r="AY94">
        <v>5.1540301026867352</v>
      </c>
      <c r="AZ94">
        <v>5.078146297137665</v>
      </c>
      <c r="BA94">
        <v>0.44976733086743831</v>
      </c>
      <c r="BB94">
        <v>40.502673796791441</v>
      </c>
      <c r="BC94">
        <v>16762</v>
      </c>
      <c r="BD94">
        <v>7.17</v>
      </c>
      <c r="BE94">
        <v>185.13</v>
      </c>
      <c r="BF94">
        <v>2.7848371596369459</v>
      </c>
      <c r="BG94">
        <v>1052</v>
      </c>
      <c r="BH94">
        <v>1</v>
      </c>
      <c r="BI94">
        <v>2</v>
      </c>
      <c r="BJ94">
        <v>2</v>
      </c>
      <c r="BK94">
        <v>1.666666666666667</v>
      </c>
      <c r="BL94">
        <v>0.61616729424421723</v>
      </c>
      <c r="BM94">
        <v>6.7194787751432496</v>
      </c>
      <c r="BN94">
        <v>3.8222032135846101E-2</v>
      </c>
      <c r="BO94">
        <v>1.476698885005681</v>
      </c>
    </row>
    <row r="95" spans="1:67" x14ac:dyDescent="0.2">
      <c r="A95" s="1">
        <v>93</v>
      </c>
      <c r="B95" t="s">
        <v>199</v>
      </c>
      <c r="C95" t="s">
        <v>183</v>
      </c>
      <c r="D95" t="s">
        <v>184</v>
      </c>
      <c r="E95" t="s">
        <v>185</v>
      </c>
      <c r="F95" t="s">
        <v>66</v>
      </c>
      <c r="G95" t="s">
        <v>67</v>
      </c>
      <c r="H95" t="s">
        <v>68</v>
      </c>
      <c r="I95" t="s">
        <v>69</v>
      </c>
      <c r="J95" s="2">
        <v>44469</v>
      </c>
      <c r="K95">
        <v>3</v>
      </c>
      <c r="L95">
        <v>2021</v>
      </c>
      <c r="M95" t="s">
        <v>98</v>
      </c>
      <c r="N95" s="2">
        <v>44469</v>
      </c>
      <c r="O95" s="2">
        <v>44495</v>
      </c>
      <c r="P95">
        <v>31.877557613611891</v>
      </c>
      <c r="Q95">
        <v>0</v>
      </c>
      <c r="R95">
        <v>0.84656759959886951</v>
      </c>
      <c r="S95">
        <v>0.84802314368370302</v>
      </c>
      <c r="T95">
        <v>0.35986354869816778</v>
      </c>
      <c r="U95">
        <v>0.71488571986716154</v>
      </c>
      <c r="V95">
        <v>0.91531561188379562</v>
      </c>
      <c r="W95">
        <v>2.0257862863840592</v>
      </c>
      <c r="X95">
        <v>0.41613600181942229</v>
      </c>
      <c r="Y95">
        <v>0.42435581078007728</v>
      </c>
      <c r="Z95">
        <v>0.40550375255856258</v>
      </c>
      <c r="AA95">
        <v>0.68602796078571948</v>
      </c>
      <c r="AB95">
        <v>0.28052420822715679</v>
      </c>
      <c r="AC95">
        <v>173133.41922000001</v>
      </c>
      <c r="AD95">
        <v>9.8438377996361162</v>
      </c>
      <c r="AE95">
        <v>24.065468549422341</v>
      </c>
      <c r="AF95">
        <v>23273</v>
      </c>
      <c r="AG95">
        <v>4643</v>
      </c>
      <c r="AH95">
        <v>12151</v>
      </c>
      <c r="AI95">
        <v>1</v>
      </c>
      <c r="AJ95">
        <v>0</v>
      </c>
      <c r="AK95">
        <v>0</v>
      </c>
      <c r="AL95">
        <v>4362</v>
      </c>
      <c r="AM95">
        <v>97</v>
      </c>
      <c r="AN95">
        <v>4021</v>
      </c>
      <c r="AO95">
        <v>1653</v>
      </c>
      <c r="AP95">
        <v>1285</v>
      </c>
      <c r="AQ95">
        <v>1947</v>
      </c>
      <c r="AR95">
        <v>0</v>
      </c>
      <c r="AS95">
        <v>1180</v>
      </c>
      <c r="AT95">
        <v>192.21</v>
      </c>
      <c r="AU95">
        <v>45</v>
      </c>
      <c r="AV95">
        <v>7463.57</v>
      </c>
      <c r="AW95">
        <v>1982.55</v>
      </c>
      <c r="AX95">
        <v>0.7088355697066181</v>
      </c>
      <c r="AY95">
        <v>4.8245226652812052</v>
      </c>
      <c r="AZ95">
        <v>5.6299212598425186</v>
      </c>
      <c r="BA95">
        <v>0.48464862406186038</v>
      </c>
      <c r="BB95">
        <v>45.191256830601091</v>
      </c>
      <c r="BC95">
        <v>17588</v>
      </c>
      <c r="BD95">
        <v>7.7899999999999991</v>
      </c>
      <c r="BE95">
        <v>187.47</v>
      </c>
      <c r="BF95">
        <v>2.764183920408712</v>
      </c>
      <c r="BG95">
        <v>1392</v>
      </c>
      <c r="BH95">
        <v>1</v>
      </c>
      <c r="BI95">
        <v>2</v>
      </c>
      <c r="BJ95">
        <v>2</v>
      </c>
      <c r="BK95">
        <v>1.666666666666667</v>
      </c>
      <c r="BL95">
        <v>0.66046369629662405</v>
      </c>
      <c r="BM95">
        <v>7.3474271433614229</v>
      </c>
      <c r="BN95">
        <v>4.1685560375120577E-2</v>
      </c>
      <c r="BO95">
        <v>1.369338222049393</v>
      </c>
    </row>
    <row r="96" spans="1:67" x14ac:dyDescent="0.2">
      <c r="A96" s="1">
        <v>94</v>
      </c>
      <c r="B96" t="s">
        <v>200</v>
      </c>
      <c r="C96" t="s">
        <v>183</v>
      </c>
      <c r="D96" t="s">
        <v>184</v>
      </c>
      <c r="E96" t="s">
        <v>185</v>
      </c>
      <c r="F96" t="s">
        <v>66</v>
      </c>
      <c r="G96" t="s">
        <v>67</v>
      </c>
      <c r="H96" t="s">
        <v>68</v>
      </c>
      <c r="I96" t="s">
        <v>69</v>
      </c>
      <c r="J96" s="2">
        <v>44561</v>
      </c>
      <c r="K96">
        <v>4</v>
      </c>
      <c r="L96">
        <v>2021</v>
      </c>
      <c r="M96" t="s">
        <v>100</v>
      </c>
      <c r="N96" s="2">
        <v>44561</v>
      </c>
      <c r="O96" s="2">
        <v>44586</v>
      </c>
      <c r="P96">
        <v>31.66933981788079</v>
      </c>
      <c r="Q96">
        <v>0</v>
      </c>
      <c r="R96">
        <v>0.80618991011282826</v>
      </c>
      <c r="S96">
        <v>0.8333068344425012</v>
      </c>
      <c r="T96">
        <v>0.35952301996502151</v>
      </c>
      <c r="U96">
        <v>0.68996447602131439</v>
      </c>
      <c r="V96">
        <v>0.85074626865671643</v>
      </c>
      <c r="W96">
        <v>1.955017761989343</v>
      </c>
      <c r="X96">
        <v>0.42351722634103789</v>
      </c>
      <c r="Y96">
        <v>0.43144134321849098</v>
      </c>
      <c r="Z96">
        <v>0.34310946358482342</v>
      </c>
      <c r="AA96">
        <v>0.61162478064450099</v>
      </c>
      <c r="AB96">
        <v>0.26851531705967768</v>
      </c>
      <c r="AC96">
        <v>165848.76</v>
      </c>
      <c r="AD96">
        <v>9.0410357610117753</v>
      </c>
      <c r="AE96">
        <v>21.730024213075058</v>
      </c>
      <c r="AF96">
        <v>24676</v>
      </c>
      <c r="AG96">
        <v>4832</v>
      </c>
      <c r="AH96">
        <v>13333</v>
      </c>
      <c r="AI96">
        <v>1</v>
      </c>
      <c r="AJ96">
        <v>0</v>
      </c>
      <c r="AK96">
        <v>0</v>
      </c>
      <c r="AL96">
        <v>4362</v>
      </c>
      <c r="AM96">
        <v>85</v>
      </c>
      <c r="AN96">
        <v>5606</v>
      </c>
      <c r="AO96">
        <v>1701</v>
      </c>
      <c r="AP96">
        <v>1269</v>
      </c>
      <c r="AQ96">
        <v>2138</v>
      </c>
      <c r="AR96">
        <v>0</v>
      </c>
      <c r="AS96">
        <v>2462</v>
      </c>
      <c r="AT96">
        <v>188.47</v>
      </c>
      <c r="AU96">
        <v>49</v>
      </c>
      <c r="AV96">
        <v>7914.36</v>
      </c>
      <c r="AW96">
        <v>2176.71</v>
      </c>
      <c r="AX96">
        <v>0.71892716964675096</v>
      </c>
      <c r="AY96">
        <v>4.0153734288978917</v>
      </c>
      <c r="AZ96">
        <v>5.3269754768392366</v>
      </c>
      <c r="BA96">
        <v>0.47732228521587439</v>
      </c>
      <c r="BB96">
        <v>48.423913043478258</v>
      </c>
      <c r="BC96">
        <v>18344</v>
      </c>
      <c r="BD96">
        <v>8.26</v>
      </c>
      <c r="BE96">
        <v>179.49</v>
      </c>
      <c r="BF96">
        <v>2.6906970580439968</v>
      </c>
      <c r="BG96">
        <v>2462</v>
      </c>
      <c r="BH96">
        <v>1</v>
      </c>
      <c r="BI96">
        <v>2</v>
      </c>
      <c r="BJ96">
        <v>2</v>
      </c>
      <c r="BK96">
        <v>1.666666666666667</v>
      </c>
      <c r="BL96">
        <v>0.66262223710649693</v>
      </c>
      <c r="BM96">
        <v>7.7897402597402579</v>
      </c>
      <c r="BN96">
        <v>3.831502523653775E-2</v>
      </c>
      <c r="BO96">
        <v>1.2424524103831891</v>
      </c>
    </row>
    <row r="97" spans="1:67" x14ac:dyDescent="0.2">
      <c r="A97" s="1">
        <v>95</v>
      </c>
      <c r="B97" t="s">
        <v>201</v>
      </c>
      <c r="C97" t="s">
        <v>183</v>
      </c>
      <c r="D97" t="s">
        <v>184</v>
      </c>
      <c r="E97" t="s">
        <v>185</v>
      </c>
      <c r="F97" t="s">
        <v>66</v>
      </c>
      <c r="G97" t="s">
        <v>67</v>
      </c>
      <c r="H97" t="s">
        <v>68</v>
      </c>
      <c r="I97" t="s">
        <v>69</v>
      </c>
      <c r="J97" s="2">
        <v>44651</v>
      </c>
      <c r="K97">
        <v>1</v>
      </c>
      <c r="L97">
        <v>2022</v>
      </c>
      <c r="M97" t="s">
        <v>102</v>
      </c>
      <c r="N97" s="2">
        <v>44651</v>
      </c>
      <c r="O97" s="2">
        <v>44677</v>
      </c>
      <c r="P97">
        <v>32.518858307849143</v>
      </c>
      <c r="Q97">
        <v>0</v>
      </c>
      <c r="R97">
        <v>0.785554131966688</v>
      </c>
      <c r="S97">
        <v>0.84426138261159966</v>
      </c>
      <c r="T97">
        <v>0.3725748636313036</v>
      </c>
      <c r="U97">
        <v>0.67956829177521394</v>
      </c>
      <c r="V97">
        <v>0.80323892416351572</v>
      </c>
      <c r="W97">
        <v>1.857296447917959</v>
      </c>
      <c r="X97">
        <v>0.43338607594936712</v>
      </c>
      <c r="Y97">
        <v>0.44130274261603369</v>
      </c>
      <c r="Z97">
        <v>0.34034810126582282</v>
      </c>
      <c r="AA97">
        <v>0.56984035209261741</v>
      </c>
      <c r="AB97">
        <v>0.2294922508267947</v>
      </c>
      <c r="AC97">
        <v>160580.772</v>
      </c>
      <c r="AD97">
        <v>8.4694500000000001</v>
      </c>
      <c r="AE97">
        <v>19.908466819221971</v>
      </c>
      <c r="AF97">
        <v>25276</v>
      </c>
      <c r="AG97">
        <v>4905</v>
      </c>
      <c r="AH97">
        <v>14017</v>
      </c>
      <c r="AI97">
        <v>1</v>
      </c>
      <c r="AJ97">
        <v>0</v>
      </c>
      <c r="AK97">
        <v>0</v>
      </c>
      <c r="AL97">
        <v>4362</v>
      </c>
      <c r="AM97">
        <v>91</v>
      </c>
      <c r="AN97">
        <v>5439</v>
      </c>
      <c r="AO97">
        <v>1795</v>
      </c>
      <c r="AP97">
        <v>1249</v>
      </c>
      <c r="AQ97">
        <v>2201</v>
      </c>
      <c r="AR97">
        <v>0</v>
      </c>
      <c r="AS97">
        <v>443</v>
      </c>
      <c r="AT97">
        <v>183.48</v>
      </c>
      <c r="AU97">
        <v>52</v>
      </c>
      <c r="AV97">
        <v>8367.1</v>
      </c>
      <c r="AW97">
        <v>2242.08</v>
      </c>
      <c r="AX97">
        <v>0.73064345991561186</v>
      </c>
      <c r="AY97">
        <v>3.5527387958352201</v>
      </c>
      <c r="AZ97">
        <v>5.5419303797468364</v>
      </c>
      <c r="BA97">
        <v>0.47732067510548531</v>
      </c>
      <c r="BB97">
        <v>50.178947368421049</v>
      </c>
      <c r="BC97">
        <v>18960</v>
      </c>
      <c r="BD97">
        <v>8.74</v>
      </c>
      <c r="BE97">
        <v>174</v>
      </c>
      <c r="BF97">
        <v>2.5168765743073052</v>
      </c>
      <c r="BG97">
        <v>2597</v>
      </c>
      <c r="BH97">
        <v>1</v>
      </c>
      <c r="BI97">
        <v>2</v>
      </c>
      <c r="BJ97">
        <v>2</v>
      </c>
      <c r="BK97">
        <v>1.666666666666667</v>
      </c>
      <c r="BL97">
        <v>0.68072245047390478</v>
      </c>
      <c r="BM97">
        <v>8.2671924132983996</v>
      </c>
      <c r="BN97">
        <v>4.0723012506843022E-2</v>
      </c>
      <c r="BO97">
        <v>1.1342719611975089</v>
      </c>
    </row>
    <row r="98" spans="1:67" x14ac:dyDescent="0.2">
      <c r="A98" s="1">
        <v>96</v>
      </c>
      <c r="B98" t="s">
        <v>202</v>
      </c>
      <c r="C98" t="s">
        <v>183</v>
      </c>
      <c r="D98" t="s">
        <v>184</v>
      </c>
      <c r="E98" t="s">
        <v>185</v>
      </c>
      <c r="F98" t="s">
        <v>66</v>
      </c>
      <c r="G98" t="s">
        <v>67</v>
      </c>
      <c r="H98" t="s">
        <v>68</v>
      </c>
      <c r="I98" t="s">
        <v>69</v>
      </c>
      <c r="J98" s="2">
        <v>44742</v>
      </c>
      <c r="K98">
        <v>2</v>
      </c>
      <c r="L98">
        <v>2022</v>
      </c>
      <c r="M98" t="s">
        <v>104</v>
      </c>
      <c r="N98" s="2">
        <v>44742</v>
      </c>
      <c r="O98" s="2">
        <v>44768</v>
      </c>
      <c r="P98">
        <v>34.884041634689183</v>
      </c>
      <c r="Q98">
        <v>0</v>
      </c>
      <c r="R98">
        <v>0.83393667873357469</v>
      </c>
      <c r="S98">
        <v>0.86449278559767018</v>
      </c>
      <c r="T98">
        <v>0.3852557031284472</v>
      </c>
      <c r="U98">
        <v>0.6795008912655971</v>
      </c>
      <c r="V98">
        <v>0.75439965938120923</v>
      </c>
      <c r="W98">
        <v>1.795444642503466</v>
      </c>
      <c r="X98">
        <v>0.43778072682727642</v>
      </c>
      <c r="Y98">
        <v>0.44564363005308277</v>
      </c>
      <c r="Z98">
        <v>0.30058187015108212</v>
      </c>
      <c r="AA98">
        <v>0.46941613813819583</v>
      </c>
      <c r="AB98">
        <v>0.16883426798711379</v>
      </c>
      <c r="AC98">
        <v>164877.55919999999</v>
      </c>
      <c r="AD98">
        <v>8.4155552878725999</v>
      </c>
      <c r="AE98">
        <v>19.562363238512031</v>
      </c>
      <c r="AF98">
        <v>24723</v>
      </c>
      <c r="AG98">
        <v>5212</v>
      </c>
      <c r="AH98">
        <v>14092</v>
      </c>
      <c r="AI98">
        <v>1</v>
      </c>
      <c r="AJ98">
        <v>0</v>
      </c>
      <c r="AK98">
        <v>0</v>
      </c>
      <c r="AL98">
        <v>4362</v>
      </c>
      <c r="AM98">
        <v>82</v>
      </c>
      <c r="AN98">
        <v>5931</v>
      </c>
      <c r="AO98">
        <v>2190</v>
      </c>
      <c r="AP98">
        <v>1347</v>
      </c>
      <c r="AQ98">
        <v>2291</v>
      </c>
      <c r="AR98">
        <v>0</v>
      </c>
      <c r="AS98">
        <v>1040</v>
      </c>
      <c r="AT98">
        <v>153.65</v>
      </c>
      <c r="AU98">
        <v>49</v>
      </c>
      <c r="AV98">
        <v>8731.0499999999993</v>
      </c>
      <c r="AW98">
        <v>2329.71</v>
      </c>
      <c r="AX98">
        <v>0.73713760718660681</v>
      </c>
      <c r="AY98">
        <v>3.6671943711521551</v>
      </c>
      <c r="AZ98">
        <v>5.0949218749999998</v>
      </c>
      <c r="BA98">
        <v>0.44390567578603513</v>
      </c>
      <c r="BB98">
        <v>51.507692307692309</v>
      </c>
      <c r="BC98">
        <v>19592</v>
      </c>
      <c r="BD98">
        <v>9.14</v>
      </c>
      <c r="BE98">
        <v>178.8</v>
      </c>
      <c r="BF98">
        <v>2.5301714017374972</v>
      </c>
      <c r="BG98">
        <v>2808</v>
      </c>
      <c r="BH98">
        <v>1</v>
      </c>
      <c r="BI98">
        <v>2</v>
      </c>
      <c r="BJ98">
        <v>2</v>
      </c>
      <c r="BK98">
        <v>1.666666666666667</v>
      </c>
      <c r="BL98">
        <v>0.67940627188545633</v>
      </c>
      <c r="BM98">
        <v>8.6321402312462165</v>
      </c>
      <c r="BN98">
        <v>3.597290193366913E-2</v>
      </c>
      <c r="BO98">
        <v>1.123997853955832</v>
      </c>
    </row>
    <row r="99" spans="1:67" x14ac:dyDescent="0.2">
      <c r="A99" s="1">
        <v>97</v>
      </c>
      <c r="B99" t="s">
        <v>203</v>
      </c>
      <c r="C99" t="s">
        <v>183</v>
      </c>
      <c r="D99" t="s">
        <v>184</v>
      </c>
      <c r="E99" t="s">
        <v>185</v>
      </c>
      <c r="F99" t="s">
        <v>66</v>
      </c>
      <c r="G99" t="s">
        <v>67</v>
      </c>
      <c r="H99" t="s">
        <v>68</v>
      </c>
      <c r="I99" t="s">
        <v>69</v>
      </c>
      <c r="J99" s="2">
        <v>44834</v>
      </c>
      <c r="K99">
        <v>3</v>
      </c>
      <c r="L99">
        <v>2022</v>
      </c>
      <c r="M99" t="s">
        <v>106</v>
      </c>
      <c r="N99" s="2">
        <v>44834</v>
      </c>
      <c r="O99" s="2">
        <v>44859</v>
      </c>
      <c r="P99">
        <v>36.823840870062973</v>
      </c>
      <c r="Q99">
        <v>0</v>
      </c>
      <c r="R99">
        <v>0.82567940133910989</v>
      </c>
      <c r="S99">
        <v>0.81856882221771743</v>
      </c>
      <c r="T99">
        <v>0.3683506993715791</v>
      </c>
      <c r="U99">
        <v>0.6695926176007202</v>
      </c>
      <c r="V99">
        <v>0.79616736747776939</v>
      </c>
      <c r="W99">
        <v>1.8504764048315701</v>
      </c>
      <c r="X99">
        <v>0.44205052005943529</v>
      </c>
      <c r="Y99">
        <v>0.44999356116889538</v>
      </c>
      <c r="Z99">
        <v>0.29336305101535409</v>
      </c>
      <c r="AA99">
        <v>0.44130482950068511</v>
      </c>
      <c r="AB99">
        <v>0.14794177848533099</v>
      </c>
      <c r="AC99">
        <v>145783.29036000001</v>
      </c>
      <c r="AD99">
        <v>7.220569111441308</v>
      </c>
      <c r="AE99">
        <v>16.83752620545074</v>
      </c>
      <c r="AF99">
        <v>26057</v>
      </c>
      <c r="AG99">
        <v>5241</v>
      </c>
      <c r="AH99">
        <v>14507</v>
      </c>
      <c r="AI99">
        <v>1</v>
      </c>
      <c r="AJ99">
        <v>0</v>
      </c>
      <c r="AK99">
        <v>0</v>
      </c>
      <c r="AL99">
        <v>4362</v>
      </c>
      <c r="AM99">
        <v>75</v>
      </c>
      <c r="AN99">
        <v>6485</v>
      </c>
      <c r="AO99">
        <v>2040</v>
      </c>
      <c r="AP99">
        <v>1362</v>
      </c>
      <c r="AQ99">
        <v>2295</v>
      </c>
      <c r="AR99">
        <v>0</v>
      </c>
      <c r="AS99">
        <v>1830</v>
      </c>
      <c r="AT99">
        <v>154.78</v>
      </c>
      <c r="AU99">
        <v>53</v>
      </c>
      <c r="AV99">
        <v>9085.369999999999</v>
      </c>
      <c r="AW99">
        <v>2336.87</v>
      </c>
      <c r="AX99">
        <v>0.74110946012877665</v>
      </c>
      <c r="AY99">
        <v>3.3769329896907219</v>
      </c>
      <c r="AZ99">
        <v>4.922087205146533</v>
      </c>
      <c r="BA99">
        <v>0.44749876176324921</v>
      </c>
      <c r="BB99">
        <v>51.315270935960591</v>
      </c>
      <c r="BC99">
        <v>20190</v>
      </c>
      <c r="BD99">
        <v>9.5399999999999991</v>
      </c>
      <c r="BE99">
        <v>160.63</v>
      </c>
      <c r="BF99">
        <v>2.3671518574842501</v>
      </c>
      <c r="BG99">
        <v>3112</v>
      </c>
      <c r="BH99">
        <v>1</v>
      </c>
      <c r="BI99">
        <v>1</v>
      </c>
      <c r="BJ99">
        <v>2</v>
      </c>
      <c r="BK99">
        <v>1.333333333333333</v>
      </c>
      <c r="BL99">
        <v>0.69301067887109069</v>
      </c>
      <c r="BM99">
        <v>9.1439246693375296</v>
      </c>
      <c r="BN99">
        <v>4.0960057168804458E-2</v>
      </c>
      <c r="BO99">
        <v>0.95531807957746262</v>
      </c>
    </row>
    <row r="100" spans="1:67" x14ac:dyDescent="0.2">
      <c r="A100" s="1">
        <v>98</v>
      </c>
      <c r="B100" t="s">
        <v>204</v>
      </c>
      <c r="C100" t="s">
        <v>183</v>
      </c>
      <c r="D100" t="s">
        <v>184</v>
      </c>
      <c r="E100" t="s">
        <v>185</v>
      </c>
      <c r="F100" t="s">
        <v>66</v>
      </c>
      <c r="G100" t="s">
        <v>67</v>
      </c>
      <c r="H100" t="s">
        <v>68</v>
      </c>
      <c r="I100" t="s">
        <v>69</v>
      </c>
      <c r="J100" s="2">
        <v>44926</v>
      </c>
      <c r="K100">
        <v>4</v>
      </c>
      <c r="L100">
        <v>2022</v>
      </c>
      <c r="M100" t="s">
        <v>108</v>
      </c>
      <c r="N100" s="2">
        <v>44926</v>
      </c>
      <c r="O100" s="2">
        <v>44950</v>
      </c>
      <c r="P100">
        <v>38.444191648822269</v>
      </c>
      <c r="Q100">
        <v>0</v>
      </c>
      <c r="R100">
        <v>0.70141183538600183</v>
      </c>
      <c r="S100">
        <v>0.77204479309214968</v>
      </c>
      <c r="T100">
        <v>0.34377580324961932</v>
      </c>
      <c r="U100">
        <v>0.62694374776065931</v>
      </c>
      <c r="V100">
        <v>0.86643342251492073</v>
      </c>
      <c r="W100">
        <v>1.8589394482264421</v>
      </c>
      <c r="X100">
        <v>0.43683842620331542</v>
      </c>
      <c r="Y100">
        <v>0.44527960854803272</v>
      </c>
      <c r="Z100">
        <v>0.29573596964250048</v>
      </c>
      <c r="AA100">
        <v>0.38753710352823972</v>
      </c>
      <c r="AB100">
        <v>9.1801133885739183E-2</v>
      </c>
      <c r="AC100">
        <v>157127.94036000001</v>
      </c>
      <c r="AD100">
        <v>7.8454134391851413</v>
      </c>
      <c r="AE100">
        <v>18.418085106382978</v>
      </c>
      <c r="AF100">
        <v>27207</v>
      </c>
      <c r="AG100">
        <v>4670</v>
      </c>
      <c r="AH100">
        <v>14577</v>
      </c>
      <c r="AI100">
        <v>1</v>
      </c>
      <c r="AJ100">
        <v>0</v>
      </c>
      <c r="AK100">
        <v>0</v>
      </c>
      <c r="AL100">
        <v>4362</v>
      </c>
      <c r="AM100">
        <v>152</v>
      </c>
      <c r="AN100">
        <v>7307</v>
      </c>
      <c r="AO100">
        <v>1895</v>
      </c>
      <c r="AP100">
        <v>1320</v>
      </c>
      <c r="AQ100">
        <v>1962</v>
      </c>
      <c r="AR100">
        <v>0</v>
      </c>
      <c r="AS100">
        <v>2797</v>
      </c>
      <c r="AT100">
        <v>165.22</v>
      </c>
      <c r="AU100">
        <v>60</v>
      </c>
      <c r="AV100">
        <v>8918.06</v>
      </c>
      <c r="AW100">
        <v>2009.4</v>
      </c>
      <c r="AX100">
        <v>0.73646894347912917</v>
      </c>
      <c r="AY100">
        <v>2.7088167053364272</v>
      </c>
      <c r="AZ100">
        <v>4.6971524288107203</v>
      </c>
      <c r="BA100">
        <v>0.43539045336528859</v>
      </c>
      <c r="BB100">
        <v>47.383177570093459</v>
      </c>
      <c r="BC100">
        <v>20028</v>
      </c>
      <c r="BD100">
        <v>9.4</v>
      </c>
      <c r="BE100">
        <v>173.13</v>
      </c>
      <c r="BF100">
        <v>2.046115093974036</v>
      </c>
      <c r="BG100">
        <v>2797</v>
      </c>
      <c r="BH100">
        <v>1</v>
      </c>
      <c r="BI100">
        <v>1</v>
      </c>
      <c r="BJ100">
        <v>2</v>
      </c>
      <c r="BK100">
        <v>1.333333333333333</v>
      </c>
      <c r="BL100">
        <v>0.63210546833469183</v>
      </c>
      <c r="BM100">
        <v>8.8935643673449594</v>
      </c>
      <c r="BN100">
        <v>3.7774730882313229E-2</v>
      </c>
      <c r="BO100">
        <v>1.0548024271581791</v>
      </c>
    </row>
    <row r="101" spans="1:67" x14ac:dyDescent="0.2">
      <c r="A101" s="1">
        <v>99</v>
      </c>
      <c r="B101" t="s">
        <v>205</v>
      </c>
      <c r="C101" t="s">
        <v>183</v>
      </c>
      <c r="D101" t="s">
        <v>184</v>
      </c>
      <c r="E101" t="s">
        <v>185</v>
      </c>
      <c r="F101" t="s">
        <v>66</v>
      </c>
      <c r="G101" t="s">
        <v>67</v>
      </c>
      <c r="H101" t="s">
        <v>68</v>
      </c>
      <c r="I101" t="s">
        <v>69</v>
      </c>
      <c r="J101" s="2">
        <v>45016</v>
      </c>
      <c r="K101">
        <v>1</v>
      </c>
      <c r="L101">
        <v>2023</v>
      </c>
      <c r="M101" t="s">
        <v>110</v>
      </c>
      <c r="N101" s="2">
        <v>45016</v>
      </c>
      <c r="O101" s="2">
        <v>45041</v>
      </c>
      <c r="P101">
        <v>39.300639415391643</v>
      </c>
      <c r="Q101">
        <v>0</v>
      </c>
      <c r="R101">
        <v>0.62083754231130484</v>
      </c>
      <c r="S101">
        <v>0.71572225484439222</v>
      </c>
      <c r="T101">
        <v>0.30972108044627128</v>
      </c>
      <c r="U101">
        <v>0.56431989063568011</v>
      </c>
      <c r="V101">
        <v>0.91694548317260383</v>
      </c>
      <c r="W101">
        <v>1.8624743677375259</v>
      </c>
      <c r="X101">
        <v>0.42334119577479229</v>
      </c>
      <c r="Y101">
        <v>0.43273920623525802</v>
      </c>
      <c r="Z101">
        <v>0.22561788534509281</v>
      </c>
      <c r="AA101">
        <v>0.25420438323538819</v>
      </c>
      <c r="AB101">
        <v>2.858649789029544E-2</v>
      </c>
      <c r="AC101">
        <v>151287.76871999999</v>
      </c>
      <c r="AD101">
        <v>7.7575514675417896</v>
      </c>
      <c r="AE101">
        <v>18.728089887640451</v>
      </c>
      <c r="AF101">
        <v>29220</v>
      </c>
      <c r="AG101">
        <v>4379</v>
      </c>
      <c r="AH101">
        <v>15243</v>
      </c>
      <c r="AI101">
        <v>1</v>
      </c>
      <c r="AJ101">
        <v>0</v>
      </c>
      <c r="AK101">
        <v>0</v>
      </c>
      <c r="AL101">
        <v>4362</v>
      </c>
      <c r="AM101">
        <v>140</v>
      </c>
      <c r="AN101">
        <v>7665</v>
      </c>
      <c r="AO101">
        <v>1877</v>
      </c>
      <c r="AP101">
        <v>1235</v>
      </c>
      <c r="AQ101">
        <v>1708</v>
      </c>
      <c r="AR101">
        <v>0</v>
      </c>
      <c r="AS101">
        <v>982</v>
      </c>
      <c r="AT101">
        <v>186.01</v>
      </c>
      <c r="AU101">
        <v>70</v>
      </c>
      <c r="AV101">
        <v>8439.2800000000007</v>
      </c>
      <c r="AW101">
        <v>1763.3</v>
      </c>
      <c r="AX101">
        <v>0.73007896625987079</v>
      </c>
      <c r="AY101">
        <v>2.339834357467272</v>
      </c>
      <c r="AZ101">
        <v>5.1732093663911849</v>
      </c>
      <c r="BA101">
        <v>0.39667726387037228</v>
      </c>
      <c r="BB101">
        <v>40.995689655172413</v>
      </c>
      <c r="BC101">
        <v>19502</v>
      </c>
      <c r="BD101">
        <v>8.9</v>
      </c>
      <c r="BE101">
        <v>166.68</v>
      </c>
      <c r="BF101">
        <v>1.634408602150538</v>
      </c>
      <c r="BG101">
        <v>3336</v>
      </c>
      <c r="BH101">
        <v>1</v>
      </c>
      <c r="BI101">
        <v>1</v>
      </c>
      <c r="BJ101">
        <v>3</v>
      </c>
      <c r="BK101">
        <v>1.666666666666667</v>
      </c>
      <c r="BL101">
        <v>0.56226256704087418</v>
      </c>
      <c r="BM101">
        <v>8.3057090036511738</v>
      </c>
      <c r="BN101">
        <v>2.909460844007538E-2</v>
      </c>
      <c r="BO101">
        <v>1.075161515060348</v>
      </c>
    </row>
    <row r="102" spans="1:67" x14ac:dyDescent="0.2">
      <c r="A102" s="1">
        <v>100</v>
      </c>
      <c r="B102" t="s">
        <v>206</v>
      </c>
      <c r="C102" t="s">
        <v>183</v>
      </c>
      <c r="D102" t="s">
        <v>184</v>
      </c>
      <c r="E102" t="s">
        <v>185</v>
      </c>
      <c r="F102" t="s">
        <v>66</v>
      </c>
      <c r="G102" t="s">
        <v>67</v>
      </c>
      <c r="H102" t="s">
        <v>68</v>
      </c>
      <c r="I102" t="s">
        <v>69</v>
      </c>
      <c r="J102" s="2">
        <v>45107</v>
      </c>
      <c r="K102">
        <v>2</v>
      </c>
      <c r="L102">
        <v>2023</v>
      </c>
      <c r="M102" t="s">
        <v>112</v>
      </c>
      <c r="N102" s="2">
        <v>45107</v>
      </c>
      <c r="O102" s="2">
        <v>45132</v>
      </c>
      <c r="P102">
        <v>38.596474288236593</v>
      </c>
      <c r="Q102">
        <v>0</v>
      </c>
      <c r="R102">
        <v>0.6025366113133529</v>
      </c>
      <c r="S102">
        <v>0.67626028529337789</v>
      </c>
      <c r="T102">
        <v>0.2840088390643527</v>
      </c>
      <c r="U102">
        <v>0.51192061800745869</v>
      </c>
      <c r="V102">
        <v>0.94096612296110416</v>
      </c>
      <c r="W102">
        <v>1.853423015450187</v>
      </c>
      <c r="X102">
        <v>0.40842675734551831</v>
      </c>
      <c r="Y102">
        <v>0.41996971468041022</v>
      </c>
      <c r="Z102">
        <v>0.16906646830667871</v>
      </c>
      <c r="AA102">
        <v>0.1297136712466542</v>
      </c>
      <c r="AB102">
        <v>-3.935279706002448E-2</v>
      </c>
      <c r="AC102">
        <v>163433.88</v>
      </c>
      <c r="AD102">
        <v>8.6835917326390728</v>
      </c>
      <c r="AE102">
        <v>21.63461538461538</v>
      </c>
      <c r="AF102">
        <v>30939</v>
      </c>
      <c r="AG102">
        <v>4531</v>
      </c>
      <c r="AH102">
        <v>15940</v>
      </c>
      <c r="AI102">
        <v>1</v>
      </c>
      <c r="AJ102">
        <v>0</v>
      </c>
      <c r="AK102">
        <v>0</v>
      </c>
      <c r="AL102">
        <v>4362</v>
      </c>
      <c r="AM102">
        <v>143</v>
      </c>
      <c r="AN102">
        <v>8525</v>
      </c>
      <c r="AO102">
        <v>1956</v>
      </c>
      <c r="AP102">
        <v>1321</v>
      </c>
      <c r="AQ102">
        <v>1722</v>
      </c>
      <c r="AR102">
        <v>0</v>
      </c>
      <c r="AS102">
        <v>2428</v>
      </c>
      <c r="AT102">
        <v>180.02</v>
      </c>
      <c r="AU102">
        <v>92</v>
      </c>
      <c r="AV102">
        <v>7904.25</v>
      </c>
      <c r="AW102">
        <v>1794.68</v>
      </c>
      <c r="AX102">
        <v>0.7216938526114447</v>
      </c>
      <c r="AY102">
        <v>2.2389129092032118</v>
      </c>
      <c r="AZ102">
        <v>5.7226115824419033</v>
      </c>
      <c r="BA102">
        <v>0.39142447266351421</v>
      </c>
      <c r="BB102">
        <v>31.854545454545459</v>
      </c>
      <c r="BC102">
        <v>18821</v>
      </c>
      <c r="BD102">
        <v>8.32</v>
      </c>
      <c r="BE102">
        <v>180</v>
      </c>
      <c r="BF102">
        <v>1.506056719395753</v>
      </c>
      <c r="BG102">
        <v>4185</v>
      </c>
      <c r="BH102">
        <v>1</v>
      </c>
      <c r="BI102">
        <v>2</v>
      </c>
      <c r="BJ102">
        <v>3</v>
      </c>
      <c r="BK102">
        <v>2</v>
      </c>
      <c r="BL102">
        <v>0.48971531241287453</v>
      </c>
      <c r="BM102">
        <v>7.6388543183335056</v>
      </c>
      <c r="BN102">
        <v>1.9383542434363379E-2</v>
      </c>
      <c r="BO102">
        <v>1.2474773588578101</v>
      </c>
    </row>
    <row r="103" spans="1:67" x14ac:dyDescent="0.2">
      <c r="A103" s="1">
        <v>101</v>
      </c>
      <c r="B103" t="s">
        <v>207</v>
      </c>
      <c r="C103" t="s">
        <v>183</v>
      </c>
      <c r="D103" t="s">
        <v>184</v>
      </c>
      <c r="E103" t="s">
        <v>185</v>
      </c>
      <c r="F103" t="s">
        <v>66</v>
      </c>
      <c r="G103" t="s">
        <v>67</v>
      </c>
      <c r="H103" t="s">
        <v>68</v>
      </c>
      <c r="I103" t="s">
        <v>69</v>
      </c>
      <c r="J103" s="2">
        <v>45199</v>
      </c>
      <c r="K103">
        <v>3</v>
      </c>
      <c r="L103">
        <v>2023</v>
      </c>
      <c r="M103" t="s">
        <v>114</v>
      </c>
      <c r="N103" s="2">
        <v>45199</v>
      </c>
      <c r="O103" s="2">
        <v>45223</v>
      </c>
      <c r="P103">
        <v>39.584620476610773</v>
      </c>
      <c r="Q103">
        <v>0</v>
      </c>
      <c r="R103">
        <v>0.57938220112821004</v>
      </c>
      <c r="S103">
        <v>0.62785336684288062</v>
      </c>
      <c r="T103">
        <v>0.25491983707426991</v>
      </c>
      <c r="U103">
        <v>0.45609865758879831</v>
      </c>
      <c r="V103">
        <v>0.90235103120678251</v>
      </c>
      <c r="W103">
        <v>1.8528807245166681</v>
      </c>
      <c r="X103">
        <v>0.39206051236749118</v>
      </c>
      <c r="Y103">
        <v>0.40601810954063611</v>
      </c>
      <c r="Z103">
        <v>9.0989399293286213E-2</v>
      </c>
      <c r="AA103">
        <v>-1.1932839438759319E-2</v>
      </c>
      <c r="AB103">
        <v>-0.10292223873204551</v>
      </c>
      <c r="AC103">
        <v>127602.662</v>
      </c>
      <c r="AD103">
        <v>7.0451999779151944</v>
      </c>
      <c r="AE103">
        <v>18.246753246753251</v>
      </c>
      <c r="AF103">
        <v>31638</v>
      </c>
      <c r="AG103">
        <v>4532</v>
      </c>
      <c r="AH103">
        <v>16631</v>
      </c>
      <c r="AI103">
        <v>1</v>
      </c>
      <c r="AJ103">
        <v>0</v>
      </c>
      <c r="AK103">
        <v>0</v>
      </c>
      <c r="AL103">
        <v>4362</v>
      </c>
      <c r="AM103">
        <v>138</v>
      </c>
      <c r="AN103">
        <v>9320</v>
      </c>
      <c r="AO103">
        <v>1976</v>
      </c>
      <c r="AP103">
        <v>1397</v>
      </c>
      <c r="AQ103">
        <v>1709</v>
      </c>
      <c r="AR103">
        <v>0</v>
      </c>
      <c r="AS103">
        <v>3923</v>
      </c>
      <c r="AT103">
        <v>159.01</v>
      </c>
      <c r="AU103">
        <v>98</v>
      </c>
      <c r="AV103">
        <v>7353.8</v>
      </c>
      <c r="AW103">
        <v>1786.42</v>
      </c>
      <c r="AX103">
        <v>0.70886704946996471</v>
      </c>
      <c r="AY103">
        <v>2.031717567946203</v>
      </c>
      <c r="AZ103">
        <v>5.6926847662141782</v>
      </c>
      <c r="BA103">
        <v>0.360976148409894</v>
      </c>
      <c r="BB103">
        <v>24.918749999999999</v>
      </c>
      <c r="BC103">
        <v>18112</v>
      </c>
      <c r="BD103">
        <v>7.7</v>
      </c>
      <c r="BE103">
        <v>140.5</v>
      </c>
      <c r="BF103">
        <v>1.463401859368862</v>
      </c>
      <c r="BG103">
        <v>4890</v>
      </c>
      <c r="BH103">
        <v>1</v>
      </c>
      <c r="BI103">
        <v>1</v>
      </c>
      <c r="BJ103">
        <v>3</v>
      </c>
      <c r="BK103">
        <v>1.666666666666667</v>
      </c>
      <c r="BL103">
        <v>0.43505886529018523</v>
      </c>
      <c r="BM103">
        <v>6.9803920705039841</v>
      </c>
      <c r="BN103">
        <v>1.2804707955457829E-2</v>
      </c>
      <c r="BO103">
        <v>1.0505447075935119</v>
      </c>
    </row>
    <row r="104" spans="1:67" x14ac:dyDescent="0.2">
      <c r="A104" s="1">
        <v>102</v>
      </c>
      <c r="B104" t="s">
        <v>208</v>
      </c>
      <c r="C104" t="s">
        <v>183</v>
      </c>
      <c r="D104" t="s">
        <v>184</v>
      </c>
      <c r="E104" t="s">
        <v>185</v>
      </c>
      <c r="F104" t="s">
        <v>66</v>
      </c>
      <c r="G104" t="s">
        <v>67</v>
      </c>
      <c r="H104" t="s">
        <v>68</v>
      </c>
      <c r="I104" t="s">
        <v>69</v>
      </c>
      <c r="J104" s="2">
        <v>45291</v>
      </c>
      <c r="K104">
        <v>4</v>
      </c>
      <c r="L104">
        <v>2023</v>
      </c>
      <c r="M104" t="s">
        <v>116</v>
      </c>
      <c r="N104" s="2">
        <v>45291</v>
      </c>
      <c r="O104" s="2">
        <v>45314</v>
      </c>
      <c r="P104">
        <v>42.111080451312233</v>
      </c>
      <c r="Q104">
        <v>0</v>
      </c>
      <c r="R104">
        <v>0.5097365048604382</v>
      </c>
      <c r="S104">
        <v>0.58833011501972965</v>
      </c>
      <c r="T104">
        <v>0.2281192175300143</v>
      </c>
      <c r="U104">
        <v>0.41367477918281759</v>
      </c>
      <c r="V104">
        <v>0.91442267858199677</v>
      </c>
      <c r="W104">
        <v>1.8921967338120349</v>
      </c>
      <c r="X104">
        <v>0.37159655231462979</v>
      </c>
      <c r="Y104">
        <v>0.3877401678177978</v>
      </c>
      <c r="Z104">
        <v>7.7002111992693648E-2</v>
      </c>
      <c r="AA104">
        <v>-4.8272503545552833E-2</v>
      </c>
      <c r="AB104">
        <v>-0.12527461553824651</v>
      </c>
      <c r="AC104">
        <v>150798.19216000001</v>
      </c>
      <c r="AD104">
        <v>8.6076940555967809</v>
      </c>
      <c r="AE104">
        <v>23.518413597733709</v>
      </c>
      <c r="AF104">
        <v>32348</v>
      </c>
      <c r="AG104">
        <v>4077</v>
      </c>
      <c r="AH104">
        <v>16897</v>
      </c>
      <c r="AI104">
        <v>1</v>
      </c>
      <c r="AJ104">
        <v>0</v>
      </c>
      <c r="AK104">
        <v>0</v>
      </c>
      <c r="AL104">
        <v>4362</v>
      </c>
      <c r="AM104">
        <v>223</v>
      </c>
      <c r="AN104">
        <v>10578</v>
      </c>
      <c r="AO104">
        <v>1787</v>
      </c>
      <c r="AP104">
        <v>1309</v>
      </c>
      <c r="AQ104">
        <v>1371</v>
      </c>
      <c r="AR104">
        <v>0</v>
      </c>
      <c r="AS104">
        <v>5071</v>
      </c>
      <c r="AT104">
        <v>170.46</v>
      </c>
      <c r="AU104">
        <v>98</v>
      </c>
      <c r="AV104">
        <v>6792.82</v>
      </c>
      <c r="AW104">
        <v>1448.42</v>
      </c>
      <c r="AX104">
        <v>0.69964039043324389</v>
      </c>
      <c r="AY104">
        <v>1.639159714544175</v>
      </c>
      <c r="AZ104">
        <v>4.5548192771084342</v>
      </c>
      <c r="BA104">
        <v>0.36645927278954282</v>
      </c>
      <c r="BB104">
        <v>20.47765363128492</v>
      </c>
      <c r="BC104">
        <v>17519</v>
      </c>
      <c r="BD104">
        <v>7.06</v>
      </c>
      <c r="BE104">
        <v>166.04</v>
      </c>
      <c r="BF104">
        <v>1.3243961047173389</v>
      </c>
      <c r="BG104">
        <v>5071</v>
      </c>
      <c r="BH104">
        <v>1</v>
      </c>
      <c r="BI104">
        <v>2</v>
      </c>
      <c r="BJ104">
        <v>3</v>
      </c>
      <c r="BK104">
        <v>2</v>
      </c>
      <c r="BL104">
        <v>0.3819194872371528</v>
      </c>
      <c r="BM104">
        <v>6.3043765497619484</v>
      </c>
      <c r="BN104">
        <v>8.8094396769959806E-3</v>
      </c>
      <c r="BO104">
        <v>1.360004378521052</v>
      </c>
    </row>
    <row r="105" spans="1:67" x14ac:dyDescent="0.2">
      <c r="A105" s="1">
        <v>103</v>
      </c>
      <c r="B105" t="s">
        <v>209</v>
      </c>
      <c r="C105" t="s">
        <v>183</v>
      </c>
      <c r="D105" t="s">
        <v>184</v>
      </c>
      <c r="E105" t="s">
        <v>185</v>
      </c>
      <c r="F105" t="s">
        <v>66</v>
      </c>
      <c r="G105" t="s">
        <v>67</v>
      </c>
      <c r="H105" t="s">
        <v>68</v>
      </c>
      <c r="I105" t="s">
        <v>69</v>
      </c>
      <c r="J105" s="2">
        <v>45382</v>
      </c>
      <c r="K105">
        <v>1</v>
      </c>
      <c r="L105">
        <v>2024</v>
      </c>
      <c r="M105" t="s">
        <v>118</v>
      </c>
      <c r="N105" s="2">
        <v>45382</v>
      </c>
      <c r="O105" s="2">
        <v>45405</v>
      </c>
      <c r="P105">
        <v>43.095124282982788</v>
      </c>
      <c r="Q105">
        <v>0</v>
      </c>
      <c r="R105">
        <v>0.43561941308583579</v>
      </c>
      <c r="S105">
        <v>0.52417128149130332</v>
      </c>
      <c r="T105">
        <v>0.1943966929256688</v>
      </c>
      <c r="U105">
        <v>0.36659839880841549</v>
      </c>
      <c r="V105">
        <v>1.0541129364658779</v>
      </c>
      <c r="W105">
        <v>1.989232296903122</v>
      </c>
      <c r="X105">
        <v>0.35158621510624372</v>
      </c>
      <c r="Y105">
        <v>0.37086482947443611</v>
      </c>
      <c r="Z105">
        <v>5.594905065174692E-2</v>
      </c>
      <c r="AA105">
        <v>-8.2549564874865769E-2</v>
      </c>
      <c r="AB105">
        <v>-0.13849861552661269</v>
      </c>
      <c r="AC105">
        <v>163240.31778000001</v>
      </c>
      <c r="AD105">
        <v>9.7161072424260464</v>
      </c>
      <c r="AE105">
        <v>27.970358814352569</v>
      </c>
      <c r="AF105">
        <v>34885</v>
      </c>
      <c r="AG105">
        <v>3661</v>
      </c>
      <c r="AH105">
        <v>16983</v>
      </c>
      <c r="AI105">
        <v>1</v>
      </c>
      <c r="AJ105">
        <v>0</v>
      </c>
      <c r="AK105">
        <v>0</v>
      </c>
      <c r="AL105">
        <v>4362</v>
      </c>
      <c r="AM105">
        <v>231</v>
      </c>
      <c r="AN105">
        <v>10442</v>
      </c>
      <c r="AO105">
        <v>1671</v>
      </c>
      <c r="AP105">
        <v>1204</v>
      </c>
      <c r="AQ105">
        <v>1105</v>
      </c>
      <c r="AR105">
        <v>124</v>
      </c>
      <c r="AS105">
        <v>1248</v>
      </c>
      <c r="AT105">
        <v>174.21</v>
      </c>
      <c r="AU105">
        <v>122</v>
      </c>
      <c r="AV105">
        <v>6230.9000000000005</v>
      </c>
      <c r="AW105">
        <v>1201.3800000000001</v>
      </c>
      <c r="AX105">
        <v>0.68864948514969349</v>
      </c>
      <c r="AY105">
        <v>1.393339676498573</v>
      </c>
      <c r="AZ105">
        <v>4.9107796228539264</v>
      </c>
      <c r="BA105">
        <v>0.37360871376703769</v>
      </c>
      <c r="BB105">
        <v>15.99756097560976</v>
      </c>
      <c r="BC105">
        <v>16801</v>
      </c>
      <c r="BD105">
        <v>6.41</v>
      </c>
      <c r="BE105">
        <v>179.29</v>
      </c>
      <c r="BF105">
        <v>1.1917842118287549</v>
      </c>
      <c r="BG105">
        <v>5337</v>
      </c>
      <c r="BH105">
        <v>2</v>
      </c>
      <c r="BI105">
        <v>3</v>
      </c>
      <c r="BJ105">
        <v>3</v>
      </c>
      <c r="BK105">
        <v>2.666666666666667</v>
      </c>
      <c r="BL105">
        <v>0.32447534239441761</v>
      </c>
      <c r="BM105">
        <v>5.578056458007957</v>
      </c>
      <c r="BN105">
        <v>5.6449228995526148E-3</v>
      </c>
      <c r="BO105">
        <v>1.6231942557225341</v>
      </c>
    </row>
    <row r="106" spans="1:67" x14ac:dyDescent="0.2">
      <c r="A106" s="1">
        <v>104</v>
      </c>
      <c r="B106" t="s">
        <v>210</v>
      </c>
      <c r="C106" t="s">
        <v>183</v>
      </c>
      <c r="D106" t="s">
        <v>184</v>
      </c>
      <c r="E106" t="s">
        <v>185</v>
      </c>
      <c r="F106" t="s">
        <v>66</v>
      </c>
      <c r="G106" t="s">
        <v>67</v>
      </c>
      <c r="H106" t="s">
        <v>68</v>
      </c>
      <c r="I106" t="s">
        <v>69</v>
      </c>
      <c r="J106" s="2">
        <v>45473</v>
      </c>
      <c r="K106">
        <v>2</v>
      </c>
      <c r="L106">
        <v>2024</v>
      </c>
      <c r="M106" t="s">
        <v>120</v>
      </c>
      <c r="N106" s="2">
        <v>45473</v>
      </c>
      <c r="O106" s="2">
        <v>45496</v>
      </c>
      <c r="P106">
        <v>40.372514390371528</v>
      </c>
      <c r="Q106">
        <v>0</v>
      </c>
      <c r="R106">
        <v>0.43721848054566509</v>
      </c>
      <c r="S106">
        <v>0.48773243214572559</v>
      </c>
      <c r="T106">
        <v>0.17187203540091231</v>
      </c>
      <c r="U106">
        <v>0.32044398865898532</v>
      </c>
      <c r="V106">
        <v>1.0360171953061461</v>
      </c>
      <c r="W106">
        <v>1.9903179103577251</v>
      </c>
      <c r="X106">
        <v>0.33010191399453143</v>
      </c>
      <c r="Y106">
        <v>0.35239000745712162</v>
      </c>
      <c r="Z106">
        <v>9.2841163310961969E-2</v>
      </c>
      <c r="AA106">
        <v>-5.2156445742754652E-2</v>
      </c>
      <c r="AB106">
        <v>-0.14499760905371659</v>
      </c>
      <c r="AC106">
        <v>184325.72648000001</v>
      </c>
      <c r="AD106">
        <v>11.45449456127268</v>
      </c>
      <c r="AE106">
        <v>35.048611111111107</v>
      </c>
      <c r="AF106">
        <v>35048</v>
      </c>
      <c r="AG106">
        <v>3822</v>
      </c>
      <c r="AH106">
        <v>17214</v>
      </c>
      <c r="AI106">
        <v>1</v>
      </c>
      <c r="AJ106">
        <v>0</v>
      </c>
      <c r="AK106">
        <v>0</v>
      </c>
      <c r="AL106">
        <v>4362</v>
      </c>
      <c r="AM106">
        <v>230</v>
      </c>
      <c r="AN106">
        <v>11174</v>
      </c>
      <c r="AO106">
        <v>1711</v>
      </c>
      <c r="AP106">
        <v>1230</v>
      </c>
      <c r="AQ106">
        <v>1127</v>
      </c>
      <c r="AR106">
        <v>0</v>
      </c>
      <c r="AS106">
        <v>2312</v>
      </c>
      <c r="AT106">
        <v>194.53</v>
      </c>
      <c r="AU106">
        <v>136</v>
      </c>
      <c r="AV106">
        <v>5670.66</v>
      </c>
      <c r="AW106">
        <v>1234.44</v>
      </c>
      <c r="AX106">
        <v>0.68058662689535177</v>
      </c>
      <c r="AY106">
        <v>1.4145077720207251</v>
      </c>
      <c r="AZ106">
        <v>4.6161671707451193</v>
      </c>
      <c r="BA106">
        <v>0.40075814069102661</v>
      </c>
      <c r="BB106">
        <v>12.85242290748899</v>
      </c>
      <c r="BC106">
        <v>16092</v>
      </c>
      <c r="BD106">
        <v>5.76</v>
      </c>
      <c r="BE106">
        <v>201.88</v>
      </c>
      <c r="BF106">
        <v>1.2016119184271581</v>
      </c>
      <c r="BG106">
        <v>4955</v>
      </c>
      <c r="BH106">
        <v>2</v>
      </c>
      <c r="BI106">
        <v>3</v>
      </c>
      <c r="BJ106">
        <v>3</v>
      </c>
      <c r="BK106">
        <v>2.666666666666667</v>
      </c>
      <c r="BL106">
        <v>0.28124088677280168</v>
      </c>
      <c r="BM106">
        <v>4.8857122204138674</v>
      </c>
      <c r="BN106">
        <v>7.944749363452323E-3</v>
      </c>
      <c r="BO106">
        <v>2.0302873340089</v>
      </c>
    </row>
    <row r="107" spans="1:67" x14ac:dyDescent="0.2">
      <c r="A107" s="1">
        <v>105</v>
      </c>
      <c r="B107" t="s">
        <v>211</v>
      </c>
      <c r="C107" t="s">
        <v>212</v>
      </c>
      <c r="D107" t="s">
        <v>213</v>
      </c>
      <c r="E107" t="s">
        <v>214</v>
      </c>
      <c r="F107" t="s">
        <v>66</v>
      </c>
      <c r="G107" t="s">
        <v>67</v>
      </c>
      <c r="H107" t="s">
        <v>68</v>
      </c>
      <c r="I107" t="s">
        <v>69</v>
      </c>
      <c r="J107" s="2">
        <v>43190</v>
      </c>
      <c r="K107">
        <v>2</v>
      </c>
      <c r="L107">
        <v>2018</v>
      </c>
      <c r="M107" t="s">
        <v>72</v>
      </c>
      <c r="N107" s="2">
        <v>43184</v>
      </c>
      <c r="O107" s="2">
        <v>43215</v>
      </c>
      <c r="Q107">
        <v>40.293342911877403</v>
      </c>
      <c r="V107">
        <v>1.692220496242496</v>
      </c>
      <c r="AC107">
        <v>75346.850040000005</v>
      </c>
      <c r="AF107">
        <v>64126</v>
      </c>
      <c r="AG107">
        <v>5220</v>
      </c>
      <c r="AH107">
        <v>23819</v>
      </c>
      <c r="AI107">
        <v>1</v>
      </c>
      <c r="AJ107">
        <v>502</v>
      </c>
      <c r="AK107">
        <v>1803</v>
      </c>
      <c r="AL107">
        <v>6676</v>
      </c>
      <c r="AM107">
        <v>3435</v>
      </c>
      <c r="AN107">
        <v>3224</v>
      </c>
      <c r="AO107">
        <v>3535</v>
      </c>
      <c r="AP107">
        <v>1851</v>
      </c>
      <c r="AQ107">
        <v>330</v>
      </c>
      <c r="AR107">
        <v>-310</v>
      </c>
      <c r="AS107">
        <v>411</v>
      </c>
      <c r="AT107">
        <v>55.41</v>
      </c>
      <c r="AU107">
        <v>180</v>
      </c>
      <c r="AW107">
        <v>472.2</v>
      </c>
      <c r="AZ107">
        <v>3.5974723538704581</v>
      </c>
      <c r="BE107">
        <v>50.82</v>
      </c>
      <c r="BJ107">
        <v>1</v>
      </c>
      <c r="BK107">
        <v>1</v>
      </c>
    </row>
    <row r="108" spans="1:67" x14ac:dyDescent="0.2">
      <c r="A108" s="1">
        <v>106</v>
      </c>
      <c r="B108" t="s">
        <v>215</v>
      </c>
      <c r="C108" t="s">
        <v>212</v>
      </c>
      <c r="D108" t="s">
        <v>213</v>
      </c>
      <c r="E108" t="s">
        <v>214</v>
      </c>
      <c r="F108" t="s">
        <v>66</v>
      </c>
      <c r="G108" t="s">
        <v>67</v>
      </c>
      <c r="H108" t="s">
        <v>68</v>
      </c>
      <c r="I108" t="s">
        <v>69</v>
      </c>
      <c r="J108" s="2">
        <v>43281</v>
      </c>
      <c r="K108">
        <v>3</v>
      </c>
      <c r="L108">
        <v>2018</v>
      </c>
      <c r="M108" t="s">
        <v>74</v>
      </c>
      <c r="N108" s="2">
        <v>43275</v>
      </c>
      <c r="O108" s="2">
        <v>43306</v>
      </c>
      <c r="P108">
        <v>54.785989602007888</v>
      </c>
      <c r="Q108">
        <v>36.234985657941913</v>
      </c>
      <c r="R108">
        <v>0.35355263991886932</v>
      </c>
      <c r="V108">
        <v>1.691607421536327</v>
      </c>
      <c r="AC108">
        <v>94155.323990000004</v>
      </c>
      <c r="AF108">
        <v>62090</v>
      </c>
      <c r="AG108">
        <v>5578</v>
      </c>
      <c r="AH108">
        <v>23068</v>
      </c>
      <c r="AI108">
        <v>1</v>
      </c>
      <c r="AJ108">
        <v>507</v>
      </c>
      <c r="AK108">
        <v>1708</v>
      </c>
      <c r="AL108">
        <v>6630</v>
      </c>
      <c r="AM108">
        <v>3174</v>
      </c>
      <c r="AN108">
        <v>3073</v>
      </c>
      <c r="AO108">
        <v>3163</v>
      </c>
      <c r="AP108">
        <v>2078</v>
      </c>
      <c r="AQ108">
        <v>1202</v>
      </c>
      <c r="AR108">
        <v>-112</v>
      </c>
      <c r="AS108">
        <v>625</v>
      </c>
      <c r="AT108">
        <v>56.12</v>
      </c>
      <c r="AU108">
        <v>211</v>
      </c>
      <c r="AW108">
        <v>1368.69</v>
      </c>
      <c r="AY108">
        <v>7.0865491503890743</v>
      </c>
      <c r="AZ108">
        <v>2.7336540833950158</v>
      </c>
      <c r="BE108">
        <v>64.09</v>
      </c>
      <c r="BF108">
        <v>4.6409826912339476</v>
      </c>
      <c r="BJ108">
        <v>1</v>
      </c>
      <c r="BK108">
        <v>1</v>
      </c>
    </row>
    <row r="109" spans="1:67" x14ac:dyDescent="0.2">
      <c r="A109" s="1">
        <v>107</v>
      </c>
      <c r="B109" t="s">
        <v>216</v>
      </c>
      <c r="C109" t="s">
        <v>212</v>
      </c>
      <c r="D109" t="s">
        <v>213</v>
      </c>
      <c r="E109" t="s">
        <v>214</v>
      </c>
      <c r="F109" t="s">
        <v>66</v>
      </c>
      <c r="G109" t="s">
        <v>67</v>
      </c>
      <c r="H109" t="s">
        <v>68</v>
      </c>
      <c r="I109" t="s">
        <v>69</v>
      </c>
      <c r="J109" s="2">
        <v>43373</v>
      </c>
      <c r="K109">
        <v>4</v>
      </c>
      <c r="L109">
        <v>2018</v>
      </c>
      <c r="M109" t="s">
        <v>76</v>
      </c>
      <c r="N109" s="2">
        <v>43373</v>
      </c>
      <c r="O109" s="2">
        <v>43411</v>
      </c>
      <c r="P109">
        <v>47.622771720318447</v>
      </c>
      <c r="Q109">
        <v>33.480443059882312</v>
      </c>
      <c r="R109">
        <v>0.48771840972398067</v>
      </c>
      <c r="V109">
        <v>34.22198275862069</v>
      </c>
      <c r="AC109">
        <v>65650.74807999999</v>
      </c>
      <c r="AF109">
        <v>32686</v>
      </c>
      <c r="AG109">
        <v>5778</v>
      </c>
      <c r="AH109">
        <v>928</v>
      </c>
      <c r="AI109">
        <v>1</v>
      </c>
      <c r="AJ109">
        <v>500</v>
      </c>
      <c r="AK109">
        <v>1620</v>
      </c>
      <c r="AL109">
        <v>6498</v>
      </c>
      <c r="AM109">
        <v>2955</v>
      </c>
      <c r="AN109">
        <v>2975</v>
      </c>
      <c r="AO109">
        <v>2868</v>
      </c>
      <c r="AP109">
        <v>2454</v>
      </c>
      <c r="AQ109">
        <v>-513</v>
      </c>
      <c r="AR109">
        <v>-1589</v>
      </c>
      <c r="AS109">
        <v>784</v>
      </c>
      <c r="AT109">
        <v>72.03</v>
      </c>
      <c r="AU109">
        <v>207</v>
      </c>
      <c r="AW109">
        <v>-349.47</v>
      </c>
      <c r="AY109">
        <v>7.6428571428571432</v>
      </c>
      <c r="AZ109">
        <v>1.547169811320755</v>
      </c>
      <c r="BE109">
        <v>54.16</v>
      </c>
      <c r="BF109">
        <v>5.6446233467510067</v>
      </c>
      <c r="BJ109">
        <v>1</v>
      </c>
      <c r="BK109">
        <v>1</v>
      </c>
    </row>
    <row r="110" spans="1:67" x14ac:dyDescent="0.2">
      <c r="A110" s="1">
        <v>108</v>
      </c>
      <c r="B110" t="s">
        <v>217</v>
      </c>
      <c r="C110" t="s">
        <v>212</v>
      </c>
      <c r="D110" t="s">
        <v>213</v>
      </c>
      <c r="E110" t="s">
        <v>214</v>
      </c>
      <c r="F110" t="s">
        <v>66</v>
      </c>
      <c r="G110" t="s">
        <v>67</v>
      </c>
      <c r="H110" t="s">
        <v>68</v>
      </c>
      <c r="I110" t="s">
        <v>69</v>
      </c>
      <c r="J110" s="2">
        <v>43465</v>
      </c>
      <c r="K110">
        <v>1</v>
      </c>
      <c r="L110">
        <v>2019</v>
      </c>
      <c r="M110" t="s">
        <v>78</v>
      </c>
      <c r="N110" s="2">
        <v>43464</v>
      </c>
      <c r="O110" s="2">
        <v>43495</v>
      </c>
      <c r="P110">
        <v>59.08070012391574</v>
      </c>
      <c r="Q110">
        <v>35.881866997108631</v>
      </c>
      <c r="R110">
        <v>0.57873662821968563</v>
      </c>
      <c r="V110">
        <v>8.4680674592203484</v>
      </c>
      <c r="X110">
        <v>9.7441404426183584E-2</v>
      </c>
      <c r="Y110">
        <v>0.12503128209916889</v>
      </c>
      <c r="AC110">
        <v>61398.823380000002</v>
      </c>
      <c r="AD110">
        <v>2.8666926594453259</v>
      </c>
      <c r="AE110">
        <v>32.941558441558442</v>
      </c>
      <c r="AF110">
        <v>34246</v>
      </c>
      <c r="AG110">
        <v>4842</v>
      </c>
      <c r="AH110">
        <v>3617</v>
      </c>
      <c r="AI110">
        <v>1</v>
      </c>
      <c r="AJ110">
        <v>484</v>
      </c>
      <c r="AK110">
        <v>1420</v>
      </c>
      <c r="AL110">
        <v>6295</v>
      </c>
      <c r="AM110">
        <v>2746</v>
      </c>
      <c r="AN110">
        <v>2932</v>
      </c>
      <c r="AO110">
        <v>3402</v>
      </c>
      <c r="AP110">
        <v>1835</v>
      </c>
      <c r="AQ110">
        <v>1068</v>
      </c>
      <c r="AR110">
        <v>-152</v>
      </c>
      <c r="AS110">
        <v>152</v>
      </c>
      <c r="AT110">
        <v>56.91</v>
      </c>
      <c r="AU110">
        <v>150</v>
      </c>
      <c r="AV110">
        <v>2677.92</v>
      </c>
      <c r="AW110">
        <v>1186.5</v>
      </c>
      <c r="AX110">
        <v>0.61630404332804178</v>
      </c>
      <c r="AY110">
        <v>6.5576434738445908</v>
      </c>
      <c r="AZ110">
        <v>1.5435771125426301</v>
      </c>
      <c r="BB110">
        <v>4.5935828877005349</v>
      </c>
      <c r="BC110">
        <v>21418</v>
      </c>
      <c r="BD110">
        <v>1.54</v>
      </c>
      <c r="BE110">
        <v>50.73</v>
      </c>
      <c r="BF110">
        <v>4.3291064582718963</v>
      </c>
      <c r="BI110">
        <v>2</v>
      </c>
      <c r="BJ110">
        <v>1</v>
      </c>
      <c r="BK110">
        <v>1.5</v>
      </c>
      <c r="BO110">
        <v>1.546959520786092</v>
      </c>
    </row>
    <row r="111" spans="1:67" x14ac:dyDescent="0.2">
      <c r="A111" s="1">
        <v>109</v>
      </c>
      <c r="B111" t="s">
        <v>218</v>
      </c>
      <c r="C111" t="s">
        <v>212</v>
      </c>
      <c r="D111" t="s">
        <v>213</v>
      </c>
      <c r="E111" t="s">
        <v>214</v>
      </c>
      <c r="F111" t="s">
        <v>66</v>
      </c>
      <c r="G111" t="s">
        <v>67</v>
      </c>
      <c r="H111" t="s">
        <v>68</v>
      </c>
      <c r="I111" t="s">
        <v>69</v>
      </c>
      <c r="J111" s="2">
        <v>43555</v>
      </c>
      <c r="K111">
        <v>2</v>
      </c>
      <c r="L111">
        <v>2019</v>
      </c>
      <c r="M111" t="s">
        <v>80</v>
      </c>
      <c r="N111" s="2">
        <v>43555</v>
      </c>
      <c r="O111" s="2">
        <v>43586</v>
      </c>
      <c r="P111">
        <v>64.362203934162991</v>
      </c>
      <c r="Q111">
        <v>33.11521477318346</v>
      </c>
      <c r="R111">
        <v>0.58380817061916834</v>
      </c>
      <c r="S111">
        <v>0.43158870696593948</v>
      </c>
      <c r="T111">
        <v>6.0967712355704078E-2</v>
      </c>
      <c r="U111">
        <v>0.1748239118656312</v>
      </c>
      <c r="V111">
        <v>7.8005690636316602</v>
      </c>
      <c r="W111">
        <v>3.545204984648727</v>
      </c>
      <c r="X111">
        <v>0.1142587346553352</v>
      </c>
      <c r="Y111">
        <v>0.14126345609065161</v>
      </c>
      <c r="Z111">
        <v>9.7828139754485358E-2</v>
      </c>
      <c r="AC111">
        <v>103577.5548</v>
      </c>
      <c r="AD111">
        <v>4.8903472521246458</v>
      </c>
      <c r="AE111">
        <v>45.561497326203209</v>
      </c>
      <c r="AF111">
        <v>34023</v>
      </c>
      <c r="AG111">
        <v>4982</v>
      </c>
      <c r="AH111">
        <v>3866</v>
      </c>
      <c r="AI111">
        <v>1</v>
      </c>
      <c r="AJ111">
        <v>478</v>
      </c>
      <c r="AK111">
        <v>1330</v>
      </c>
      <c r="AL111">
        <v>6299</v>
      </c>
      <c r="AM111">
        <v>2510</v>
      </c>
      <c r="AN111">
        <v>2945</v>
      </c>
      <c r="AO111">
        <v>3626</v>
      </c>
      <c r="AP111">
        <v>1834</v>
      </c>
      <c r="AQ111">
        <v>663</v>
      </c>
      <c r="AR111">
        <v>27</v>
      </c>
      <c r="AS111">
        <v>322</v>
      </c>
      <c r="AT111">
        <v>57.03</v>
      </c>
      <c r="AU111">
        <v>156</v>
      </c>
      <c r="AV111">
        <v>2991.96</v>
      </c>
      <c r="AW111">
        <v>786.24</v>
      </c>
      <c r="AX111">
        <v>0.61279508970727103</v>
      </c>
      <c r="AY111">
        <v>6.7816913391185976</v>
      </c>
      <c r="AZ111">
        <v>1.5521536559855471</v>
      </c>
      <c r="BA111">
        <v>0.13064211520302171</v>
      </c>
      <c r="BB111">
        <v>5.0359116022099446</v>
      </c>
      <c r="BC111">
        <v>21180</v>
      </c>
      <c r="BD111">
        <v>1.87</v>
      </c>
      <c r="BE111">
        <v>85.2</v>
      </c>
      <c r="BF111">
        <v>4.2862985685071573</v>
      </c>
      <c r="BG111">
        <v>695</v>
      </c>
      <c r="BH111">
        <v>4</v>
      </c>
      <c r="BI111">
        <v>3</v>
      </c>
      <c r="BJ111">
        <v>3</v>
      </c>
      <c r="BK111">
        <v>3.333333333333333</v>
      </c>
      <c r="BL111">
        <v>0.20897953481874701</v>
      </c>
      <c r="BM111">
        <v>1.754496795670639</v>
      </c>
      <c r="BN111">
        <v>1.909984516699454E-2</v>
      </c>
      <c r="BO111">
        <v>2.303719997331021</v>
      </c>
    </row>
    <row r="112" spans="1:67" x14ac:dyDescent="0.2">
      <c r="A112" s="1">
        <v>110</v>
      </c>
      <c r="B112" t="s">
        <v>219</v>
      </c>
      <c r="C112" t="s">
        <v>212</v>
      </c>
      <c r="D112" t="s">
        <v>213</v>
      </c>
      <c r="E112" t="s">
        <v>214</v>
      </c>
      <c r="F112" t="s">
        <v>66</v>
      </c>
      <c r="G112" t="s">
        <v>67</v>
      </c>
      <c r="H112" t="s">
        <v>68</v>
      </c>
      <c r="I112" t="s">
        <v>69</v>
      </c>
      <c r="J112" s="2">
        <v>43646</v>
      </c>
      <c r="K112">
        <v>3</v>
      </c>
      <c r="L112">
        <v>2019</v>
      </c>
      <c r="M112" t="s">
        <v>82</v>
      </c>
      <c r="N112" s="2">
        <v>43646</v>
      </c>
      <c r="O112" s="2">
        <v>43677</v>
      </c>
      <c r="P112">
        <v>55.67513232899023</v>
      </c>
      <c r="Q112">
        <v>33.029824918566767</v>
      </c>
      <c r="R112">
        <v>0.5765596572568813</v>
      </c>
      <c r="S112">
        <v>0.42638454423578559</v>
      </c>
      <c r="T112">
        <v>8.0951955353709595E-2</v>
      </c>
      <c r="U112">
        <v>0.2360239739231012</v>
      </c>
      <c r="V112">
        <v>5.2480322167307341</v>
      </c>
      <c r="W112">
        <v>3.3725771967333782</v>
      </c>
      <c r="X112">
        <v>0.16413181242078581</v>
      </c>
      <c r="Y112">
        <v>0.18985668324071359</v>
      </c>
      <c r="Z112">
        <v>0.23856878229501799</v>
      </c>
      <c r="AC112">
        <v>82871.405859999999</v>
      </c>
      <c r="AD112">
        <v>4.0397487501218681</v>
      </c>
      <c r="AE112">
        <v>24.259786476868332</v>
      </c>
      <c r="AF112">
        <v>34133</v>
      </c>
      <c r="AG112">
        <v>4912</v>
      </c>
      <c r="AH112">
        <v>5463</v>
      </c>
      <c r="AI112">
        <v>1</v>
      </c>
      <c r="AJ112">
        <v>527</v>
      </c>
      <c r="AK112">
        <v>1251</v>
      </c>
      <c r="AL112">
        <v>6308</v>
      </c>
      <c r="AM112">
        <v>2350</v>
      </c>
      <c r="AN112">
        <v>3037</v>
      </c>
      <c r="AO112">
        <v>2368</v>
      </c>
      <c r="AP112">
        <v>1761</v>
      </c>
      <c r="AQ112">
        <v>2149</v>
      </c>
      <c r="AR112">
        <v>4440</v>
      </c>
      <c r="AS112">
        <v>570</v>
      </c>
      <c r="AT112">
        <v>76.069999999999993</v>
      </c>
      <c r="AU112">
        <v>155</v>
      </c>
      <c r="AV112">
        <v>3894.7199999999989</v>
      </c>
      <c r="AW112">
        <v>2271.4499999999998</v>
      </c>
      <c r="AX112">
        <v>0.61567709856683239</v>
      </c>
      <c r="AY112">
        <v>6.5690404546974257</v>
      </c>
      <c r="AZ112">
        <v>1.7694646641481619</v>
      </c>
      <c r="BA112">
        <v>0.2741054889343863</v>
      </c>
      <c r="BB112">
        <v>5.2440119760479043</v>
      </c>
      <c r="BC112">
        <v>20514</v>
      </c>
      <c r="BD112">
        <v>2.81</v>
      </c>
      <c r="BE112">
        <v>68.17</v>
      </c>
      <c r="BF112">
        <v>4.0262932266361817</v>
      </c>
      <c r="BG112">
        <v>729</v>
      </c>
      <c r="BH112">
        <v>3</v>
      </c>
      <c r="BI112">
        <v>2</v>
      </c>
      <c r="BJ112">
        <v>2</v>
      </c>
      <c r="BK112">
        <v>2.333333333333333</v>
      </c>
      <c r="BL112">
        <v>0.27992381499982028</v>
      </c>
      <c r="BM112">
        <v>2.5170812843743882</v>
      </c>
      <c r="BN112">
        <v>5.8419494226828142E-2</v>
      </c>
      <c r="BO112">
        <v>1.2946634254022811</v>
      </c>
    </row>
    <row r="113" spans="1:67" x14ac:dyDescent="0.2">
      <c r="A113" s="1">
        <v>111</v>
      </c>
      <c r="B113" t="s">
        <v>220</v>
      </c>
      <c r="C113" t="s">
        <v>212</v>
      </c>
      <c r="D113" t="s">
        <v>213</v>
      </c>
      <c r="E113" t="s">
        <v>214</v>
      </c>
      <c r="F113" t="s">
        <v>66</v>
      </c>
      <c r="G113" t="s">
        <v>67</v>
      </c>
      <c r="H113" t="s">
        <v>68</v>
      </c>
      <c r="I113" t="s">
        <v>69</v>
      </c>
      <c r="J113" s="2">
        <v>43738</v>
      </c>
      <c r="K113">
        <v>4</v>
      </c>
      <c r="L113">
        <v>2019</v>
      </c>
      <c r="M113" t="s">
        <v>84</v>
      </c>
      <c r="N113" s="2">
        <v>43737</v>
      </c>
      <c r="O113" s="2">
        <v>43775</v>
      </c>
      <c r="P113">
        <v>45.72925321977565</v>
      </c>
      <c r="Q113">
        <v>32.697600747818861</v>
      </c>
      <c r="R113">
        <v>0.57403487852138912</v>
      </c>
      <c r="S113">
        <v>0.59564614658074733</v>
      </c>
      <c r="T113">
        <v>0.14821808875279921</v>
      </c>
      <c r="U113">
        <v>1.5028267945862599</v>
      </c>
      <c r="V113">
        <v>5.7135872886534944</v>
      </c>
      <c r="W113">
        <v>11.24601678944663</v>
      </c>
      <c r="X113">
        <v>0.2243478260869565</v>
      </c>
      <c r="Y113">
        <v>0.24883580562659849</v>
      </c>
      <c r="Z113">
        <v>0.3273145780051151</v>
      </c>
      <c r="AC113">
        <v>103873.63965</v>
      </c>
      <c r="AD113">
        <v>5.3132296496163676</v>
      </c>
      <c r="AE113">
        <v>25.33983286908078</v>
      </c>
      <c r="AF113">
        <v>32957</v>
      </c>
      <c r="AG113">
        <v>4814</v>
      </c>
      <c r="AH113">
        <v>4909</v>
      </c>
      <c r="AI113">
        <v>1</v>
      </c>
      <c r="AJ113">
        <v>565</v>
      </c>
      <c r="AK113">
        <v>1160</v>
      </c>
      <c r="AL113">
        <v>6282</v>
      </c>
      <c r="AM113">
        <v>2172</v>
      </c>
      <c r="AN113">
        <v>3081</v>
      </c>
      <c r="AO113">
        <v>2457</v>
      </c>
      <c r="AP113">
        <v>1768</v>
      </c>
      <c r="AQ113">
        <v>506</v>
      </c>
      <c r="AR113">
        <v>-8</v>
      </c>
      <c r="AS113">
        <v>887</v>
      </c>
      <c r="AT113">
        <v>76.28</v>
      </c>
      <c r="AU113">
        <v>145</v>
      </c>
      <c r="AV113">
        <v>4864.74</v>
      </c>
      <c r="AW113">
        <v>620.54999999999995</v>
      </c>
      <c r="AX113">
        <v>0.63181585677749363</v>
      </c>
      <c r="AY113">
        <v>6.2948676037920892</v>
      </c>
      <c r="AZ113">
        <v>1.8763290430889761</v>
      </c>
      <c r="BA113">
        <v>0.37268542199488491</v>
      </c>
      <c r="BB113">
        <v>5.5412541254125411</v>
      </c>
      <c r="BC113">
        <v>19550</v>
      </c>
      <c r="BD113">
        <v>3.59</v>
      </c>
      <c r="BE113">
        <v>90.97</v>
      </c>
      <c r="BF113">
        <v>4.4562066792690613</v>
      </c>
      <c r="BG113">
        <v>887</v>
      </c>
      <c r="BH113">
        <v>2</v>
      </c>
      <c r="BI113">
        <v>2</v>
      </c>
      <c r="BJ113">
        <v>2</v>
      </c>
      <c r="BK113">
        <v>2</v>
      </c>
      <c r="BL113">
        <v>0.46392714094983778</v>
      </c>
      <c r="BM113">
        <v>3.7094176530089462</v>
      </c>
      <c r="BN113">
        <v>6.0954096120331647E-2</v>
      </c>
      <c r="BO113">
        <v>1.298875101910669</v>
      </c>
    </row>
    <row r="114" spans="1:67" x14ac:dyDescent="0.2">
      <c r="A114" s="1">
        <v>112</v>
      </c>
      <c r="B114" t="s">
        <v>221</v>
      </c>
      <c r="C114" t="s">
        <v>212</v>
      </c>
      <c r="D114" t="s">
        <v>213</v>
      </c>
      <c r="E114" t="s">
        <v>214</v>
      </c>
      <c r="F114" t="s">
        <v>66</v>
      </c>
      <c r="G114" t="s">
        <v>67</v>
      </c>
      <c r="H114" t="s">
        <v>68</v>
      </c>
      <c r="I114" t="s">
        <v>69</v>
      </c>
      <c r="J114" s="2">
        <v>43830</v>
      </c>
      <c r="K114">
        <v>1</v>
      </c>
      <c r="L114">
        <v>2020</v>
      </c>
      <c r="M114" t="s">
        <v>86</v>
      </c>
      <c r="N114" s="2">
        <v>43828</v>
      </c>
      <c r="O114" s="2">
        <v>43866</v>
      </c>
      <c r="P114">
        <v>46.676432932834352</v>
      </c>
      <c r="Q114">
        <v>28.253890092574359</v>
      </c>
      <c r="R114">
        <v>0.61476054973663496</v>
      </c>
      <c r="S114">
        <v>0.58746678147779741</v>
      </c>
      <c r="T114">
        <v>0.14001276778953931</v>
      </c>
      <c r="U114">
        <v>1.0437884378843789</v>
      </c>
      <c r="V114">
        <v>6.3368047861732766</v>
      </c>
      <c r="W114">
        <v>8.2849938499385001</v>
      </c>
      <c r="X114">
        <v>0.21445539550164269</v>
      </c>
      <c r="Y114">
        <v>0.23833308061662881</v>
      </c>
      <c r="Z114">
        <v>0.35466262319939351</v>
      </c>
      <c r="AA114">
        <v>0.27841834268767429</v>
      </c>
      <c r="AB114">
        <v>-7.6244280511719165E-2</v>
      </c>
      <c r="AC114">
        <v>102809.34</v>
      </c>
      <c r="AD114">
        <v>5.1963275208491284</v>
      </c>
      <c r="AE114">
        <v>25.56818181818182</v>
      </c>
      <c r="AF114">
        <v>33111</v>
      </c>
      <c r="AG114">
        <v>5077</v>
      </c>
      <c r="AH114">
        <v>4513</v>
      </c>
      <c r="AI114">
        <v>1</v>
      </c>
      <c r="AJ114">
        <v>511</v>
      </c>
      <c r="AK114">
        <v>1061</v>
      </c>
      <c r="AL114">
        <v>6297</v>
      </c>
      <c r="AM114">
        <v>2045</v>
      </c>
      <c r="AN114">
        <v>3650</v>
      </c>
      <c r="AO114">
        <v>2737</v>
      </c>
      <c r="AP114">
        <v>1762</v>
      </c>
      <c r="AQ114">
        <v>925</v>
      </c>
      <c r="AR114">
        <v>-3</v>
      </c>
      <c r="AS114">
        <v>296</v>
      </c>
      <c r="AT114">
        <v>88.23</v>
      </c>
      <c r="AU114">
        <v>142</v>
      </c>
      <c r="AV114">
        <v>4715.42</v>
      </c>
      <c r="AW114">
        <v>1037.18</v>
      </c>
      <c r="AX114">
        <v>0.63987869598180436</v>
      </c>
      <c r="AY114">
        <v>6.0341702570197597</v>
      </c>
      <c r="AZ114">
        <v>1.7625625407874701</v>
      </c>
      <c r="BA114">
        <v>0.40677280768258778</v>
      </c>
      <c r="BB114">
        <v>5.896321070234114</v>
      </c>
      <c r="BC114">
        <v>19785</v>
      </c>
      <c r="BD114">
        <v>3.52</v>
      </c>
      <c r="BE114">
        <v>90</v>
      </c>
      <c r="BF114">
        <v>4.9985815602836876</v>
      </c>
      <c r="BG114">
        <v>1031</v>
      </c>
      <c r="BH114">
        <v>3</v>
      </c>
      <c r="BI114">
        <v>2</v>
      </c>
      <c r="BJ114">
        <v>2</v>
      </c>
      <c r="BK114">
        <v>2.333333333333333</v>
      </c>
      <c r="BL114">
        <v>0.33239954885097978</v>
      </c>
      <c r="BM114">
        <v>3.382799656140191</v>
      </c>
      <c r="BN114">
        <v>6.506238181539345E-2</v>
      </c>
      <c r="BO114">
        <v>1.3978283057177039</v>
      </c>
    </row>
    <row r="115" spans="1:67" x14ac:dyDescent="0.2">
      <c r="A115" s="1">
        <v>113</v>
      </c>
      <c r="B115" t="s">
        <v>222</v>
      </c>
      <c r="C115" t="s">
        <v>212</v>
      </c>
      <c r="D115" t="s">
        <v>213</v>
      </c>
      <c r="E115" t="s">
        <v>214</v>
      </c>
      <c r="F115" t="s">
        <v>66</v>
      </c>
      <c r="G115" t="s">
        <v>67</v>
      </c>
      <c r="H115" t="s">
        <v>68</v>
      </c>
      <c r="I115" t="s">
        <v>69</v>
      </c>
      <c r="J115" s="2">
        <v>43921</v>
      </c>
      <c r="K115">
        <v>2</v>
      </c>
      <c r="L115">
        <v>2020</v>
      </c>
      <c r="M115" t="s">
        <v>88</v>
      </c>
      <c r="N115" s="2">
        <v>43919</v>
      </c>
      <c r="O115" s="2">
        <v>43950</v>
      </c>
      <c r="P115">
        <v>50.900527325023972</v>
      </c>
      <c r="Q115">
        <v>26.19391179290508</v>
      </c>
      <c r="R115">
        <v>0.64136266506787187</v>
      </c>
      <c r="S115">
        <v>0.60696472157790204</v>
      </c>
      <c r="T115">
        <v>0.13668015948818241</v>
      </c>
      <c r="U115">
        <v>1.171465779192592</v>
      </c>
      <c r="V115">
        <v>9.4886699507389167</v>
      </c>
      <c r="W115">
        <v>9.544349587613949</v>
      </c>
      <c r="X115">
        <v>0.20221800379658311</v>
      </c>
      <c r="Y115">
        <v>0.22518633230092919</v>
      </c>
      <c r="Z115">
        <v>0.35622939354580879</v>
      </c>
      <c r="AA115">
        <v>0.30136631516998252</v>
      </c>
      <c r="AB115">
        <v>-5.4863078375826269E-2</v>
      </c>
      <c r="AC115">
        <v>87328.160640000002</v>
      </c>
      <c r="AD115">
        <v>4.3624817983814568</v>
      </c>
      <c r="AE115">
        <v>22.96745562130177</v>
      </c>
      <c r="AF115">
        <v>31938</v>
      </c>
      <c r="AG115">
        <v>5215</v>
      </c>
      <c r="AH115">
        <v>3045</v>
      </c>
      <c r="AI115">
        <v>1</v>
      </c>
      <c r="AJ115">
        <v>529</v>
      </c>
      <c r="AK115">
        <v>968</v>
      </c>
      <c r="AL115">
        <v>6294</v>
      </c>
      <c r="AM115">
        <v>1889</v>
      </c>
      <c r="AN115">
        <v>3833</v>
      </c>
      <c r="AO115">
        <v>3081</v>
      </c>
      <c r="AP115">
        <v>1957</v>
      </c>
      <c r="AQ115">
        <v>468</v>
      </c>
      <c r="AR115">
        <v>-250</v>
      </c>
      <c r="AS115">
        <v>641</v>
      </c>
      <c r="AT115">
        <v>67.650000000000006</v>
      </c>
      <c r="AU115">
        <v>140</v>
      </c>
      <c r="AV115">
        <v>4507.78</v>
      </c>
      <c r="AW115">
        <v>578.6</v>
      </c>
      <c r="AX115">
        <v>0.63792586671995199</v>
      </c>
      <c r="AY115">
        <v>5.5753040224508883</v>
      </c>
      <c r="AZ115">
        <v>1.5667075915694699</v>
      </c>
      <c r="BA115">
        <v>0.41647517234488962</v>
      </c>
      <c r="BB115">
        <v>6.1426116838487976</v>
      </c>
      <c r="BC115">
        <v>20018</v>
      </c>
      <c r="BD115">
        <v>3.38</v>
      </c>
      <c r="BE115">
        <v>77.63</v>
      </c>
      <c r="BF115">
        <v>5.0179487179487179</v>
      </c>
      <c r="BG115">
        <v>1206</v>
      </c>
      <c r="BH115">
        <v>3</v>
      </c>
      <c r="BI115">
        <v>2</v>
      </c>
      <c r="BJ115">
        <v>2</v>
      </c>
      <c r="BK115">
        <v>2.333333333333333</v>
      </c>
      <c r="BL115">
        <v>0.32366038413211268</v>
      </c>
      <c r="BM115">
        <v>3.2643244723217841</v>
      </c>
      <c r="BN115">
        <v>7.5982011851228187E-2</v>
      </c>
      <c r="BO115">
        <v>1.27288155631134</v>
      </c>
    </row>
    <row r="116" spans="1:67" x14ac:dyDescent="0.2">
      <c r="A116" s="1">
        <v>114</v>
      </c>
      <c r="B116" t="s">
        <v>223</v>
      </c>
      <c r="C116" t="s">
        <v>212</v>
      </c>
      <c r="D116" t="s">
        <v>213</v>
      </c>
      <c r="E116" t="s">
        <v>214</v>
      </c>
      <c r="F116" t="s">
        <v>66</v>
      </c>
      <c r="G116" t="s">
        <v>67</v>
      </c>
      <c r="H116" t="s">
        <v>68</v>
      </c>
      <c r="I116" t="s">
        <v>69</v>
      </c>
      <c r="J116" s="2">
        <v>44012</v>
      </c>
      <c r="K116">
        <v>3</v>
      </c>
      <c r="L116">
        <v>2020</v>
      </c>
      <c r="M116" t="s">
        <v>90</v>
      </c>
      <c r="N116" s="2">
        <v>44010</v>
      </c>
      <c r="O116" s="2">
        <v>44041</v>
      </c>
      <c r="P116">
        <v>45.839464541181279</v>
      </c>
      <c r="Q116">
        <v>26.36981402002861</v>
      </c>
      <c r="R116">
        <v>0.6090934553263001</v>
      </c>
      <c r="S116">
        <v>0.60182663516949786</v>
      </c>
      <c r="T116">
        <v>9.6101773972705792E-2</v>
      </c>
      <c r="U116">
        <v>0.62584103090432208</v>
      </c>
      <c r="V116">
        <v>8.778584392014519</v>
      </c>
      <c r="W116">
        <v>7.5790854145284534</v>
      </c>
      <c r="X116">
        <v>0.13720686034301721</v>
      </c>
      <c r="Y116">
        <v>0.15968348417420869</v>
      </c>
      <c r="Z116">
        <v>0.19620981049052449</v>
      </c>
      <c r="AA116">
        <v>0.17110500401689671</v>
      </c>
      <c r="AB116">
        <v>-2.510480647362778E-2</v>
      </c>
      <c r="AC116">
        <v>125181.1127</v>
      </c>
      <c r="AD116">
        <v>6.259368603430171</v>
      </c>
      <c r="AE116">
        <v>46.814345991561183</v>
      </c>
      <c r="AF116">
        <v>32328</v>
      </c>
      <c r="AG116">
        <v>4893</v>
      </c>
      <c r="AH116">
        <v>3306</v>
      </c>
      <c r="AI116">
        <v>1</v>
      </c>
      <c r="AJ116">
        <v>550</v>
      </c>
      <c r="AK116">
        <v>864</v>
      </c>
      <c r="AL116">
        <v>6299</v>
      </c>
      <c r="AM116">
        <v>1749</v>
      </c>
      <c r="AN116">
        <v>3945</v>
      </c>
      <c r="AO116">
        <v>1835</v>
      </c>
      <c r="AP116">
        <v>1716</v>
      </c>
      <c r="AQ116">
        <v>845</v>
      </c>
      <c r="AR116">
        <v>-2</v>
      </c>
      <c r="AS116">
        <v>1059</v>
      </c>
      <c r="AT116">
        <v>91.21</v>
      </c>
      <c r="AU116">
        <v>142</v>
      </c>
      <c r="AV116">
        <v>3193.51</v>
      </c>
      <c r="AW116">
        <v>957.18000000000006</v>
      </c>
      <c r="AX116">
        <v>0.63983199159957993</v>
      </c>
      <c r="AY116">
        <v>5.0326562098225764</v>
      </c>
      <c r="AZ116">
        <v>1.965883244882487</v>
      </c>
      <c r="BA116">
        <v>0.26501325066253312</v>
      </c>
      <c r="BB116">
        <v>6.1282952548330396</v>
      </c>
      <c r="BC116">
        <v>19999</v>
      </c>
      <c r="BD116">
        <v>2.37</v>
      </c>
      <c r="BE116">
        <v>110.95</v>
      </c>
      <c r="BF116">
        <v>3.395498392282958</v>
      </c>
      <c r="BG116">
        <v>1376</v>
      </c>
      <c r="BH116">
        <v>3</v>
      </c>
      <c r="BI116">
        <v>4</v>
      </c>
      <c r="BJ116">
        <v>3</v>
      </c>
      <c r="BK116">
        <v>3.333333333333333</v>
      </c>
      <c r="BL116">
        <v>0.2534732915310739</v>
      </c>
      <c r="BM116">
        <v>2.160456842623991</v>
      </c>
      <c r="BN116">
        <v>2.995234355436982E-2</v>
      </c>
      <c r="BO116">
        <v>2.6410538951928522</v>
      </c>
    </row>
    <row r="117" spans="1:67" x14ac:dyDescent="0.2">
      <c r="A117" s="1">
        <v>115</v>
      </c>
      <c r="B117" t="s">
        <v>224</v>
      </c>
      <c r="C117" t="s">
        <v>212</v>
      </c>
      <c r="D117" t="s">
        <v>213</v>
      </c>
      <c r="E117" t="s">
        <v>214</v>
      </c>
      <c r="F117" t="s">
        <v>66</v>
      </c>
      <c r="G117" t="s">
        <v>67</v>
      </c>
      <c r="H117" t="s">
        <v>68</v>
      </c>
      <c r="I117" t="s">
        <v>69</v>
      </c>
      <c r="J117" s="2">
        <v>44104</v>
      </c>
      <c r="K117">
        <v>4</v>
      </c>
      <c r="L117">
        <v>2020</v>
      </c>
      <c r="M117" t="s">
        <v>92</v>
      </c>
      <c r="N117" s="2">
        <v>44101</v>
      </c>
      <c r="O117" s="2">
        <v>44139</v>
      </c>
      <c r="P117">
        <v>40.613638099602809</v>
      </c>
      <c r="Q117">
        <v>18.526008249312561</v>
      </c>
      <c r="R117">
        <v>0.77100203174229265</v>
      </c>
      <c r="S117">
        <v>0.63400971539437789</v>
      </c>
      <c r="T117">
        <v>0.1645376435062946</v>
      </c>
      <c r="U117">
        <v>0.9462952849080648</v>
      </c>
      <c r="V117">
        <v>4.8571663649827217</v>
      </c>
      <c r="W117">
        <v>6.2398507190970323</v>
      </c>
      <c r="X117">
        <v>0.23919745984998389</v>
      </c>
      <c r="Y117">
        <v>0.25951912015093648</v>
      </c>
      <c r="Z117">
        <v>0.20279784639455159</v>
      </c>
      <c r="AA117">
        <v>0.31435794869634182</v>
      </c>
      <c r="AB117">
        <v>0.1115601023017903</v>
      </c>
      <c r="AC117">
        <v>158464.41</v>
      </c>
      <c r="AD117">
        <v>7.2920901016980366</v>
      </c>
      <c r="AE117">
        <v>30.929359823399562</v>
      </c>
      <c r="AF117">
        <v>35594</v>
      </c>
      <c r="AG117">
        <v>6546</v>
      </c>
      <c r="AH117">
        <v>6077</v>
      </c>
      <c r="AI117">
        <v>1</v>
      </c>
      <c r="AJ117">
        <v>568</v>
      </c>
      <c r="AK117">
        <v>761</v>
      </c>
      <c r="AL117">
        <v>6323</v>
      </c>
      <c r="AM117">
        <v>1653</v>
      </c>
      <c r="AN117">
        <v>4171</v>
      </c>
      <c r="AO117">
        <v>3992</v>
      </c>
      <c r="AP117">
        <v>2427</v>
      </c>
      <c r="AQ117">
        <v>2960</v>
      </c>
      <c r="AR117">
        <v>1773</v>
      </c>
      <c r="AS117">
        <v>1407</v>
      </c>
      <c r="AT117">
        <v>117.68</v>
      </c>
      <c r="AU117">
        <v>135</v>
      </c>
      <c r="AV117">
        <v>5639.6100000000006</v>
      </c>
      <c r="AW117">
        <v>3066.65</v>
      </c>
      <c r="AX117">
        <v>0.6382126915466384</v>
      </c>
      <c r="AY117">
        <v>6.4524396254312473</v>
      </c>
      <c r="AZ117">
        <v>2.135493542435424</v>
      </c>
      <c r="BA117">
        <v>0.26754406147899312</v>
      </c>
      <c r="BB117">
        <v>7.9230769230769234</v>
      </c>
      <c r="BC117">
        <v>21731</v>
      </c>
      <c r="BD117">
        <v>4.53</v>
      </c>
      <c r="BE117">
        <v>140.11000000000001</v>
      </c>
      <c r="BF117">
        <v>3.929568913175471</v>
      </c>
      <c r="BG117">
        <v>1407</v>
      </c>
      <c r="BH117">
        <v>3</v>
      </c>
      <c r="BI117">
        <v>3</v>
      </c>
      <c r="BJ117">
        <v>3</v>
      </c>
      <c r="BK117">
        <v>3</v>
      </c>
      <c r="BL117">
        <v>0.44376677027186529</v>
      </c>
      <c r="BM117">
        <v>4.3122015915119363</v>
      </c>
      <c r="BN117">
        <v>2.7395742787357371E-2</v>
      </c>
      <c r="BO117">
        <v>1.7300835757995929</v>
      </c>
    </row>
    <row r="118" spans="1:67" x14ac:dyDescent="0.2">
      <c r="A118" s="1">
        <v>116</v>
      </c>
      <c r="B118" t="s">
        <v>225</v>
      </c>
      <c r="C118" t="s">
        <v>212</v>
      </c>
      <c r="D118" t="s">
        <v>213</v>
      </c>
      <c r="E118" t="s">
        <v>214</v>
      </c>
      <c r="F118" t="s">
        <v>66</v>
      </c>
      <c r="G118" t="s">
        <v>67</v>
      </c>
      <c r="H118" t="s">
        <v>68</v>
      </c>
      <c r="I118" t="s">
        <v>69</v>
      </c>
      <c r="J118" s="2">
        <v>44196</v>
      </c>
      <c r="K118">
        <v>1</v>
      </c>
      <c r="L118">
        <v>2021</v>
      </c>
      <c r="M118" t="s">
        <v>94</v>
      </c>
      <c r="N118" s="2">
        <v>44192</v>
      </c>
      <c r="O118" s="2">
        <v>44230</v>
      </c>
      <c r="P118">
        <v>45.098664238008503</v>
      </c>
      <c r="Q118">
        <v>13.119611414693381</v>
      </c>
      <c r="R118">
        <v>0.90156418923542214</v>
      </c>
      <c r="S118">
        <v>0.70517070406573168</v>
      </c>
      <c r="T118">
        <v>0.2029100439155688</v>
      </c>
      <c r="U118">
        <v>1.131421844782645</v>
      </c>
      <c r="V118">
        <v>4.0784552845528452</v>
      </c>
      <c r="W118">
        <v>5.9354241991087191</v>
      </c>
      <c r="X118">
        <v>0.2703202217847242</v>
      </c>
      <c r="Y118">
        <v>0.28774599220539188</v>
      </c>
      <c r="Z118">
        <v>0.25276226445417649</v>
      </c>
      <c r="AA118">
        <v>0.51073547648349171</v>
      </c>
      <c r="AB118">
        <v>0.25797321202931522</v>
      </c>
      <c r="AC118">
        <v>165980.96</v>
      </c>
      <c r="AD118">
        <v>6.6688480854996186</v>
      </c>
      <c r="AE118">
        <v>24.97606837606838</v>
      </c>
      <c r="AF118">
        <v>37479</v>
      </c>
      <c r="AG118">
        <v>8235</v>
      </c>
      <c r="AH118">
        <v>7380</v>
      </c>
      <c r="AI118">
        <v>1</v>
      </c>
      <c r="AJ118">
        <v>540</v>
      </c>
      <c r="AK118">
        <v>644</v>
      </c>
      <c r="AL118">
        <v>6358</v>
      </c>
      <c r="AM118">
        <v>1541</v>
      </c>
      <c r="AN118">
        <v>4033</v>
      </c>
      <c r="AO118">
        <v>4148</v>
      </c>
      <c r="AP118">
        <v>3125</v>
      </c>
      <c r="AQ118">
        <v>2455</v>
      </c>
      <c r="AR118">
        <v>-9</v>
      </c>
      <c r="AS118">
        <v>469</v>
      </c>
      <c r="AT118">
        <v>152.34</v>
      </c>
      <c r="AU118">
        <v>132</v>
      </c>
      <c r="AV118">
        <v>7161.71</v>
      </c>
      <c r="AW118">
        <v>2559.2800000000002</v>
      </c>
      <c r="AX118">
        <v>0.62935433323958379</v>
      </c>
      <c r="AY118">
        <v>8.0302291565090194</v>
      </c>
      <c r="AZ118">
        <v>2.1459394990783909</v>
      </c>
      <c r="BA118">
        <v>0.3162441239101611</v>
      </c>
      <c r="BB118">
        <v>10.797814207650269</v>
      </c>
      <c r="BC118">
        <v>24889</v>
      </c>
      <c r="BD118">
        <v>5.8500000000000014</v>
      </c>
      <c r="BE118">
        <v>146.11000000000001</v>
      </c>
      <c r="BF118">
        <v>4.8543689320388346</v>
      </c>
      <c r="BG118">
        <v>1580</v>
      </c>
      <c r="BH118">
        <v>3</v>
      </c>
      <c r="BI118">
        <v>2</v>
      </c>
      <c r="BJ118">
        <v>2</v>
      </c>
      <c r="BK118">
        <v>2.333333333333333</v>
      </c>
      <c r="BL118">
        <v>0.45347369087570438</v>
      </c>
      <c r="BM118">
        <v>5.47018485915493</v>
      </c>
      <c r="BN118">
        <v>3.7133893806626093E-2</v>
      </c>
      <c r="BO118">
        <v>1.4317487309024359</v>
      </c>
    </row>
    <row r="119" spans="1:67" x14ac:dyDescent="0.2">
      <c r="A119" s="1">
        <v>117</v>
      </c>
      <c r="B119" t="s">
        <v>226</v>
      </c>
      <c r="C119" t="s">
        <v>212</v>
      </c>
      <c r="D119" t="s">
        <v>213</v>
      </c>
      <c r="E119" t="s">
        <v>214</v>
      </c>
      <c r="F119" t="s">
        <v>66</v>
      </c>
      <c r="G119" t="s">
        <v>67</v>
      </c>
      <c r="H119" t="s">
        <v>68</v>
      </c>
      <c r="I119" t="s">
        <v>69</v>
      </c>
      <c r="J119" s="2">
        <v>44286</v>
      </c>
      <c r="K119">
        <v>2</v>
      </c>
      <c r="L119">
        <v>2021</v>
      </c>
      <c r="M119" t="s">
        <v>96</v>
      </c>
      <c r="N119" s="2">
        <v>44283</v>
      </c>
      <c r="O119" s="2">
        <v>44314</v>
      </c>
      <c r="P119">
        <v>43.089319470699429</v>
      </c>
      <c r="Q119">
        <v>13.213137996219279</v>
      </c>
      <c r="R119">
        <v>0.85040256138893722</v>
      </c>
      <c r="S119">
        <v>0.79903336902729138</v>
      </c>
      <c r="T119">
        <v>0.24460278412872979</v>
      </c>
      <c r="U119">
        <v>1.532524596427548</v>
      </c>
      <c r="V119">
        <v>4.006465517241379</v>
      </c>
      <c r="W119">
        <v>6.6010125131340143</v>
      </c>
      <c r="X119">
        <v>0.29055742692600239</v>
      </c>
      <c r="Y119">
        <v>0.30612336556919839</v>
      </c>
      <c r="Z119">
        <v>0.28907240392625588</v>
      </c>
      <c r="AA119">
        <v>0.66828111608531282</v>
      </c>
      <c r="AB119">
        <v>0.37920871215905683</v>
      </c>
      <c r="AC119">
        <v>151287.35999999999</v>
      </c>
      <c r="AD119">
        <v>5.4796392480712814</v>
      </c>
      <c r="AE119">
        <v>19.242467718794831</v>
      </c>
      <c r="AF119">
        <v>37168</v>
      </c>
      <c r="AG119">
        <v>7935</v>
      </c>
      <c r="AH119">
        <v>7424</v>
      </c>
      <c r="AI119">
        <v>1</v>
      </c>
      <c r="AJ119">
        <v>586</v>
      </c>
      <c r="AK119">
        <v>563</v>
      </c>
      <c r="AL119">
        <v>7220</v>
      </c>
      <c r="AM119">
        <v>1662</v>
      </c>
      <c r="AN119">
        <v>4186</v>
      </c>
      <c r="AO119">
        <v>3346</v>
      </c>
      <c r="AP119">
        <v>3045</v>
      </c>
      <c r="AQ119">
        <v>1762</v>
      </c>
      <c r="AR119">
        <v>-4</v>
      </c>
      <c r="AS119">
        <v>952</v>
      </c>
      <c r="AT119">
        <v>132.59</v>
      </c>
      <c r="AU119">
        <v>135</v>
      </c>
      <c r="AV119">
        <v>8451.76</v>
      </c>
      <c r="AW119">
        <v>1868.65</v>
      </c>
      <c r="AX119">
        <v>0.62646238545401867</v>
      </c>
      <c r="AY119">
        <v>7.723567343959119</v>
      </c>
      <c r="AZ119">
        <v>2.0175303197353909</v>
      </c>
      <c r="BA119">
        <v>0.35129848962294902</v>
      </c>
      <c r="BB119">
        <v>13.090073529411759</v>
      </c>
      <c r="BC119">
        <v>27609</v>
      </c>
      <c r="BD119">
        <v>6.9700000000000006</v>
      </c>
      <c r="BE119">
        <v>134.12</v>
      </c>
      <c r="BF119">
        <v>4.666666666666667</v>
      </c>
      <c r="BG119">
        <v>1718</v>
      </c>
      <c r="BH119">
        <v>2</v>
      </c>
      <c r="BI119">
        <v>2</v>
      </c>
      <c r="BJ119">
        <v>2</v>
      </c>
      <c r="BK119">
        <v>2</v>
      </c>
      <c r="BL119">
        <v>0.52954230757181797</v>
      </c>
      <c r="BM119">
        <v>6.6437322695035466</v>
      </c>
      <c r="BN119">
        <v>5.1325960299006358E-2</v>
      </c>
      <c r="BO119">
        <v>1.107085991106471</v>
      </c>
    </row>
    <row r="120" spans="1:67" x14ac:dyDescent="0.2">
      <c r="A120" s="1">
        <v>118</v>
      </c>
      <c r="B120" t="s">
        <v>227</v>
      </c>
      <c r="C120" t="s">
        <v>212</v>
      </c>
      <c r="D120" t="s">
        <v>213</v>
      </c>
      <c r="E120" t="s">
        <v>214</v>
      </c>
      <c r="F120" t="s">
        <v>66</v>
      </c>
      <c r="G120" t="s">
        <v>67</v>
      </c>
      <c r="H120" t="s">
        <v>68</v>
      </c>
      <c r="I120" t="s">
        <v>69</v>
      </c>
      <c r="J120" s="2">
        <v>44377</v>
      </c>
      <c r="K120">
        <v>3</v>
      </c>
      <c r="L120">
        <v>2021</v>
      </c>
      <c r="M120" t="s">
        <v>98</v>
      </c>
      <c r="N120" s="2">
        <v>44374</v>
      </c>
      <c r="O120" s="2">
        <v>44405</v>
      </c>
      <c r="P120">
        <v>35.65089950372208</v>
      </c>
      <c r="Q120">
        <v>12.374224565756821</v>
      </c>
      <c r="R120">
        <v>0.84912493250984367</v>
      </c>
      <c r="S120">
        <v>0.86574679662995624</v>
      </c>
      <c r="T120">
        <v>0.27078695303599309</v>
      </c>
      <c r="U120">
        <v>1.6032395715405381</v>
      </c>
      <c r="V120">
        <v>3.7412253882842119</v>
      </c>
      <c r="W120">
        <v>6.1915004789689103</v>
      </c>
      <c r="X120">
        <v>0.2990966987262802</v>
      </c>
      <c r="Y120">
        <v>0.31277846373797757</v>
      </c>
      <c r="Z120">
        <v>0.30523784767351181</v>
      </c>
      <c r="AA120">
        <v>0.84411479152070412</v>
      </c>
      <c r="AB120">
        <v>0.53887694384719231</v>
      </c>
      <c r="AC120">
        <v>166887.6</v>
      </c>
      <c r="AD120">
        <v>5.4226540161164536</v>
      </c>
      <c r="AE120">
        <v>18.493749999999999</v>
      </c>
      <c r="AF120">
        <v>38769</v>
      </c>
      <c r="AG120">
        <v>8060</v>
      </c>
      <c r="AH120">
        <v>8177</v>
      </c>
      <c r="AI120">
        <v>1</v>
      </c>
      <c r="AJ120">
        <v>618</v>
      </c>
      <c r="AK120">
        <v>475</v>
      </c>
      <c r="AL120">
        <v>7229</v>
      </c>
      <c r="AM120">
        <v>1542</v>
      </c>
      <c r="AN120">
        <v>4424</v>
      </c>
      <c r="AO120">
        <v>2952</v>
      </c>
      <c r="AP120">
        <v>2998</v>
      </c>
      <c r="AQ120">
        <v>2028</v>
      </c>
      <c r="AR120">
        <v>-6</v>
      </c>
      <c r="AS120">
        <v>1458</v>
      </c>
      <c r="AT120">
        <v>142.93</v>
      </c>
      <c r="AU120">
        <v>131</v>
      </c>
      <c r="AV120">
        <v>9626.07</v>
      </c>
      <c r="AW120">
        <v>2131.4899999999998</v>
      </c>
      <c r="AX120">
        <v>0.62324538601507673</v>
      </c>
      <c r="AY120">
        <v>7.4889663182346107</v>
      </c>
      <c r="AZ120">
        <v>1.718411867364747</v>
      </c>
      <c r="BA120">
        <v>0.36391993761372499</v>
      </c>
      <c r="BB120">
        <v>16.005628517823641</v>
      </c>
      <c r="BC120">
        <v>30776</v>
      </c>
      <c r="BD120">
        <v>8</v>
      </c>
      <c r="BE120">
        <v>147.94999999999999</v>
      </c>
      <c r="BF120">
        <v>4.1344595759351837</v>
      </c>
      <c r="BG120">
        <v>1806</v>
      </c>
      <c r="BH120">
        <v>2</v>
      </c>
      <c r="BI120">
        <v>1</v>
      </c>
      <c r="BJ120">
        <v>2</v>
      </c>
      <c r="BK120">
        <v>1.666666666666667</v>
      </c>
      <c r="BL120">
        <v>0.62326847745151992</v>
      </c>
      <c r="BM120">
        <v>7.7122340425531908</v>
      </c>
      <c r="BN120">
        <v>5.5349792541388609E-2</v>
      </c>
      <c r="BO120">
        <v>1.058921393514656</v>
      </c>
    </row>
    <row r="121" spans="1:67" x14ac:dyDescent="0.2">
      <c r="A121" s="1">
        <v>119</v>
      </c>
      <c r="B121" t="s">
        <v>228</v>
      </c>
      <c r="C121" t="s">
        <v>212</v>
      </c>
      <c r="D121" t="s">
        <v>213</v>
      </c>
      <c r="E121" t="s">
        <v>214</v>
      </c>
      <c r="F121" t="s">
        <v>66</v>
      </c>
      <c r="G121" t="s">
        <v>67</v>
      </c>
      <c r="H121" t="s">
        <v>68</v>
      </c>
      <c r="I121" t="s">
        <v>69</v>
      </c>
      <c r="J121" s="2">
        <v>44469</v>
      </c>
      <c r="K121">
        <v>4</v>
      </c>
      <c r="L121">
        <v>2021</v>
      </c>
      <c r="M121" t="s">
        <v>100</v>
      </c>
      <c r="N121" s="2">
        <v>44465</v>
      </c>
      <c r="O121" s="2">
        <v>44503</v>
      </c>
      <c r="P121">
        <v>31.863217652099401</v>
      </c>
      <c r="Q121">
        <v>9.5394173093401875</v>
      </c>
      <c r="R121">
        <v>0.93349498181454582</v>
      </c>
      <c r="S121">
        <v>0.8737277767654944</v>
      </c>
      <c r="T121">
        <v>0.2462688393159278</v>
      </c>
      <c r="U121">
        <v>1.1284707056841581</v>
      </c>
      <c r="V121">
        <v>3.1447236180904521</v>
      </c>
      <c r="W121">
        <v>4.7940350658264181</v>
      </c>
      <c r="X121">
        <v>0.2694095215396532</v>
      </c>
      <c r="Y121">
        <v>0.28185991777393787</v>
      </c>
      <c r="Z121">
        <v>0.25764166120479048</v>
      </c>
      <c r="AA121">
        <v>0.80225534672317433</v>
      </c>
      <c r="AB121">
        <v>0.54461368551838385</v>
      </c>
      <c r="AC121">
        <v>187596.17267999999</v>
      </c>
      <c r="AD121">
        <v>5.5888748340582728</v>
      </c>
      <c r="AE121">
        <v>21.18678526048285</v>
      </c>
      <c r="AF121">
        <v>41240</v>
      </c>
      <c r="AG121">
        <v>9336</v>
      </c>
      <c r="AH121">
        <v>9950</v>
      </c>
      <c r="AI121">
        <v>1</v>
      </c>
      <c r="AJ121">
        <v>612</v>
      </c>
      <c r="AK121">
        <v>364</v>
      </c>
      <c r="AL121">
        <v>7246</v>
      </c>
      <c r="AM121">
        <v>1458</v>
      </c>
      <c r="AN121">
        <v>5072</v>
      </c>
      <c r="AO121">
        <v>3568</v>
      </c>
      <c r="AP121">
        <v>3512</v>
      </c>
      <c r="AQ121">
        <v>2798</v>
      </c>
      <c r="AR121">
        <v>-8</v>
      </c>
      <c r="AS121">
        <v>1888</v>
      </c>
      <c r="AT121">
        <v>128.97999999999999</v>
      </c>
      <c r="AU121">
        <v>131</v>
      </c>
      <c r="AV121">
        <v>9460.91</v>
      </c>
      <c r="AW121">
        <v>2901.49</v>
      </c>
      <c r="AX121">
        <v>0.62223678722516829</v>
      </c>
      <c r="AY121">
        <v>7.8652064026958719</v>
      </c>
      <c r="AZ121">
        <v>1.679775750983181</v>
      </c>
      <c r="BA121">
        <v>0.31388905440028603</v>
      </c>
      <c r="BB121">
        <v>18.499054820415878</v>
      </c>
      <c r="BC121">
        <v>33566</v>
      </c>
      <c r="BD121">
        <v>7.87</v>
      </c>
      <c r="BE121">
        <v>166.74</v>
      </c>
      <c r="BF121">
        <v>4.4169155793114294</v>
      </c>
      <c r="BG121">
        <v>1888</v>
      </c>
      <c r="BH121">
        <v>2</v>
      </c>
      <c r="BI121">
        <v>2</v>
      </c>
      <c r="BJ121">
        <v>2</v>
      </c>
      <c r="BK121">
        <v>2</v>
      </c>
      <c r="BL121">
        <v>0.63914271237966558</v>
      </c>
      <c r="BM121">
        <v>7.6196757214140813</v>
      </c>
      <c r="BN121">
        <v>4.5922768485186283E-2</v>
      </c>
      <c r="BO121">
        <v>1.1951706264898789</v>
      </c>
    </row>
    <row r="122" spans="1:67" x14ac:dyDescent="0.2">
      <c r="A122" s="1">
        <v>120</v>
      </c>
      <c r="B122" t="s">
        <v>229</v>
      </c>
      <c r="C122" t="s">
        <v>212</v>
      </c>
      <c r="D122" t="s">
        <v>213</v>
      </c>
      <c r="E122" t="s">
        <v>214</v>
      </c>
      <c r="F122" t="s">
        <v>66</v>
      </c>
      <c r="G122" t="s">
        <v>67</v>
      </c>
      <c r="H122" t="s">
        <v>68</v>
      </c>
      <c r="I122" t="s">
        <v>69</v>
      </c>
      <c r="J122" s="2">
        <v>44561</v>
      </c>
      <c r="K122">
        <v>1</v>
      </c>
      <c r="L122">
        <v>2022</v>
      </c>
      <c r="M122" t="s">
        <v>102</v>
      </c>
      <c r="N122" s="2">
        <v>44556</v>
      </c>
      <c r="O122" s="2">
        <v>44594</v>
      </c>
      <c r="P122">
        <v>32.391405885100419</v>
      </c>
      <c r="Q122">
        <v>7.3392106492293321</v>
      </c>
      <c r="R122">
        <v>1.01879609802522</v>
      </c>
      <c r="S122">
        <v>0.89754542397788262</v>
      </c>
      <c r="T122">
        <v>0.25915416132205882</v>
      </c>
      <c r="U122">
        <v>1.06738630898306</v>
      </c>
      <c r="V122">
        <v>2.7783464219535872</v>
      </c>
      <c r="W122">
        <v>4.2910810666381662</v>
      </c>
      <c r="X122">
        <v>0.27713952713952722</v>
      </c>
      <c r="Y122">
        <v>0.28873654123654119</v>
      </c>
      <c r="Z122">
        <v>0.20579420579420579</v>
      </c>
      <c r="AA122">
        <v>0.653662742095383</v>
      </c>
      <c r="AB122">
        <v>0.44786853630117718</v>
      </c>
      <c r="AC122">
        <v>201270.93</v>
      </c>
      <c r="AD122">
        <v>5.585273892773893</v>
      </c>
      <c r="AE122">
        <v>20.457044673539521</v>
      </c>
      <c r="AF122">
        <v>42820</v>
      </c>
      <c r="AG122">
        <v>10705</v>
      </c>
      <c r="AH122">
        <v>11333</v>
      </c>
      <c r="AI122">
        <v>1</v>
      </c>
      <c r="AJ122">
        <v>604</v>
      </c>
      <c r="AK122">
        <v>257</v>
      </c>
      <c r="AL122">
        <v>7264</v>
      </c>
      <c r="AM122">
        <v>1373</v>
      </c>
      <c r="AN122">
        <v>4723</v>
      </c>
      <c r="AO122">
        <v>4032</v>
      </c>
      <c r="AP122">
        <v>3897</v>
      </c>
      <c r="AQ122">
        <v>3399</v>
      </c>
      <c r="AR122">
        <v>-9</v>
      </c>
      <c r="AS122">
        <v>583</v>
      </c>
      <c r="AT122">
        <v>182.87</v>
      </c>
      <c r="AU122">
        <v>132</v>
      </c>
      <c r="AV122">
        <v>10404.91</v>
      </c>
      <c r="AW122">
        <v>3503.28</v>
      </c>
      <c r="AX122">
        <v>0.62670662670662669</v>
      </c>
      <c r="AY122">
        <v>8.7432363450740169</v>
      </c>
      <c r="AZ122">
        <v>1.64768190336511</v>
      </c>
      <c r="BA122">
        <v>0.26134976134976129</v>
      </c>
      <c r="BB122">
        <v>21.032136105860111</v>
      </c>
      <c r="BC122">
        <v>36036</v>
      </c>
      <c r="BD122">
        <v>8.73</v>
      </c>
      <c r="BE122">
        <v>178.59</v>
      </c>
      <c r="BF122">
        <v>4.3977994075327969</v>
      </c>
      <c r="BG122">
        <v>2002</v>
      </c>
      <c r="BH122">
        <v>2</v>
      </c>
      <c r="BI122">
        <v>2</v>
      </c>
      <c r="BJ122">
        <v>2</v>
      </c>
      <c r="BK122">
        <v>2</v>
      </c>
      <c r="BL122">
        <v>0.55144341097596528</v>
      </c>
      <c r="BM122">
        <v>8.227861579414375</v>
      </c>
      <c r="BN122">
        <v>3.6050588075217979E-2</v>
      </c>
      <c r="BO122">
        <v>1.1911272760987559</v>
      </c>
    </row>
    <row r="123" spans="1:67" x14ac:dyDescent="0.2">
      <c r="A123" s="1">
        <v>121</v>
      </c>
      <c r="B123" t="s">
        <v>230</v>
      </c>
      <c r="C123" t="s">
        <v>212</v>
      </c>
      <c r="D123" t="s">
        <v>213</v>
      </c>
      <c r="E123" t="s">
        <v>214</v>
      </c>
      <c r="F123" t="s">
        <v>66</v>
      </c>
      <c r="G123" t="s">
        <v>67</v>
      </c>
      <c r="H123" t="s">
        <v>68</v>
      </c>
      <c r="I123" t="s">
        <v>69</v>
      </c>
      <c r="J123" s="2">
        <v>44651</v>
      </c>
      <c r="K123">
        <v>2</v>
      </c>
      <c r="L123">
        <v>2022</v>
      </c>
      <c r="M123" t="s">
        <v>104</v>
      </c>
      <c r="N123" s="2">
        <v>44647</v>
      </c>
      <c r="O123" s="2">
        <v>44678</v>
      </c>
      <c r="P123">
        <v>33.171414494311563</v>
      </c>
      <c r="Q123">
        <v>6.2288363343187321</v>
      </c>
      <c r="R123">
        <v>1.025045338720415</v>
      </c>
      <c r="S123">
        <v>0.96388854793175405</v>
      </c>
      <c r="T123">
        <v>0.28410359641585858</v>
      </c>
      <c r="U123">
        <v>1.0754626060138781</v>
      </c>
      <c r="V123">
        <v>2.3239795918367352</v>
      </c>
      <c r="W123">
        <v>3.9258866615265999</v>
      </c>
      <c r="X123">
        <v>0.28420436022819878</v>
      </c>
      <c r="Y123">
        <v>0.29474735126324358</v>
      </c>
      <c r="Z123">
        <v>0.1832467400162999</v>
      </c>
      <c r="AA123">
        <v>0.60539169274910443</v>
      </c>
      <c r="AB123">
        <v>0.4221449527328045</v>
      </c>
      <c r="AC123">
        <v>162581.01999999999</v>
      </c>
      <c r="AD123">
        <v>4.1407146495517519</v>
      </c>
      <c r="AE123">
        <v>14.765609007164789</v>
      </c>
      <c r="AF123">
        <v>44302</v>
      </c>
      <c r="AG123">
        <v>11163</v>
      </c>
      <c r="AH123">
        <v>13328</v>
      </c>
      <c r="AI123">
        <v>1</v>
      </c>
      <c r="AJ123">
        <v>534</v>
      </c>
      <c r="AK123">
        <v>228</v>
      </c>
      <c r="AL123">
        <v>7261</v>
      </c>
      <c r="AM123">
        <v>1258</v>
      </c>
      <c r="AN123">
        <v>4893</v>
      </c>
      <c r="AO123">
        <v>4084</v>
      </c>
      <c r="AP123">
        <v>4220</v>
      </c>
      <c r="AQ123">
        <v>2934</v>
      </c>
      <c r="AR123">
        <v>-4</v>
      </c>
      <c r="AS123">
        <v>1074</v>
      </c>
      <c r="AT123">
        <v>152.82</v>
      </c>
      <c r="AU123">
        <v>130</v>
      </c>
      <c r="AV123">
        <v>11572.96</v>
      </c>
      <c r="AW123">
        <v>3036.7</v>
      </c>
      <c r="AX123">
        <v>0.62747045639771803</v>
      </c>
      <c r="AY123">
        <v>9.2870216306156408</v>
      </c>
      <c r="AZ123">
        <v>1.6088445503275759</v>
      </c>
      <c r="BA123">
        <v>0.23443867155664219</v>
      </c>
      <c r="BB123">
        <v>24.46374045801527</v>
      </c>
      <c r="BC123">
        <v>39264</v>
      </c>
      <c r="BD123">
        <v>9.77</v>
      </c>
      <c r="BE123">
        <v>144.26</v>
      </c>
      <c r="BF123">
        <v>4.0114068441064639</v>
      </c>
      <c r="BG123">
        <v>2010</v>
      </c>
      <c r="BH123">
        <v>1</v>
      </c>
      <c r="BI123">
        <v>1</v>
      </c>
      <c r="BJ123">
        <v>2</v>
      </c>
      <c r="BK123">
        <v>1.333333333333333</v>
      </c>
      <c r="BL123">
        <v>0.58037461447807226</v>
      </c>
      <c r="BM123">
        <v>9.2072138420585627</v>
      </c>
      <c r="BN123">
        <v>4.3157479152148383E-2</v>
      </c>
      <c r="BO123">
        <v>0.86136248203077814</v>
      </c>
    </row>
    <row r="124" spans="1:67" x14ac:dyDescent="0.2">
      <c r="A124" s="1">
        <v>122</v>
      </c>
      <c r="B124" t="s">
        <v>231</v>
      </c>
      <c r="C124" t="s">
        <v>212</v>
      </c>
      <c r="D124" t="s">
        <v>213</v>
      </c>
      <c r="E124" t="s">
        <v>214</v>
      </c>
      <c r="F124" t="s">
        <v>66</v>
      </c>
      <c r="G124" t="s">
        <v>67</v>
      </c>
      <c r="H124" t="s">
        <v>68</v>
      </c>
      <c r="I124" t="s">
        <v>69</v>
      </c>
      <c r="J124" s="2">
        <v>44742</v>
      </c>
      <c r="K124">
        <v>3</v>
      </c>
      <c r="L124">
        <v>2022</v>
      </c>
      <c r="M124" t="s">
        <v>106</v>
      </c>
      <c r="N124" s="2">
        <v>44738</v>
      </c>
      <c r="O124" s="2">
        <v>44769</v>
      </c>
      <c r="P124">
        <v>32.905732833500963</v>
      </c>
      <c r="Q124">
        <v>5.3647023863948071</v>
      </c>
      <c r="R124">
        <v>0.9581042903133965</v>
      </c>
      <c r="S124">
        <v>0.98243364533914601</v>
      </c>
      <c r="T124">
        <v>0.30947930387345701</v>
      </c>
      <c r="U124">
        <v>1.061795665634675</v>
      </c>
      <c r="V124">
        <v>1.9299601196410769</v>
      </c>
      <c r="W124">
        <v>3.5413415892672861</v>
      </c>
      <c r="X124">
        <v>0.30518972022495899</v>
      </c>
      <c r="Y124">
        <v>0.31501293277330861</v>
      </c>
      <c r="Z124">
        <v>0.1582544315512209</v>
      </c>
      <c r="AA124">
        <v>0.52753568967443387</v>
      </c>
      <c r="AB124">
        <v>0.369281258123213</v>
      </c>
      <c r="AC124">
        <v>164673.60000000001</v>
      </c>
      <c r="AD124">
        <v>3.907681355449562</v>
      </c>
      <c r="AE124">
        <v>13.023029229406561</v>
      </c>
      <c r="AF124">
        <v>47020</v>
      </c>
      <c r="AG124">
        <v>10937</v>
      </c>
      <c r="AH124">
        <v>16048</v>
      </c>
      <c r="AI124">
        <v>1</v>
      </c>
      <c r="AJ124">
        <v>463</v>
      </c>
      <c r="AK124">
        <v>180</v>
      </c>
      <c r="AL124">
        <v>10719</v>
      </c>
      <c r="AM124">
        <v>1954</v>
      </c>
      <c r="AN124">
        <v>5038</v>
      </c>
      <c r="AO124">
        <v>3804</v>
      </c>
      <c r="AP124">
        <v>4378</v>
      </c>
      <c r="AQ124">
        <v>3730</v>
      </c>
      <c r="AR124">
        <v>1093</v>
      </c>
      <c r="AS124">
        <v>1628</v>
      </c>
      <c r="AT124">
        <v>127.74</v>
      </c>
      <c r="AU124">
        <v>131</v>
      </c>
      <c r="AV124">
        <v>13274.96</v>
      </c>
      <c r="AW124">
        <v>3833.49</v>
      </c>
      <c r="AX124">
        <v>0.62015614247407513</v>
      </c>
      <c r="AY124">
        <v>8.8103917027489675</v>
      </c>
      <c r="AZ124">
        <v>1.6061374587877251</v>
      </c>
      <c r="BA124">
        <v>0.20709048195344201</v>
      </c>
      <c r="BB124">
        <v>26.841603053435119</v>
      </c>
      <c r="BC124">
        <v>42141</v>
      </c>
      <c r="BD124">
        <v>11.29</v>
      </c>
      <c r="BE124">
        <v>147.03</v>
      </c>
      <c r="BF124">
        <v>3.5118820816203749</v>
      </c>
      <c r="BG124">
        <v>2058</v>
      </c>
      <c r="BH124">
        <v>1</v>
      </c>
      <c r="BI124">
        <v>1</v>
      </c>
      <c r="BJ124">
        <v>2</v>
      </c>
      <c r="BK124">
        <v>1.333333333333333</v>
      </c>
      <c r="BL124">
        <v>0.56809500374451694</v>
      </c>
      <c r="BM124">
        <v>10.6008125</v>
      </c>
      <c r="BN124">
        <v>3.846672965312458E-2</v>
      </c>
      <c r="BO124">
        <v>0.77474378858853599</v>
      </c>
    </row>
    <row r="125" spans="1:67" x14ac:dyDescent="0.2">
      <c r="A125" s="1">
        <v>123</v>
      </c>
      <c r="B125" t="s">
        <v>232</v>
      </c>
      <c r="C125" t="s">
        <v>212</v>
      </c>
      <c r="D125" t="s">
        <v>213</v>
      </c>
      <c r="E125" t="s">
        <v>214</v>
      </c>
      <c r="F125" t="s">
        <v>66</v>
      </c>
      <c r="G125" t="s">
        <v>67</v>
      </c>
      <c r="H125" t="s">
        <v>68</v>
      </c>
      <c r="I125" t="s">
        <v>69</v>
      </c>
      <c r="J125" s="2">
        <v>44834</v>
      </c>
      <c r="K125">
        <v>4</v>
      </c>
      <c r="L125">
        <v>2022</v>
      </c>
      <c r="M125" t="s">
        <v>108</v>
      </c>
      <c r="N125" s="2">
        <v>44829</v>
      </c>
      <c r="O125" s="2">
        <v>44867</v>
      </c>
      <c r="P125">
        <v>37.693176831943831</v>
      </c>
      <c r="Q125">
        <v>4.1080517770952172</v>
      </c>
      <c r="R125">
        <v>0.94924714163733681</v>
      </c>
      <c r="S125">
        <v>0.97945797416181002</v>
      </c>
      <c r="T125">
        <v>0.29612848184014001</v>
      </c>
      <c r="U125">
        <v>0.92522261559918462</v>
      </c>
      <c r="V125">
        <v>1.7210348081940821</v>
      </c>
      <c r="W125">
        <v>3.2276222150699141</v>
      </c>
      <c r="X125">
        <v>0.29266968325791848</v>
      </c>
      <c r="Y125">
        <v>0.30233914027149322</v>
      </c>
      <c r="Z125">
        <v>0.1546153846153846</v>
      </c>
      <c r="AA125">
        <v>0.47142406006077581</v>
      </c>
      <c r="AB125">
        <v>0.31680867544539121</v>
      </c>
      <c r="AC125">
        <v>126157.34</v>
      </c>
      <c r="AD125">
        <v>2.8542384615384608</v>
      </c>
      <c r="AE125">
        <v>9.8546409807355513</v>
      </c>
      <c r="AF125">
        <v>49014</v>
      </c>
      <c r="AG125">
        <v>11395</v>
      </c>
      <c r="AH125">
        <v>18013</v>
      </c>
      <c r="AI125">
        <v>1</v>
      </c>
      <c r="AJ125">
        <v>369</v>
      </c>
      <c r="AK125">
        <v>144</v>
      </c>
      <c r="AL125">
        <v>10508</v>
      </c>
      <c r="AM125">
        <v>1882</v>
      </c>
      <c r="AN125">
        <v>5799</v>
      </c>
      <c r="AO125">
        <v>5610</v>
      </c>
      <c r="AP125">
        <v>4378</v>
      </c>
      <c r="AQ125">
        <v>2873</v>
      </c>
      <c r="AR125">
        <v>-6</v>
      </c>
      <c r="AS125">
        <v>2262</v>
      </c>
      <c r="AT125">
        <v>112.98</v>
      </c>
      <c r="AU125">
        <v>148</v>
      </c>
      <c r="AV125">
        <v>13363.39</v>
      </c>
      <c r="AW125">
        <v>2989.92</v>
      </c>
      <c r="AX125">
        <v>0.61825791855203616</v>
      </c>
      <c r="AY125">
        <v>8.4119221186675279</v>
      </c>
      <c r="AZ125">
        <v>1.746502612506321</v>
      </c>
      <c r="BA125">
        <v>0.20579185520361989</v>
      </c>
      <c r="BB125">
        <v>27.42513863216266</v>
      </c>
      <c r="BC125">
        <v>44200</v>
      </c>
      <c r="BD125">
        <v>11.42</v>
      </c>
      <c r="BE125">
        <v>112.54</v>
      </c>
      <c r="BF125">
        <v>2.9784845650140319</v>
      </c>
      <c r="BG125">
        <v>2262</v>
      </c>
      <c r="BH125">
        <v>1</v>
      </c>
      <c r="BI125">
        <v>1</v>
      </c>
      <c r="BJ125">
        <v>2</v>
      </c>
      <c r="BK125">
        <v>1.333333333333333</v>
      </c>
      <c r="BL125">
        <v>0.56513183769268172</v>
      </c>
      <c r="BM125">
        <v>10.655307760927739</v>
      </c>
      <c r="BN125">
        <v>5.079819469430176E-2</v>
      </c>
      <c r="BO125">
        <v>0.58856271999838272</v>
      </c>
    </row>
    <row r="126" spans="1:67" x14ac:dyDescent="0.2">
      <c r="A126" s="1">
        <v>124</v>
      </c>
      <c r="B126" t="s">
        <v>233</v>
      </c>
      <c r="C126" t="s">
        <v>212</v>
      </c>
      <c r="D126" t="s">
        <v>213</v>
      </c>
      <c r="E126" t="s">
        <v>214</v>
      </c>
      <c r="F126" t="s">
        <v>66</v>
      </c>
      <c r="G126" t="s">
        <v>67</v>
      </c>
      <c r="H126" t="s">
        <v>68</v>
      </c>
      <c r="I126" t="s">
        <v>69</v>
      </c>
      <c r="J126" s="2">
        <v>44926</v>
      </c>
      <c r="K126">
        <v>1</v>
      </c>
      <c r="L126">
        <v>2023</v>
      </c>
      <c r="M126" t="s">
        <v>110</v>
      </c>
      <c r="N126" s="2">
        <v>44920</v>
      </c>
      <c r="O126" s="2">
        <v>44959</v>
      </c>
      <c r="P126">
        <v>46.140890838000637</v>
      </c>
      <c r="Q126">
        <v>3.7992708443411178</v>
      </c>
      <c r="R126">
        <v>0.76447065476430909</v>
      </c>
      <c r="S126">
        <v>0.92547988883383248</v>
      </c>
      <c r="T126">
        <v>0.26343430208759722</v>
      </c>
      <c r="U126">
        <v>0.78107686693427991</v>
      </c>
      <c r="V126">
        <v>1.658904837852206</v>
      </c>
      <c r="W126">
        <v>3.0797863517234521</v>
      </c>
      <c r="X126">
        <v>0.2740351040551236</v>
      </c>
      <c r="Y126">
        <v>0.28464616602262671</v>
      </c>
      <c r="Z126">
        <v>0.18755528655896461</v>
      </c>
      <c r="AA126">
        <v>0.37964097864465668</v>
      </c>
      <c r="AB126">
        <v>0.19208569208569221</v>
      </c>
      <c r="AC126">
        <v>147369.54999999999</v>
      </c>
      <c r="AD126">
        <v>3.4305496065924852</v>
      </c>
      <c r="AE126">
        <v>12.647846889952151</v>
      </c>
      <c r="AF126">
        <v>50014</v>
      </c>
      <c r="AG126">
        <v>9463</v>
      </c>
      <c r="AH126">
        <v>18810</v>
      </c>
      <c r="AI126">
        <v>1</v>
      </c>
      <c r="AJ126">
        <v>289</v>
      </c>
      <c r="AK126">
        <v>105</v>
      </c>
      <c r="AL126">
        <v>10566</v>
      </c>
      <c r="AM126">
        <v>1796</v>
      </c>
      <c r="AN126">
        <v>5215</v>
      </c>
      <c r="AO126">
        <v>3960</v>
      </c>
      <c r="AP126">
        <v>3646</v>
      </c>
      <c r="AQ126">
        <v>2235</v>
      </c>
      <c r="AR126">
        <v>-86</v>
      </c>
      <c r="AS126">
        <v>398</v>
      </c>
      <c r="AT126">
        <v>109.94</v>
      </c>
      <c r="AU126">
        <v>168</v>
      </c>
      <c r="AV126">
        <v>12227.83</v>
      </c>
      <c r="AW126">
        <v>2367.7199999999998</v>
      </c>
      <c r="AX126">
        <v>0.61306392290143863</v>
      </c>
      <c r="AY126">
        <v>6.8734338115126201</v>
      </c>
      <c r="AZ126">
        <v>2.0928479317528019</v>
      </c>
      <c r="BA126">
        <v>0.23590483728292749</v>
      </c>
      <c r="BB126">
        <v>23.431542461005201</v>
      </c>
      <c r="BC126">
        <v>42958</v>
      </c>
      <c r="BD126">
        <v>10.45</v>
      </c>
      <c r="BE126">
        <v>132.16999999999999</v>
      </c>
      <c r="BF126">
        <v>2.197543886084532</v>
      </c>
      <c r="BG126">
        <v>2077</v>
      </c>
      <c r="BH126">
        <v>1</v>
      </c>
      <c r="BI126">
        <v>1</v>
      </c>
      <c r="BJ126">
        <v>2</v>
      </c>
      <c r="BK126">
        <v>1.333333333333333</v>
      </c>
      <c r="BL126">
        <v>0.44938735758912163</v>
      </c>
      <c r="BM126">
        <v>9.5024484304932724</v>
      </c>
      <c r="BN126">
        <v>5.1644605375795113E-2</v>
      </c>
      <c r="BO126">
        <v>0.7551287887004472</v>
      </c>
    </row>
    <row r="127" spans="1:67" x14ac:dyDescent="0.2">
      <c r="A127" s="1">
        <v>125</v>
      </c>
      <c r="B127" t="s">
        <v>234</v>
      </c>
      <c r="C127" t="s">
        <v>212</v>
      </c>
      <c r="D127" t="s">
        <v>213</v>
      </c>
      <c r="E127" t="s">
        <v>214</v>
      </c>
      <c r="F127" t="s">
        <v>66</v>
      </c>
      <c r="G127" t="s">
        <v>67</v>
      </c>
      <c r="H127" t="s">
        <v>68</v>
      </c>
      <c r="I127" t="s">
        <v>69</v>
      </c>
      <c r="J127" s="2">
        <v>45016</v>
      </c>
      <c r="K127">
        <v>2</v>
      </c>
      <c r="L127">
        <v>2023</v>
      </c>
      <c r="M127" t="s">
        <v>112</v>
      </c>
      <c r="N127" s="2">
        <v>45011</v>
      </c>
      <c r="O127" s="2">
        <v>45049</v>
      </c>
      <c r="P127">
        <v>37.636320754716976</v>
      </c>
      <c r="Q127">
        <v>3.7483827493261459</v>
      </c>
      <c r="R127">
        <v>0.75424900382207039</v>
      </c>
      <c r="S127">
        <v>0.88642838642838639</v>
      </c>
      <c r="T127">
        <v>0.23817145817145821</v>
      </c>
      <c r="U127">
        <v>0.63840610428147515</v>
      </c>
      <c r="V127">
        <v>1.4551731140217281</v>
      </c>
      <c r="W127">
        <v>2.805789378065767</v>
      </c>
      <c r="X127">
        <v>0.2566837107377648</v>
      </c>
      <c r="Y127">
        <v>0.26868663257852438</v>
      </c>
      <c r="Z127">
        <v>0.16688580472364259</v>
      </c>
      <c r="AA127">
        <v>0.21288213724197999</v>
      </c>
      <c r="AB127">
        <v>4.5996332518337457E-2</v>
      </c>
      <c r="AC127">
        <v>117827.78</v>
      </c>
      <c r="AD127">
        <v>2.868950085220356</v>
      </c>
      <c r="AE127">
        <v>11.252127659574469</v>
      </c>
      <c r="AF127">
        <v>48362</v>
      </c>
      <c r="AG127">
        <v>9275</v>
      </c>
      <c r="AH127">
        <v>19698</v>
      </c>
      <c r="AI127">
        <v>1</v>
      </c>
      <c r="AJ127">
        <v>277</v>
      </c>
      <c r="AK127">
        <v>104</v>
      </c>
      <c r="AL127">
        <v>10579</v>
      </c>
      <c r="AM127">
        <v>1727</v>
      </c>
      <c r="AN127">
        <v>5281</v>
      </c>
      <c r="AO127">
        <v>3691</v>
      </c>
      <c r="AP127">
        <v>3683</v>
      </c>
      <c r="AQ127">
        <v>1704</v>
      </c>
      <c r="AR127">
        <v>-213</v>
      </c>
      <c r="AS127">
        <v>851</v>
      </c>
      <c r="AT127">
        <v>127.58</v>
      </c>
      <c r="AU127">
        <v>177</v>
      </c>
      <c r="AV127">
        <v>11034.96</v>
      </c>
      <c r="AW127">
        <v>1843.83</v>
      </c>
      <c r="AX127">
        <v>0.60835159483808132</v>
      </c>
      <c r="AY127">
        <v>7.069359756097561</v>
      </c>
      <c r="AZ127">
        <v>2.424739384693618</v>
      </c>
      <c r="BA127">
        <v>0.2165327489651814</v>
      </c>
      <c r="BB127">
        <v>19.174679487179489</v>
      </c>
      <c r="BC127">
        <v>41070</v>
      </c>
      <c r="BD127">
        <v>9.4</v>
      </c>
      <c r="BE127">
        <v>105.77</v>
      </c>
      <c r="BF127">
        <v>2.1366207396664252</v>
      </c>
      <c r="BG127">
        <v>2039</v>
      </c>
      <c r="BH127">
        <v>2</v>
      </c>
      <c r="BI127">
        <v>1</v>
      </c>
      <c r="BJ127">
        <v>2</v>
      </c>
      <c r="BK127">
        <v>1.666666666666667</v>
      </c>
      <c r="BL127">
        <v>0.38632404425150529</v>
      </c>
      <c r="BM127">
        <v>8.3672531418312381</v>
      </c>
      <c r="BN127">
        <v>5.3910441966518258E-2</v>
      </c>
      <c r="BO127">
        <v>0.67481704628107686</v>
      </c>
    </row>
    <row r="128" spans="1:67" x14ac:dyDescent="0.2">
      <c r="A128" s="1">
        <v>126</v>
      </c>
      <c r="B128" t="s">
        <v>235</v>
      </c>
      <c r="C128" t="s">
        <v>212</v>
      </c>
      <c r="D128" t="s">
        <v>213</v>
      </c>
      <c r="E128" t="s">
        <v>214</v>
      </c>
      <c r="F128" t="s">
        <v>66</v>
      </c>
      <c r="G128" t="s">
        <v>67</v>
      </c>
      <c r="H128" t="s">
        <v>68</v>
      </c>
      <c r="I128" t="s">
        <v>69</v>
      </c>
      <c r="J128" s="2">
        <v>45107</v>
      </c>
      <c r="K128">
        <v>3</v>
      </c>
      <c r="L128">
        <v>2023</v>
      </c>
      <c r="M128" t="s">
        <v>114</v>
      </c>
      <c r="N128" s="2">
        <v>45102</v>
      </c>
      <c r="O128" s="2">
        <v>45140</v>
      </c>
      <c r="P128">
        <v>40.712119867471309</v>
      </c>
      <c r="Q128">
        <v>3.6819607147083189</v>
      </c>
      <c r="R128">
        <v>0.69438396121769852</v>
      </c>
      <c r="S128">
        <v>0.80364916373331108</v>
      </c>
      <c r="T128">
        <v>0.19039678407031721</v>
      </c>
      <c r="U128">
        <v>0.4692521379160085</v>
      </c>
      <c r="V128">
        <v>1.370682148040639</v>
      </c>
      <c r="W128">
        <v>2.6151206492728361</v>
      </c>
      <c r="X128">
        <v>0.22327907941115491</v>
      </c>
      <c r="Y128">
        <v>0.2369153016794526</v>
      </c>
      <c r="Z128">
        <v>0.17789757412398921</v>
      </c>
      <c r="AA128">
        <v>9.3490464658148364E-2</v>
      </c>
      <c r="AB128">
        <v>-8.4407109465840846E-2</v>
      </c>
      <c r="AC128">
        <v>131308.56</v>
      </c>
      <c r="AD128">
        <v>3.4031868131868128</v>
      </c>
      <c r="AE128">
        <v>15.38039215686274</v>
      </c>
      <c r="AF128">
        <v>49002</v>
      </c>
      <c r="AG128">
        <v>8451</v>
      </c>
      <c r="AH128">
        <v>20670</v>
      </c>
      <c r="AI128">
        <v>1</v>
      </c>
      <c r="AJ128">
        <v>249</v>
      </c>
      <c r="AK128">
        <v>92</v>
      </c>
      <c r="AL128">
        <v>10591</v>
      </c>
      <c r="AM128">
        <v>1618</v>
      </c>
      <c r="AN128">
        <v>5216</v>
      </c>
      <c r="AO128">
        <v>3850</v>
      </c>
      <c r="AP128">
        <v>3313</v>
      </c>
      <c r="AQ128">
        <v>1803</v>
      </c>
      <c r="AR128">
        <v>0</v>
      </c>
      <c r="AS128">
        <v>1157</v>
      </c>
      <c r="AT128">
        <v>119.04</v>
      </c>
      <c r="AU128">
        <v>173</v>
      </c>
      <c r="AV128">
        <v>9141.14</v>
      </c>
      <c r="AW128">
        <v>1939.67</v>
      </c>
      <c r="AX128">
        <v>0.61071946921003528</v>
      </c>
      <c r="AY128">
        <v>6.4406973420977423</v>
      </c>
      <c r="AZ128">
        <v>2.419473000118161</v>
      </c>
      <c r="BA128">
        <v>0.22431577856106161</v>
      </c>
      <c r="BB128">
        <v>15.539039039039039</v>
      </c>
      <c r="BC128">
        <v>38584</v>
      </c>
      <c r="BD128">
        <v>7.65</v>
      </c>
      <c r="BE128">
        <v>117.66</v>
      </c>
      <c r="BF128">
        <v>1.9652973453952249</v>
      </c>
      <c r="BG128">
        <v>1791</v>
      </c>
      <c r="BH128">
        <v>3</v>
      </c>
      <c r="BI128">
        <v>1</v>
      </c>
      <c r="BJ128">
        <v>2</v>
      </c>
      <c r="BK128">
        <v>2</v>
      </c>
      <c r="BL128">
        <v>0.28968911424496913</v>
      </c>
      <c r="BM128">
        <v>6.4944802867383506</v>
      </c>
      <c r="BN128">
        <v>4.969535530875846E-2</v>
      </c>
      <c r="BO128">
        <v>0.90222043067395286</v>
      </c>
    </row>
    <row r="129" spans="1:67" x14ac:dyDescent="0.2">
      <c r="A129" s="1">
        <v>127</v>
      </c>
      <c r="B129" t="s">
        <v>236</v>
      </c>
      <c r="C129" t="s">
        <v>212</v>
      </c>
      <c r="D129" t="s">
        <v>213</v>
      </c>
      <c r="E129" t="s">
        <v>214</v>
      </c>
      <c r="F129" t="s">
        <v>66</v>
      </c>
      <c r="G129" t="s">
        <v>67</v>
      </c>
      <c r="H129" t="s">
        <v>68</v>
      </c>
      <c r="I129" t="s">
        <v>69</v>
      </c>
      <c r="J129" s="2">
        <v>45199</v>
      </c>
      <c r="K129">
        <v>4</v>
      </c>
      <c r="L129">
        <v>2023</v>
      </c>
      <c r="M129" t="s">
        <v>116</v>
      </c>
      <c r="N129" s="2">
        <v>45193</v>
      </c>
      <c r="O129" s="2">
        <v>45231</v>
      </c>
      <c r="P129">
        <v>36.982099409106709</v>
      </c>
      <c r="Q129">
        <v>4.1443633414436336</v>
      </c>
      <c r="R129">
        <v>0.69019012014953718</v>
      </c>
      <c r="S129">
        <v>0.71601335278949363</v>
      </c>
      <c r="T129">
        <v>0.1554580526515682</v>
      </c>
      <c r="U129">
        <v>0.36530787493054501</v>
      </c>
      <c r="V129">
        <v>1.3650433251471199</v>
      </c>
      <c r="W129">
        <v>2.5269990402586249</v>
      </c>
      <c r="X129">
        <v>0.20189838079285319</v>
      </c>
      <c r="Y129">
        <v>0.21711613623673931</v>
      </c>
      <c r="Z129">
        <v>0.27495812395309882</v>
      </c>
      <c r="AA129">
        <v>8.5365363772103353E-2</v>
      </c>
      <c r="AB129">
        <v>-0.1895927601809955</v>
      </c>
      <c r="AC129">
        <v>134361.35999999999</v>
      </c>
      <c r="AD129">
        <v>3.7510150753768841</v>
      </c>
      <c r="AE129">
        <v>18.54377880184332</v>
      </c>
      <c r="AF129">
        <v>51040</v>
      </c>
      <c r="AG129">
        <v>8631</v>
      </c>
      <c r="AH129">
        <v>21581</v>
      </c>
      <c r="AI129">
        <v>1</v>
      </c>
      <c r="AJ129">
        <v>293</v>
      </c>
      <c r="AK129">
        <v>99</v>
      </c>
      <c r="AL129">
        <v>10642</v>
      </c>
      <c r="AM129">
        <v>1408</v>
      </c>
      <c r="AN129">
        <v>5654</v>
      </c>
      <c r="AO129">
        <v>3146</v>
      </c>
      <c r="AP129">
        <v>3418</v>
      </c>
      <c r="AQ129">
        <v>1490</v>
      </c>
      <c r="AR129">
        <v>-578</v>
      </c>
      <c r="AS129">
        <v>1450</v>
      </c>
      <c r="AT129">
        <v>111.06</v>
      </c>
      <c r="AU129">
        <v>172</v>
      </c>
      <c r="AV129">
        <v>7777.1</v>
      </c>
      <c r="AW129">
        <v>1625.88</v>
      </c>
      <c r="AX129">
        <v>0.60748185371300945</v>
      </c>
      <c r="AY129">
        <v>6.3521619135234593</v>
      </c>
      <c r="AZ129">
        <v>2.3331948483589531</v>
      </c>
      <c r="BA129">
        <v>0.31543830262423228</v>
      </c>
      <c r="BB129">
        <v>12.552173913043481</v>
      </c>
      <c r="BC129">
        <v>35820</v>
      </c>
      <c r="BD129">
        <v>6.51</v>
      </c>
      <c r="BE129">
        <v>120.72</v>
      </c>
      <c r="BF129">
        <v>2.095325670498084</v>
      </c>
      <c r="BG129">
        <v>1450</v>
      </c>
      <c r="BH129">
        <v>3</v>
      </c>
      <c r="BI129">
        <v>1</v>
      </c>
      <c r="BJ129">
        <v>2</v>
      </c>
      <c r="BK129">
        <v>2</v>
      </c>
      <c r="BL129">
        <v>0.26239856942827738</v>
      </c>
      <c r="BM129">
        <v>5.3897484276729566</v>
      </c>
      <c r="BN129">
        <v>7.2489283008936006E-2</v>
      </c>
      <c r="BO129">
        <v>1.0487858997642669</v>
      </c>
    </row>
    <row r="130" spans="1:67" x14ac:dyDescent="0.2">
      <c r="A130" s="1">
        <v>128</v>
      </c>
      <c r="B130" t="s">
        <v>237</v>
      </c>
      <c r="C130" t="s">
        <v>212</v>
      </c>
      <c r="D130" t="s">
        <v>213</v>
      </c>
      <c r="E130" t="s">
        <v>214</v>
      </c>
      <c r="F130" t="s">
        <v>66</v>
      </c>
      <c r="G130" t="s">
        <v>67</v>
      </c>
      <c r="H130" t="s">
        <v>68</v>
      </c>
      <c r="I130" t="s">
        <v>69</v>
      </c>
      <c r="J130" s="2">
        <v>45291</v>
      </c>
      <c r="K130">
        <v>1</v>
      </c>
      <c r="L130">
        <v>2024</v>
      </c>
      <c r="M130" t="s">
        <v>118</v>
      </c>
      <c r="N130" s="2">
        <v>45284</v>
      </c>
      <c r="O130" s="2">
        <v>45322</v>
      </c>
      <c r="P130">
        <v>30.580460493205841</v>
      </c>
      <c r="Q130">
        <v>2.7829642677403119</v>
      </c>
      <c r="R130">
        <v>0.77034165253210563</v>
      </c>
      <c r="S130">
        <v>0.71056985384095783</v>
      </c>
      <c r="T130">
        <v>0.16282508884081101</v>
      </c>
      <c r="U130">
        <v>0.37087990828317569</v>
      </c>
      <c r="V130">
        <v>1.2610373839882041</v>
      </c>
      <c r="W130">
        <v>2.439786949460208</v>
      </c>
      <c r="X130">
        <v>0.2139314449465447</v>
      </c>
      <c r="Y130">
        <v>0.22914719497409891</v>
      </c>
      <c r="Z130">
        <v>0.272429185495426</v>
      </c>
      <c r="AA130">
        <v>0.11725436357634229</v>
      </c>
      <c r="AB130">
        <v>-0.15517482191908369</v>
      </c>
      <c r="AC130">
        <v>160938.66140000001</v>
      </c>
      <c r="AD130">
        <v>4.4345492505235313</v>
      </c>
      <c r="AE130">
        <v>20.585714285714289</v>
      </c>
      <c r="AF130">
        <v>52135</v>
      </c>
      <c r="AG130">
        <v>9935</v>
      </c>
      <c r="AH130">
        <v>23058</v>
      </c>
      <c r="AI130">
        <v>1</v>
      </c>
      <c r="AJ130">
        <v>210</v>
      </c>
      <c r="AK130">
        <v>93</v>
      </c>
      <c r="AL130">
        <v>10722</v>
      </c>
      <c r="AM130">
        <v>1387</v>
      </c>
      <c r="AN130">
        <v>4907</v>
      </c>
      <c r="AO130">
        <v>3513</v>
      </c>
      <c r="AP130">
        <v>3875</v>
      </c>
      <c r="AQ130">
        <v>2767</v>
      </c>
      <c r="AR130">
        <v>27</v>
      </c>
      <c r="AS130">
        <v>214</v>
      </c>
      <c r="AT130">
        <v>144.63</v>
      </c>
      <c r="AU130">
        <v>177</v>
      </c>
      <c r="AV130">
        <v>8316.2099999999991</v>
      </c>
      <c r="AW130">
        <v>2906.83</v>
      </c>
      <c r="AX130">
        <v>0.60627686542488701</v>
      </c>
      <c r="AY130">
        <v>7.5258024808256794</v>
      </c>
      <c r="AZ130">
        <v>2.556331115716</v>
      </c>
      <c r="BA130">
        <v>0.30731290642565862</v>
      </c>
      <c r="BB130">
        <v>12.892703862660939</v>
      </c>
      <c r="BC130">
        <v>36292</v>
      </c>
      <c r="BD130">
        <v>7</v>
      </c>
      <c r="BE130">
        <v>144.1</v>
      </c>
      <c r="BF130">
        <v>2.4469176730602258</v>
      </c>
      <c r="BG130">
        <v>1266</v>
      </c>
      <c r="BH130">
        <v>3</v>
      </c>
      <c r="BI130">
        <v>2</v>
      </c>
      <c r="BJ130">
        <v>2</v>
      </c>
      <c r="BK130">
        <v>2.333333333333333</v>
      </c>
      <c r="BL130">
        <v>0.25601336062924251</v>
      </c>
      <c r="BM130">
        <v>5.7010137403814634</v>
      </c>
      <c r="BN130">
        <v>6.0152832827847752E-2</v>
      </c>
      <c r="BO130">
        <v>1.1905728497715971</v>
      </c>
    </row>
    <row r="131" spans="1:67" x14ac:dyDescent="0.2">
      <c r="A131" s="1">
        <v>129</v>
      </c>
      <c r="B131" t="s">
        <v>238</v>
      </c>
      <c r="C131" t="s">
        <v>212</v>
      </c>
      <c r="D131" t="s">
        <v>213</v>
      </c>
      <c r="E131" t="s">
        <v>214</v>
      </c>
      <c r="F131" t="s">
        <v>66</v>
      </c>
      <c r="G131" t="s">
        <v>67</v>
      </c>
      <c r="H131" t="s">
        <v>68</v>
      </c>
      <c r="I131" t="s">
        <v>69</v>
      </c>
      <c r="J131" s="2">
        <v>45382</v>
      </c>
      <c r="K131">
        <v>2</v>
      </c>
      <c r="L131">
        <v>2024</v>
      </c>
      <c r="M131" t="s">
        <v>120</v>
      </c>
      <c r="N131" s="2">
        <v>45375</v>
      </c>
      <c r="O131" s="2">
        <v>45413</v>
      </c>
      <c r="P131">
        <v>31.908346645367409</v>
      </c>
      <c r="Q131">
        <v>3.7705005324813632</v>
      </c>
      <c r="R131">
        <v>0.71337676397409355</v>
      </c>
      <c r="S131">
        <v>0.71717440337243543</v>
      </c>
      <c r="T131">
        <v>0.1759942479488619</v>
      </c>
      <c r="U131">
        <v>0.37974053026014898</v>
      </c>
      <c r="V131">
        <v>1.172830928930483</v>
      </c>
      <c r="W131">
        <v>2.298752462245568</v>
      </c>
      <c r="X131">
        <v>0.23034031916939049</v>
      </c>
      <c r="Y131">
        <v>0.24539951108303351</v>
      </c>
      <c r="Z131">
        <v>0.33655615678303619</v>
      </c>
      <c r="AA131">
        <v>0.22301829459652539</v>
      </c>
      <c r="AB131">
        <v>-0.11353786218651089</v>
      </c>
      <c r="AC131">
        <v>201201.2481</v>
      </c>
      <c r="AD131">
        <v>5.5264440382344064</v>
      </c>
      <c r="AE131">
        <v>24.02</v>
      </c>
      <c r="AF131">
        <v>53167</v>
      </c>
      <c r="AG131">
        <v>9390</v>
      </c>
      <c r="AH131">
        <v>24469</v>
      </c>
      <c r="AI131">
        <v>1</v>
      </c>
      <c r="AJ131">
        <v>253</v>
      </c>
      <c r="AK131">
        <v>135</v>
      </c>
      <c r="AL131">
        <v>10760</v>
      </c>
      <c r="AM131">
        <v>1331</v>
      </c>
      <c r="AN131">
        <v>4724</v>
      </c>
      <c r="AO131">
        <v>3054</v>
      </c>
      <c r="AP131">
        <v>3695</v>
      </c>
      <c r="AQ131">
        <v>2326</v>
      </c>
      <c r="AR131">
        <v>-11</v>
      </c>
      <c r="AS131">
        <v>398</v>
      </c>
      <c r="AT131">
        <v>169.3</v>
      </c>
      <c r="AU131">
        <v>172</v>
      </c>
      <c r="AV131">
        <v>8934.26</v>
      </c>
      <c r="AW131">
        <v>2461.88</v>
      </c>
      <c r="AX131">
        <v>0.60719092482214954</v>
      </c>
      <c r="AY131">
        <v>7.7998131035198837</v>
      </c>
      <c r="AZ131">
        <v>2.6503335885376789</v>
      </c>
      <c r="BA131">
        <v>0.36394100035707422</v>
      </c>
      <c r="BB131">
        <v>13.057636887608069</v>
      </c>
      <c r="BC131">
        <v>36407</v>
      </c>
      <c r="BD131">
        <v>7.5</v>
      </c>
      <c r="BE131">
        <v>180.15</v>
      </c>
      <c r="BF131">
        <v>2.396627209340036</v>
      </c>
      <c r="BG131">
        <v>997</v>
      </c>
      <c r="BH131">
        <v>3</v>
      </c>
      <c r="BI131">
        <v>2</v>
      </c>
      <c r="BJ131">
        <v>2</v>
      </c>
      <c r="BK131">
        <v>2.333333333333333</v>
      </c>
      <c r="BL131">
        <v>0.27319389658441118</v>
      </c>
      <c r="BM131">
        <v>6.2426064642289862</v>
      </c>
      <c r="BN131">
        <v>6.0416972838950533E-2</v>
      </c>
      <c r="BO131">
        <v>1.36594381991197</v>
      </c>
    </row>
    <row r="132" spans="1:67" x14ac:dyDescent="0.2">
      <c r="A132" s="1">
        <v>130</v>
      </c>
      <c r="B132" t="s">
        <v>239</v>
      </c>
      <c r="C132" t="s">
        <v>212</v>
      </c>
      <c r="D132" t="s">
        <v>213</v>
      </c>
      <c r="E132" t="s">
        <v>214</v>
      </c>
      <c r="F132" t="s">
        <v>66</v>
      </c>
      <c r="G132" t="s">
        <v>67</v>
      </c>
      <c r="H132" t="s">
        <v>68</v>
      </c>
      <c r="I132" t="s">
        <v>69</v>
      </c>
      <c r="J132" s="2">
        <v>45473</v>
      </c>
      <c r="K132">
        <v>3</v>
      </c>
      <c r="L132">
        <v>2024</v>
      </c>
      <c r="M132" t="s">
        <v>179</v>
      </c>
      <c r="N132" s="2">
        <v>45466</v>
      </c>
      <c r="O132" s="2">
        <v>45504</v>
      </c>
      <c r="P132">
        <v>29.153758117747259</v>
      </c>
      <c r="Q132">
        <v>3.60414670499308</v>
      </c>
      <c r="R132">
        <v>0.70952147146580047</v>
      </c>
      <c r="S132">
        <v>0.7341831870497233</v>
      </c>
      <c r="T132">
        <v>0.18192367042450089</v>
      </c>
      <c r="U132">
        <v>0.38429642699603</v>
      </c>
      <c r="V132">
        <v>1.137859748682611</v>
      </c>
      <c r="W132">
        <v>2.2440008822232018</v>
      </c>
      <c r="X132">
        <v>0.23325925727596461</v>
      </c>
      <c r="Y132">
        <v>0.24779057002864871</v>
      </c>
      <c r="Z132">
        <v>0.33647487215186478</v>
      </c>
      <c r="AA132">
        <v>0.30446678589849557</v>
      </c>
      <c r="AB132">
        <v>-3.2008086253369261E-2</v>
      </c>
      <c r="AC132">
        <v>176814.07999999999</v>
      </c>
      <c r="AD132">
        <v>4.7341047953091113</v>
      </c>
      <c r="AE132">
        <v>20.296675191815861</v>
      </c>
      <c r="AF132">
        <v>52741</v>
      </c>
      <c r="AG132">
        <v>9393</v>
      </c>
      <c r="AH132">
        <v>24670</v>
      </c>
      <c r="AI132">
        <v>1</v>
      </c>
      <c r="AJ132">
        <v>263</v>
      </c>
      <c r="AK132">
        <v>108</v>
      </c>
      <c r="AL132">
        <v>10770</v>
      </c>
      <c r="AM132">
        <v>1296</v>
      </c>
      <c r="AN132">
        <v>4744</v>
      </c>
      <c r="AO132">
        <v>2948</v>
      </c>
      <c r="AP132">
        <v>3756</v>
      </c>
      <c r="AQ132">
        <v>2129</v>
      </c>
      <c r="AR132">
        <v>-78</v>
      </c>
      <c r="AS132">
        <v>785</v>
      </c>
      <c r="AT132">
        <v>199.18</v>
      </c>
      <c r="AU132">
        <v>166</v>
      </c>
      <c r="AV132">
        <v>9254.73</v>
      </c>
      <c r="AW132">
        <v>2260.14</v>
      </c>
      <c r="AX132">
        <v>0.60523708800771103</v>
      </c>
      <c r="AY132">
        <v>7.9366286438529787</v>
      </c>
      <c r="AZ132">
        <v>2.393762183235868</v>
      </c>
      <c r="BA132">
        <v>0.36533776004712309</v>
      </c>
      <c r="BB132">
        <v>13.8806404657933</v>
      </c>
      <c r="BC132">
        <v>37349</v>
      </c>
      <c r="BD132">
        <v>7.8199999999999994</v>
      </c>
      <c r="BE132">
        <v>158.72</v>
      </c>
      <c r="BF132">
        <v>2.4818699925662839</v>
      </c>
      <c r="BG132">
        <v>1078</v>
      </c>
      <c r="BI132">
        <v>2</v>
      </c>
      <c r="BJ132">
        <v>2</v>
      </c>
      <c r="BK132">
        <v>2</v>
      </c>
      <c r="BL132">
        <v>0.28854305668142421</v>
      </c>
      <c r="BM132">
        <v>6.580152603231598</v>
      </c>
      <c r="BN132">
        <v>7.0468073538456161E-2</v>
      </c>
      <c r="BO132">
        <v>1.1577398370257359</v>
      </c>
    </row>
    <row r="133" spans="1:67" x14ac:dyDescent="0.2">
      <c r="A133" s="1">
        <v>131</v>
      </c>
      <c r="B133" t="s">
        <v>240</v>
      </c>
      <c r="C133" t="s">
        <v>241</v>
      </c>
      <c r="D133" t="s">
        <v>242</v>
      </c>
      <c r="E133" t="s">
        <v>243</v>
      </c>
      <c r="F133" t="s">
        <v>66</v>
      </c>
      <c r="G133" t="s">
        <v>67</v>
      </c>
      <c r="H133" t="s">
        <v>68</v>
      </c>
      <c r="I133" t="s">
        <v>69</v>
      </c>
      <c r="J133" s="2">
        <v>43131</v>
      </c>
      <c r="K133">
        <v>4</v>
      </c>
      <c r="L133">
        <v>2017</v>
      </c>
      <c r="M133" t="s">
        <v>244</v>
      </c>
      <c r="N133" s="2">
        <v>43128</v>
      </c>
      <c r="O133" s="2">
        <v>43139</v>
      </c>
      <c r="Q133">
        <v>2.1315699072483678</v>
      </c>
      <c r="V133">
        <v>0.50461785570874051</v>
      </c>
      <c r="AC133">
        <v>146300.51999999999</v>
      </c>
      <c r="AF133">
        <v>11241</v>
      </c>
      <c r="AG133">
        <v>2911</v>
      </c>
      <c r="AH133">
        <v>7471</v>
      </c>
      <c r="AI133">
        <v>40</v>
      </c>
      <c r="AJ133">
        <v>53</v>
      </c>
      <c r="AK133">
        <v>15</v>
      </c>
      <c r="AL133">
        <v>618</v>
      </c>
      <c r="AM133">
        <v>52</v>
      </c>
      <c r="AN133">
        <v>997</v>
      </c>
      <c r="AO133">
        <v>1265</v>
      </c>
      <c r="AP133">
        <v>1056</v>
      </c>
      <c r="AQ133">
        <v>1119</v>
      </c>
      <c r="AR133">
        <v>0</v>
      </c>
      <c r="AS133">
        <v>593</v>
      </c>
      <c r="AT133">
        <v>245.8</v>
      </c>
      <c r="AU133">
        <v>15</v>
      </c>
      <c r="AW133">
        <v>1128.75</v>
      </c>
      <c r="AZ133">
        <v>8.0268863833477884</v>
      </c>
      <c r="BE133">
        <v>241.42</v>
      </c>
      <c r="BJ133">
        <v>1</v>
      </c>
      <c r="BK133">
        <v>1</v>
      </c>
    </row>
    <row r="134" spans="1:67" x14ac:dyDescent="0.2">
      <c r="A134" s="1">
        <v>132</v>
      </c>
      <c r="B134" t="s">
        <v>245</v>
      </c>
      <c r="C134" t="s">
        <v>241</v>
      </c>
      <c r="D134" t="s">
        <v>242</v>
      </c>
      <c r="E134" t="s">
        <v>243</v>
      </c>
      <c r="F134" t="s">
        <v>66</v>
      </c>
      <c r="G134" t="s">
        <v>67</v>
      </c>
      <c r="H134" t="s">
        <v>68</v>
      </c>
      <c r="I134" t="s">
        <v>69</v>
      </c>
      <c r="J134" s="2">
        <v>43220</v>
      </c>
      <c r="K134">
        <v>1</v>
      </c>
      <c r="L134">
        <v>2018</v>
      </c>
      <c r="M134" t="s">
        <v>70</v>
      </c>
      <c r="N134" s="2">
        <v>43219</v>
      </c>
      <c r="O134" s="2">
        <v>43230</v>
      </c>
      <c r="P134">
        <v>35.353328656064861</v>
      </c>
      <c r="Q134">
        <v>2.105550358590583</v>
      </c>
      <c r="R134">
        <v>1.1301704770714951</v>
      </c>
      <c r="V134">
        <v>0.48503304392898788</v>
      </c>
      <c r="AC134">
        <v>149336.92636000001</v>
      </c>
      <c r="AF134">
        <v>11460</v>
      </c>
      <c r="AG134">
        <v>3207</v>
      </c>
      <c r="AH134">
        <v>7717</v>
      </c>
      <c r="AI134">
        <v>40</v>
      </c>
      <c r="AJ134">
        <v>56</v>
      </c>
      <c r="AK134">
        <v>18</v>
      </c>
      <c r="AL134">
        <v>618</v>
      </c>
      <c r="AM134">
        <v>55</v>
      </c>
      <c r="AN134">
        <v>1066</v>
      </c>
      <c r="AO134">
        <v>1220</v>
      </c>
      <c r="AP134">
        <v>1082</v>
      </c>
      <c r="AQ134">
        <v>1244</v>
      </c>
      <c r="AR134">
        <v>-2</v>
      </c>
      <c r="AS134">
        <v>118</v>
      </c>
      <c r="AT134">
        <v>224.9</v>
      </c>
      <c r="AU134">
        <v>15</v>
      </c>
      <c r="AW134">
        <v>1255.8499999999999</v>
      </c>
      <c r="AY134">
        <v>12.436257876878329</v>
      </c>
      <c r="AZ134">
        <v>8.5424954792043408</v>
      </c>
      <c r="BE134">
        <v>246.01</v>
      </c>
      <c r="BF134">
        <v>5.433772755806654</v>
      </c>
      <c r="BJ134">
        <v>1</v>
      </c>
      <c r="BK134">
        <v>1</v>
      </c>
    </row>
    <row r="135" spans="1:67" x14ac:dyDescent="0.2">
      <c r="A135" s="1">
        <v>133</v>
      </c>
      <c r="B135" t="s">
        <v>246</v>
      </c>
      <c r="C135" t="s">
        <v>241</v>
      </c>
      <c r="D135" t="s">
        <v>242</v>
      </c>
      <c r="E135" t="s">
        <v>243</v>
      </c>
      <c r="F135" t="s">
        <v>66</v>
      </c>
      <c r="G135" t="s">
        <v>67</v>
      </c>
      <c r="H135" t="s">
        <v>68</v>
      </c>
      <c r="I135" t="s">
        <v>69</v>
      </c>
      <c r="J135" s="2">
        <v>43312</v>
      </c>
      <c r="K135">
        <v>2</v>
      </c>
      <c r="L135">
        <v>2018</v>
      </c>
      <c r="M135" t="s">
        <v>72</v>
      </c>
      <c r="N135" s="2">
        <v>43310</v>
      </c>
      <c r="O135" s="2">
        <v>43328</v>
      </c>
      <c r="P135">
        <v>42.104146653858471</v>
      </c>
      <c r="Q135">
        <v>3.0387447966698691</v>
      </c>
      <c r="R135">
        <v>1.0263741681045111</v>
      </c>
      <c r="V135">
        <v>0.46469584991472429</v>
      </c>
      <c r="AC135">
        <v>159794.56</v>
      </c>
      <c r="AF135">
        <v>12882</v>
      </c>
      <c r="AG135">
        <v>3123</v>
      </c>
      <c r="AH135">
        <v>8795</v>
      </c>
      <c r="AI135">
        <v>40</v>
      </c>
      <c r="AJ135">
        <v>77</v>
      </c>
      <c r="AK135">
        <v>27</v>
      </c>
      <c r="AL135">
        <v>618</v>
      </c>
      <c r="AM135">
        <v>51</v>
      </c>
      <c r="AN135">
        <v>1162</v>
      </c>
      <c r="AO135">
        <v>1662</v>
      </c>
      <c r="AP135">
        <v>1089</v>
      </c>
      <c r="AQ135">
        <v>1101</v>
      </c>
      <c r="AR135">
        <v>0</v>
      </c>
      <c r="AS135">
        <v>247</v>
      </c>
      <c r="AT135">
        <v>244.86</v>
      </c>
      <c r="AU135">
        <v>14</v>
      </c>
      <c r="AW135">
        <v>1112.06</v>
      </c>
      <c r="AY135">
        <v>11.21364452423698</v>
      </c>
      <c r="AZ135">
        <v>7.4083447332421342</v>
      </c>
      <c r="BE135">
        <v>262.82</v>
      </c>
      <c r="BF135">
        <v>4.6168521462639109</v>
      </c>
      <c r="BJ135">
        <v>1</v>
      </c>
      <c r="BK135">
        <v>1</v>
      </c>
    </row>
    <row r="136" spans="1:67" x14ac:dyDescent="0.2">
      <c r="A136" s="1">
        <v>134</v>
      </c>
      <c r="B136" t="s">
        <v>247</v>
      </c>
      <c r="C136" t="s">
        <v>241</v>
      </c>
      <c r="D136" t="s">
        <v>242</v>
      </c>
      <c r="E136" t="s">
        <v>243</v>
      </c>
      <c r="F136" t="s">
        <v>66</v>
      </c>
      <c r="G136" t="s">
        <v>67</v>
      </c>
      <c r="H136" t="s">
        <v>68</v>
      </c>
      <c r="I136" t="s">
        <v>69</v>
      </c>
      <c r="J136" s="2">
        <v>43404</v>
      </c>
      <c r="K136">
        <v>3</v>
      </c>
      <c r="L136">
        <v>2018</v>
      </c>
      <c r="M136" t="s">
        <v>74</v>
      </c>
      <c r="N136" s="2">
        <v>43401</v>
      </c>
      <c r="O136" s="2">
        <v>43419</v>
      </c>
      <c r="P136">
        <v>55.66508173530336</v>
      </c>
      <c r="Q136">
        <v>3.4423137378182962</v>
      </c>
      <c r="R136">
        <v>0.95889068917442255</v>
      </c>
      <c r="V136">
        <v>0.44137203166226913</v>
      </c>
      <c r="X136">
        <v>0.37787795846079542</v>
      </c>
      <c r="Y136">
        <v>0.38146111737240379</v>
      </c>
      <c r="AC136">
        <v>88273.1</v>
      </c>
      <c r="AD136">
        <v>7.1061906295282569</v>
      </c>
      <c r="AE136">
        <v>772.81708945260357</v>
      </c>
      <c r="AF136">
        <v>13657</v>
      </c>
      <c r="AG136">
        <v>3181</v>
      </c>
      <c r="AH136">
        <v>9475</v>
      </c>
      <c r="AI136">
        <v>40</v>
      </c>
      <c r="AJ136">
        <v>80</v>
      </c>
      <c r="AK136">
        <v>40</v>
      </c>
      <c r="AL136">
        <v>618</v>
      </c>
      <c r="AM136">
        <v>49</v>
      </c>
      <c r="AN136">
        <v>1292</v>
      </c>
      <c r="AO136">
        <v>2219</v>
      </c>
      <c r="AP136">
        <v>1178</v>
      </c>
      <c r="AQ136">
        <v>1230</v>
      </c>
      <c r="AR136">
        <v>-15</v>
      </c>
      <c r="AS136">
        <v>397</v>
      </c>
      <c r="AT136">
        <v>210.83</v>
      </c>
      <c r="AU136">
        <v>15</v>
      </c>
      <c r="AV136">
        <v>4738.51</v>
      </c>
      <c r="AW136">
        <v>1241.8499999999999</v>
      </c>
      <c r="AX136">
        <v>0.64538721622927064</v>
      </c>
      <c r="AY136">
        <v>10.370008149959251</v>
      </c>
      <c r="AZ136">
        <v>7.0808457711442783</v>
      </c>
      <c r="BB136">
        <v>77.966101694915253</v>
      </c>
      <c r="BC136">
        <v>12422</v>
      </c>
      <c r="BD136">
        <v>0.18725</v>
      </c>
      <c r="BE136">
        <v>144.71</v>
      </c>
      <c r="BF136">
        <v>3.759074591144794</v>
      </c>
      <c r="BI136">
        <v>1</v>
      </c>
      <c r="BJ136">
        <v>1</v>
      </c>
      <c r="BK136">
        <v>1</v>
      </c>
      <c r="BO136">
        <v>1.043711289823571</v>
      </c>
    </row>
    <row r="137" spans="1:67" x14ac:dyDescent="0.2">
      <c r="A137" s="1">
        <v>135</v>
      </c>
      <c r="B137" t="s">
        <v>248</v>
      </c>
      <c r="C137" t="s">
        <v>241</v>
      </c>
      <c r="D137" t="s">
        <v>242</v>
      </c>
      <c r="E137" t="s">
        <v>243</v>
      </c>
      <c r="F137" t="s">
        <v>66</v>
      </c>
      <c r="G137" t="s">
        <v>67</v>
      </c>
      <c r="H137" t="s">
        <v>68</v>
      </c>
      <c r="I137" t="s">
        <v>69</v>
      </c>
      <c r="J137" s="2">
        <v>43496</v>
      </c>
      <c r="K137">
        <v>4</v>
      </c>
      <c r="L137">
        <v>2018</v>
      </c>
      <c r="M137" t="s">
        <v>76</v>
      </c>
      <c r="N137" s="2">
        <v>43492</v>
      </c>
      <c r="O137" s="2">
        <v>43510</v>
      </c>
      <c r="P137">
        <v>75.379535147392289</v>
      </c>
      <c r="Q137">
        <v>5.7108843537414966</v>
      </c>
      <c r="R137">
        <v>0.65456974284760105</v>
      </c>
      <c r="S137">
        <v>0.95512167284881588</v>
      </c>
      <c r="T137">
        <v>0.34132148534626833</v>
      </c>
      <c r="U137">
        <v>0.49259501576161302</v>
      </c>
      <c r="V137">
        <v>0.42282166559623208</v>
      </c>
      <c r="W137">
        <v>1.459168500565039</v>
      </c>
      <c r="X137">
        <v>0.35344827586206901</v>
      </c>
      <c r="Y137">
        <v>0.35735916695117792</v>
      </c>
      <c r="Z137">
        <v>0.26826561966541479</v>
      </c>
      <c r="AC137">
        <v>95019.7</v>
      </c>
      <c r="AD137">
        <v>8.1102509388869919</v>
      </c>
      <c r="AE137">
        <v>939.78883861236818</v>
      </c>
      <c r="AF137">
        <v>13292</v>
      </c>
      <c r="AG137">
        <v>2205</v>
      </c>
      <c r="AH137">
        <v>9342</v>
      </c>
      <c r="AI137">
        <v>40</v>
      </c>
      <c r="AJ137">
        <v>92</v>
      </c>
      <c r="AK137">
        <v>46</v>
      </c>
      <c r="AL137">
        <v>618</v>
      </c>
      <c r="AM137">
        <v>45</v>
      </c>
      <c r="AN137">
        <v>1404</v>
      </c>
      <c r="AO137">
        <v>1424</v>
      </c>
      <c r="AP137">
        <v>899</v>
      </c>
      <c r="AQ137">
        <v>566</v>
      </c>
      <c r="AR137">
        <v>-27</v>
      </c>
      <c r="AS137">
        <v>600</v>
      </c>
      <c r="AT137">
        <v>143.75</v>
      </c>
      <c r="AU137">
        <v>14</v>
      </c>
      <c r="AV137">
        <v>4186.82</v>
      </c>
      <c r="AW137">
        <v>577.05999999999995</v>
      </c>
      <c r="AX137">
        <v>0.63741891430522357</v>
      </c>
      <c r="AY137">
        <v>6.543026706231454</v>
      </c>
      <c r="AZ137">
        <v>7.9435665914221216</v>
      </c>
      <c r="BA137">
        <v>0.31947763741891427</v>
      </c>
      <c r="BB137">
        <v>66.34482758620689</v>
      </c>
      <c r="BC137">
        <v>11716</v>
      </c>
      <c r="BD137">
        <v>0.16575000000000001</v>
      </c>
      <c r="BE137">
        <v>155.77000000000001</v>
      </c>
      <c r="BF137">
        <v>2.403743315508021</v>
      </c>
      <c r="BG137">
        <v>600</v>
      </c>
      <c r="BI137">
        <v>2</v>
      </c>
      <c r="BJ137">
        <v>2</v>
      </c>
      <c r="BK137">
        <v>2</v>
      </c>
      <c r="BL137">
        <v>1.111151804670913</v>
      </c>
      <c r="BM137">
        <v>6.4930163934426206</v>
      </c>
      <c r="BN137">
        <v>3.5083724299748743E-2</v>
      </c>
      <c r="BO137">
        <v>1.263319048231055</v>
      </c>
    </row>
    <row r="138" spans="1:67" x14ac:dyDescent="0.2">
      <c r="A138" s="1">
        <v>136</v>
      </c>
      <c r="B138" t="s">
        <v>249</v>
      </c>
      <c r="C138" t="s">
        <v>241</v>
      </c>
      <c r="D138" t="s">
        <v>242</v>
      </c>
      <c r="E138" t="s">
        <v>243</v>
      </c>
      <c r="F138" t="s">
        <v>66</v>
      </c>
      <c r="G138" t="s">
        <v>67</v>
      </c>
      <c r="H138" t="s">
        <v>68</v>
      </c>
      <c r="I138" t="s">
        <v>69</v>
      </c>
      <c r="J138" s="2">
        <v>43585</v>
      </c>
      <c r="K138">
        <v>1</v>
      </c>
      <c r="L138">
        <v>2019</v>
      </c>
      <c r="M138" t="s">
        <v>78</v>
      </c>
      <c r="N138" s="2">
        <v>43583</v>
      </c>
      <c r="O138" s="2">
        <v>43601</v>
      </c>
      <c r="P138">
        <v>54.791103603603602</v>
      </c>
      <c r="Q138">
        <v>5.5078828828828827</v>
      </c>
      <c r="R138">
        <v>0.65023981254347751</v>
      </c>
      <c r="S138">
        <v>0.84211765629292412</v>
      </c>
      <c r="T138">
        <v>0.261782504611279</v>
      </c>
      <c r="U138">
        <v>0.37781987256759092</v>
      </c>
      <c r="V138">
        <v>0.44486809563066781</v>
      </c>
      <c r="W138">
        <v>1.4626600080362779</v>
      </c>
      <c r="X138">
        <v>0.30673874545624008</v>
      </c>
      <c r="Y138">
        <v>0.31086214931494083</v>
      </c>
      <c r="Z138">
        <v>0.22443843787864659</v>
      </c>
      <c r="AC138">
        <v>92689.8</v>
      </c>
      <c r="AD138">
        <v>8.6391835212974186</v>
      </c>
      <c r="AE138">
        <v>1150.8506616257091</v>
      </c>
      <c r="AF138">
        <v>14021</v>
      </c>
      <c r="AG138">
        <v>2220</v>
      </c>
      <c r="AH138">
        <v>9704</v>
      </c>
      <c r="AI138">
        <v>40</v>
      </c>
      <c r="AJ138">
        <v>85</v>
      </c>
      <c r="AK138">
        <v>49</v>
      </c>
      <c r="AL138">
        <v>618</v>
      </c>
      <c r="AM138">
        <v>54</v>
      </c>
      <c r="AN138">
        <v>2009</v>
      </c>
      <c r="AO138">
        <v>1242</v>
      </c>
      <c r="AP138">
        <v>823</v>
      </c>
      <c r="AQ138">
        <v>394</v>
      </c>
      <c r="AR138">
        <v>-11</v>
      </c>
      <c r="AS138">
        <v>128</v>
      </c>
      <c r="AT138">
        <v>181</v>
      </c>
      <c r="AU138">
        <v>13</v>
      </c>
      <c r="AV138">
        <v>3335.24</v>
      </c>
      <c r="AW138">
        <v>404.27</v>
      </c>
      <c r="AX138">
        <v>0.62820393326498281</v>
      </c>
      <c r="AY138">
        <v>5.2036331673014944</v>
      </c>
      <c r="AZ138">
        <v>8.9847844463229087</v>
      </c>
      <c r="BA138">
        <v>0.28129368999906801</v>
      </c>
      <c r="BB138">
        <v>52.142857142857153</v>
      </c>
      <c r="BC138">
        <v>10729</v>
      </c>
      <c r="BD138">
        <v>0.13225000000000001</v>
      </c>
      <c r="BE138">
        <v>152.19999999999999</v>
      </c>
      <c r="BF138">
        <v>2.193935354881706</v>
      </c>
      <c r="BG138">
        <v>610</v>
      </c>
      <c r="BH138">
        <v>1</v>
      </c>
      <c r="BI138">
        <v>2</v>
      </c>
      <c r="BJ138">
        <v>3</v>
      </c>
      <c r="BK138">
        <v>2</v>
      </c>
      <c r="BL138">
        <v>0.81506353861192571</v>
      </c>
      <c r="BM138">
        <v>5.0734318555008224</v>
      </c>
      <c r="BN138">
        <v>2.7538316914793609E-2</v>
      </c>
      <c r="BO138">
        <v>1.5236178536596059</v>
      </c>
    </row>
    <row r="139" spans="1:67" x14ac:dyDescent="0.2">
      <c r="A139" s="1">
        <v>137</v>
      </c>
      <c r="B139" t="s">
        <v>250</v>
      </c>
      <c r="C139" t="s">
        <v>241</v>
      </c>
      <c r="D139" t="s">
        <v>242</v>
      </c>
      <c r="E139" t="s">
        <v>243</v>
      </c>
      <c r="F139" t="s">
        <v>66</v>
      </c>
      <c r="G139" t="s">
        <v>67</v>
      </c>
      <c r="H139" t="s">
        <v>68</v>
      </c>
      <c r="I139" t="s">
        <v>69</v>
      </c>
      <c r="J139" s="2">
        <v>43677</v>
      </c>
      <c r="K139">
        <v>2</v>
      </c>
      <c r="L139">
        <v>2019</v>
      </c>
      <c r="M139" t="s">
        <v>80</v>
      </c>
      <c r="N139" s="2">
        <v>43674</v>
      </c>
      <c r="O139" s="2">
        <v>43692</v>
      </c>
      <c r="P139">
        <v>49.587776269872037</v>
      </c>
      <c r="Q139">
        <v>6.4041295075610707</v>
      </c>
      <c r="R139">
        <v>0.71648840116682877</v>
      </c>
      <c r="S139">
        <v>0.73652239939255881</v>
      </c>
      <c r="T139">
        <v>0.2015576526738258</v>
      </c>
      <c r="U139">
        <v>0.28675970937222311</v>
      </c>
      <c r="V139">
        <v>0.42946981424148611</v>
      </c>
      <c r="W139">
        <v>1.4456641053787049</v>
      </c>
      <c r="X139">
        <v>0.2693176239567992</v>
      </c>
      <c r="Y139">
        <v>0.27366126656848311</v>
      </c>
      <c r="Z139">
        <v>0.24025527736867941</v>
      </c>
      <c r="AC139">
        <v>104279.07</v>
      </c>
      <c r="AD139">
        <v>10.23849484536083</v>
      </c>
      <c r="AE139">
        <v>1546.094808126411</v>
      </c>
      <c r="AF139">
        <v>14775</v>
      </c>
      <c r="AG139">
        <v>2579</v>
      </c>
      <c r="AH139">
        <v>10336</v>
      </c>
      <c r="AI139">
        <v>40</v>
      </c>
      <c r="AJ139">
        <v>127</v>
      </c>
      <c r="AK139">
        <v>54</v>
      </c>
      <c r="AL139">
        <v>618</v>
      </c>
      <c r="AM139">
        <v>49</v>
      </c>
      <c r="AN139">
        <v>2019</v>
      </c>
      <c r="AO139">
        <v>1561</v>
      </c>
      <c r="AP139">
        <v>945</v>
      </c>
      <c r="AQ139">
        <v>553</v>
      </c>
      <c r="AR139">
        <v>-2</v>
      </c>
      <c r="AS139">
        <v>241</v>
      </c>
      <c r="AT139">
        <v>168.72</v>
      </c>
      <c r="AU139">
        <v>14</v>
      </c>
      <c r="AV139">
        <v>2787.24</v>
      </c>
      <c r="AW139">
        <v>564.05999999999995</v>
      </c>
      <c r="AX139">
        <v>0.62248404516445754</v>
      </c>
      <c r="AY139">
        <v>5.1221449851042697</v>
      </c>
      <c r="AZ139">
        <v>8.6492027334851933</v>
      </c>
      <c r="BA139">
        <v>0.29857633775159548</v>
      </c>
      <c r="BB139">
        <v>41.714285714285722</v>
      </c>
      <c r="BC139">
        <v>10185</v>
      </c>
      <c r="BD139">
        <v>0.11075</v>
      </c>
      <c r="BE139">
        <v>171.23</v>
      </c>
      <c r="BF139">
        <v>2.874524714828897</v>
      </c>
      <c r="BG139">
        <v>594</v>
      </c>
      <c r="BH139">
        <v>1</v>
      </c>
      <c r="BI139">
        <v>3</v>
      </c>
      <c r="BJ139">
        <v>3</v>
      </c>
      <c r="BK139">
        <v>2.333333333333333</v>
      </c>
      <c r="BL139">
        <v>0.65137648983407337</v>
      </c>
      <c r="BM139">
        <v>4.1551724137931032</v>
      </c>
      <c r="BN139">
        <v>2.4877981481713059E-2</v>
      </c>
      <c r="BO139">
        <v>1.9910845282874761</v>
      </c>
    </row>
    <row r="140" spans="1:67" x14ac:dyDescent="0.2">
      <c r="A140" s="1">
        <v>138</v>
      </c>
      <c r="B140" t="s">
        <v>251</v>
      </c>
      <c r="C140" t="s">
        <v>241</v>
      </c>
      <c r="D140" t="s">
        <v>242</v>
      </c>
      <c r="E140" t="s">
        <v>243</v>
      </c>
      <c r="F140" t="s">
        <v>66</v>
      </c>
      <c r="G140" t="s">
        <v>67</v>
      </c>
      <c r="H140" t="s">
        <v>68</v>
      </c>
      <c r="I140" t="s">
        <v>69</v>
      </c>
      <c r="J140" s="2">
        <v>43769</v>
      </c>
      <c r="K140">
        <v>3</v>
      </c>
      <c r="L140">
        <v>2019</v>
      </c>
      <c r="M140" t="s">
        <v>82</v>
      </c>
      <c r="N140" s="2">
        <v>43765</v>
      </c>
      <c r="O140" s="2">
        <v>43783</v>
      </c>
      <c r="P140">
        <v>45.655275381552748</v>
      </c>
      <c r="Q140">
        <v>5.328467153284671</v>
      </c>
      <c r="R140">
        <v>0.78836030734019946</v>
      </c>
      <c r="S140">
        <v>0.67994705942240474</v>
      </c>
      <c r="T140">
        <v>0.1664825058540062</v>
      </c>
      <c r="U140">
        <v>0.23307071390594039</v>
      </c>
      <c r="V140">
        <v>0.40984483681112888</v>
      </c>
      <c r="W140">
        <v>1.424283435642129</v>
      </c>
      <c r="X140">
        <v>0.2406667997604312</v>
      </c>
      <c r="Y140">
        <v>0.24484627670193651</v>
      </c>
      <c r="Z140">
        <v>0.3640447195048912</v>
      </c>
      <c r="AA140">
        <v>0.1705171072041344</v>
      </c>
      <c r="AB140">
        <v>-0.1935276123007568</v>
      </c>
      <c r="AC140">
        <v>129242.16</v>
      </c>
      <c r="AD140">
        <v>12.90099421042124</v>
      </c>
      <c r="AE140">
        <v>2160.4092071611249</v>
      </c>
      <c r="AF140">
        <v>15810</v>
      </c>
      <c r="AG140">
        <v>3014</v>
      </c>
      <c r="AH140">
        <v>11214</v>
      </c>
      <c r="AI140">
        <v>40</v>
      </c>
      <c r="AJ140">
        <v>119</v>
      </c>
      <c r="AK140">
        <v>57</v>
      </c>
      <c r="AL140">
        <v>618</v>
      </c>
      <c r="AM140">
        <v>43</v>
      </c>
      <c r="AN140">
        <v>2044</v>
      </c>
      <c r="AO140">
        <v>1455</v>
      </c>
      <c r="AP140">
        <v>1005</v>
      </c>
      <c r="AQ140">
        <v>898</v>
      </c>
      <c r="AR140">
        <v>0</v>
      </c>
      <c r="AS140">
        <v>344</v>
      </c>
      <c r="AT140">
        <v>201.02</v>
      </c>
      <c r="AU140">
        <v>12</v>
      </c>
      <c r="AV140">
        <v>2452.87</v>
      </c>
      <c r="AW140">
        <v>907.48</v>
      </c>
      <c r="AX140">
        <v>0.63345977240966256</v>
      </c>
      <c r="AY140">
        <v>5.9345311346295837</v>
      </c>
      <c r="AZ140">
        <v>8.420338983050847</v>
      </c>
      <c r="BA140">
        <v>0.41864643641445398</v>
      </c>
      <c r="BB140">
        <v>41.320754716981128</v>
      </c>
      <c r="BC140">
        <v>10018</v>
      </c>
      <c r="BD140">
        <v>9.7750000000000004E-2</v>
      </c>
      <c r="BE140">
        <v>211.18</v>
      </c>
      <c r="BF140">
        <v>3.571745890715238</v>
      </c>
      <c r="BG140">
        <v>547</v>
      </c>
      <c r="BH140">
        <v>1</v>
      </c>
      <c r="BI140">
        <v>4</v>
      </c>
      <c r="BJ140">
        <v>3</v>
      </c>
      <c r="BK140">
        <v>2.666666666666667</v>
      </c>
      <c r="BL140">
        <v>0.53814611671785872</v>
      </c>
      <c r="BM140">
        <v>3.5610947712418302</v>
      </c>
      <c r="BN140">
        <v>2.9888258724962129E-2</v>
      </c>
      <c r="BO140">
        <v>2.6868261651415559</v>
      </c>
    </row>
    <row r="141" spans="1:67" x14ac:dyDescent="0.2">
      <c r="A141" s="1">
        <v>139</v>
      </c>
      <c r="B141" t="s">
        <v>252</v>
      </c>
      <c r="C141" t="s">
        <v>241</v>
      </c>
      <c r="D141" t="s">
        <v>242</v>
      </c>
      <c r="E141" t="s">
        <v>243</v>
      </c>
      <c r="F141" t="s">
        <v>66</v>
      </c>
      <c r="G141" t="s">
        <v>67</v>
      </c>
      <c r="H141" t="s">
        <v>68</v>
      </c>
      <c r="I141" t="s">
        <v>69</v>
      </c>
      <c r="J141" s="2">
        <v>43861</v>
      </c>
      <c r="K141">
        <v>4</v>
      </c>
      <c r="L141">
        <v>2019</v>
      </c>
      <c r="M141" t="s">
        <v>84</v>
      </c>
      <c r="N141" s="2">
        <v>43856</v>
      </c>
      <c r="O141" s="2">
        <v>43874</v>
      </c>
      <c r="P141">
        <v>45.727858293075677</v>
      </c>
      <c r="Q141">
        <v>5.9070048309178746</v>
      </c>
      <c r="R141">
        <v>0.74988679245283019</v>
      </c>
      <c r="S141">
        <v>0.71343156794197404</v>
      </c>
      <c r="T141">
        <v>0.18538765641846641</v>
      </c>
      <c r="U141">
        <v>0.25953773322194368</v>
      </c>
      <c r="V141">
        <v>0.41879711569977057</v>
      </c>
      <c r="W141">
        <v>1.420542095980692</v>
      </c>
      <c r="X141">
        <v>0.25609085913170909</v>
      </c>
      <c r="Y141">
        <v>0.25985345301337243</v>
      </c>
      <c r="Z141">
        <v>0.39128045429565861</v>
      </c>
      <c r="AA141">
        <v>0.32316847068350418</v>
      </c>
      <c r="AB141">
        <v>-6.8111983612154314E-2</v>
      </c>
      <c r="AC141">
        <v>188924.4</v>
      </c>
      <c r="AD141">
        <v>17.303938450265619</v>
      </c>
      <c r="AE141">
        <v>2731.858407079646</v>
      </c>
      <c r="AF141">
        <v>17315</v>
      </c>
      <c r="AG141">
        <v>3105</v>
      </c>
      <c r="AH141">
        <v>12204</v>
      </c>
      <c r="AI141">
        <v>40</v>
      </c>
      <c r="AJ141">
        <v>141</v>
      </c>
      <c r="AK141">
        <v>60</v>
      </c>
      <c r="AL141">
        <v>618</v>
      </c>
      <c r="AM141">
        <v>49</v>
      </c>
      <c r="AN141">
        <v>2292</v>
      </c>
      <c r="AO141">
        <v>1657</v>
      </c>
      <c r="AP141">
        <v>982</v>
      </c>
      <c r="AQ141">
        <v>951</v>
      </c>
      <c r="AR141">
        <v>-2</v>
      </c>
      <c r="AS141">
        <v>489</v>
      </c>
      <c r="AT141">
        <v>236.43</v>
      </c>
      <c r="AU141">
        <v>13</v>
      </c>
      <c r="AV141">
        <v>2837.08</v>
      </c>
      <c r="AW141">
        <v>961.27</v>
      </c>
      <c r="AX141">
        <v>0.65607254075838062</v>
      </c>
      <c r="AY141">
        <v>5.7287822878228782</v>
      </c>
      <c r="AZ141">
        <v>7.6737668161434973</v>
      </c>
      <c r="BA141">
        <v>0.43606887708371489</v>
      </c>
      <c r="BB141">
        <v>55.019230769230766</v>
      </c>
      <c r="BC141">
        <v>10918</v>
      </c>
      <c r="BD141">
        <v>0.113</v>
      </c>
      <c r="BE141">
        <v>308.7</v>
      </c>
      <c r="BF141">
        <v>3.877591312931886</v>
      </c>
      <c r="BG141">
        <v>489</v>
      </c>
      <c r="BH141">
        <v>1</v>
      </c>
      <c r="BI141">
        <v>4</v>
      </c>
      <c r="BJ141">
        <v>3</v>
      </c>
      <c r="BK141">
        <v>2.666666666666667</v>
      </c>
      <c r="BL141">
        <v>0.61236347938700619</v>
      </c>
      <c r="BM141">
        <v>4.1815359477124181</v>
      </c>
      <c r="BN141">
        <v>2.3645267846863681E-2</v>
      </c>
      <c r="BO141">
        <v>3.4016733086858402</v>
      </c>
    </row>
    <row r="142" spans="1:67" x14ac:dyDescent="0.2">
      <c r="A142" s="1">
        <v>140</v>
      </c>
      <c r="B142" t="s">
        <v>253</v>
      </c>
      <c r="C142" t="s">
        <v>241</v>
      </c>
      <c r="D142" t="s">
        <v>242</v>
      </c>
      <c r="E142" t="s">
        <v>243</v>
      </c>
      <c r="F142" t="s">
        <v>66</v>
      </c>
      <c r="G142" t="s">
        <v>67</v>
      </c>
      <c r="H142" t="s">
        <v>68</v>
      </c>
      <c r="I142" t="s">
        <v>69</v>
      </c>
      <c r="J142" s="2">
        <v>43951</v>
      </c>
      <c r="K142">
        <v>1</v>
      </c>
      <c r="L142">
        <v>2020</v>
      </c>
      <c r="M142" t="s">
        <v>86</v>
      </c>
      <c r="N142" s="2">
        <v>43947</v>
      </c>
      <c r="O142" s="2">
        <v>43972</v>
      </c>
      <c r="P142">
        <v>52.794642857142847</v>
      </c>
      <c r="Q142">
        <v>7.1400162337662341</v>
      </c>
      <c r="R142">
        <v>0.60736029973625183</v>
      </c>
      <c r="S142">
        <v>0.63195171026156938</v>
      </c>
      <c r="T142">
        <v>0.18079463447350769</v>
      </c>
      <c r="U142">
        <v>0.29110204797614347</v>
      </c>
      <c r="V142">
        <v>0.77525001908542635</v>
      </c>
      <c r="W142">
        <v>1.634653335087489</v>
      </c>
      <c r="X142">
        <v>0.28179656987604013</v>
      </c>
      <c r="Y142">
        <v>0.28608931906945151</v>
      </c>
      <c r="Z142">
        <v>0.37646459500764129</v>
      </c>
      <c r="AA142">
        <v>0.47423698758849692</v>
      </c>
      <c r="AB142">
        <v>9.7772392580855572E-2</v>
      </c>
      <c r="AC142">
        <v>208780.2</v>
      </c>
      <c r="AD142">
        <v>17.726286296484972</v>
      </c>
      <c r="AE142">
        <v>2538.168224299066</v>
      </c>
      <c r="AF142">
        <v>23254</v>
      </c>
      <c r="AG142">
        <v>3080</v>
      </c>
      <c r="AH142">
        <v>13099</v>
      </c>
      <c r="AI142">
        <v>40</v>
      </c>
      <c r="AJ142">
        <v>174</v>
      </c>
      <c r="AK142">
        <v>67</v>
      </c>
      <c r="AL142">
        <v>628</v>
      </c>
      <c r="AM142">
        <v>80</v>
      </c>
      <c r="AN142">
        <v>2310</v>
      </c>
      <c r="AO142">
        <v>1907</v>
      </c>
      <c r="AP142">
        <v>969</v>
      </c>
      <c r="AQ142">
        <v>917</v>
      </c>
      <c r="AR142">
        <v>0</v>
      </c>
      <c r="AS142">
        <v>155</v>
      </c>
      <c r="AT142">
        <v>292.27999999999997</v>
      </c>
      <c r="AU142">
        <v>25</v>
      </c>
      <c r="AV142">
        <v>3369.56</v>
      </c>
      <c r="AW142">
        <v>936.75</v>
      </c>
      <c r="AX142">
        <v>0.66878926812701645</v>
      </c>
      <c r="AY142">
        <v>5.3541938287701001</v>
      </c>
      <c r="AZ142">
        <v>10.29111928533894</v>
      </c>
      <c r="BA142">
        <v>0.42027508914926132</v>
      </c>
      <c r="BB142">
        <v>54.1875</v>
      </c>
      <c r="BC142">
        <v>11778</v>
      </c>
      <c r="BD142">
        <v>0.13375000000000001</v>
      </c>
      <c r="BE142">
        <v>339.48</v>
      </c>
      <c r="BF142">
        <v>3.6791646891314671</v>
      </c>
      <c r="BG142">
        <v>516</v>
      </c>
      <c r="BH142">
        <v>1</v>
      </c>
      <c r="BI142">
        <v>4</v>
      </c>
      <c r="BJ142">
        <v>3</v>
      </c>
      <c r="BK142">
        <v>2.666666666666667</v>
      </c>
      <c r="BL142">
        <v>0.65985704494272002</v>
      </c>
      <c r="BM142">
        <v>4.9807642276422763</v>
      </c>
      <c r="BN142">
        <v>2.2169534439776761E-2</v>
      </c>
      <c r="BO142">
        <v>3.215201790499266</v>
      </c>
    </row>
    <row r="143" spans="1:67" x14ac:dyDescent="0.2">
      <c r="A143" s="1">
        <v>141</v>
      </c>
      <c r="B143" t="s">
        <v>254</v>
      </c>
      <c r="C143" t="s">
        <v>241</v>
      </c>
      <c r="D143" t="s">
        <v>242</v>
      </c>
      <c r="E143" t="s">
        <v>243</v>
      </c>
      <c r="F143" t="s">
        <v>66</v>
      </c>
      <c r="G143" t="s">
        <v>67</v>
      </c>
      <c r="H143" t="s">
        <v>68</v>
      </c>
      <c r="I143" t="s">
        <v>69</v>
      </c>
      <c r="J143" s="2">
        <v>44043</v>
      </c>
      <c r="K143">
        <v>2</v>
      </c>
      <c r="L143">
        <v>2020</v>
      </c>
      <c r="M143" t="s">
        <v>88</v>
      </c>
      <c r="N143" s="2">
        <v>44038</v>
      </c>
      <c r="O143" s="2">
        <v>44062</v>
      </c>
      <c r="P143">
        <v>47.100200465597517</v>
      </c>
      <c r="Q143">
        <v>8.0722969477496118</v>
      </c>
      <c r="R143">
        <v>0.63855968947433617</v>
      </c>
      <c r="S143">
        <v>0.65398573395069448</v>
      </c>
      <c r="T143">
        <v>0.17366387185583779</v>
      </c>
      <c r="U143">
        <v>0.27942268041237112</v>
      </c>
      <c r="V143">
        <v>0.80968808394422886</v>
      </c>
      <c r="W143">
        <v>1.647628865979381</v>
      </c>
      <c r="X143">
        <v>0.25931879066207419</v>
      </c>
      <c r="Y143">
        <v>0.26554688097971679</v>
      </c>
      <c r="Z143">
        <v>0.37971680061232299</v>
      </c>
      <c r="AA143">
        <v>0.66248557822646159</v>
      </c>
      <c r="AB143">
        <v>0.28276877761413849</v>
      </c>
      <c r="AC143">
        <v>314670</v>
      </c>
      <c r="AD143">
        <v>24.084959816303101</v>
      </c>
      <c r="AE143">
        <v>3750</v>
      </c>
      <c r="AF143">
        <v>25180</v>
      </c>
      <c r="AG143">
        <v>3866</v>
      </c>
      <c r="AH143">
        <v>13914</v>
      </c>
      <c r="AI143">
        <v>40</v>
      </c>
      <c r="AJ143">
        <v>222</v>
      </c>
      <c r="AK143">
        <v>120</v>
      </c>
      <c r="AL143">
        <v>4193</v>
      </c>
      <c r="AM143">
        <v>2854</v>
      </c>
      <c r="AN143">
        <v>2665</v>
      </c>
      <c r="AO143">
        <v>2084</v>
      </c>
      <c r="AP143">
        <v>1009</v>
      </c>
      <c r="AQ143">
        <v>622</v>
      </c>
      <c r="AR143">
        <v>-204</v>
      </c>
      <c r="AS143">
        <v>372</v>
      </c>
      <c r="AT143">
        <v>424.59</v>
      </c>
      <c r="AU143">
        <v>53</v>
      </c>
      <c r="AV143">
        <v>3469.37</v>
      </c>
      <c r="AW143">
        <v>663.87</v>
      </c>
      <c r="AX143">
        <v>0.69651741293532343</v>
      </c>
      <c r="AY143">
        <v>6.2166834170854273</v>
      </c>
      <c r="AZ143">
        <v>6.0917012448132777</v>
      </c>
      <c r="BA143">
        <v>0.42717183314198243</v>
      </c>
      <c r="BB143">
        <v>36.407766990291258</v>
      </c>
      <c r="BC143">
        <v>13065</v>
      </c>
      <c r="BD143">
        <v>0.13600000000000001</v>
      </c>
      <c r="BE143">
        <v>510</v>
      </c>
      <c r="BF143">
        <v>3.1917754052985372</v>
      </c>
      <c r="BG143">
        <v>620</v>
      </c>
      <c r="BH143">
        <v>1</v>
      </c>
      <c r="BI143">
        <v>5</v>
      </c>
      <c r="BJ143">
        <v>3</v>
      </c>
      <c r="BK143">
        <v>3</v>
      </c>
      <c r="BL143">
        <v>0.40864193168433449</v>
      </c>
      <c r="BM143">
        <v>4.7973581847649918</v>
      </c>
      <c r="BN143">
        <v>1.5932096703748431E-2</v>
      </c>
      <c r="BO143">
        <v>5.1493373843934176</v>
      </c>
    </row>
    <row r="144" spans="1:67" x14ac:dyDescent="0.2">
      <c r="A144" s="1">
        <v>142</v>
      </c>
      <c r="B144" t="s">
        <v>255</v>
      </c>
      <c r="C144" t="s">
        <v>241</v>
      </c>
      <c r="D144" t="s">
        <v>242</v>
      </c>
      <c r="E144" t="s">
        <v>243</v>
      </c>
      <c r="F144" t="s">
        <v>66</v>
      </c>
      <c r="G144" t="s">
        <v>67</v>
      </c>
      <c r="H144" t="s">
        <v>68</v>
      </c>
      <c r="I144" t="s">
        <v>69</v>
      </c>
      <c r="J144" s="2">
        <v>44135</v>
      </c>
      <c r="K144">
        <v>3</v>
      </c>
      <c r="L144">
        <v>2020</v>
      </c>
      <c r="M144" t="s">
        <v>90</v>
      </c>
      <c r="N144" s="2">
        <v>44129</v>
      </c>
      <c r="O144" s="2">
        <v>44153</v>
      </c>
      <c r="P144">
        <v>44.698212018620403</v>
      </c>
      <c r="Q144">
        <v>7.3756876851459996</v>
      </c>
      <c r="R144">
        <v>0.72622500528226508</v>
      </c>
      <c r="S144">
        <v>0.69227706073879736</v>
      </c>
      <c r="T144">
        <v>0.1845709868590569</v>
      </c>
      <c r="U144">
        <v>0.28823263522675913</v>
      </c>
      <c r="V144">
        <v>0.75303247684883268</v>
      </c>
      <c r="W144">
        <v>1.6080684043995781</v>
      </c>
      <c r="X144">
        <v>0.25891588279082361</v>
      </c>
      <c r="Y144">
        <v>0.26661433308519988</v>
      </c>
      <c r="Z144">
        <v>0.28625566759152737</v>
      </c>
      <c r="AA144">
        <v>0.76130058673706524</v>
      </c>
      <c r="AB144">
        <v>0.47504491914553792</v>
      </c>
      <c r="AC144">
        <v>320833.89</v>
      </c>
      <c r="AD144">
        <v>21.711706706367998</v>
      </c>
      <c r="AE144">
        <v>3393.1914893617022</v>
      </c>
      <c r="AF144">
        <v>26881</v>
      </c>
      <c r="AG144">
        <v>4726</v>
      </c>
      <c r="AH144">
        <v>15334</v>
      </c>
      <c r="AI144">
        <v>40</v>
      </c>
      <c r="AJ144">
        <v>235</v>
      </c>
      <c r="AK144">
        <v>147</v>
      </c>
      <c r="AL144">
        <v>4193</v>
      </c>
      <c r="AM144">
        <v>2861</v>
      </c>
      <c r="AN144">
        <v>2740</v>
      </c>
      <c r="AO144">
        <v>2546</v>
      </c>
      <c r="AP144">
        <v>1445</v>
      </c>
      <c r="AQ144">
        <v>1336</v>
      </c>
      <c r="AR144">
        <v>-41</v>
      </c>
      <c r="AS144">
        <v>845</v>
      </c>
      <c r="AT144">
        <v>501.36</v>
      </c>
      <c r="AU144">
        <v>53</v>
      </c>
      <c r="AV144">
        <v>3939.76</v>
      </c>
      <c r="AW144">
        <v>1377.87</v>
      </c>
      <c r="AX144">
        <v>0.70190160384381128</v>
      </c>
      <c r="AY144">
        <v>6.9950046253469012</v>
      </c>
      <c r="AZ144">
        <v>3.922867266285091</v>
      </c>
      <c r="BA144">
        <v>0.35325167490018272</v>
      </c>
      <c r="BB144">
        <v>29.597222222222221</v>
      </c>
      <c r="BC144">
        <v>14777</v>
      </c>
      <c r="BD144">
        <v>0.15275</v>
      </c>
      <c r="BE144">
        <v>518.30999999999995</v>
      </c>
      <c r="BF144">
        <v>3.99171270718232</v>
      </c>
      <c r="BG144">
        <v>990</v>
      </c>
      <c r="BH144">
        <v>1</v>
      </c>
      <c r="BI144">
        <v>5</v>
      </c>
      <c r="BJ144">
        <v>3</v>
      </c>
      <c r="BK144">
        <v>3</v>
      </c>
      <c r="BL144">
        <v>0.42055508112724171</v>
      </c>
      <c r="BM144">
        <v>5.4566720516962839</v>
      </c>
      <c r="BN144">
        <v>1.329060691226556E-2</v>
      </c>
      <c r="BO144">
        <v>4.7024705393785409</v>
      </c>
    </row>
    <row r="145" spans="1:67" x14ac:dyDescent="0.2">
      <c r="A145" s="1">
        <v>143</v>
      </c>
      <c r="B145" t="s">
        <v>256</v>
      </c>
      <c r="C145" t="s">
        <v>241</v>
      </c>
      <c r="D145" t="s">
        <v>242</v>
      </c>
      <c r="E145" t="s">
        <v>243</v>
      </c>
      <c r="F145" t="s">
        <v>66</v>
      </c>
      <c r="G145" t="s">
        <v>67</v>
      </c>
      <c r="H145" t="s">
        <v>68</v>
      </c>
      <c r="I145" t="s">
        <v>69</v>
      </c>
      <c r="J145" s="2">
        <v>44227</v>
      </c>
      <c r="K145">
        <v>4</v>
      </c>
      <c r="L145">
        <v>2020</v>
      </c>
      <c r="M145" t="s">
        <v>92</v>
      </c>
      <c r="N145" s="2">
        <v>44227</v>
      </c>
      <c r="O145" s="2">
        <v>44251</v>
      </c>
      <c r="P145">
        <v>45.36965320807515</v>
      </c>
      <c r="Q145">
        <v>8.2258145112932244</v>
      </c>
      <c r="R145">
        <v>0.7189251329213967</v>
      </c>
      <c r="S145">
        <v>0.72333318873899277</v>
      </c>
      <c r="T145">
        <v>0.19422027501843581</v>
      </c>
      <c r="U145">
        <v>0.29776265594391182</v>
      </c>
      <c r="V145">
        <v>0.7043153969099627</v>
      </c>
      <c r="W145">
        <v>1.584561982334949</v>
      </c>
      <c r="X145">
        <v>0.25979010494752619</v>
      </c>
      <c r="Y145">
        <v>0.26850734632683648</v>
      </c>
      <c r="Z145">
        <v>0.2814992503748126</v>
      </c>
      <c r="AA145">
        <v>0.80879362663420085</v>
      </c>
      <c r="AB145">
        <v>0.52729437625938824</v>
      </c>
      <c r="AC145">
        <v>332475</v>
      </c>
      <c r="AD145">
        <v>19.938530734632678</v>
      </c>
      <c r="AE145">
        <v>3113.2075471698108</v>
      </c>
      <c r="AF145">
        <v>28791</v>
      </c>
      <c r="AG145">
        <v>5003</v>
      </c>
      <c r="AH145">
        <v>16893</v>
      </c>
      <c r="AI145">
        <v>40</v>
      </c>
      <c r="AJ145">
        <v>288</v>
      </c>
      <c r="AK145">
        <v>163</v>
      </c>
      <c r="AL145">
        <v>4193</v>
      </c>
      <c r="AM145">
        <v>2737</v>
      </c>
      <c r="AN145">
        <v>2856</v>
      </c>
      <c r="AO145">
        <v>2429</v>
      </c>
      <c r="AP145">
        <v>1559</v>
      </c>
      <c r="AQ145">
        <v>1457</v>
      </c>
      <c r="AR145">
        <v>-22</v>
      </c>
      <c r="AS145">
        <v>1128</v>
      </c>
      <c r="AT145">
        <v>519.59</v>
      </c>
      <c r="AU145">
        <v>53</v>
      </c>
      <c r="AV145">
        <v>4477.3599999999997</v>
      </c>
      <c r="AW145">
        <v>1498.87</v>
      </c>
      <c r="AX145">
        <v>0.70122938530734635</v>
      </c>
      <c r="AY145">
        <v>7.1522516082916372</v>
      </c>
      <c r="AZ145">
        <v>4.0904458598726112</v>
      </c>
      <c r="BA145">
        <v>0.34914542728635678</v>
      </c>
      <c r="BB145">
        <v>26.08152173913043</v>
      </c>
      <c r="BC145">
        <v>16675</v>
      </c>
      <c r="BD145">
        <v>0.17224999999999999</v>
      </c>
      <c r="BE145">
        <v>536.25</v>
      </c>
      <c r="BF145">
        <v>3.7554953327311051</v>
      </c>
      <c r="BG145">
        <v>1128</v>
      </c>
      <c r="BH145">
        <v>2</v>
      </c>
      <c r="BI145">
        <v>5</v>
      </c>
      <c r="BJ145">
        <v>3</v>
      </c>
      <c r="BK145">
        <v>3.333333333333333</v>
      </c>
      <c r="BL145">
        <v>0.47115226770493518</v>
      </c>
      <c r="BM145">
        <v>6.3019032258064502</v>
      </c>
      <c r="BN145">
        <v>1.4289715301624409E-2</v>
      </c>
      <c r="BO145">
        <v>4.2294416717197638</v>
      </c>
    </row>
    <row r="146" spans="1:67" x14ac:dyDescent="0.2">
      <c r="A146" s="1">
        <v>144</v>
      </c>
      <c r="B146" t="s">
        <v>257</v>
      </c>
      <c r="C146" t="s">
        <v>241</v>
      </c>
      <c r="D146" t="s">
        <v>242</v>
      </c>
      <c r="E146" t="s">
        <v>243</v>
      </c>
      <c r="F146" t="s">
        <v>66</v>
      </c>
      <c r="G146" t="s">
        <v>67</v>
      </c>
      <c r="H146" t="s">
        <v>68</v>
      </c>
      <c r="I146" t="s">
        <v>69</v>
      </c>
      <c r="J146" s="2">
        <v>44316</v>
      </c>
      <c r="K146">
        <v>1</v>
      </c>
      <c r="L146">
        <v>2021</v>
      </c>
      <c r="M146" t="s">
        <v>94</v>
      </c>
      <c r="N146" s="2">
        <v>44318</v>
      </c>
      <c r="O146" s="2">
        <v>44342</v>
      </c>
      <c r="P146">
        <v>43.948617735382442</v>
      </c>
      <c r="Q146">
        <v>8.1562444797738909</v>
      </c>
      <c r="R146">
        <v>0.76003155050598281</v>
      </c>
      <c r="S146">
        <v>0.71252543940795565</v>
      </c>
      <c r="T146">
        <v>0.2033110083256244</v>
      </c>
      <c r="U146">
        <v>0.33426411068929818</v>
      </c>
      <c r="V146">
        <v>0.64035368062213704</v>
      </c>
      <c r="W146">
        <v>1.695792677187588</v>
      </c>
      <c r="X146">
        <v>0.27664104694640629</v>
      </c>
      <c r="Y146">
        <v>0.28533859576235981</v>
      </c>
      <c r="Z146">
        <v>0.28645616950560859</v>
      </c>
      <c r="AA146">
        <v>0.9213687183254422</v>
      </c>
      <c r="AB146">
        <v>0.6349125488198335</v>
      </c>
      <c r="AC146">
        <v>418113.99</v>
      </c>
      <c r="AD146">
        <v>21.713439447444951</v>
      </c>
      <c r="AE146">
        <v>3176.9467455621302</v>
      </c>
      <c r="AF146">
        <v>30796</v>
      </c>
      <c r="AG146">
        <v>5661</v>
      </c>
      <c r="AH146">
        <v>18774</v>
      </c>
      <c r="AI146">
        <v>40</v>
      </c>
      <c r="AJ146">
        <v>333</v>
      </c>
      <c r="AK146">
        <v>173</v>
      </c>
      <c r="AL146">
        <v>4193</v>
      </c>
      <c r="AM146">
        <v>2613</v>
      </c>
      <c r="AN146">
        <v>2995</v>
      </c>
      <c r="AO146">
        <v>3024</v>
      </c>
      <c r="AP146">
        <v>1751</v>
      </c>
      <c r="AQ146">
        <v>1912</v>
      </c>
      <c r="AR146">
        <v>0</v>
      </c>
      <c r="AS146">
        <v>298</v>
      </c>
      <c r="AT146">
        <v>600.38</v>
      </c>
      <c r="AU146">
        <v>53</v>
      </c>
      <c r="AV146">
        <v>5494.48</v>
      </c>
      <c r="AW146">
        <v>1953.87</v>
      </c>
      <c r="AX146">
        <v>0.70066472787702538</v>
      </c>
      <c r="AY146">
        <v>7.7402153478037938</v>
      </c>
      <c r="AZ146">
        <v>4.5272227772227769</v>
      </c>
      <c r="BA146">
        <v>0.35246157041960952</v>
      </c>
      <c r="BB146">
        <v>27.259433962264151</v>
      </c>
      <c r="BC146">
        <v>19256</v>
      </c>
      <c r="BD146">
        <v>0.21124999999999999</v>
      </c>
      <c r="BE146">
        <v>671.13</v>
      </c>
      <c r="BF146">
        <v>3.6689366160293351</v>
      </c>
      <c r="BG146">
        <v>1271</v>
      </c>
      <c r="BH146">
        <v>2</v>
      </c>
      <c r="BI146">
        <v>5</v>
      </c>
      <c r="BJ146">
        <v>3</v>
      </c>
      <c r="BK146">
        <v>3.333333333333333</v>
      </c>
      <c r="BL146">
        <v>0.54373874319643734</v>
      </c>
      <c r="BM146">
        <v>7.846195826645264</v>
      </c>
      <c r="BN146">
        <v>1.335467143186652E-2</v>
      </c>
      <c r="BO146">
        <v>4.3260779309464779</v>
      </c>
    </row>
    <row r="147" spans="1:67" x14ac:dyDescent="0.2">
      <c r="A147" s="1">
        <v>145</v>
      </c>
      <c r="B147" t="s">
        <v>258</v>
      </c>
      <c r="C147" t="s">
        <v>241</v>
      </c>
      <c r="D147" t="s">
        <v>242</v>
      </c>
      <c r="E147" t="s">
        <v>243</v>
      </c>
      <c r="F147" t="s">
        <v>66</v>
      </c>
      <c r="G147" t="s">
        <v>67</v>
      </c>
      <c r="H147" t="s">
        <v>68</v>
      </c>
      <c r="I147" t="s">
        <v>69</v>
      </c>
      <c r="J147" s="2">
        <v>44408</v>
      </c>
      <c r="K147">
        <v>2</v>
      </c>
      <c r="L147">
        <v>2021</v>
      </c>
      <c r="M147" t="s">
        <v>96</v>
      </c>
      <c r="N147" s="2">
        <v>44409</v>
      </c>
      <c r="O147" s="2">
        <v>44426</v>
      </c>
      <c r="P147">
        <v>46.347203012140767</v>
      </c>
      <c r="Q147">
        <v>6.8714461349316123</v>
      </c>
      <c r="R147">
        <v>0.74958960919275408</v>
      </c>
      <c r="S147">
        <v>0.6861037129876234</v>
      </c>
      <c r="T147">
        <v>0.22719755600814659</v>
      </c>
      <c r="U147">
        <v>0.40375345825846382</v>
      </c>
      <c r="V147">
        <v>0.8276824135811226</v>
      </c>
      <c r="W147">
        <v>1.8205413422321099</v>
      </c>
      <c r="X147">
        <v>0.32324062656984981</v>
      </c>
      <c r="Y147">
        <v>0.33114170890989642</v>
      </c>
      <c r="Z147">
        <v>0.30437959537836229</v>
      </c>
      <c r="AA147">
        <v>0.98038418780086523</v>
      </c>
      <c r="AB147">
        <v>0.67600459242250288</v>
      </c>
      <c r="AC147">
        <v>543953.28</v>
      </c>
      <c r="AD147">
        <v>24.84145225373339</v>
      </c>
      <c r="AE147">
        <v>776.93404634581111</v>
      </c>
      <c r="AF147">
        <v>38650</v>
      </c>
      <c r="AG147">
        <v>6507</v>
      </c>
      <c r="AH147">
        <v>21147</v>
      </c>
      <c r="AI147">
        <v>10</v>
      </c>
      <c r="AJ147">
        <v>301</v>
      </c>
      <c r="AK147">
        <v>189</v>
      </c>
      <c r="AL147">
        <v>4193</v>
      </c>
      <c r="AM147">
        <v>2478</v>
      </c>
      <c r="AN147">
        <v>3165</v>
      </c>
      <c r="AO147">
        <v>3586</v>
      </c>
      <c r="AP147">
        <v>2006</v>
      </c>
      <c r="AQ147">
        <v>2373</v>
      </c>
      <c r="AR147">
        <v>0</v>
      </c>
      <c r="AS147">
        <v>481</v>
      </c>
      <c r="AT147">
        <v>194.99</v>
      </c>
      <c r="AU147">
        <v>60</v>
      </c>
      <c r="AV147">
        <v>7251.01</v>
      </c>
      <c r="AW147">
        <v>2420.4</v>
      </c>
      <c r="AX147">
        <v>0.6912362424076357</v>
      </c>
      <c r="AY147">
        <v>8.4506493506493499</v>
      </c>
      <c r="AZ147">
        <v>5.8017086330935248</v>
      </c>
      <c r="BA147">
        <v>0.36087135224003292</v>
      </c>
      <c r="BB147">
        <v>33.643835616438359</v>
      </c>
      <c r="BC147">
        <v>21897</v>
      </c>
      <c r="BD147">
        <v>0.28050000000000003</v>
      </c>
      <c r="BE147">
        <v>217.93</v>
      </c>
      <c r="BF147">
        <v>3.9084266926449098</v>
      </c>
      <c r="BG147">
        <v>1237</v>
      </c>
      <c r="BH147">
        <v>3</v>
      </c>
      <c r="BI147">
        <v>5</v>
      </c>
      <c r="BJ147">
        <v>3</v>
      </c>
      <c r="BK147">
        <v>3.666666666666667</v>
      </c>
      <c r="BL147">
        <v>0.52838373533483929</v>
      </c>
      <c r="BM147">
        <v>2.5751722756410249</v>
      </c>
      <c r="BN147">
        <v>1.2412856717379911E-2</v>
      </c>
      <c r="BO147">
        <v>4.254282582143774</v>
      </c>
    </row>
    <row r="148" spans="1:67" x14ac:dyDescent="0.2">
      <c r="A148" s="1">
        <v>146</v>
      </c>
      <c r="B148" t="s">
        <v>259</v>
      </c>
      <c r="C148" t="s">
        <v>241</v>
      </c>
      <c r="D148" t="s">
        <v>242</v>
      </c>
      <c r="E148" t="s">
        <v>243</v>
      </c>
      <c r="F148" t="s">
        <v>66</v>
      </c>
      <c r="G148" t="s">
        <v>67</v>
      </c>
      <c r="H148" t="s">
        <v>68</v>
      </c>
      <c r="I148" t="s">
        <v>69</v>
      </c>
      <c r="J148" s="2">
        <v>44500</v>
      </c>
      <c r="K148">
        <v>3</v>
      </c>
      <c r="L148">
        <v>2021</v>
      </c>
      <c r="M148" t="s">
        <v>98</v>
      </c>
      <c r="N148" s="2">
        <v>44500</v>
      </c>
      <c r="O148" s="2">
        <v>44517</v>
      </c>
      <c r="P148">
        <v>48.432000563142338</v>
      </c>
      <c r="Q148">
        <v>6.2820287202590457</v>
      </c>
      <c r="R148">
        <v>0.71673267576499078</v>
      </c>
      <c r="S148">
        <v>0.71909113800305124</v>
      </c>
      <c r="T148">
        <v>0.24842978389347231</v>
      </c>
      <c r="U148">
        <v>0.41940100173770828</v>
      </c>
      <c r="V148">
        <v>0.70737036725775271</v>
      </c>
      <c r="W148">
        <v>1.725263211693755</v>
      </c>
      <c r="X148">
        <v>0.3380571805223696</v>
      </c>
      <c r="Y148">
        <v>0.34547746560105458</v>
      </c>
      <c r="Z148">
        <v>0.29480102166927569</v>
      </c>
      <c r="AA148">
        <v>0.93748898268978054</v>
      </c>
      <c r="AB148">
        <v>0.64268796102050474</v>
      </c>
      <c r="AC148">
        <v>793650</v>
      </c>
      <c r="AD148">
        <v>32.695476641674219</v>
      </c>
      <c r="AE148">
        <v>978.30508474576266</v>
      </c>
      <c r="AF148">
        <v>40632</v>
      </c>
      <c r="AG148">
        <v>7103</v>
      </c>
      <c r="AH148">
        <v>23798</v>
      </c>
      <c r="AI148">
        <v>10</v>
      </c>
      <c r="AJ148">
        <v>298</v>
      </c>
      <c r="AK148">
        <v>191</v>
      </c>
      <c r="AL148">
        <v>4302</v>
      </c>
      <c r="AM148">
        <v>2454</v>
      </c>
      <c r="AN148">
        <v>3339</v>
      </c>
      <c r="AO148">
        <v>3954</v>
      </c>
      <c r="AP148">
        <v>2173</v>
      </c>
      <c r="AQ148">
        <v>2464</v>
      </c>
      <c r="AR148">
        <v>0</v>
      </c>
      <c r="AS148">
        <v>703</v>
      </c>
      <c r="AT148">
        <v>255.67</v>
      </c>
      <c r="AU148">
        <v>62</v>
      </c>
      <c r="AV148">
        <v>8386.119999999999</v>
      </c>
      <c r="AW148">
        <v>2512.98</v>
      </c>
      <c r="AX148">
        <v>0.69148059652302873</v>
      </c>
      <c r="AY148">
        <v>8.7367773677736782</v>
      </c>
      <c r="AZ148">
        <v>7.1445182724252492</v>
      </c>
      <c r="BA148">
        <v>0.33542061464941908</v>
      </c>
      <c r="BB148">
        <v>37.719298245614027</v>
      </c>
      <c r="BC148">
        <v>24274</v>
      </c>
      <c r="BD148">
        <v>0.32450000000000001</v>
      </c>
      <c r="BE148">
        <v>317.45999999999998</v>
      </c>
      <c r="BF148">
        <v>3.9990798251667821</v>
      </c>
      <c r="BG148">
        <v>986</v>
      </c>
      <c r="BH148">
        <v>3</v>
      </c>
      <c r="BI148">
        <v>5</v>
      </c>
      <c r="BJ148">
        <v>3</v>
      </c>
      <c r="BK148">
        <v>3.666666666666667</v>
      </c>
      <c r="BL148">
        <v>0.53017986407460083</v>
      </c>
      <c r="BM148">
        <v>2.974828</v>
      </c>
      <c r="BN148">
        <v>9.105820166414081E-3</v>
      </c>
      <c r="BO148">
        <v>5.3789396872874979</v>
      </c>
    </row>
    <row r="149" spans="1:67" x14ac:dyDescent="0.2">
      <c r="A149" s="1">
        <v>147</v>
      </c>
      <c r="B149" t="s">
        <v>260</v>
      </c>
      <c r="C149" t="s">
        <v>241</v>
      </c>
      <c r="D149" t="s">
        <v>242</v>
      </c>
      <c r="E149" t="s">
        <v>243</v>
      </c>
      <c r="F149" t="s">
        <v>66</v>
      </c>
      <c r="G149" t="s">
        <v>67</v>
      </c>
      <c r="H149" t="s">
        <v>68</v>
      </c>
      <c r="I149" t="s">
        <v>69</v>
      </c>
      <c r="J149" s="2">
        <v>44592</v>
      </c>
      <c r="K149">
        <v>4</v>
      </c>
      <c r="L149">
        <v>2021</v>
      </c>
      <c r="M149" t="s">
        <v>100</v>
      </c>
      <c r="N149" s="2">
        <v>44591</v>
      </c>
      <c r="O149" s="2">
        <v>44608</v>
      </c>
      <c r="P149">
        <v>51.361703519560393</v>
      </c>
      <c r="Q149">
        <v>5.9933926468664138</v>
      </c>
      <c r="R149">
        <v>0.72087621877173746</v>
      </c>
      <c r="S149">
        <v>0.73759215105922338</v>
      </c>
      <c r="T149">
        <v>0.27236811093754282</v>
      </c>
      <c r="U149">
        <v>0.44831628548442709</v>
      </c>
      <c r="V149">
        <v>0.66041635352472572</v>
      </c>
      <c r="W149">
        <v>1.6774623606482011</v>
      </c>
      <c r="X149">
        <v>0.36233930296499961</v>
      </c>
      <c r="Y149">
        <v>0.36926655272348963</v>
      </c>
      <c r="Z149">
        <v>0.30214758118451363</v>
      </c>
      <c r="AA149">
        <v>0.91618056469275944</v>
      </c>
      <c r="AB149">
        <v>0.61403298350824587</v>
      </c>
      <c r="AC149">
        <v>559675</v>
      </c>
      <c r="AD149">
        <v>20.79493943672438</v>
      </c>
      <c r="AE149">
        <v>581.85834957764791</v>
      </c>
      <c r="AF149">
        <v>44187</v>
      </c>
      <c r="AG149">
        <v>7643</v>
      </c>
      <c r="AH149">
        <v>26612</v>
      </c>
      <c r="AI149">
        <v>10</v>
      </c>
      <c r="AJ149">
        <v>300</v>
      </c>
      <c r="AK149">
        <v>202</v>
      </c>
      <c r="AL149">
        <v>4349</v>
      </c>
      <c r="AM149">
        <v>2339</v>
      </c>
      <c r="AN149">
        <v>3607</v>
      </c>
      <c r="AO149">
        <v>4650</v>
      </c>
      <c r="AP149">
        <v>2335</v>
      </c>
      <c r="AQ149">
        <v>3003</v>
      </c>
      <c r="AR149">
        <v>0</v>
      </c>
      <c r="AS149">
        <v>976</v>
      </c>
      <c r="AT149">
        <v>244.86</v>
      </c>
      <c r="AU149">
        <v>61</v>
      </c>
      <c r="AV149">
        <v>9938.44</v>
      </c>
      <c r="AW149">
        <v>3051.19</v>
      </c>
      <c r="AX149">
        <v>0.69291075276807612</v>
      </c>
      <c r="AY149">
        <v>8.8027641808234947</v>
      </c>
      <c r="AZ149">
        <v>6.6502883506343711</v>
      </c>
      <c r="BA149">
        <v>0.3384112357880657</v>
      </c>
      <c r="BB149">
        <v>42.546610169491522</v>
      </c>
      <c r="BC149">
        <v>26914</v>
      </c>
      <c r="BD149">
        <v>0.38474999999999998</v>
      </c>
      <c r="BE149">
        <v>223.87</v>
      </c>
      <c r="BF149">
        <v>3.8610996279454319</v>
      </c>
      <c r="BG149">
        <v>976</v>
      </c>
      <c r="BH149">
        <v>3</v>
      </c>
      <c r="BI149">
        <v>4</v>
      </c>
      <c r="BJ149">
        <v>3</v>
      </c>
      <c r="BK149">
        <v>3.333333333333333</v>
      </c>
      <c r="BL149">
        <v>0.6059470170411243</v>
      </c>
      <c r="BM149">
        <v>3.581739999999999</v>
      </c>
      <c r="BN149">
        <v>1.478459435087413E-2</v>
      </c>
      <c r="BO149">
        <v>3.1929672093425698</v>
      </c>
    </row>
    <row r="150" spans="1:67" x14ac:dyDescent="0.2">
      <c r="A150" s="1">
        <v>148</v>
      </c>
      <c r="B150" t="s">
        <v>261</v>
      </c>
      <c r="C150" t="s">
        <v>241</v>
      </c>
      <c r="D150" t="s">
        <v>242</v>
      </c>
      <c r="E150" t="s">
        <v>243</v>
      </c>
      <c r="F150" t="s">
        <v>66</v>
      </c>
      <c r="G150" t="s">
        <v>67</v>
      </c>
      <c r="H150" t="s">
        <v>68</v>
      </c>
      <c r="I150" t="s">
        <v>69</v>
      </c>
      <c r="J150" s="2">
        <v>44681</v>
      </c>
      <c r="K150">
        <v>1</v>
      </c>
      <c r="L150">
        <v>2022</v>
      </c>
      <c r="M150" t="s">
        <v>102</v>
      </c>
      <c r="N150" s="2">
        <v>44682</v>
      </c>
      <c r="O150" s="2">
        <v>44706</v>
      </c>
      <c r="P150">
        <v>55.533904440154437</v>
      </c>
      <c r="Q150">
        <v>5.9123129826254832</v>
      </c>
      <c r="R150">
        <v>0.74166377699974273</v>
      </c>
      <c r="S150">
        <v>0.77731291443006001</v>
      </c>
      <c r="T150">
        <v>0.25408614882643932</v>
      </c>
      <c r="U150">
        <v>0.41947930988601589</v>
      </c>
      <c r="V150">
        <v>0.71778115501519757</v>
      </c>
      <c r="W150">
        <v>1.6855457488801171</v>
      </c>
      <c r="X150">
        <v>0.32016519413696221</v>
      </c>
      <c r="Y150">
        <v>0.32687756000135409</v>
      </c>
      <c r="Z150">
        <v>0.26830506753325878</v>
      </c>
      <c r="AA150">
        <v>0.80242430309620016</v>
      </c>
      <c r="AB150">
        <v>0.53411923556294139</v>
      </c>
      <c r="AC150">
        <v>458735.36479999998</v>
      </c>
      <c r="AD150">
        <v>15.528768992248059</v>
      </c>
      <c r="AE150">
        <v>491.15281501340479</v>
      </c>
      <c r="AF150">
        <v>45212</v>
      </c>
      <c r="AG150">
        <v>8288</v>
      </c>
      <c r="AH150">
        <v>26320</v>
      </c>
      <c r="AI150">
        <v>10</v>
      </c>
      <c r="AJ150">
        <v>334</v>
      </c>
      <c r="AK150">
        <v>203</v>
      </c>
      <c r="AL150">
        <v>4365</v>
      </c>
      <c r="AM150">
        <v>2211</v>
      </c>
      <c r="AN150">
        <v>3772</v>
      </c>
      <c r="AO150">
        <v>5438</v>
      </c>
      <c r="AP150">
        <v>2523</v>
      </c>
      <c r="AQ150">
        <v>1618</v>
      </c>
      <c r="AR150">
        <v>-1360</v>
      </c>
      <c r="AS150">
        <v>361</v>
      </c>
      <c r="AT150">
        <v>185.47</v>
      </c>
      <c r="AU150">
        <v>68</v>
      </c>
      <c r="AV150">
        <v>9656.2900000000009</v>
      </c>
      <c r="AW150">
        <v>1671.72</v>
      </c>
      <c r="AX150">
        <v>0.69408618530178401</v>
      </c>
      <c r="AY150">
        <v>8.9854993901612676</v>
      </c>
      <c r="AZ150">
        <v>5.3173318950017983</v>
      </c>
      <c r="BA150">
        <v>0.3034765241528723</v>
      </c>
      <c r="BB150">
        <v>45.071713147410357</v>
      </c>
      <c r="BC150">
        <v>29541</v>
      </c>
      <c r="BD150">
        <v>0.373</v>
      </c>
      <c r="BE150">
        <v>183.2</v>
      </c>
      <c r="BF150">
        <v>3.4993065187239938</v>
      </c>
      <c r="BG150">
        <v>1039</v>
      </c>
      <c r="BH150">
        <v>1</v>
      </c>
      <c r="BI150">
        <v>4</v>
      </c>
      <c r="BJ150">
        <v>3</v>
      </c>
      <c r="BK150">
        <v>2.666666666666667</v>
      </c>
      <c r="BL150">
        <v>0.56326246099104627</v>
      </c>
      <c r="BM150">
        <v>3.4455398412309202</v>
      </c>
      <c r="BN150">
        <v>1.761496311669412E-2</v>
      </c>
      <c r="BO150">
        <v>2.7029721256497399</v>
      </c>
    </row>
    <row r="151" spans="1:67" x14ac:dyDescent="0.2">
      <c r="A151" s="1">
        <v>149</v>
      </c>
      <c r="B151" t="s">
        <v>262</v>
      </c>
      <c r="C151" t="s">
        <v>241</v>
      </c>
      <c r="D151" t="s">
        <v>242</v>
      </c>
      <c r="E151" t="s">
        <v>243</v>
      </c>
      <c r="F151" t="s">
        <v>66</v>
      </c>
      <c r="G151" t="s">
        <v>67</v>
      </c>
      <c r="H151" t="s">
        <v>68</v>
      </c>
      <c r="I151" t="s">
        <v>69</v>
      </c>
      <c r="J151" s="2">
        <v>44773</v>
      </c>
      <c r="K151">
        <v>2</v>
      </c>
      <c r="L151">
        <v>2022</v>
      </c>
      <c r="M151" t="s">
        <v>104</v>
      </c>
      <c r="N151" s="2">
        <v>44773</v>
      </c>
      <c r="O151" s="2">
        <v>44797</v>
      </c>
      <c r="P151">
        <v>73.194641258949872</v>
      </c>
      <c r="Q151">
        <v>7.622315035799522</v>
      </c>
      <c r="R151">
        <v>0.60472668230200255</v>
      </c>
      <c r="S151">
        <v>0.72420427148527877</v>
      </c>
      <c r="T151">
        <v>0.1934210846747681</v>
      </c>
      <c r="U151">
        <v>0.34405973598826622</v>
      </c>
      <c r="V151">
        <v>0.82281665338979493</v>
      </c>
      <c r="W151">
        <v>1.8251033379261301</v>
      </c>
      <c r="X151">
        <v>0.26030667832402993</v>
      </c>
      <c r="Y151">
        <v>0.26708083933014998</v>
      </c>
      <c r="Z151">
        <v>0.21063958571524649</v>
      </c>
      <c r="AA151">
        <v>0.56872516821513242</v>
      </c>
      <c r="AB151">
        <v>0.35808558249988592</v>
      </c>
      <c r="AC151">
        <v>387320.88552000001</v>
      </c>
      <c r="AD151">
        <v>13.024442986078419</v>
      </c>
      <c r="AE151">
        <v>507.14754098360652</v>
      </c>
      <c r="AF151">
        <v>43476</v>
      </c>
      <c r="AG151">
        <v>6704</v>
      </c>
      <c r="AH151">
        <v>23851</v>
      </c>
      <c r="AI151">
        <v>10</v>
      </c>
      <c r="AJ151">
        <v>359</v>
      </c>
      <c r="AK151">
        <v>201</v>
      </c>
      <c r="AL151">
        <v>4372</v>
      </c>
      <c r="AM151">
        <v>2036</v>
      </c>
      <c r="AN151">
        <v>4085</v>
      </c>
      <c r="AO151">
        <v>5317</v>
      </c>
      <c r="AP151">
        <v>3411</v>
      </c>
      <c r="AQ151">
        <v>656</v>
      </c>
      <c r="AR151">
        <v>0</v>
      </c>
      <c r="AS151">
        <v>794</v>
      </c>
      <c r="AT151">
        <v>181.63</v>
      </c>
      <c r="AU151">
        <v>64</v>
      </c>
      <c r="AV151">
        <v>7942.4500000000007</v>
      </c>
      <c r="AW151">
        <v>706.56</v>
      </c>
      <c r="AX151">
        <v>0.64886676978949487</v>
      </c>
      <c r="AY151">
        <v>6.8260150184548811</v>
      </c>
      <c r="AZ151">
        <v>3.620493859764955</v>
      </c>
      <c r="BA151">
        <v>0.25398480059183542</v>
      </c>
      <c r="BB151">
        <v>36.737254901960782</v>
      </c>
      <c r="BC151">
        <v>29738</v>
      </c>
      <c r="BD151">
        <v>0.30499999999999999</v>
      </c>
      <c r="BE151">
        <v>154.68</v>
      </c>
      <c r="BF151">
        <v>3.869540555870675</v>
      </c>
      <c r="BG151">
        <v>1289</v>
      </c>
      <c r="BH151">
        <v>2</v>
      </c>
      <c r="BI151">
        <v>4</v>
      </c>
      <c r="BJ151">
        <v>3</v>
      </c>
      <c r="BK151">
        <v>3</v>
      </c>
      <c r="BL151">
        <v>0.4476385053260441</v>
      </c>
      <c r="BM151">
        <v>2.746737837727744</v>
      </c>
      <c r="BN151">
        <v>1.6405898888326002E-2</v>
      </c>
      <c r="BO151">
        <v>2.809092023832116</v>
      </c>
    </row>
    <row r="152" spans="1:67" x14ac:dyDescent="0.2">
      <c r="A152" s="1">
        <v>150</v>
      </c>
      <c r="B152" t="s">
        <v>263</v>
      </c>
      <c r="C152" t="s">
        <v>241</v>
      </c>
      <c r="D152" t="s">
        <v>242</v>
      </c>
      <c r="E152" t="s">
        <v>243</v>
      </c>
      <c r="F152" t="s">
        <v>66</v>
      </c>
      <c r="G152" t="s">
        <v>67</v>
      </c>
      <c r="H152" t="s">
        <v>68</v>
      </c>
      <c r="I152" t="s">
        <v>69</v>
      </c>
      <c r="J152" s="2">
        <v>44865</v>
      </c>
      <c r="K152">
        <v>3</v>
      </c>
      <c r="L152">
        <v>2022</v>
      </c>
      <c r="M152" t="s">
        <v>106</v>
      </c>
      <c r="N152" s="2">
        <v>44864</v>
      </c>
      <c r="O152" s="2">
        <v>44881</v>
      </c>
      <c r="P152">
        <v>78.657161524194905</v>
      </c>
      <c r="Q152">
        <v>8.4772803911650652</v>
      </c>
      <c r="R152">
        <v>0.56509932828355014</v>
      </c>
      <c r="S152">
        <v>0.70428994082840235</v>
      </c>
      <c r="T152">
        <v>0.1519134615384615</v>
      </c>
      <c r="U152">
        <v>0.26389350344430418</v>
      </c>
      <c r="V152">
        <v>0.89648227083235754</v>
      </c>
      <c r="W152">
        <v>1.796797129377367</v>
      </c>
      <c r="X152">
        <v>0.20853462157809979</v>
      </c>
      <c r="Y152">
        <v>0.21569733249317369</v>
      </c>
      <c r="Z152">
        <v>0.16904711895260099</v>
      </c>
      <c r="AA152">
        <v>0.34586181780734271</v>
      </c>
      <c r="AB152">
        <v>0.17681469885474169</v>
      </c>
      <c r="AC152">
        <v>394534.8</v>
      </c>
      <c r="AD152">
        <v>13.81134215500945</v>
      </c>
      <c r="AE152">
        <v>682.468085106383</v>
      </c>
      <c r="AF152">
        <v>40488</v>
      </c>
      <c r="AG152">
        <v>5931</v>
      </c>
      <c r="AH152">
        <v>21349</v>
      </c>
      <c r="AI152">
        <v>10</v>
      </c>
      <c r="AJ152">
        <v>338</v>
      </c>
      <c r="AK152">
        <v>213</v>
      </c>
      <c r="AL152">
        <v>4372</v>
      </c>
      <c r="AM152">
        <v>1850</v>
      </c>
      <c r="AN152">
        <v>4701</v>
      </c>
      <c r="AO152">
        <v>4908</v>
      </c>
      <c r="AP152">
        <v>2348</v>
      </c>
      <c r="AQ152">
        <v>680</v>
      </c>
      <c r="AR152">
        <v>-16</v>
      </c>
      <c r="AS152">
        <v>1324</v>
      </c>
      <c r="AT152">
        <v>134.97</v>
      </c>
      <c r="AU152">
        <v>66</v>
      </c>
      <c r="AV152">
        <v>6161.61</v>
      </c>
      <c r="AW152">
        <v>732.14</v>
      </c>
      <c r="AX152">
        <v>0.6283343835328713</v>
      </c>
      <c r="AY152">
        <v>5.4004097427725926</v>
      </c>
      <c r="AZ152">
        <v>3.3877461706783372</v>
      </c>
      <c r="BA152">
        <v>0.22495274102079399</v>
      </c>
      <c r="BB152">
        <v>28.239382239382241</v>
      </c>
      <c r="BC152">
        <v>28566</v>
      </c>
      <c r="BD152">
        <v>0.23499999999999999</v>
      </c>
      <c r="BE152">
        <v>160.38</v>
      </c>
      <c r="BF152">
        <v>2.25146829677574</v>
      </c>
      <c r="BG152">
        <v>1597</v>
      </c>
      <c r="BH152">
        <v>3</v>
      </c>
      <c r="BI152">
        <v>5</v>
      </c>
      <c r="BJ152">
        <v>3</v>
      </c>
      <c r="BK152">
        <v>3.666666666666667</v>
      </c>
      <c r="BL152">
        <v>0.31488999616711377</v>
      </c>
      <c r="BM152">
        <v>2.0274634146341461</v>
      </c>
      <c r="BN152">
        <v>1.2288100873882711E-2</v>
      </c>
      <c r="BO152">
        <v>3.7846335368573532</v>
      </c>
    </row>
    <row r="153" spans="1:67" x14ac:dyDescent="0.2">
      <c r="A153" s="1">
        <v>151</v>
      </c>
      <c r="B153" t="s">
        <v>264</v>
      </c>
      <c r="C153" t="s">
        <v>241</v>
      </c>
      <c r="D153" t="s">
        <v>242</v>
      </c>
      <c r="E153" t="s">
        <v>243</v>
      </c>
      <c r="F153" t="s">
        <v>66</v>
      </c>
      <c r="G153" t="s">
        <v>67</v>
      </c>
      <c r="H153" t="s">
        <v>68</v>
      </c>
      <c r="I153" t="s">
        <v>69</v>
      </c>
      <c r="J153" s="2">
        <v>44957</v>
      </c>
      <c r="K153">
        <v>4</v>
      </c>
      <c r="L153">
        <v>2022</v>
      </c>
      <c r="M153" t="s">
        <v>108</v>
      </c>
      <c r="N153" s="2">
        <v>44955</v>
      </c>
      <c r="O153" s="2">
        <v>44979</v>
      </c>
      <c r="P153">
        <v>65.862564039001811</v>
      </c>
      <c r="Q153">
        <v>8.6258469674433975</v>
      </c>
      <c r="R153">
        <v>0.59272682747642957</v>
      </c>
      <c r="S153">
        <v>0.63193899424849764</v>
      </c>
      <c r="T153">
        <v>0.1071812953179726</v>
      </c>
      <c r="U153">
        <v>0.17933611151027451</v>
      </c>
      <c r="V153">
        <v>0.8633545993393964</v>
      </c>
      <c r="W153">
        <v>1.7524890686264449</v>
      </c>
      <c r="X153">
        <v>0.16193371394676359</v>
      </c>
      <c r="Y153">
        <v>0.16960702899088009</v>
      </c>
      <c r="Z153">
        <v>0.1411729813894862</v>
      </c>
      <c r="AA153">
        <v>0.14340230441839319</v>
      </c>
      <c r="AB153">
        <v>2.2293230289069932E-3</v>
      </c>
      <c r="AC153">
        <v>571113.6</v>
      </c>
      <c r="AD153">
        <v>21.172744123971231</v>
      </c>
      <c r="AE153">
        <v>1334.2528735632179</v>
      </c>
      <c r="AF153">
        <v>41182</v>
      </c>
      <c r="AG153">
        <v>6051</v>
      </c>
      <c r="AH153">
        <v>22101</v>
      </c>
      <c r="AI153">
        <v>10</v>
      </c>
      <c r="AJ153">
        <v>354</v>
      </c>
      <c r="AK153">
        <v>218</v>
      </c>
      <c r="AL153">
        <v>4372</v>
      </c>
      <c r="AM153">
        <v>1676</v>
      </c>
      <c r="AN153">
        <v>4845</v>
      </c>
      <c r="AO153">
        <v>3827</v>
      </c>
      <c r="AP153">
        <v>1792</v>
      </c>
      <c r="AQ153">
        <v>1414</v>
      </c>
      <c r="AR153">
        <v>-38</v>
      </c>
      <c r="AS153">
        <v>1833</v>
      </c>
      <c r="AT153">
        <v>195.37</v>
      </c>
      <c r="AU153">
        <v>64</v>
      </c>
      <c r="AV153">
        <v>4574.9799999999996</v>
      </c>
      <c r="AW153">
        <v>1464.56</v>
      </c>
      <c r="AX153">
        <v>0.62652925038926377</v>
      </c>
      <c r="AY153">
        <v>5.0710245128849776</v>
      </c>
      <c r="AZ153">
        <v>3.5156178576870332</v>
      </c>
      <c r="BA153">
        <v>0.20912730777786009</v>
      </c>
      <c r="BB153">
        <v>21.519083969465651</v>
      </c>
      <c r="BC153">
        <v>26974</v>
      </c>
      <c r="BD153">
        <v>0.17399999999999999</v>
      </c>
      <c r="BE153">
        <v>232.16</v>
      </c>
      <c r="BF153">
        <v>1.4913138458337669</v>
      </c>
      <c r="BG153">
        <v>1833</v>
      </c>
      <c r="BH153">
        <v>3</v>
      </c>
      <c r="BI153">
        <v>5</v>
      </c>
      <c r="BJ153">
        <v>3</v>
      </c>
      <c r="BK153">
        <v>3.666666666666667</v>
      </c>
      <c r="BL153">
        <v>0.22332226886654299</v>
      </c>
      <c r="BM153">
        <v>1.360089430894309</v>
      </c>
      <c r="BN153">
        <v>6.6859848554015316E-3</v>
      </c>
      <c r="BO153">
        <v>7.339502486709705</v>
      </c>
    </row>
    <row r="154" spans="1:67" x14ac:dyDescent="0.2">
      <c r="A154" s="1">
        <v>152</v>
      </c>
      <c r="B154" t="s">
        <v>265</v>
      </c>
      <c r="C154" t="s">
        <v>241</v>
      </c>
      <c r="D154" t="s">
        <v>242</v>
      </c>
      <c r="E154" t="s">
        <v>243</v>
      </c>
      <c r="F154" t="s">
        <v>66</v>
      </c>
      <c r="G154" t="s">
        <v>67</v>
      </c>
      <c r="H154" t="s">
        <v>68</v>
      </c>
      <c r="I154" t="s">
        <v>69</v>
      </c>
      <c r="J154" s="2">
        <v>45046</v>
      </c>
      <c r="K154">
        <v>1</v>
      </c>
      <c r="L154">
        <v>2023</v>
      </c>
      <c r="M154" t="s">
        <v>110</v>
      </c>
      <c r="N154" s="2">
        <v>45046</v>
      </c>
      <c r="O154" s="2">
        <v>45070</v>
      </c>
      <c r="P154">
        <v>50.160855812013352</v>
      </c>
      <c r="Q154">
        <v>7.5745620133481646</v>
      </c>
      <c r="R154">
        <v>0.67181990145022297</v>
      </c>
      <c r="S154">
        <v>0.57717013114461591</v>
      </c>
      <c r="T154">
        <v>0.1114818449460255</v>
      </c>
      <c r="U154">
        <v>0.188552321007081</v>
      </c>
      <c r="V154">
        <v>0.81321370309951058</v>
      </c>
      <c r="W154">
        <v>1.7638080251770261</v>
      </c>
      <c r="X154">
        <v>0.1852152407450344</v>
      </c>
      <c r="Y154">
        <v>0.19315248473606919</v>
      </c>
      <c r="Z154">
        <v>0.19711724244532039</v>
      </c>
      <c r="AA154">
        <v>7.3120085950956648E-2</v>
      </c>
      <c r="AB154">
        <v>-0.1239971564943637</v>
      </c>
      <c r="AC154">
        <v>934499.79999999993</v>
      </c>
      <c r="AD154">
        <v>36.111747430249629</v>
      </c>
      <c r="AE154">
        <v>1970.520833333333</v>
      </c>
      <c r="AF154">
        <v>44460</v>
      </c>
      <c r="AG154">
        <v>7192</v>
      </c>
      <c r="AH154">
        <v>24520</v>
      </c>
      <c r="AI154">
        <v>10</v>
      </c>
      <c r="AJ154">
        <v>367</v>
      </c>
      <c r="AK154">
        <v>230</v>
      </c>
      <c r="AL154">
        <v>4430</v>
      </c>
      <c r="AM154">
        <v>1541</v>
      </c>
      <c r="AN154">
        <v>4834</v>
      </c>
      <c r="AO154">
        <v>4080</v>
      </c>
      <c r="AP154">
        <v>2160</v>
      </c>
      <c r="AQ154">
        <v>2043</v>
      </c>
      <c r="AR154">
        <v>0</v>
      </c>
      <c r="AS154">
        <v>248</v>
      </c>
      <c r="AT154">
        <v>277.49</v>
      </c>
      <c r="AU154">
        <v>66</v>
      </c>
      <c r="AV154">
        <v>4998.3999999999996</v>
      </c>
      <c r="AW154">
        <v>2095.14</v>
      </c>
      <c r="AX154">
        <v>0.62473916067702295</v>
      </c>
      <c r="AY154">
        <v>5.9444157454282456</v>
      </c>
      <c r="AZ154">
        <v>3.4274104683195592</v>
      </c>
      <c r="BA154">
        <v>0.26358296622613803</v>
      </c>
      <c r="BB154">
        <v>17.5</v>
      </c>
      <c r="BC154">
        <v>25878</v>
      </c>
      <c r="BD154">
        <v>0.192</v>
      </c>
      <c r="BE154">
        <v>378.34</v>
      </c>
      <c r="BF154">
        <v>1.768679631525077</v>
      </c>
      <c r="BG154">
        <v>1720</v>
      </c>
      <c r="BH154">
        <v>3</v>
      </c>
      <c r="BI154">
        <v>5</v>
      </c>
      <c r="BJ154">
        <v>3</v>
      </c>
      <c r="BK154">
        <v>3.666666666666667</v>
      </c>
      <c r="BL154">
        <v>0.23809841375696661</v>
      </c>
      <c r="BM154">
        <v>1.5136923076923079</v>
      </c>
      <c r="BN154">
        <v>5.4804981935091821E-3</v>
      </c>
      <c r="BO154">
        <v>10.735001818843219</v>
      </c>
    </row>
    <row r="155" spans="1:67" x14ac:dyDescent="0.2">
      <c r="A155" s="1">
        <v>153</v>
      </c>
      <c r="B155" t="s">
        <v>266</v>
      </c>
      <c r="C155" t="s">
        <v>241</v>
      </c>
      <c r="D155" t="s">
        <v>242</v>
      </c>
      <c r="E155" t="s">
        <v>243</v>
      </c>
      <c r="F155" t="s">
        <v>66</v>
      </c>
      <c r="G155" t="s">
        <v>67</v>
      </c>
      <c r="H155" t="s">
        <v>68</v>
      </c>
      <c r="I155" t="s">
        <v>69</v>
      </c>
      <c r="J155" s="2">
        <v>45138</v>
      </c>
      <c r="K155">
        <v>2</v>
      </c>
      <c r="L155">
        <v>2023</v>
      </c>
      <c r="M155" t="s">
        <v>112</v>
      </c>
      <c r="N155" s="2">
        <v>45137</v>
      </c>
      <c r="O155" s="2">
        <v>45161</v>
      </c>
      <c r="P155">
        <v>37.649829717924042</v>
      </c>
      <c r="Q155">
        <v>4.9249463241282303</v>
      </c>
      <c r="R155">
        <v>1.149348508216774</v>
      </c>
      <c r="S155">
        <v>0.70258300996442047</v>
      </c>
      <c r="T155">
        <v>0.22642323526566421</v>
      </c>
      <c r="U155">
        <v>0.40216544633120421</v>
      </c>
      <c r="V155">
        <v>0.80193447510999605</v>
      </c>
      <c r="W155">
        <v>1.8116334319987539</v>
      </c>
      <c r="X155">
        <v>0.31596340381261279</v>
      </c>
      <c r="Y155">
        <v>0.32227257427863287</v>
      </c>
      <c r="Z155">
        <v>0.31587160735595599</v>
      </c>
      <c r="AA155">
        <v>0.41483589547217098</v>
      </c>
      <c r="AB155">
        <v>9.8964288116214938E-2</v>
      </c>
      <c r="AC155">
        <v>1204964.8</v>
      </c>
      <c r="AD155">
        <v>36.870499678712413</v>
      </c>
      <c r="AE155">
        <v>1178.3574879227051</v>
      </c>
      <c r="AF155">
        <v>49555</v>
      </c>
      <c r="AG155">
        <v>13507</v>
      </c>
      <c r="AH155">
        <v>27501</v>
      </c>
      <c r="AI155">
        <v>10</v>
      </c>
      <c r="AJ155">
        <v>421</v>
      </c>
      <c r="AK155">
        <v>308</v>
      </c>
      <c r="AL155">
        <v>4430</v>
      </c>
      <c r="AM155">
        <v>1395</v>
      </c>
      <c r="AN155">
        <v>5034</v>
      </c>
      <c r="AO155">
        <v>7066</v>
      </c>
      <c r="AP155">
        <v>3680</v>
      </c>
      <c r="AQ155">
        <v>6189</v>
      </c>
      <c r="AR155">
        <v>0</v>
      </c>
      <c r="AS155">
        <v>537</v>
      </c>
      <c r="AT155">
        <v>467.29</v>
      </c>
      <c r="AU155">
        <v>65</v>
      </c>
      <c r="AV155">
        <v>10532.19</v>
      </c>
      <c r="AW155">
        <v>6240.35</v>
      </c>
      <c r="AX155">
        <v>0.69462378752180165</v>
      </c>
      <c r="AY155">
        <v>10.9501418727199</v>
      </c>
      <c r="AZ155">
        <v>2.7866266692471449</v>
      </c>
      <c r="BA155">
        <v>0.36409534591964748</v>
      </c>
      <c r="BB155">
        <v>41.578544061302679</v>
      </c>
      <c r="BC155">
        <v>32681</v>
      </c>
      <c r="BD155">
        <v>0.41399999999999998</v>
      </c>
      <c r="BE155">
        <v>487.84</v>
      </c>
      <c r="BF155">
        <v>3.2967525195968639</v>
      </c>
      <c r="BG155">
        <v>1576</v>
      </c>
      <c r="BH155">
        <v>1</v>
      </c>
      <c r="BI155">
        <v>5</v>
      </c>
      <c r="BJ155">
        <v>3</v>
      </c>
      <c r="BK155">
        <v>3</v>
      </c>
      <c r="BL155">
        <v>0.48083409422936452</v>
      </c>
      <c r="BM155">
        <v>3.731963562753037</v>
      </c>
      <c r="BN155">
        <v>8.6089868716077555E-3</v>
      </c>
      <c r="BO155">
        <v>6.6423829486978052</v>
      </c>
    </row>
    <row r="156" spans="1:67" x14ac:dyDescent="0.2">
      <c r="A156" s="1">
        <v>154</v>
      </c>
      <c r="B156" t="s">
        <v>267</v>
      </c>
      <c r="C156" t="s">
        <v>241</v>
      </c>
      <c r="D156" t="s">
        <v>242</v>
      </c>
      <c r="E156" t="s">
        <v>243</v>
      </c>
      <c r="F156" t="s">
        <v>66</v>
      </c>
      <c r="G156" t="s">
        <v>67</v>
      </c>
      <c r="H156" t="s">
        <v>68</v>
      </c>
      <c r="I156" t="s">
        <v>69</v>
      </c>
      <c r="J156" s="2">
        <v>45230</v>
      </c>
      <c r="K156">
        <v>3</v>
      </c>
      <c r="L156">
        <v>2023</v>
      </c>
      <c r="M156" t="s">
        <v>114</v>
      </c>
      <c r="N156" s="2">
        <v>45228</v>
      </c>
      <c r="O156" s="2">
        <v>45251</v>
      </c>
      <c r="P156">
        <v>38.71326572847682</v>
      </c>
      <c r="Q156">
        <v>4.7236479028697573</v>
      </c>
      <c r="R156">
        <v>1.397838056758242</v>
      </c>
      <c r="S156">
        <v>0.94826493089310626</v>
      </c>
      <c r="T156">
        <v>0.40350014793524658</v>
      </c>
      <c r="U156">
        <v>0.69172739590581167</v>
      </c>
      <c r="V156">
        <v>0.62777694273260187</v>
      </c>
      <c r="W156">
        <v>1.7328157615263491</v>
      </c>
      <c r="X156">
        <v>0.42097169601069762</v>
      </c>
      <c r="Y156">
        <v>0.4255141519946512</v>
      </c>
      <c r="Z156">
        <v>0.39034989971027412</v>
      </c>
      <c r="AA156">
        <v>0.96109834191429289</v>
      </c>
      <c r="AB156">
        <v>0.57074844220401877</v>
      </c>
      <c r="AC156">
        <v>1181178.7</v>
      </c>
      <c r="AD156">
        <v>26.324464007131709</v>
      </c>
      <c r="AE156">
        <v>630.88390501319259</v>
      </c>
      <c r="AF156">
        <v>54148</v>
      </c>
      <c r="AG156">
        <v>18120</v>
      </c>
      <c r="AH156">
        <v>33265</v>
      </c>
      <c r="AI156">
        <v>10</v>
      </c>
      <c r="AJ156">
        <v>513</v>
      </c>
      <c r="AK156">
        <v>425</v>
      </c>
      <c r="AL156">
        <v>4430</v>
      </c>
      <c r="AM156">
        <v>1251</v>
      </c>
      <c r="AN156">
        <v>5160</v>
      </c>
      <c r="AO156">
        <v>8309</v>
      </c>
      <c r="AP156">
        <v>4348</v>
      </c>
      <c r="AQ156">
        <v>9243</v>
      </c>
      <c r="AR156">
        <v>0</v>
      </c>
      <c r="AS156">
        <v>815</v>
      </c>
      <c r="AT156">
        <v>407.8</v>
      </c>
      <c r="AU156">
        <v>63</v>
      </c>
      <c r="AV156">
        <v>19092.82</v>
      </c>
      <c r="AW156">
        <v>9292.77</v>
      </c>
      <c r="AX156">
        <v>0.73300646311566753</v>
      </c>
      <c r="AY156">
        <v>14.220129487934081</v>
      </c>
      <c r="AZ156">
        <v>3.588396879463795</v>
      </c>
      <c r="BA156">
        <v>0.41985736572320043</v>
      </c>
      <c r="BB156">
        <v>80.04651162790698</v>
      </c>
      <c r="BC156">
        <v>44870</v>
      </c>
      <c r="BD156">
        <v>0.75800000000000001</v>
      </c>
      <c r="BE156">
        <v>478.21</v>
      </c>
      <c r="BF156">
        <v>3.8232578588700812</v>
      </c>
      <c r="BG156">
        <v>1324</v>
      </c>
      <c r="BH156">
        <v>1</v>
      </c>
      <c r="BI156">
        <v>5</v>
      </c>
      <c r="BJ156">
        <v>3</v>
      </c>
      <c r="BK156">
        <v>3</v>
      </c>
      <c r="BL156">
        <v>0.78484071196612815</v>
      </c>
      <c r="BM156">
        <v>7.1389473684210527</v>
      </c>
      <c r="BN156">
        <v>1.4934947495750811E-2</v>
      </c>
      <c r="BO156">
        <v>3.616152049302034</v>
      </c>
    </row>
    <row r="157" spans="1:67" x14ac:dyDescent="0.2">
      <c r="A157" s="1">
        <v>155</v>
      </c>
      <c r="B157" t="s">
        <v>268</v>
      </c>
      <c r="C157" t="s">
        <v>241</v>
      </c>
      <c r="D157" t="s">
        <v>242</v>
      </c>
      <c r="E157" t="s">
        <v>243</v>
      </c>
      <c r="F157" t="s">
        <v>66</v>
      </c>
      <c r="G157" t="s">
        <v>67</v>
      </c>
      <c r="H157" t="s">
        <v>68</v>
      </c>
      <c r="I157" t="s">
        <v>69</v>
      </c>
      <c r="J157" s="2">
        <v>45322</v>
      </c>
      <c r="K157">
        <v>4</v>
      </c>
      <c r="L157">
        <v>2023</v>
      </c>
      <c r="M157" t="s">
        <v>116</v>
      </c>
      <c r="N157" s="2">
        <v>45319</v>
      </c>
      <c r="O157" s="2">
        <v>45343</v>
      </c>
      <c r="P157">
        <v>37.791363163371493</v>
      </c>
      <c r="Q157">
        <v>5.5196692756639374</v>
      </c>
      <c r="R157">
        <v>1.475057559478127</v>
      </c>
      <c r="S157">
        <v>1.139687587690581</v>
      </c>
      <c r="T157">
        <v>0.56052810775418571</v>
      </c>
      <c r="U157">
        <v>0.91458074033098236</v>
      </c>
      <c r="V157">
        <v>0.52934059286146395</v>
      </c>
      <c r="W157">
        <v>1.642772630187926</v>
      </c>
      <c r="X157">
        <v>0.4884934834706674</v>
      </c>
      <c r="Y157">
        <v>0.49182610551196609</v>
      </c>
      <c r="Z157">
        <v>0.44353435540527231</v>
      </c>
      <c r="AA157">
        <v>1.702079621216795</v>
      </c>
      <c r="AB157">
        <v>1.2585452658115219</v>
      </c>
      <c r="AC157">
        <v>1967525</v>
      </c>
      <c r="AD157">
        <v>32.295804471291163</v>
      </c>
      <c r="AE157">
        <v>659.13735343383587</v>
      </c>
      <c r="AF157">
        <v>65728</v>
      </c>
      <c r="AG157">
        <v>22103</v>
      </c>
      <c r="AH157">
        <v>42978</v>
      </c>
      <c r="AI157">
        <v>10</v>
      </c>
      <c r="AJ157">
        <v>764</v>
      </c>
      <c r="AK157">
        <v>573</v>
      </c>
      <c r="AL157">
        <v>4430</v>
      </c>
      <c r="AM157">
        <v>1112</v>
      </c>
      <c r="AN157">
        <v>5260</v>
      </c>
      <c r="AO157">
        <v>9999</v>
      </c>
      <c r="AP157">
        <v>4925</v>
      </c>
      <c r="AQ157">
        <v>12285</v>
      </c>
      <c r="AR157">
        <v>0</v>
      </c>
      <c r="AS157">
        <v>1069</v>
      </c>
      <c r="AT157">
        <v>615.27</v>
      </c>
      <c r="AU157">
        <v>63</v>
      </c>
      <c r="AV157">
        <v>29963.03</v>
      </c>
      <c r="AW157">
        <v>12334.77</v>
      </c>
      <c r="AX157">
        <v>0.75192869570926757</v>
      </c>
      <c r="AY157">
        <v>16.969673704414589</v>
      </c>
      <c r="AZ157">
        <v>4.1712915059730973</v>
      </c>
      <c r="BA157">
        <v>0.46108138275171529</v>
      </c>
      <c r="BB157">
        <v>128.29571984435799</v>
      </c>
      <c r="BC157">
        <v>60922</v>
      </c>
      <c r="BD157">
        <v>1.194</v>
      </c>
      <c r="BE157">
        <v>787.01</v>
      </c>
      <c r="BF157">
        <v>3.9161117185170462</v>
      </c>
      <c r="BG157">
        <v>1069</v>
      </c>
      <c r="BH157">
        <v>1</v>
      </c>
      <c r="BI157">
        <v>5</v>
      </c>
      <c r="BJ157">
        <v>3</v>
      </c>
      <c r="BK157">
        <v>3</v>
      </c>
      <c r="BL157">
        <v>1.163725798621225</v>
      </c>
      <c r="BM157">
        <v>11.367272</v>
      </c>
      <c r="BN157">
        <v>1.384945857386609E-2</v>
      </c>
      <c r="BO157">
        <v>3.8140837898813862</v>
      </c>
    </row>
    <row r="158" spans="1:67" x14ac:dyDescent="0.2">
      <c r="A158" s="1">
        <v>156</v>
      </c>
      <c r="B158" t="s">
        <v>269</v>
      </c>
      <c r="C158" t="s">
        <v>241</v>
      </c>
      <c r="D158" t="s">
        <v>242</v>
      </c>
      <c r="E158" t="s">
        <v>243</v>
      </c>
      <c r="F158" t="s">
        <v>66</v>
      </c>
      <c r="G158" t="s">
        <v>67</v>
      </c>
      <c r="H158" t="s">
        <v>68</v>
      </c>
      <c r="I158" t="s">
        <v>69</v>
      </c>
      <c r="J158" s="2">
        <v>45412</v>
      </c>
      <c r="K158">
        <v>1</v>
      </c>
      <c r="L158">
        <v>2024</v>
      </c>
      <c r="M158" t="s">
        <v>118</v>
      </c>
      <c r="N158" s="2">
        <v>45410</v>
      </c>
      <c r="O158" s="2">
        <v>45434</v>
      </c>
      <c r="P158">
        <v>39.1782176317002</v>
      </c>
      <c r="Q158">
        <v>5.4272097220089082</v>
      </c>
      <c r="R158">
        <v>1.4590476190476189</v>
      </c>
      <c r="S158">
        <v>1.3128065036369021</v>
      </c>
      <c r="T158">
        <v>0.70433219234440303</v>
      </c>
      <c r="U158">
        <v>1.1565800548451031</v>
      </c>
      <c r="V158">
        <v>0.56835293638842543</v>
      </c>
      <c r="W158">
        <v>1.6498601721376009</v>
      </c>
      <c r="X158">
        <v>0.53398350339709677</v>
      </c>
      <c r="Y158">
        <v>0.53650876225336575</v>
      </c>
      <c r="Z158">
        <v>0.49306791686514401</v>
      </c>
      <c r="AA158">
        <v>2.575763642964533</v>
      </c>
      <c r="AB158">
        <v>2.0826957260993888</v>
      </c>
      <c r="AC158">
        <v>2824504.3905000002</v>
      </c>
      <c r="AD158">
        <v>35.406327757163993</v>
      </c>
      <c r="AE158">
        <v>671.49122807017545</v>
      </c>
      <c r="AF158">
        <v>77072</v>
      </c>
      <c r="AG158">
        <v>26044</v>
      </c>
      <c r="AH158">
        <v>49142</v>
      </c>
      <c r="AI158">
        <v>10</v>
      </c>
      <c r="AJ158">
        <v>845</v>
      </c>
      <c r="AK158">
        <v>704</v>
      </c>
      <c r="AL158">
        <v>4453</v>
      </c>
      <c r="AM158">
        <v>986</v>
      </c>
      <c r="AN158">
        <v>5538</v>
      </c>
      <c r="AO158">
        <v>12365</v>
      </c>
      <c r="AP158">
        <v>5228</v>
      </c>
      <c r="AQ158">
        <v>14881</v>
      </c>
      <c r="AR158">
        <v>0</v>
      </c>
      <c r="AS158">
        <v>369</v>
      </c>
      <c r="AT158">
        <v>864.02</v>
      </c>
      <c r="AU158">
        <v>64</v>
      </c>
      <c r="AV158">
        <v>42799.45</v>
      </c>
      <c r="AW158">
        <v>14931.56</v>
      </c>
      <c r="AX158">
        <v>0.77209366460250206</v>
      </c>
      <c r="AY158">
        <v>19.295425078718281</v>
      </c>
      <c r="AZ158">
        <v>3.5294619982920579</v>
      </c>
      <c r="BA158">
        <v>0.50798505778825176</v>
      </c>
      <c r="BB158">
        <v>187.21960784313731</v>
      </c>
      <c r="BC158">
        <v>79774</v>
      </c>
      <c r="BD158">
        <v>1.71</v>
      </c>
      <c r="BE158">
        <v>1148.25</v>
      </c>
      <c r="BF158">
        <v>3.75237753454154</v>
      </c>
      <c r="BG158">
        <v>1190</v>
      </c>
      <c r="BH158">
        <v>1</v>
      </c>
      <c r="BI158">
        <v>5</v>
      </c>
      <c r="BJ158">
        <v>3</v>
      </c>
      <c r="BK158">
        <v>3</v>
      </c>
      <c r="BL158">
        <v>1.616018803451075</v>
      </c>
      <c r="BM158">
        <v>16.753317500286599</v>
      </c>
      <c r="BN158">
        <v>1.403505821988371E-2</v>
      </c>
      <c r="BO158">
        <v>3.841424977406418</v>
      </c>
    </row>
    <row r="159" spans="1:67" x14ac:dyDescent="0.2">
      <c r="A159" s="1">
        <v>157</v>
      </c>
      <c r="B159" t="s">
        <v>270</v>
      </c>
      <c r="C159" t="s">
        <v>241</v>
      </c>
      <c r="D159" t="s">
        <v>242</v>
      </c>
      <c r="E159" t="s">
        <v>243</v>
      </c>
      <c r="F159" t="s">
        <v>66</v>
      </c>
      <c r="G159" t="s">
        <v>67</v>
      </c>
      <c r="H159" t="s">
        <v>68</v>
      </c>
      <c r="I159" t="s">
        <v>69</v>
      </c>
      <c r="J159" s="2">
        <v>45504</v>
      </c>
      <c r="K159">
        <v>2</v>
      </c>
      <c r="L159">
        <v>2024</v>
      </c>
      <c r="M159" t="s">
        <v>120</v>
      </c>
      <c r="N159" s="2">
        <v>45501</v>
      </c>
      <c r="O159" s="2">
        <v>45532</v>
      </c>
      <c r="P159">
        <v>40.243862350199727</v>
      </c>
      <c r="Q159">
        <v>5.2277380159786944</v>
      </c>
      <c r="R159">
        <v>1.480723849191923</v>
      </c>
      <c r="S159">
        <v>1.4290780668041729</v>
      </c>
      <c r="T159">
        <v>0.78951625587986529</v>
      </c>
      <c r="U159">
        <v>1.237666067384249</v>
      </c>
      <c r="V159">
        <v>0.4654641745619616</v>
      </c>
      <c r="W159">
        <v>1.573489925050783</v>
      </c>
      <c r="X159">
        <v>0.550406512506879</v>
      </c>
      <c r="Y159">
        <v>0.55246544903278061</v>
      </c>
      <c r="Z159">
        <v>0.48580061677759662</v>
      </c>
      <c r="AA159">
        <v>2.432681067192211</v>
      </c>
      <c r="AB159">
        <v>1.946880450414614</v>
      </c>
      <c r="AC159">
        <v>2605331.2999999998</v>
      </c>
      <c r="AD159">
        <v>27.052356526524552</v>
      </c>
      <c r="AE159">
        <v>49.817073170731703</v>
      </c>
      <c r="AF159">
        <v>85227</v>
      </c>
      <c r="AG159">
        <v>30040</v>
      </c>
      <c r="AH159">
        <v>58157</v>
      </c>
      <c r="AI159">
        <v>1</v>
      </c>
      <c r="AJ159">
        <v>948</v>
      </c>
      <c r="AK159">
        <v>773</v>
      </c>
      <c r="AL159">
        <v>4622</v>
      </c>
      <c r="AM159">
        <v>952</v>
      </c>
      <c r="AN159">
        <v>6441</v>
      </c>
      <c r="AO159">
        <v>14132</v>
      </c>
      <c r="AP159">
        <v>7034</v>
      </c>
      <c r="AQ159">
        <v>16599</v>
      </c>
      <c r="AR159">
        <v>0</v>
      </c>
      <c r="AS159">
        <v>1346</v>
      </c>
      <c r="AT159">
        <v>117.02</v>
      </c>
      <c r="AU159">
        <v>61</v>
      </c>
      <c r="AV159">
        <v>53206.29</v>
      </c>
      <c r="AW159">
        <v>16647.189999999999</v>
      </c>
      <c r="AX159">
        <v>0.77639216256346888</v>
      </c>
      <c r="AY159">
        <v>20.061774772518579</v>
      </c>
      <c r="AZ159">
        <v>4.2689526809363594</v>
      </c>
      <c r="BA159">
        <v>0.50530075695432319</v>
      </c>
      <c r="BB159">
        <v>237.3784860557769</v>
      </c>
      <c r="BC159">
        <v>96307</v>
      </c>
      <c r="BD159">
        <v>2.1320000000000001</v>
      </c>
      <c r="BE159">
        <v>106.21</v>
      </c>
      <c r="BF159">
        <v>4.4877581944333684</v>
      </c>
      <c r="BG159">
        <v>1878</v>
      </c>
      <c r="BH159">
        <v>1</v>
      </c>
      <c r="BI159">
        <v>4</v>
      </c>
      <c r="BJ159">
        <v>3</v>
      </c>
      <c r="BK159">
        <v>2.666666666666667</v>
      </c>
      <c r="BL159">
        <v>1.8114629579191071</v>
      </c>
      <c r="BM159">
        <v>2.0971858948226658</v>
      </c>
      <c r="BN159">
        <v>1.8143058399389501E-2</v>
      </c>
      <c r="BO159">
        <v>2.8524208280165171</v>
      </c>
    </row>
    <row r="160" spans="1:67" x14ac:dyDescent="0.2">
      <c r="A160" s="1">
        <v>158</v>
      </c>
      <c r="B160" t="s">
        <v>271</v>
      </c>
      <c r="C160" t="s">
        <v>272</v>
      </c>
      <c r="D160" t="s">
        <v>273</v>
      </c>
      <c r="E160" t="s">
        <v>274</v>
      </c>
      <c r="F160" t="s">
        <v>66</v>
      </c>
      <c r="G160" t="s">
        <v>67</v>
      </c>
      <c r="H160" t="s">
        <v>68</v>
      </c>
      <c r="I160" t="s">
        <v>69</v>
      </c>
      <c r="J160" s="2">
        <v>43131</v>
      </c>
      <c r="K160">
        <v>1</v>
      </c>
      <c r="L160">
        <v>2018</v>
      </c>
      <c r="M160" t="s">
        <v>70</v>
      </c>
      <c r="N160" s="2">
        <v>43135</v>
      </c>
      <c r="O160" s="2">
        <v>43174</v>
      </c>
      <c r="Q160">
        <v>0</v>
      </c>
      <c r="V160">
        <v>0.87558887245968153</v>
      </c>
      <c r="AC160">
        <v>101044.992</v>
      </c>
      <c r="AF160">
        <v>54544</v>
      </c>
      <c r="AG160">
        <v>5327</v>
      </c>
      <c r="AH160">
        <v>29081</v>
      </c>
      <c r="AI160">
        <v>10</v>
      </c>
      <c r="AJ160">
        <v>0</v>
      </c>
      <c r="AK160">
        <v>0</v>
      </c>
      <c r="AL160">
        <v>26899</v>
      </c>
      <c r="AM160">
        <v>13171</v>
      </c>
      <c r="AN160">
        <v>2747</v>
      </c>
      <c r="AO160">
        <v>2459</v>
      </c>
      <c r="AP160">
        <v>1771</v>
      </c>
      <c r="AQ160">
        <v>6230</v>
      </c>
      <c r="AR160">
        <v>-265</v>
      </c>
      <c r="AS160">
        <v>220</v>
      </c>
      <c r="AT160">
        <v>248.03</v>
      </c>
      <c r="AU160">
        <v>183</v>
      </c>
      <c r="AW160">
        <v>6374.57</v>
      </c>
      <c r="AZ160">
        <v>5.6954314720812187</v>
      </c>
      <c r="BE160">
        <v>246</v>
      </c>
      <c r="BJ160">
        <v>1</v>
      </c>
      <c r="BK160">
        <v>1</v>
      </c>
    </row>
    <row r="161" spans="1:67" x14ac:dyDescent="0.2">
      <c r="A161" s="1">
        <v>159</v>
      </c>
      <c r="B161" t="s">
        <v>275</v>
      </c>
      <c r="C161" t="s">
        <v>272</v>
      </c>
      <c r="D161" t="s">
        <v>273</v>
      </c>
      <c r="E161" t="s">
        <v>274</v>
      </c>
      <c r="F161" t="s">
        <v>66</v>
      </c>
      <c r="G161" t="s">
        <v>67</v>
      </c>
      <c r="H161" t="s">
        <v>68</v>
      </c>
      <c r="I161" t="s">
        <v>69</v>
      </c>
      <c r="J161" s="2">
        <v>43220</v>
      </c>
      <c r="K161">
        <v>2</v>
      </c>
      <c r="L161">
        <v>2018</v>
      </c>
      <c r="M161" t="s">
        <v>72</v>
      </c>
      <c r="N161" s="2">
        <v>43226</v>
      </c>
      <c r="O161" s="2">
        <v>43258</v>
      </c>
      <c r="P161">
        <v>47.390307140007977</v>
      </c>
      <c r="Q161">
        <v>0</v>
      </c>
      <c r="R161">
        <v>0.36638655462184871</v>
      </c>
      <c r="V161">
        <v>0.71316306483300584</v>
      </c>
      <c r="AC161">
        <v>108266.01216</v>
      </c>
      <c r="AF161">
        <v>54936</v>
      </c>
      <c r="AG161">
        <v>5014</v>
      </c>
      <c r="AH161">
        <v>32067</v>
      </c>
      <c r="AI161">
        <v>10</v>
      </c>
      <c r="AJ161">
        <v>0</v>
      </c>
      <c r="AK161">
        <v>0</v>
      </c>
      <c r="AL161">
        <v>26908</v>
      </c>
      <c r="AM161">
        <v>12346</v>
      </c>
      <c r="AN161">
        <v>2720</v>
      </c>
      <c r="AO161">
        <v>2749</v>
      </c>
      <c r="AP161">
        <v>1568</v>
      </c>
      <c r="AQ161">
        <v>3718</v>
      </c>
      <c r="AR161">
        <v>-117</v>
      </c>
      <c r="AS161">
        <v>409</v>
      </c>
      <c r="AT161">
        <v>229.42</v>
      </c>
      <c r="AU161">
        <v>148</v>
      </c>
      <c r="AW161">
        <v>3834.92</v>
      </c>
      <c r="AY161">
        <v>7.3371135906347176</v>
      </c>
      <c r="AZ161">
        <v>5.8728813559322033</v>
      </c>
      <c r="BE161">
        <v>263.58</v>
      </c>
      <c r="BF161">
        <v>4.9659540775930324</v>
      </c>
      <c r="BJ161">
        <v>1</v>
      </c>
      <c r="BK161">
        <v>1</v>
      </c>
    </row>
    <row r="162" spans="1:67" x14ac:dyDescent="0.2">
      <c r="A162" s="1">
        <v>160</v>
      </c>
      <c r="B162" t="s">
        <v>276</v>
      </c>
      <c r="C162" t="s">
        <v>272</v>
      </c>
      <c r="D162" t="s">
        <v>273</v>
      </c>
      <c r="E162" t="s">
        <v>274</v>
      </c>
      <c r="F162" t="s">
        <v>66</v>
      </c>
      <c r="G162" t="s">
        <v>67</v>
      </c>
      <c r="H162" t="s">
        <v>68</v>
      </c>
      <c r="I162" t="s">
        <v>69</v>
      </c>
      <c r="J162" s="2">
        <v>43312</v>
      </c>
      <c r="K162">
        <v>3</v>
      </c>
      <c r="L162">
        <v>2018</v>
      </c>
      <c r="M162" t="s">
        <v>74</v>
      </c>
      <c r="N162" s="2">
        <v>43317</v>
      </c>
      <c r="O162" s="2">
        <v>43349</v>
      </c>
      <c r="P162">
        <v>51.896973138455458</v>
      </c>
      <c r="Q162">
        <v>3.2981927710843379</v>
      </c>
      <c r="R162">
        <v>0.38462415011205231</v>
      </c>
      <c r="V162">
        <v>0.83491184613142944</v>
      </c>
      <c r="AC162">
        <v>99239.145090000005</v>
      </c>
      <c r="AF162">
        <v>50372</v>
      </c>
      <c r="AG162">
        <v>5063</v>
      </c>
      <c r="AH162">
        <v>27452</v>
      </c>
      <c r="AI162">
        <v>10</v>
      </c>
      <c r="AJ162">
        <v>183</v>
      </c>
      <c r="AK162">
        <v>0</v>
      </c>
      <c r="AL162">
        <v>26920</v>
      </c>
      <c r="AM162">
        <v>11598</v>
      </c>
      <c r="AN162">
        <v>2695</v>
      </c>
      <c r="AO162">
        <v>3010</v>
      </c>
      <c r="AP162">
        <v>1549</v>
      </c>
      <c r="AQ162">
        <v>1196</v>
      </c>
      <c r="AR162">
        <v>-48</v>
      </c>
      <c r="AS162">
        <v>529</v>
      </c>
      <c r="AT162">
        <v>221.77</v>
      </c>
      <c r="AU162">
        <v>149</v>
      </c>
      <c r="AW162">
        <v>1313.71</v>
      </c>
      <c r="AY162">
        <v>7.4799630655586338</v>
      </c>
      <c r="AZ162">
        <v>3.9757658893461358</v>
      </c>
      <c r="BE162">
        <v>229.89</v>
      </c>
      <c r="BF162">
        <v>5.0558955528355769</v>
      </c>
      <c r="BJ162">
        <v>1</v>
      </c>
      <c r="BK162">
        <v>1</v>
      </c>
    </row>
    <row r="163" spans="1:67" x14ac:dyDescent="0.2">
      <c r="A163" s="1">
        <v>161</v>
      </c>
      <c r="B163" t="s">
        <v>277</v>
      </c>
      <c r="C163" t="s">
        <v>272</v>
      </c>
      <c r="D163" t="s">
        <v>273</v>
      </c>
      <c r="E163" t="s">
        <v>274</v>
      </c>
      <c r="F163" t="s">
        <v>66</v>
      </c>
      <c r="G163" t="s">
        <v>67</v>
      </c>
      <c r="H163" t="s">
        <v>68</v>
      </c>
      <c r="I163" t="s">
        <v>69</v>
      </c>
      <c r="J163" s="2">
        <v>43404</v>
      </c>
      <c r="K163">
        <v>4</v>
      </c>
      <c r="L163">
        <v>2018</v>
      </c>
      <c r="M163" t="s">
        <v>76</v>
      </c>
      <c r="N163" s="2">
        <v>43408</v>
      </c>
      <c r="O163" s="2">
        <v>43440</v>
      </c>
      <c r="P163">
        <v>53.092280492285077</v>
      </c>
      <c r="Q163">
        <v>2.7488978692138129</v>
      </c>
      <c r="R163">
        <v>0.43337048240726</v>
      </c>
      <c r="V163">
        <v>0.88033162021232692</v>
      </c>
      <c r="X163">
        <v>0.58801803530314656</v>
      </c>
      <c r="Y163">
        <v>0.61181504221028393</v>
      </c>
      <c r="Z163">
        <v>0.39548158096699931</v>
      </c>
      <c r="AC163">
        <v>105420.71606000001</v>
      </c>
      <c r="AD163">
        <v>5.0566345001918664</v>
      </c>
      <c r="AE163">
        <v>89.940035273368608</v>
      </c>
      <c r="AF163">
        <v>50124</v>
      </c>
      <c r="AG163">
        <v>5444</v>
      </c>
      <c r="AH163">
        <v>26657</v>
      </c>
      <c r="AI163">
        <v>10</v>
      </c>
      <c r="AJ163">
        <v>164</v>
      </c>
      <c r="AK163">
        <v>0</v>
      </c>
      <c r="AL163">
        <v>26913</v>
      </c>
      <c r="AM163">
        <v>10762</v>
      </c>
      <c r="AN163">
        <v>2635</v>
      </c>
      <c r="AO163">
        <v>3325</v>
      </c>
      <c r="AP163">
        <v>1614</v>
      </c>
      <c r="AQ163">
        <v>1115</v>
      </c>
      <c r="AR163">
        <v>-166</v>
      </c>
      <c r="AS163">
        <v>635</v>
      </c>
      <c r="AT163">
        <v>223.49</v>
      </c>
      <c r="AU163">
        <v>148</v>
      </c>
      <c r="AV163">
        <v>12755.12</v>
      </c>
      <c r="AW163">
        <v>1231.92</v>
      </c>
      <c r="AX163">
        <v>0.68812356101304684</v>
      </c>
      <c r="AY163">
        <v>8.1711069418386497</v>
      </c>
      <c r="AZ163">
        <v>3.8952095808383231</v>
      </c>
      <c r="BA163">
        <v>0.4259401381427475</v>
      </c>
      <c r="BB163">
        <v>8.9777070063694264</v>
      </c>
      <c r="BC163">
        <v>20848</v>
      </c>
      <c r="BD163">
        <v>2.835</v>
      </c>
      <c r="BE163">
        <v>254.98</v>
      </c>
      <c r="BF163">
        <v>5.5179487179487179</v>
      </c>
      <c r="BG163">
        <v>635</v>
      </c>
      <c r="BI163">
        <v>1</v>
      </c>
      <c r="BJ163">
        <v>2</v>
      </c>
      <c r="BK163">
        <v>1.5</v>
      </c>
      <c r="BN163">
        <v>6.9506666012398605E-2</v>
      </c>
      <c r="BO163">
        <v>0.52873119115009037</v>
      </c>
    </row>
    <row r="164" spans="1:67" x14ac:dyDescent="0.2">
      <c r="A164" s="1">
        <v>162</v>
      </c>
      <c r="B164" t="s">
        <v>278</v>
      </c>
      <c r="C164" t="s">
        <v>272</v>
      </c>
      <c r="D164" t="s">
        <v>273</v>
      </c>
      <c r="E164" t="s">
        <v>274</v>
      </c>
      <c r="F164" t="s">
        <v>66</v>
      </c>
      <c r="G164" t="s">
        <v>67</v>
      </c>
      <c r="H164" t="s">
        <v>68</v>
      </c>
      <c r="I164" t="s">
        <v>69</v>
      </c>
      <c r="J164" s="2">
        <v>43496</v>
      </c>
      <c r="K164">
        <v>1</v>
      </c>
      <c r="L164">
        <v>2019</v>
      </c>
      <c r="M164" t="s">
        <v>78</v>
      </c>
      <c r="N164" s="2">
        <v>43499</v>
      </c>
      <c r="O164" s="2">
        <v>43538</v>
      </c>
      <c r="P164">
        <v>55.185049231300752</v>
      </c>
      <c r="Q164">
        <v>34.819701157367419</v>
      </c>
      <c r="R164">
        <v>0.37887985339594549</v>
      </c>
      <c r="S164">
        <v>0.33650733494402069</v>
      </c>
      <c r="T164">
        <v>0.112497039177602</v>
      </c>
      <c r="U164">
        <v>0.24854220437816649</v>
      </c>
      <c r="V164">
        <v>2.1049776093696182</v>
      </c>
      <c r="W164">
        <v>2.4214511041009459</v>
      </c>
      <c r="X164">
        <v>0.30502111684655092</v>
      </c>
      <c r="Y164">
        <v>0.3343078366963867</v>
      </c>
      <c r="Z164">
        <v>0.41356170811825432</v>
      </c>
      <c r="AC164">
        <v>115203.06138</v>
      </c>
      <c r="AD164">
        <v>5.4060563763491309</v>
      </c>
      <c r="AE164">
        <v>196.11185983827491</v>
      </c>
      <c r="AF164">
        <v>72110</v>
      </c>
      <c r="AG164">
        <v>5789</v>
      </c>
      <c r="AH164">
        <v>23224</v>
      </c>
      <c r="AI164">
        <v>10</v>
      </c>
      <c r="AJ164">
        <v>1692</v>
      </c>
      <c r="AK164">
        <v>517</v>
      </c>
      <c r="AL164">
        <v>36647</v>
      </c>
      <c r="AM164">
        <v>21493</v>
      </c>
      <c r="AN164">
        <v>2684</v>
      </c>
      <c r="AO164">
        <v>3677</v>
      </c>
      <c r="AP164">
        <v>1547</v>
      </c>
      <c r="AQ164">
        <v>471</v>
      </c>
      <c r="AR164">
        <v>-693</v>
      </c>
      <c r="AS164">
        <v>99</v>
      </c>
      <c r="AT164">
        <v>268.25</v>
      </c>
      <c r="AU164">
        <v>345</v>
      </c>
      <c r="AV164">
        <v>7124.1</v>
      </c>
      <c r="AW164">
        <v>743.55</v>
      </c>
      <c r="AX164">
        <v>0.70539652745190051</v>
      </c>
      <c r="AY164">
        <v>8.7068997931942089</v>
      </c>
      <c r="AZ164">
        <v>1.270092226613966</v>
      </c>
      <c r="BA164">
        <v>0.43768183951196621</v>
      </c>
      <c r="BB164">
        <v>7.217721518987342</v>
      </c>
      <c r="BC164">
        <v>21310</v>
      </c>
      <c r="BD164">
        <v>1.484</v>
      </c>
      <c r="BE164">
        <v>291.02999999999997</v>
      </c>
      <c r="BF164">
        <v>5.630573248407643</v>
      </c>
      <c r="BG164">
        <v>514</v>
      </c>
      <c r="BH164">
        <v>5</v>
      </c>
      <c r="BI164">
        <v>2</v>
      </c>
      <c r="BJ164">
        <v>2</v>
      </c>
      <c r="BK164">
        <v>3</v>
      </c>
      <c r="BL164">
        <v>0.1321480244852532</v>
      </c>
      <c r="BM164">
        <v>9.8257908378510841</v>
      </c>
      <c r="BN164">
        <v>5.9647625659580913E-2</v>
      </c>
      <c r="BO164">
        <v>1.3366640140624451</v>
      </c>
    </row>
    <row r="165" spans="1:67" x14ac:dyDescent="0.2">
      <c r="A165" s="1">
        <v>163</v>
      </c>
      <c r="B165" t="s">
        <v>279</v>
      </c>
      <c r="C165" t="s">
        <v>272</v>
      </c>
      <c r="D165" t="s">
        <v>273</v>
      </c>
      <c r="E165" t="s">
        <v>274</v>
      </c>
      <c r="F165" t="s">
        <v>66</v>
      </c>
      <c r="G165" t="s">
        <v>67</v>
      </c>
      <c r="H165" t="s">
        <v>68</v>
      </c>
      <c r="I165" t="s">
        <v>69</v>
      </c>
      <c r="J165" s="2">
        <v>43585</v>
      </c>
      <c r="K165">
        <v>2</v>
      </c>
      <c r="L165">
        <v>2019</v>
      </c>
      <c r="M165" t="s">
        <v>80</v>
      </c>
      <c r="N165" s="2">
        <v>43590</v>
      </c>
      <c r="O165" s="2">
        <v>43629</v>
      </c>
      <c r="P165">
        <v>59.220704187058182</v>
      </c>
      <c r="Q165">
        <v>40.85327170563712</v>
      </c>
      <c r="R165">
        <v>0.30858724987065289</v>
      </c>
      <c r="S165">
        <v>0.34664526586784478</v>
      </c>
      <c r="T165">
        <v>6.7645806185042748E-2</v>
      </c>
      <c r="U165">
        <v>0.12806283301683291</v>
      </c>
      <c r="V165">
        <v>2.1984484935955262</v>
      </c>
      <c r="W165">
        <v>2.320323014804845</v>
      </c>
      <c r="X165">
        <v>0.15921698069958279</v>
      </c>
      <c r="Y165">
        <v>0.1951441800761014</v>
      </c>
      <c r="Z165">
        <v>0.42318800715169852</v>
      </c>
      <c r="AC165">
        <v>110461.55426</v>
      </c>
      <c r="AD165">
        <v>5.0640239426030353</v>
      </c>
      <c r="AE165">
        <v>340.89680589680592</v>
      </c>
      <c r="AF165">
        <v>70916</v>
      </c>
      <c r="AG165">
        <v>5517</v>
      </c>
      <c r="AH165">
        <v>22172</v>
      </c>
      <c r="AI165">
        <v>10</v>
      </c>
      <c r="AJ165">
        <v>2028</v>
      </c>
      <c r="AK165">
        <v>442</v>
      </c>
      <c r="AL165">
        <v>36662</v>
      </c>
      <c r="AM165">
        <v>20188</v>
      </c>
      <c r="AN165">
        <v>2654</v>
      </c>
      <c r="AO165">
        <v>3484</v>
      </c>
      <c r="AP165">
        <v>1445</v>
      </c>
      <c r="AQ165">
        <v>691</v>
      </c>
      <c r="AR165">
        <v>-157</v>
      </c>
      <c r="AS165">
        <v>224</v>
      </c>
      <c r="AT165">
        <v>318.39999999999998</v>
      </c>
      <c r="AU165">
        <v>350</v>
      </c>
      <c r="AV165">
        <v>4256.68</v>
      </c>
      <c r="AW165">
        <v>967.5</v>
      </c>
      <c r="AX165">
        <v>0.71782881767753171</v>
      </c>
      <c r="AY165">
        <v>8.2682652678905963</v>
      </c>
      <c r="AZ165">
        <v>1.2556744678348819</v>
      </c>
      <c r="BA165">
        <v>0.44381790675285382</v>
      </c>
      <c r="BB165">
        <v>5.528225806451613</v>
      </c>
      <c r="BC165">
        <v>21813</v>
      </c>
      <c r="BD165">
        <v>0.81400000000000006</v>
      </c>
      <c r="BE165">
        <v>277.49</v>
      </c>
      <c r="BF165">
        <v>5.4838709677419351</v>
      </c>
      <c r="BG165">
        <v>450</v>
      </c>
      <c r="BH165">
        <v>5</v>
      </c>
      <c r="BI165">
        <v>4</v>
      </c>
      <c r="BJ165">
        <v>2</v>
      </c>
      <c r="BK165">
        <v>3.666666666666667</v>
      </c>
      <c r="BL165">
        <v>8.0799514065525227E-2</v>
      </c>
      <c r="BM165">
        <v>2.7526540291503601</v>
      </c>
      <c r="BN165">
        <v>6.4696519798059557E-2</v>
      </c>
      <c r="BO165">
        <v>2.8524856059014931</v>
      </c>
    </row>
    <row r="166" spans="1:67" x14ac:dyDescent="0.2">
      <c r="A166" s="1">
        <v>164</v>
      </c>
      <c r="B166" t="s">
        <v>280</v>
      </c>
      <c r="C166" t="s">
        <v>272</v>
      </c>
      <c r="D166" t="s">
        <v>273</v>
      </c>
      <c r="E166" t="s">
        <v>274</v>
      </c>
      <c r="F166" t="s">
        <v>66</v>
      </c>
      <c r="G166" t="s">
        <v>67</v>
      </c>
      <c r="H166" t="s">
        <v>68</v>
      </c>
      <c r="I166" t="s">
        <v>69</v>
      </c>
      <c r="J166" s="2">
        <v>43677</v>
      </c>
      <c r="K166">
        <v>3</v>
      </c>
      <c r="L166">
        <v>2019</v>
      </c>
      <c r="M166" t="s">
        <v>82</v>
      </c>
      <c r="N166" s="2">
        <v>43681</v>
      </c>
      <c r="O166" s="2">
        <v>43720</v>
      </c>
      <c r="P166">
        <v>58.100521305530371</v>
      </c>
      <c r="Q166">
        <v>37.542384406165013</v>
      </c>
      <c r="R166">
        <v>0.31361287433449669</v>
      </c>
      <c r="S166">
        <v>0.37065399245873532</v>
      </c>
      <c r="T166">
        <v>6.5656447947793808E-2</v>
      </c>
      <c r="U166">
        <v>0.1222347053416403</v>
      </c>
      <c r="V166">
        <v>2.2445240199041989</v>
      </c>
      <c r="W166">
        <v>2.454070064344807</v>
      </c>
      <c r="X166">
        <v>0.134381315966764</v>
      </c>
      <c r="Y166">
        <v>0.17713676173366269</v>
      </c>
      <c r="Z166">
        <v>0.42268133842353472</v>
      </c>
      <c r="AC166">
        <v>114138.11354000001</v>
      </c>
      <c r="AD166">
        <v>5.1263468915337977</v>
      </c>
      <c r="AE166">
        <v>402.99719887955177</v>
      </c>
      <c r="AF166">
        <v>69767</v>
      </c>
      <c r="AG166">
        <v>5515</v>
      </c>
      <c r="AH166">
        <v>21503</v>
      </c>
      <c r="AI166">
        <v>10</v>
      </c>
      <c r="AJ166">
        <v>1872</v>
      </c>
      <c r="AK166">
        <v>397</v>
      </c>
      <c r="AL166">
        <v>36686</v>
      </c>
      <c r="AM166">
        <v>18879</v>
      </c>
      <c r="AN166">
        <v>2611</v>
      </c>
      <c r="AO166">
        <v>3539</v>
      </c>
      <c r="AP166">
        <v>1505</v>
      </c>
      <c r="AQ166">
        <v>715</v>
      </c>
      <c r="AR166">
        <v>-95</v>
      </c>
      <c r="AS166">
        <v>336</v>
      </c>
      <c r="AT166">
        <v>289.99</v>
      </c>
      <c r="AU166">
        <v>362</v>
      </c>
      <c r="AV166">
        <v>3943.95</v>
      </c>
      <c r="AW166">
        <v>1000.98</v>
      </c>
      <c r="AX166">
        <v>0.72553334830451377</v>
      </c>
      <c r="AY166">
        <v>8.3798670465337128</v>
      </c>
      <c r="AZ166">
        <v>1.3158657329147549</v>
      </c>
      <c r="BA166">
        <v>0.44253312373680659</v>
      </c>
      <c r="BB166">
        <v>4.2082987551867221</v>
      </c>
      <c r="BC166">
        <v>22265</v>
      </c>
      <c r="BD166">
        <v>0.71399999999999997</v>
      </c>
      <c r="BE166">
        <v>287.74</v>
      </c>
      <c r="BF166">
        <v>5.6658823529411766</v>
      </c>
      <c r="BG166">
        <v>442</v>
      </c>
      <c r="BH166">
        <v>5</v>
      </c>
      <c r="BI166">
        <v>4</v>
      </c>
      <c r="BJ166">
        <v>2</v>
      </c>
      <c r="BK166">
        <v>3.666666666666667</v>
      </c>
      <c r="BL166">
        <v>7.6045543065383803E-2</v>
      </c>
      <c r="BM166">
        <v>2.0978846449576611</v>
      </c>
      <c r="BN166">
        <v>6.4352628150809971E-2</v>
      </c>
      <c r="BO166">
        <v>3.39398782438038</v>
      </c>
    </row>
    <row r="167" spans="1:67" x14ac:dyDescent="0.2">
      <c r="A167" s="1">
        <v>165</v>
      </c>
      <c r="B167" t="s">
        <v>281</v>
      </c>
      <c r="C167" t="s">
        <v>272</v>
      </c>
      <c r="D167" t="s">
        <v>273</v>
      </c>
      <c r="E167" t="s">
        <v>274</v>
      </c>
      <c r="F167" t="s">
        <v>66</v>
      </c>
      <c r="G167" t="s">
        <v>67</v>
      </c>
      <c r="H167" t="s">
        <v>68</v>
      </c>
      <c r="I167" t="s">
        <v>69</v>
      </c>
      <c r="J167" s="2">
        <v>43769</v>
      </c>
      <c r="K167">
        <v>4</v>
      </c>
      <c r="L167">
        <v>2019</v>
      </c>
      <c r="M167" t="s">
        <v>84</v>
      </c>
      <c r="N167" s="2">
        <v>43772</v>
      </c>
      <c r="O167" s="2">
        <v>43811</v>
      </c>
      <c r="P167">
        <v>53.69784452908587</v>
      </c>
      <c r="Q167">
        <v>30.174428670360111</v>
      </c>
      <c r="R167">
        <v>0.33664578172810722</v>
      </c>
      <c r="S167">
        <v>0.38424717515325157</v>
      </c>
      <c r="T167">
        <v>6.536844163683822E-2</v>
      </c>
      <c r="U167">
        <v>0.1055261781625893</v>
      </c>
      <c r="V167">
        <v>1.7029635562675209</v>
      </c>
      <c r="W167">
        <v>2.2782071396749761</v>
      </c>
      <c r="X167">
        <v>0.1205469752622029</v>
      </c>
      <c r="Y167">
        <v>0.17012081249723421</v>
      </c>
      <c r="Z167">
        <v>0.41001017834225778</v>
      </c>
      <c r="AA167">
        <v>0.49390311771294088</v>
      </c>
      <c r="AB167">
        <v>8.3892939370683095E-2</v>
      </c>
      <c r="AC167">
        <v>129885.95224</v>
      </c>
      <c r="AD167">
        <v>5.7479290277470456</v>
      </c>
      <c r="AE167">
        <v>506.08964451313761</v>
      </c>
      <c r="AF167">
        <v>67493</v>
      </c>
      <c r="AG167">
        <v>5776</v>
      </c>
      <c r="AH167">
        <v>24970</v>
      </c>
      <c r="AI167">
        <v>10</v>
      </c>
      <c r="AJ167">
        <v>1501</v>
      </c>
      <c r="AK167">
        <v>409</v>
      </c>
      <c r="AL167">
        <v>36714</v>
      </c>
      <c r="AM167">
        <v>17554</v>
      </c>
      <c r="AN167">
        <v>2565</v>
      </c>
      <c r="AO167">
        <v>3259</v>
      </c>
      <c r="AP167">
        <v>1639</v>
      </c>
      <c r="AQ167">
        <v>847</v>
      </c>
      <c r="AR167">
        <v>-102</v>
      </c>
      <c r="AS167">
        <v>432</v>
      </c>
      <c r="AT167">
        <v>292.85000000000002</v>
      </c>
      <c r="AU167">
        <v>361</v>
      </c>
      <c r="AV167">
        <v>3844.22</v>
      </c>
      <c r="AW167">
        <v>1132.19</v>
      </c>
      <c r="AX167">
        <v>0.72845953002610964</v>
      </c>
      <c r="AY167">
        <v>8.9273570324574969</v>
      </c>
      <c r="AZ167">
        <v>1.437454703580229</v>
      </c>
      <c r="BA167">
        <v>0.42912776032216671</v>
      </c>
      <c r="BB167">
        <v>3.196050775740479</v>
      </c>
      <c r="BC167">
        <v>22597</v>
      </c>
      <c r="BD167">
        <v>0.64700000000000002</v>
      </c>
      <c r="BE167">
        <v>327.44</v>
      </c>
      <c r="BF167">
        <v>6.672773536895674</v>
      </c>
      <c r="BG167">
        <v>432</v>
      </c>
      <c r="BH167">
        <v>5</v>
      </c>
      <c r="BI167">
        <v>5</v>
      </c>
      <c r="BJ167">
        <v>2</v>
      </c>
      <c r="BK167">
        <v>4</v>
      </c>
      <c r="BL167">
        <v>7.5510115890787669E-2</v>
      </c>
      <c r="BM167">
        <v>1.9906169092270429</v>
      </c>
      <c r="BN167">
        <v>5.8777273263184888E-2</v>
      </c>
      <c r="BO167">
        <v>3.5754331607054359</v>
      </c>
    </row>
    <row r="168" spans="1:67" x14ac:dyDescent="0.2">
      <c r="A168" s="1">
        <v>166</v>
      </c>
      <c r="B168" t="s">
        <v>282</v>
      </c>
      <c r="C168" t="s">
        <v>272</v>
      </c>
      <c r="D168" t="s">
        <v>273</v>
      </c>
      <c r="E168" t="s">
        <v>274</v>
      </c>
      <c r="F168" t="s">
        <v>66</v>
      </c>
      <c r="G168" t="s">
        <v>67</v>
      </c>
      <c r="H168" t="s">
        <v>68</v>
      </c>
      <c r="I168" t="s">
        <v>69</v>
      </c>
      <c r="J168" s="2">
        <v>43861</v>
      </c>
      <c r="K168">
        <v>1</v>
      </c>
      <c r="L168">
        <v>2020</v>
      </c>
      <c r="M168" t="s">
        <v>86</v>
      </c>
      <c r="N168" s="2">
        <v>43863</v>
      </c>
      <c r="O168" s="2">
        <v>43902</v>
      </c>
      <c r="P168">
        <v>53.818496073745308</v>
      </c>
      <c r="Q168">
        <v>57.13639467395015</v>
      </c>
      <c r="R168">
        <v>0.31558461673142579</v>
      </c>
      <c r="S168">
        <v>0.29606311554638309</v>
      </c>
      <c r="T168">
        <v>4.9667702918049061E-2</v>
      </c>
      <c r="U168">
        <v>0.11079378412431749</v>
      </c>
      <c r="V168">
        <v>2.3204623708804721</v>
      </c>
      <c r="W168">
        <v>3.2153716925661491</v>
      </c>
      <c r="X168">
        <v>0.11638577605223679</v>
      </c>
      <c r="Y168">
        <v>0.16776052236830499</v>
      </c>
      <c r="Z168">
        <v>0.41674755139857061</v>
      </c>
      <c r="AA168">
        <v>0.48037964900532798</v>
      </c>
      <c r="AB168">
        <v>6.3632097606757476E-2</v>
      </c>
      <c r="AC168">
        <v>67112.915169999993</v>
      </c>
      <c r="AD168">
        <v>2.960950991352687</v>
      </c>
      <c r="AE168">
        <v>277.47107438016531</v>
      </c>
      <c r="AF168">
        <v>81006</v>
      </c>
      <c r="AG168">
        <v>5858</v>
      </c>
      <c r="AH168">
        <v>24396</v>
      </c>
      <c r="AI168">
        <v>10</v>
      </c>
      <c r="AJ168">
        <v>2880</v>
      </c>
      <c r="AK168">
        <v>788</v>
      </c>
      <c r="AL168">
        <v>43472</v>
      </c>
      <c r="AM168">
        <v>21465</v>
      </c>
      <c r="AN168">
        <v>3236</v>
      </c>
      <c r="AO168">
        <v>3651</v>
      </c>
      <c r="AP168">
        <v>1478</v>
      </c>
      <c r="AQ168">
        <v>385</v>
      </c>
      <c r="AR168">
        <v>-277</v>
      </c>
      <c r="AS168">
        <v>108</v>
      </c>
      <c r="AT168">
        <v>305.16000000000003</v>
      </c>
      <c r="AU168">
        <v>401</v>
      </c>
      <c r="AV168">
        <v>3802.46</v>
      </c>
      <c r="AW168">
        <v>701.79</v>
      </c>
      <c r="AX168">
        <v>0.73233036265772522</v>
      </c>
      <c r="AY168">
        <v>8.078607136700569</v>
      </c>
      <c r="AZ168">
        <v>1.5646724382995221</v>
      </c>
      <c r="BA168">
        <v>0.4362040060001765</v>
      </c>
      <c r="BB168">
        <v>2.8765264586160111</v>
      </c>
      <c r="BC168">
        <v>22666</v>
      </c>
      <c r="BD168">
        <v>0.60499999999999998</v>
      </c>
      <c r="BE168">
        <v>167.87</v>
      </c>
      <c r="BF168">
        <v>6.5038503850385041</v>
      </c>
      <c r="BG168">
        <v>441</v>
      </c>
      <c r="BH168">
        <v>5</v>
      </c>
      <c r="BI168">
        <v>4</v>
      </c>
      <c r="BJ168">
        <v>2</v>
      </c>
      <c r="BK168">
        <v>3.666666666666667</v>
      </c>
      <c r="BL168">
        <v>5.7861131822816013E-2</v>
      </c>
      <c r="BM168">
        <v>-0.35158370248454812</v>
      </c>
      <c r="BN168">
        <v>8.9071264082181356E-2</v>
      </c>
      <c r="BO168">
        <v>2.7463272794358349</v>
      </c>
    </row>
    <row r="169" spans="1:67" x14ac:dyDescent="0.2">
      <c r="A169" s="1">
        <v>167</v>
      </c>
      <c r="B169" t="s">
        <v>283</v>
      </c>
      <c r="C169" t="s">
        <v>272</v>
      </c>
      <c r="D169" t="s">
        <v>273</v>
      </c>
      <c r="E169" t="s">
        <v>274</v>
      </c>
      <c r="F169" t="s">
        <v>66</v>
      </c>
      <c r="G169" t="s">
        <v>67</v>
      </c>
      <c r="H169" t="s">
        <v>68</v>
      </c>
      <c r="I169" t="s">
        <v>69</v>
      </c>
      <c r="J169" s="2">
        <v>43951</v>
      </c>
      <c r="K169">
        <v>2</v>
      </c>
      <c r="L169">
        <v>2020</v>
      </c>
      <c r="M169" t="s">
        <v>88</v>
      </c>
      <c r="N169" s="2">
        <v>43954</v>
      </c>
      <c r="O169" s="2">
        <v>43986</v>
      </c>
      <c r="P169">
        <v>54.524338209683037</v>
      </c>
      <c r="Q169">
        <v>60.006966213862761</v>
      </c>
      <c r="R169">
        <v>0.2825891703680008</v>
      </c>
      <c r="S169">
        <v>0.30028072200650652</v>
      </c>
      <c r="T169">
        <v>4.8656994438031273E-2</v>
      </c>
      <c r="U169">
        <v>0.1087945906115903</v>
      </c>
      <c r="V169">
        <v>2.4020859407592829</v>
      </c>
      <c r="W169">
        <v>3.304234753586754</v>
      </c>
      <c r="X169">
        <v>0.10965008081778869</v>
      </c>
      <c r="Y169">
        <v>0.16203835568564059</v>
      </c>
      <c r="Z169">
        <v>0.43549866759861949</v>
      </c>
      <c r="AA169">
        <v>0.48491873819872039</v>
      </c>
      <c r="AB169">
        <v>4.9420070600100903E-2</v>
      </c>
      <c r="AC169">
        <v>125950.15664</v>
      </c>
      <c r="AD169">
        <v>5.5021692647765503</v>
      </c>
      <c r="AE169">
        <v>563.57781753130598</v>
      </c>
      <c r="AF169">
        <v>81548</v>
      </c>
      <c r="AG169">
        <v>5742</v>
      </c>
      <c r="AH169">
        <v>23970</v>
      </c>
      <c r="AI169">
        <v>10</v>
      </c>
      <c r="AJ169">
        <v>3065</v>
      </c>
      <c r="AK169">
        <v>711</v>
      </c>
      <c r="AL169">
        <v>43457</v>
      </c>
      <c r="AM169">
        <v>19909</v>
      </c>
      <c r="AN169">
        <v>3231</v>
      </c>
      <c r="AO169">
        <v>3211</v>
      </c>
      <c r="AP169">
        <v>1440</v>
      </c>
      <c r="AQ169">
        <v>563</v>
      </c>
      <c r="AR169">
        <v>-172</v>
      </c>
      <c r="AS169">
        <v>256</v>
      </c>
      <c r="AT169">
        <v>271.62</v>
      </c>
      <c r="AU169">
        <v>394</v>
      </c>
      <c r="AV169">
        <v>3709.22</v>
      </c>
      <c r="AW169">
        <v>874.26</v>
      </c>
      <c r="AX169">
        <v>0.73517976497313353</v>
      </c>
      <c r="AY169">
        <v>7.1031390134529149</v>
      </c>
      <c r="AZ169">
        <v>2.1545220421148308</v>
      </c>
      <c r="BA169">
        <v>0.4557686426980036</v>
      </c>
      <c r="BB169">
        <v>2.6976284584980239</v>
      </c>
      <c r="BC169">
        <v>22891</v>
      </c>
      <c r="BD169">
        <v>0.55899999999999994</v>
      </c>
      <c r="BE169">
        <v>315.04000000000002</v>
      </c>
      <c r="BF169">
        <v>6.072746441750132</v>
      </c>
      <c r="BG169">
        <v>464</v>
      </c>
      <c r="BH169">
        <v>5</v>
      </c>
      <c r="BI169">
        <v>5</v>
      </c>
      <c r="BJ169">
        <v>2</v>
      </c>
      <c r="BK169">
        <v>4</v>
      </c>
      <c r="BL169">
        <v>5.8286244068009682E-2</v>
      </c>
      <c r="BM169">
        <v>-0.27279253409906712</v>
      </c>
      <c r="BN169">
        <v>6.1064295116130769E-2</v>
      </c>
      <c r="BO169">
        <v>5.1373977881412376</v>
      </c>
    </row>
    <row r="170" spans="1:67" x14ac:dyDescent="0.2">
      <c r="A170" s="1">
        <v>168</v>
      </c>
      <c r="B170" t="s">
        <v>284</v>
      </c>
      <c r="C170" t="s">
        <v>272</v>
      </c>
      <c r="D170" t="s">
        <v>273</v>
      </c>
      <c r="E170" t="s">
        <v>274</v>
      </c>
      <c r="F170" t="s">
        <v>66</v>
      </c>
      <c r="G170" t="s">
        <v>67</v>
      </c>
      <c r="H170" t="s">
        <v>68</v>
      </c>
      <c r="I170" t="s">
        <v>69</v>
      </c>
      <c r="J170" s="2">
        <v>44043</v>
      </c>
      <c r="K170">
        <v>3</v>
      </c>
      <c r="L170">
        <v>2020</v>
      </c>
      <c r="M170" t="s">
        <v>90</v>
      </c>
      <c r="N170" s="2">
        <v>44045</v>
      </c>
      <c r="O170" s="2">
        <v>44077</v>
      </c>
      <c r="P170">
        <v>46.205012025425177</v>
      </c>
      <c r="Q170">
        <v>54.28599037965985</v>
      </c>
      <c r="R170">
        <v>0.28951916740236</v>
      </c>
      <c r="S170">
        <v>0.31123335457686252</v>
      </c>
      <c r="T170">
        <v>4.9902391574145513E-2</v>
      </c>
      <c r="U170">
        <v>0.1101401703335699</v>
      </c>
      <c r="V170">
        <v>2.3622217511129961</v>
      </c>
      <c r="W170">
        <v>3.306090312278211</v>
      </c>
      <c r="X170">
        <v>0.10703970340992371</v>
      </c>
      <c r="Y170">
        <v>0.16033754364788549</v>
      </c>
      <c r="Z170">
        <v>0.46277535888261412</v>
      </c>
      <c r="AA170">
        <v>0.50463477949792968</v>
      </c>
      <c r="AB170">
        <v>4.1859420615315557E-2</v>
      </c>
      <c r="AC170">
        <v>143612.21979999999</v>
      </c>
      <c r="AD170">
        <v>6.1909824460059486</v>
      </c>
      <c r="AE170">
        <v>668.68913857677899</v>
      </c>
      <c r="AF170">
        <v>79298</v>
      </c>
      <c r="AG170">
        <v>5821</v>
      </c>
      <c r="AH170">
        <v>23585</v>
      </c>
      <c r="AI170">
        <v>10</v>
      </c>
      <c r="AJ170">
        <v>2793</v>
      </c>
      <c r="AK170">
        <v>670</v>
      </c>
      <c r="AL170">
        <v>43447</v>
      </c>
      <c r="AM170">
        <v>18357</v>
      </c>
      <c r="AN170">
        <v>3173</v>
      </c>
      <c r="AO170">
        <v>2684</v>
      </c>
      <c r="AP170">
        <v>1399</v>
      </c>
      <c r="AQ170">
        <v>688</v>
      </c>
      <c r="AR170">
        <v>-210</v>
      </c>
      <c r="AS170">
        <v>361</v>
      </c>
      <c r="AT170">
        <v>316.75</v>
      </c>
      <c r="AU170">
        <v>409</v>
      </c>
      <c r="AV170">
        <v>3719.35</v>
      </c>
      <c r="AW170">
        <v>1011.11</v>
      </c>
      <c r="AX170">
        <v>0.74324266068888223</v>
      </c>
      <c r="AY170">
        <v>7.2717051842598366</v>
      </c>
      <c r="AZ170">
        <v>2.0413309459862732</v>
      </c>
      <c r="BA170">
        <v>0.48247618226494798</v>
      </c>
      <c r="BB170">
        <v>2.736741214057508</v>
      </c>
      <c r="BC170">
        <v>23197</v>
      </c>
      <c r="BD170">
        <v>0.53400000000000003</v>
      </c>
      <c r="BE170">
        <v>357.08</v>
      </c>
      <c r="BF170">
        <v>5.5024582104228124</v>
      </c>
      <c r="BG170">
        <v>457</v>
      </c>
      <c r="BH170">
        <v>5</v>
      </c>
      <c r="BI170">
        <v>5</v>
      </c>
      <c r="BJ170">
        <v>2</v>
      </c>
      <c r="BK170">
        <v>4</v>
      </c>
      <c r="BL170">
        <v>5.9882789544440963E-2</v>
      </c>
      <c r="BM170">
        <v>-1.8101122617700419E-2</v>
      </c>
      <c r="BN170">
        <v>5.9830272702124911E-2</v>
      </c>
      <c r="BO170">
        <v>5.4861636337011266</v>
      </c>
    </row>
    <row r="171" spans="1:67" x14ac:dyDescent="0.2">
      <c r="A171" s="1">
        <v>169</v>
      </c>
      <c r="B171" t="s">
        <v>285</v>
      </c>
      <c r="C171" t="s">
        <v>272</v>
      </c>
      <c r="D171" t="s">
        <v>273</v>
      </c>
      <c r="E171" t="s">
        <v>274</v>
      </c>
      <c r="F171" t="s">
        <v>66</v>
      </c>
      <c r="G171" t="s">
        <v>67</v>
      </c>
      <c r="H171" t="s">
        <v>68</v>
      </c>
      <c r="I171" t="s">
        <v>69</v>
      </c>
      <c r="J171" s="2">
        <v>44135</v>
      </c>
      <c r="K171">
        <v>4</v>
      </c>
      <c r="L171">
        <v>2020</v>
      </c>
      <c r="M171" t="s">
        <v>92</v>
      </c>
      <c r="N171" s="2">
        <v>44136</v>
      </c>
      <c r="O171" s="2">
        <v>44175</v>
      </c>
      <c r="P171">
        <v>35.141197618679449</v>
      </c>
      <c r="Q171">
        <v>48.581065408999542</v>
      </c>
      <c r="R171">
        <v>0.33328394457292682</v>
      </c>
      <c r="S171">
        <v>0.33310557360590132</v>
      </c>
      <c r="T171">
        <v>5.8989583478588258E-2</v>
      </c>
      <c r="U171">
        <v>0.1211352335741032</v>
      </c>
      <c r="V171">
        <v>2.1769800426760391</v>
      </c>
      <c r="W171">
        <v>2.9347875017904279</v>
      </c>
      <c r="X171">
        <v>0.12391158740790351</v>
      </c>
      <c r="Y171">
        <v>0.17708975217682521</v>
      </c>
      <c r="Z171">
        <v>0.48551574012056259</v>
      </c>
      <c r="AA171">
        <v>0.54264721775033642</v>
      </c>
      <c r="AB171">
        <v>5.7131477629773768E-2</v>
      </c>
      <c r="AC171">
        <v>171872.4749</v>
      </c>
      <c r="AD171">
        <v>7.1949294583054257</v>
      </c>
      <c r="AE171">
        <v>674.44444444444446</v>
      </c>
      <c r="AF171">
        <v>75933</v>
      </c>
      <c r="AG171">
        <v>6467</v>
      </c>
      <c r="AH171">
        <v>23901</v>
      </c>
      <c r="AI171">
        <v>10</v>
      </c>
      <c r="AJ171">
        <v>2620</v>
      </c>
      <c r="AK171">
        <v>823</v>
      </c>
      <c r="AL171">
        <v>43447</v>
      </c>
      <c r="AM171">
        <v>16782</v>
      </c>
      <c r="AN171">
        <v>3098</v>
      </c>
      <c r="AO171">
        <v>2297</v>
      </c>
      <c r="AP171">
        <v>1608</v>
      </c>
      <c r="AQ171">
        <v>1324</v>
      </c>
      <c r="AR171">
        <v>-104</v>
      </c>
      <c r="AS171">
        <v>463</v>
      </c>
      <c r="AT171">
        <v>349.63</v>
      </c>
      <c r="AU171">
        <v>404</v>
      </c>
      <c r="AV171">
        <v>4230.32</v>
      </c>
      <c r="AW171">
        <v>1643.16</v>
      </c>
      <c r="AX171">
        <v>0.75196751507032822</v>
      </c>
      <c r="AY171">
        <v>8.2500398660500718</v>
      </c>
      <c r="AZ171">
        <v>1.867053837702088</v>
      </c>
      <c r="BA171">
        <v>0.50489785666443399</v>
      </c>
      <c r="BB171">
        <v>2.9496268656716418</v>
      </c>
      <c r="BC171">
        <v>23888</v>
      </c>
      <c r="BD171">
        <v>0.63</v>
      </c>
      <c r="BE171">
        <v>424.9</v>
      </c>
      <c r="BF171">
        <v>6.1727447216890594</v>
      </c>
      <c r="BG171">
        <v>463</v>
      </c>
      <c r="BH171">
        <v>5</v>
      </c>
      <c r="BI171">
        <v>5</v>
      </c>
      <c r="BJ171">
        <v>2</v>
      </c>
      <c r="BK171">
        <v>4</v>
      </c>
      <c r="BL171">
        <v>6.9808988671336739E-2</v>
      </c>
      <c r="BM171">
        <v>1.469489568629001</v>
      </c>
      <c r="BN171">
        <v>5.6316423745067137E-2</v>
      </c>
      <c r="BO171">
        <v>4.7173217999505956</v>
      </c>
    </row>
    <row r="172" spans="1:67" x14ac:dyDescent="0.2">
      <c r="A172" s="1">
        <v>170</v>
      </c>
      <c r="B172" t="s">
        <v>286</v>
      </c>
      <c r="C172" t="s">
        <v>272</v>
      </c>
      <c r="D172" t="s">
        <v>273</v>
      </c>
      <c r="E172" t="s">
        <v>274</v>
      </c>
      <c r="F172" t="s">
        <v>66</v>
      </c>
      <c r="G172" t="s">
        <v>67</v>
      </c>
      <c r="H172" t="s">
        <v>68</v>
      </c>
      <c r="I172" t="s">
        <v>69</v>
      </c>
      <c r="J172" s="2">
        <v>44227</v>
      </c>
      <c r="K172">
        <v>1</v>
      </c>
      <c r="L172">
        <v>2021</v>
      </c>
      <c r="M172" t="s">
        <v>94</v>
      </c>
      <c r="N172" s="2">
        <v>44227</v>
      </c>
      <c r="O172" s="2">
        <v>44259</v>
      </c>
      <c r="P172">
        <v>33.051558978211872</v>
      </c>
      <c r="Q172">
        <v>52.556160781367389</v>
      </c>
      <c r="R172">
        <v>0.34819005264706843</v>
      </c>
      <c r="S172">
        <v>0.31251186874121711</v>
      </c>
      <c r="T172">
        <v>6.609717808808821E-2</v>
      </c>
      <c r="U172">
        <v>0.16336398388263251</v>
      </c>
      <c r="V172">
        <v>2.2073003041793409</v>
      </c>
      <c r="W172">
        <v>3.264345490236594</v>
      </c>
      <c r="X172">
        <v>0.1601377354668827</v>
      </c>
      <c r="Y172">
        <v>0.21150293700627909</v>
      </c>
      <c r="Z172">
        <v>0.5016406724731618</v>
      </c>
      <c r="AA172">
        <v>0.59071682177167062</v>
      </c>
      <c r="AB172">
        <v>8.9076149298508822E-2</v>
      </c>
      <c r="AC172">
        <v>178635.61533999999</v>
      </c>
      <c r="AD172">
        <v>7.2366058472756727</v>
      </c>
      <c r="AE172">
        <v>507.645011600928</v>
      </c>
      <c r="AF172">
        <v>76972</v>
      </c>
      <c r="AG172">
        <v>6655</v>
      </c>
      <c r="AH172">
        <v>23999</v>
      </c>
      <c r="AI172">
        <v>10</v>
      </c>
      <c r="AJ172">
        <v>3098</v>
      </c>
      <c r="AK172">
        <v>735</v>
      </c>
      <c r="AL172">
        <v>43457</v>
      </c>
      <c r="AM172">
        <v>15419</v>
      </c>
      <c r="AN172">
        <v>2496</v>
      </c>
      <c r="AO172">
        <v>2524</v>
      </c>
      <c r="AP172">
        <v>1673</v>
      </c>
      <c r="AQ172">
        <v>1378</v>
      </c>
      <c r="AR172">
        <v>-301</v>
      </c>
      <c r="AS172">
        <v>114</v>
      </c>
      <c r="AT172">
        <v>450.5</v>
      </c>
      <c r="AU172">
        <v>398</v>
      </c>
      <c r="AV172">
        <v>5220.95</v>
      </c>
      <c r="AW172">
        <v>1692.42</v>
      </c>
      <c r="AX172">
        <v>0.75207615961109986</v>
      </c>
      <c r="AY172">
        <v>9.5173400071505192</v>
      </c>
      <c r="AZ172">
        <v>2.1362414102181062</v>
      </c>
      <c r="BA172">
        <v>0.52064006481669034</v>
      </c>
      <c r="BB172">
        <v>3.5669781931464168</v>
      </c>
      <c r="BC172">
        <v>24685</v>
      </c>
      <c r="BD172">
        <v>0.8620000000000001</v>
      </c>
      <c r="BE172">
        <v>437.59</v>
      </c>
      <c r="BF172">
        <v>6.8460358056265989</v>
      </c>
      <c r="BG172">
        <v>469</v>
      </c>
      <c r="BH172">
        <v>5</v>
      </c>
      <c r="BI172">
        <v>4</v>
      </c>
      <c r="BJ172">
        <v>2</v>
      </c>
      <c r="BK172">
        <v>3.666666666666667</v>
      </c>
      <c r="BL172">
        <v>7.9819445187625654E-2</v>
      </c>
      <c r="BM172">
        <v>3.1756429036857039</v>
      </c>
      <c r="BN172">
        <v>5.8682860887085672E-2</v>
      </c>
      <c r="BO172">
        <v>3.2695687873953299</v>
      </c>
    </row>
    <row r="173" spans="1:67" x14ac:dyDescent="0.2">
      <c r="A173" s="1">
        <v>171</v>
      </c>
      <c r="B173" t="s">
        <v>287</v>
      </c>
      <c r="C173" t="s">
        <v>272</v>
      </c>
      <c r="D173" t="s">
        <v>273</v>
      </c>
      <c r="E173" t="s">
        <v>274</v>
      </c>
      <c r="F173" t="s">
        <v>66</v>
      </c>
      <c r="G173" t="s">
        <v>67</v>
      </c>
      <c r="H173" t="s">
        <v>68</v>
      </c>
      <c r="I173" t="s">
        <v>69</v>
      </c>
      <c r="J173" s="2">
        <v>44316</v>
      </c>
      <c r="K173">
        <v>2</v>
      </c>
      <c r="L173">
        <v>2021</v>
      </c>
      <c r="M173" t="s">
        <v>96</v>
      </c>
      <c r="N173" s="2">
        <v>44318</v>
      </c>
      <c r="O173" s="2">
        <v>44350</v>
      </c>
      <c r="P173">
        <v>34.160079425113473</v>
      </c>
      <c r="Q173">
        <v>56.558434190620268</v>
      </c>
      <c r="R173">
        <v>0.34676319378868953</v>
      </c>
      <c r="S173">
        <v>0.3253667108077824</v>
      </c>
      <c r="T173">
        <v>7.8541433228073748E-2</v>
      </c>
      <c r="U173">
        <v>0.20372997329773029</v>
      </c>
      <c r="V173">
        <v>2.151297671701577</v>
      </c>
      <c r="W173">
        <v>3.2767022696929242</v>
      </c>
      <c r="X173">
        <v>0.19109302234571279</v>
      </c>
      <c r="Y173">
        <v>0.24139357414002269</v>
      </c>
      <c r="Z173">
        <v>0.49939341760262979</v>
      </c>
      <c r="AA173">
        <v>0.61568366267711316</v>
      </c>
      <c r="AB173">
        <v>0.11629024507448341</v>
      </c>
      <c r="AC173">
        <v>189423.54686</v>
      </c>
      <c r="AD173">
        <v>7.4129670433999921</v>
      </c>
      <c r="AE173">
        <v>431.96461824953451</v>
      </c>
      <c r="AF173">
        <v>75524</v>
      </c>
      <c r="AG173">
        <v>6610</v>
      </c>
      <c r="AH173">
        <v>23966</v>
      </c>
      <c r="AI173">
        <v>10</v>
      </c>
      <c r="AJ173">
        <v>3409</v>
      </c>
      <c r="AK173">
        <v>688</v>
      </c>
      <c r="AL173">
        <v>43457</v>
      </c>
      <c r="AM173">
        <v>14068</v>
      </c>
      <c r="AN173">
        <v>2416</v>
      </c>
      <c r="AO173">
        <v>2425</v>
      </c>
      <c r="AP173">
        <v>1563</v>
      </c>
      <c r="AQ173">
        <v>1493</v>
      </c>
      <c r="AR173">
        <v>-104</v>
      </c>
      <c r="AS173">
        <v>240</v>
      </c>
      <c r="AT173">
        <v>456.2</v>
      </c>
      <c r="AU173">
        <v>416</v>
      </c>
      <c r="AV173">
        <v>6168.33</v>
      </c>
      <c r="AW173">
        <v>1821.64</v>
      </c>
      <c r="AX173">
        <v>0.7556842640785818</v>
      </c>
      <c r="AY173">
        <v>10.765472312703579</v>
      </c>
      <c r="AZ173">
        <v>2.213331261653201</v>
      </c>
      <c r="BA173">
        <v>0.51688647125582121</v>
      </c>
      <c r="BB173">
        <v>4.1757836508912112</v>
      </c>
      <c r="BC173">
        <v>25553</v>
      </c>
      <c r="BD173">
        <v>1.0740000000000001</v>
      </c>
      <c r="BE173">
        <v>463.93</v>
      </c>
      <c r="BF173">
        <v>6.3926380368098163</v>
      </c>
      <c r="BG173">
        <v>447</v>
      </c>
      <c r="BH173">
        <v>5</v>
      </c>
      <c r="BI173">
        <v>4</v>
      </c>
      <c r="BJ173">
        <v>2</v>
      </c>
      <c r="BK173">
        <v>3.666666666666667</v>
      </c>
      <c r="BL173">
        <v>9.7521462111270968E-2</v>
      </c>
      <c r="BM173">
        <v>5.8125358190750962</v>
      </c>
      <c r="BN173">
        <v>5.791410813636387E-2</v>
      </c>
      <c r="BO173">
        <v>2.6350730934611288</v>
      </c>
    </row>
    <row r="174" spans="1:67" x14ac:dyDescent="0.2">
      <c r="A174" s="1">
        <v>172</v>
      </c>
      <c r="B174" t="s">
        <v>288</v>
      </c>
      <c r="C174" t="s">
        <v>272</v>
      </c>
      <c r="D174" t="s">
        <v>273</v>
      </c>
      <c r="E174" t="s">
        <v>274</v>
      </c>
      <c r="F174" t="s">
        <v>66</v>
      </c>
      <c r="G174" t="s">
        <v>67</v>
      </c>
      <c r="H174" t="s">
        <v>68</v>
      </c>
      <c r="I174" t="s">
        <v>69</v>
      </c>
      <c r="J174" s="2">
        <v>44408</v>
      </c>
      <c r="K174">
        <v>3</v>
      </c>
      <c r="L174">
        <v>2021</v>
      </c>
      <c r="M174" t="s">
        <v>98</v>
      </c>
      <c r="N174" s="2">
        <v>44409</v>
      </c>
      <c r="O174" s="2">
        <v>44441</v>
      </c>
      <c r="P174">
        <v>31.3612975804072</v>
      </c>
      <c r="Q174">
        <v>48.842578931838297</v>
      </c>
      <c r="R174">
        <v>0.3581411323346807</v>
      </c>
      <c r="S174">
        <v>0.34167214424725162</v>
      </c>
      <c r="T174">
        <v>9.4872597919808219E-2</v>
      </c>
      <c r="U174">
        <v>0.25321154487821163</v>
      </c>
      <c r="V174">
        <v>2.1140476874461358</v>
      </c>
      <c r="W174">
        <v>3.2361111111111112</v>
      </c>
      <c r="X174">
        <v>0.2290079215390419</v>
      </c>
      <c r="Y174">
        <v>0.27767144473783478</v>
      </c>
      <c r="Z174">
        <v>0.49468125235760091</v>
      </c>
      <c r="AA174">
        <v>0.63750144462384228</v>
      </c>
      <c r="AB174">
        <v>0.14282019226624129</v>
      </c>
      <c r="AC174">
        <v>202459.70089000001</v>
      </c>
      <c r="AD174">
        <v>7.6371067857412296</v>
      </c>
      <c r="AE174">
        <v>366.09050445103861</v>
      </c>
      <c r="AF174">
        <v>75880</v>
      </c>
      <c r="AG174">
        <v>6778</v>
      </c>
      <c r="AH174">
        <v>24367</v>
      </c>
      <c r="AI174">
        <v>10</v>
      </c>
      <c r="AJ174">
        <v>3008</v>
      </c>
      <c r="AK174">
        <v>620</v>
      </c>
      <c r="AL174">
        <v>43457</v>
      </c>
      <c r="AM174">
        <v>12719</v>
      </c>
      <c r="AN174">
        <v>2370</v>
      </c>
      <c r="AO174">
        <v>2234</v>
      </c>
      <c r="AP174">
        <v>1592</v>
      </c>
      <c r="AQ174">
        <v>1876</v>
      </c>
      <c r="AR174">
        <v>-54</v>
      </c>
      <c r="AS174">
        <v>355</v>
      </c>
      <c r="AT174">
        <v>485.4</v>
      </c>
      <c r="AU174">
        <v>415</v>
      </c>
      <c r="AV174">
        <v>7361.07</v>
      </c>
      <c r="AW174">
        <v>2203.85</v>
      </c>
      <c r="AX174">
        <v>0.7572236891738966</v>
      </c>
      <c r="AY174">
        <v>11.329711659005429</v>
      </c>
      <c r="AZ174">
        <v>2.405168435625288</v>
      </c>
      <c r="BA174">
        <v>0.5119200301772916</v>
      </c>
      <c r="BB174">
        <v>4.7832210655235761</v>
      </c>
      <c r="BC174">
        <v>26510</v>
      </c>
      <c r="BD174">
        <v>1.3480000000000001</v>
      </c>
      <c r="BE174">
        <v>493.49</v>
      </c>
      <c r="BF174">
        <v>5.8853974121996302</v>
      </c>
      <c r="BG174">
        <v>457</v>
      </c>
      <c r="BH174">
        <v>5</v>
      </c>
      <c r="BI174">
        <v>3</v>
      </c>
      <c r="BJ174">
        <v>2</v>
      </c>
      <c r="BK174">
        <v>3.333333333333333</v>
      </c>
      <c r="BL174">
        <v>0.1194843118476796</v>
      </c>
      <c r="BM174">
        <v>8.9324844428302956</v>
      </c>
      <c r="BN174">
        <v>5.6571777652513297E-2</v>
      </c>
      <c r="BO174">
        <v>2.1692304490932961</v>
      </c>
    </row>
    <row r="175" spans="1:67" x14ac:dyDescent="0.2">
      <c r="A175" s="1">
        <v>173</v>
      </c>
      <c r="B175" t="s">
        <v>289</v>
      </c>
      <c r="C175" t="s">
        <v>272</v>
      </c>
      <c r="D175" t="s">
        <v>273</v>
      </c>
      <c r="E175" t="s">
        <v>274</v>
      </c>
      <c r="F175" t="s">
        <v>66</v>
      </c>
      <c r="G175" t="s">
        <v>67</v>
      </c>
      <c r="H175" t="s">
        <v>68</v>
      </c>
      <c r="I175" t="s">
        <v>69</v>
      </c>
      <c r="J175" s="2">
        <v>44500</v>
      </c>
      <c r="K175">
        <v>4</v>
      </c>
      <c r="L175">
        <v>2021</v>
      </c>
      <c r="M175" t="s">
        <v>100</v>
      </c>
      <c r="N175" s="2">
        <v>44500</v>
      </c>
      <c r="O175" s="2">
        <v>44539</v>
      </c>
      <c r="P175">
        <v>26.517567841231269</v>
      </c>
      <c r="Q175">
        <v>39.23737680572431</v>
      </c>
      <c r="R175">
        <v>0.39125784087157478</v>
      </c>
      <c r="S175">
        <v>0.36236906199877228</v>
      </c>
      <c r="T175">
        <v>0.1060256232549851</v>
      </c>
      <c r="U175">
        <v>0.27555737369605238</v>
      </c>
      <c r="V175">
        <v>2.024130617471688</v>
      </c>
      <c r="W175">
        <v>3.0988545714870122</v>
      </c>
      <c r="X175">
        <v>0.24539162112932611</v>
      </c>
      <c r="Y175">
        <v>0.29259016393442622</v>
      </c>
      <c r="Z175">
        <v>0.48528233151183969</v>
      </c>
      <c r="AA175">
        <v>0.63439485662905337</v>
      </c>
      <c r="AB175">
        <v>0.1491125251172136</v>
      </c>
      <c r="AC175">
        <v>263376.61375999998</v>
      </c>
      <c r="AD175">
        <v>9.5947764575591972</v>
      </c>
      <c r="AE175">
        <v>426.57333333333332</v>
      </c>
      <c r="AF175">
        <v>75570</v>
      </c>
      <c r="AG175">
        <v>7407</v>
      </c>
      <c r="AH175">
        <v>24989</v>
      </c>
      <c r="AI175">
        <v>10</v>
      </c>
      <c r="AJ175">
        <v>2619</v>
      </c>
      <c r="AK175">
        <v>566</v>
      </c>
      <c r="AL175">
        <v>43450</v>
      </c>
      <c r="AM175">
        <v>11374</v>
      </c>
      <c r="AN175">
        <v>2936</v>
      </c>
      <c r="AO175">
        <v>2071</v>
      </c>
      <c r="AP175">
        <v>1783</v>
      </c>
      <c r="AQ175">
        <v>1989</v>
      </c>
      <c r="AR175">
        <v>-53</v>
      </c>
      <c r="AS175">
        <v>443</v>
      </c>
      <c r="AT175">
        <v>531.66999999999996</v>
      </c>
      <c r="AU175">
        <v>411</v>
      </c>
      <c r="AV175">
        <v>8031.6</v>
      </c>
      <c r="AW175">
        <v>2313.69</v>
      </c>
      <c r="AX175">
        <v>0.75916211293260472</v>
      </c>
      <c r="AY175">
        <v>11.167734640030149</v>
      </c>
      <c r="AZ175">
        <v>2.6406623149180071</v>
      </c>
      <c r="BA175">
        <v>0.50142076502732236</v>
      </c>
      <c r="BB175">
        <v>5.3689024390243896</v>
      </c>
      <c r="BC175">
        <v>27450</v>
      </c>
      <c r="BD175">
        <v>1.5</v>
      </c>
      <c r="BE175">
        <v>639.86</v>
      </c>
      <c r="BF175">
        <v>5.8054538054538058</v>
      </c>
      <c r="BG175">
        <v>443</v>
      </c>
      <c r="BH175">
        <v>5</v>
      </c>
      <c r="BI175">
        <v>4</v>
      </c>
      <c r="BJ175">
        <v>2</v>
      </c>
      <c r="BK175">
        <v>3.666666666666667</v>
      </c>
      <c r="BL175">
        <v>0.13344853368779599</v>
      </c>
      <c r="BM175">
        <v>10.739378449817311</v>
      </c>
      <c r="BN175">
        <v>4.5700211849069861E-2</v>
      </c>
      <c r="BO175">
        <v>2.4905589953664302</v>
      </c>
    </row>
    <row r="176" spans="1:67" x14ac:dyDescent="0.2">
      <c r="A176" s="1">
        <v>174</v>
      </c>
      <c r="B176" t="s">
        <v>290</v>
      </c>
      <c r="C176" t="s">
        <v>272</v>
      </c>
      <c r="D176" t="s">
        <v>273</v>
      </c>
      <c r="E176" t="s">
        <v>274</v>
      </c>
      <c r="F176" t="s">
        <v>66</v>
      </c>
      <c r="G176" t="s">
        <v>67</v>
      </c>
      <c r="H176" t="s">
        <v>68</v>
      </c>
      <c r="I176" t="s">
        <v>69</v>
      </c>
      <c r="J176" s="2">
        <v>44592</v>
      </c>
      <c r="K176">
        <v>1</v>
      </c>
      <c r="L176">
        <v>2022</v>
      </c>
      <c r="M176" t="s">
        <v>102</v>
      </c>
      <c r="N176" s="2">
        <v>44591</v>
      </c>
      <c r="O176" s="2">
        <v>44623</v>
      </c>
      <c r="P176">
        <v>27.294478328575138</v>
      </c>
      <c r="Q176">
        <v>41.977841941344408</v>
      </c>
      <c r="R176">
        <v>0.41431778163097982</v>
      </c>
      <c r="S176">
        <v>0.379517430557405</v>
      </c>
      <c r="T176">
        <v>0.121610562198727</v>
      </c>
      <c r="U176">
        <v>0.33324112101802389</v>
      </c>
      <c r="V176">
        <v>2.1844829085848478</v>
      </c>
      <c r="W176">
        <v>3.1961355946630352</v>
      </c>
      <c r="X176">
        <v>0.27472720255429628</v>
      </c>
      <c r="Y176">
        <v>0.32043472158871622</v>
      </c>
      <c r="Z176">
        <v>0.48093049366688889</v>
      </c>
      <c r="AA176">
        <v>0.63551830002702669</v>
      </c>
      <c r="AB176">
        <v>0.1545878063601378</v>
      </c>
      <c r="AC176">
        <v>244547.15325999999</v>
      </c>
      <c r="AD176">
        <v>8.5803008055857681</v>
      </c>
      <c r="AE176">
        <v>340.37628278221212</v>
      </c>
      <c r="AF176">
        <v>73224</v>
      </c>
      <c r="AG176">
        <v>7706</v>
      </c>
      <c r="AH176">
        <v>22994</v>
      </c>
      <c r="AI176">
        <v>10</v>
      </c>
      <c r="AJ176">
        <v>3027</v>
      </c>
      <c r="AK176">
        <v>518</v>
      </c>
      <c r="AL176">
        <v>43450</v>
      </c>
      <c r="AM176">
        <v>10244</v>
      </c>
      <c r="AN176">
        <v>2303</v>
      </c>
      <c r="AO176">
        <v>2539</v>
      </c>
      <c r="AP176">
        <v>1785</v>
      </c>
      <c r="AQ176">
        <v>2472</v>
      </c>
      <c r="AR176">
        <v>-34</v>
      </c>
      <c r="AS176">
        <v>101</v>
      </c>
      <c r="AT176">
        <v>585.88</v>
      </c>
      <c r="AU176">
        <v>407</v>
      </c>
      <c r="AV176">
        <v>9132.7099999999991</v>
      </c>
      <c r="AW176">
        <v>2793.53</v>
      </c>
      <c r="AX176">
        <v>0.76411353987579378</v>
      </c>
      <c r="AY176">
        <v>11.7671311318954</v>
      </c>
      <c r="AZ176">
        <v>2.4401145220295848</v>
      </c>
      <c r="BA176">
        <v>0.4960176835900495</v>
      </c>
      <c r="BB176">
        <v>6.0515463917525771</v>
      </c>
      <c r="BC176">
        <v>28501</v>
      </c>
      <c r="BD176">
        <v>1.754</v>
      </c>
      <c r="BE176">
        <v>597.02</v>
      </c>
      <c r="BF176">
        <v>5.0692225772097981</v>
      </c>
      <c r="BG176">
        <v>430</v>
      </c>
      <c r="BH176">
        <v>5</v>
      </c>
      <c r="BI176">
        <v>3</v>
      </c>
      <c r="BJ176">
        <v>2</v>
      </c>
      <c r="BK176">
        <v>3.333333333333333</v>
      </c>
      <c r="BL176">
        <v>0.1539982125994874</v>
      </c>
      <c r="BM176">
        <v>13.609113968550799</v>
      </c>
      <c r="BN176">
        <v>5.0056028047799718E-2</v>
      </c>
      <c r="BO176">
        <v>1.989387800991113</v>
      </c>
    </row>
    <row r="177" spans="1:67" x14ac:dyDescent="0.2">
      <c r="A177" s="1">
        <v>175</v>
      </c>
      <c r="B177" t="s">
        <v>291</v>
      </c>
      <c r="C177" t="s">
        <v>272</v>
      </c>
      <c r="D177" t="s">
        <v>273</v>
      </c>
      <c r="E177" t="s">
        <v>274</v>
      </c>
      <c r="F177" t="s">
        <v>66</v>
      </c>
      <c r="G177" t="s">
        <v>67</v>
      </c>
      <c r="H177" t="s">
        <v>68</v>
      </c>
      <c r="I177" t="s">
        <v>69</v>
      </c>
      <c r="J177" s="2">
        <v>44681</v>
      </c>
      <c r="K177">
        <v>2</v>
      </c>
      <c r="L177">
        <v>2022</v>
      </c>
      <c r="M177" t="s">
        <v>104</v>
      </c>
      <c r="N177" s="2">
        <v>44682</v>
      </c>
      <c r="O177" s="2">
        <v>44707</v>
      </c>
      <c r="P177">
        <v>31.655405405405411</v>
      </c>
      <c r="Q177">
        <v>46.159909909909913</v>
      </c>
      <c r="R177">
        <v>0.44723787971823409</v>
      </c>
      <c r="S177">
        <v>0.40740816201788882</v>
      </c>
      <c r="T177">
        <v>0.13884272936574241</v>
      </c>
      <c r="U177">
        <v>0.39714387401014323</v>
      </c>
      <c r="V177">
        <v>2.41681753215817</v>
      </c>
      <c r="W177">
        <v>3.2752691520597921</v>
      </c>
      <c r="X177">
        <v>0.29762619190504769</v>
      </c>
      <c r="Y177">
        <v>0.34079515903180641</v>
      </c>
      <c r="Z177">
        <v>0.48082949923318002</v>
      </c>
      <c r="AA177">
        <v>0.65462513966678848</v>
      </c>
      <c r="AB177">
        <v>0.17379564043360851</v>
      </c>
      <c r="AC177">
        <v>232897.99332000001</v>
      </c>
      <c r="AD177">
        <v>7.7648194078815767</v>
      </c>
      <c r="AE177">
        <v>285.93951412989588</v>
      </c>
      <c r="AF177">
        <v>71719</v>
      </c>
      <c r="AG177">
        <v>8103</v>
      </c>
      <c r="AH177">
        <v>20990</v>
      </c>
      <c r="AI177">
        <v>10</v>
      </c>
      <c r="AJ177">
        <v>3600</v>
      </c>
      <c r="AK177">
        <v>499</v>
      </c>
      <c r="AL177">
        <v>43603</v>
      </c>
      <c r="AM177">
        <v>9241</v>
      </c>
      <c r="AN177">
        <v>2262</v>
      </c>
      <c r="AO177">
        <v>3083</v>
      </c>
      <c r="AP177">
        <v>1818</v>
      </c>
      <c r="AQ177">
        <v>2590</v>
      </c>
      <c r="AR177">
        <v>-166</v>
      </c>
      <c r="AS177">
        <v>186</v>
      </c>
      <c r="AT177">
        <v>554.39</v>
      </c>
      <c r="AU177">
        <v>406</v>
      </c>
      <c r="AV177">
        <v>10221.81</v>
      </c>
      <c r="AW177">
        <v>2910.74</v>
      </c>
      <c r="AX177">
        <v>0.76735347069413884</v>
      </c>
      <c r="AY177">
        <v>14.200219058050379</v>
      </c>
      <c r="AZ177">
        <v>2.1432706222865412</v>
      </c>
      <c r="BA177">
        <v>0.49379875975195042</v>
      </c>
      <c r="BB177">
        <v>6.9536302623550954</v>
      </c>
      <c r="BC177">
        <v>29994</v>
      </c>
      <c r="BD177">
        <v>2.0169999999999999</v>
      </c>
      <c r="BE177">
        <v>576.74</v>
      </c>
      <c r="BF177">
        <v>4.5621079046424091</v>
      </c>
      <c r="BG177">
        <v>389</v>
      </c>
      <c r="BH177">
        <v>5</v>
      </c>
      <c r="BI177">
        <v>3</v>
      </c>
      <c r="BJ177">
        <v>2</v>
      </c>
      <c r="BK177">
        <v>3.333333333333333</v>
      </c>
      <c r="BL177">
        <v>0.17630801869706961</v>
      </c>
      <c r="BM177">
        <v>16.698586987207111</v>
      </c>
      <c r="BN177">
        <v>5.4761752458843273E-2</v>
      </c>
      <c r="BO177">
        <v>1.664716451242829</v>
      </c>
    </row>
    <row r="178" spans="1:67" x14ac:dyDescent="0.2">
      <c r="A178" s="1">
        <v>176</v>
      </c>
      <c r="B178" t="s">
        <v>292</v>
      </c>
      <c r="C178" t="s">
        <v>272</v>
      </c>
      <c r="D178" t="s">
        <v>273</v>
      </c>
      <c r="E178" t="s">
        <v>274</v>
      </c>
      <c r="F178" t="s">
        <v>66</v>
      </c>
      <c r="G178" t="s">
        <v>67</v>
      </c>
      <c r="H178" t="s">
        <v>68</v>
      </c>
      <c r="I178" t="s">
        <v>69</v>
      </c>
      <c r="J178" s="2">
        <v>44773</v>
      </c>
      <c r="K178">
        <v>3</v>
      </c>
      <c r="L178">
        <v>2022</v>
      </c>
      <c r="M178" t="s">
        <v>106</v>
      </c>
      <c r="N178" s="2">
        <v>44773</v>
      </c>
      <c r="O178" s="2">
        <v>44805</v>
      </c>
      <c r="P178">
        <v>31.216254135160678</v>
      </c>
      <c r="Q178">
        <v>40.32077032136106</v>
      </c>
      <c r="R178">
        <v>0.47336152958859101</v>
      </c>
      <c r="S178">
        <v>0.43041723842778151</v>
      </c>
      <c r="T178">
        <v>0.1550575384155537</v>
      </c>
      <c r="U178">
        <v>0.44731610337972172</v>
      </c>
      <c r="V178">
        <v>2.412237477873989</v>
      </c>
      <c r="W178">
        <v>3.2517340402032251</v>
      </c>
      <c r="X178">
        <v>0.31960227272727271</v>
      </c>
      <c r="Y178">
        <v>0.36024936868686869</v>
      </c>
      <c r="Z178">
        <v>0.48308080808080811</v>
      </c>
      <c r="AA178">
        <v>0.67810155496877478</v>
      </c>
      <c r="AB178">
        <v>0.19502074688796681</v>
      </c>
      <c r="AC178">
        <v>206726.54874</v>
      </c>
      <c r="AD178">
        <v>6.5254592405303029</v>
      </c>
      <c r="AE178">
        <v>221.42301038062291</v>
      </c>
      <c r="AF178">
        <v>71326</v>
      </c>
      <c r="AG178">
        <v>8464</v>
      </c>
      <c r="AH178">
        <v>20903</v>
      </c>
      <c r="AI178">
        <v>10</v>
      </c>
      <c r="AJ178">
        <v>3297</v>
      </c>
      <c r="AK178">
        <v>443</v>
      </c>
      <c r="AL178">
        <v>43608</v>
      </c>
      <c r="AM178">
        <v>8174</v>
      </c>
      <c r="AN178">
        <v>2250</v>
      </c>
      <c r="AO178">
        <v>2708</v>
      </c>
      <c r="AP178">
        <v>1945</v>
      </c>
      <c r="AQ178">
        <v>3074</v>
      </c>
      <c r="AR178">
        <v>-25</v>
      </c>
      <c r="AS178">
        <v>302</v>
      </c>
      <c r="AT178">
        <v>535.48</v>
      </c>
      <c r="AU178">
        <v>406</v>
      </c>
      <c r="AV178">
        <v>11412.7</v>
      </c>
      <c r="AW178">
        <v>3394.74</v>
      </c>
      <c r="AX178">
        <v>0.76859217171717176</v>
      </c>
      <c r="AY178">
        <v>15.00709219858156</v>
      </c>
      <c r="AZ178">
        <v>2.321844225604297</v>
      </c>
      <c r="BA178">
        <v>0.49539141414141408</v>
      </c>
      <c r="BB178">
        <v>7.9625766871165649</v>
      </c>
      <c r="BC178">
        <v>31680</v>
      </c>
      <c r="BD178">
        <v>2.3119999999999998</v>
      </c>
      <c r="BE178">
        <v>511.93</v>
      </c>
      <c r="BF178">
        <v>4.4381061038220198</v>
      </c>
      <c r="BG178">
        <v>390</v>
      </c>
      <c r="BH178">
        <v>4</v>
      </c>
      <c r="BI178">
        <v>2</v>
      </c>
      <c r="BJ178">
        <v>2</v>
      </c>
      <c r="BK178">
        <v>2.666666666666667</v>
      </c>
      <c r="BL178">
        <v>0.20109775866929799</v>
      </c>
      <c r="BM178">
        <v>19.829675745013851</v>
      </c>
      <c r="BN178">
        <v>6.4780330727727764E-2</v>
      </c>
      <c r="BO178">
        <v>1.286463574005198</v>
      </c>
    </row>
    <row r="179" spans="1:67" x14ac:dyDescent="0.2">
      <c r="A179" s="1">
        <v>177</v>
      </c>
      <c r="B179" t="s">
        <v>293</v>
      </c>
      <c r="C179" t="s">
        <v>272</v>
      </c>
      <c r="D179" t="s">
        <v>273</v>
      </c>
      <c r="E179" t="s">
        <v>274</v>
      </c>
      <c r="F179" t="s">
        <v>66</v>
      </c>
      <c r="G179" t="s">
        <v>67</v>
      </c>
      <c r="H179" t="s">
        <v>68</v>
      </c>
      <c r="I179" t="s">
        <v>69</v>
      </c>
      <c r="J179" s="2">
        <v>44865</v>
      </c>
      <c r="K179">
        <v>4</v>
      </c>
      <c r="L179">
        <v>2022</v>
      </c>
      <c r="M179" t="s">
        <v>108</v>
      </c>
      <c r="N179" s="2">
        <v>44864</v>
      </c>
      <c r="O179" s="2">
        <v>44903</v>
      </c>
      <c r="P179">
        <v>28.948628219484881</v>
      </c>
      <c r="Q179">
        <v>34.139557670772668</v>
      </c>
      <c r="R179">
        <v>0.49413799066228598</v>
      </c>
      <c r="S179">
        <v>0.44621990471646772</v>
      </c>
      <c r="T179">
        <v>0.1717354638856598</v>
      </c>
      <c r="U179">
        <v>0.48199085915552009</v>
      </c>
      <c r="V179">
        <v>2.2255493416707028</v>
      </c>
      <c r="W179">
        <v>3.120025996897144</v>
      </c>
      <c r="X179">
        <v>0.34620365629611782</v>
      </c>
      <c r="Y179">
        <v>0.38486733126524708</v>
      </c>
      <c r="Z179">
        <v>0.49128090835165489</v>
      </c>
      <c r="AA179">
        <v>0.70086196481795726</v>
      </c>
      <c r="AB179">
        <v>0.20958105646630229</v>
      </c>
      <c r="AC179">
        <v>239336.97936</v>
      </c>
      <c r="AD179">
        <v>7.2082938095955189</v>
      </c>
      <c r="AE179">
        <v>216.76981132075471</v>
      </c>
      <c r="AF179">
        <v>73249</v>
      </c>
      <c r="AG179">
        <v>8930</v>
      </c>
      <c r="AH179">
        <v>22709</v>
      </c>
      <c r="AI179">
        <v>10</v>
      </c>
      <c r="AJ179">
        <v>2931</v>
      </c>
      <c r="AK179">
        <v>410</v>
      </c>
      <c r="AL179">
        <v>43614</v>
      </c>
      <c r="AM179">
        <v>7111</v>
      </c>
      <c r="AN179">
        <v>2740</v>
      </c>
      <c r="AO179">
        <v>2958</v>
      </c>
      <c r="AP179">
        <v>2166</v>
      </c>
      <c r="AQ179">
        <v>3359</v>
      </c>
      <c r="AR179">
        <v>-57</v>
      </c>
      <c r="AS179">
        <v>424</v>
      </c>
      <c r="AT179">
        <v>470.12</v>
      </c>
      <c r="AU179">
        <v>406</v>
      </c>
      <c r="AV179">
        <v>12778.75</v>
      </c>
      <c r="AW179">
        <v>3679.74</v>
      </c>
      <c r="AX179">
        <v>0.76767159594012591</v>
      </c>
      <c r="AY179">
        <v>14.316633266533071</v>
      </c>
      <c r="AZ179">
        <v>2.6239364719228591</v>
      </c>
      <c r="BA179">
        <v>0.50405083877962831</v>
      </c>
      <c r="BB179">
        <v>8.8627692307692314</v>
      </c>
      <c r="BC179">
        <v>33203</v>
      </c>
      <c r="BD179">
        <v>2.65</v>
      </c>
      <c r="BE179">
        <v>574.44000000000005</v>
      </c>
      <c r="BF179">
        <v>4.6048365665692268</v>
      </c>
      <c r="BG179">
        <v>424</v>
      </c>
      <c r="BH179">
        <v>3</v>
      </c>
      <c r="BI179">
        <v>2</v>
      </c>
      <c r="BJ179">
        <v>2</v>
      </c>
      <c r="BK179">
        <v>2.333333333333333</v>
      </c>
      <c r="BL179">
        <v>0.22861244789523591</v>
      </c>
      <c r="BM179">
        <v>22.621062585804669</v>
      </c>
      <c r="BN179">
        <v>6.1116756756113208E-2</v>
      </c>
      <c r="BO179">
        <v>1.2908027000017079</v>
      </c>
    </row>
    <row r="180" spans="1:67" x14ac:dyDescent="0.2">
      <c r="A180" s="1">
        <v>178</v>
      </c>
      <c r="B180" t="s">
        <v>294</v>
      </c>
      <c r="C180" t="s">
        <v>272</v>
      </c>
      <c r="D180" t="s">
        <v>273</v>
      </c>
      <c r="E180" t="s">
        <v>274</v>
      </c>
      <c r="F180" t="s">
        <v>66</v>
      </c>
      <c r="G180" t="s">
        <v>67</v>
      </c>
      <c r="H180" t="s">
        <v>68</v>
      </c>
      <c r="I180" t="s">
        <v>69</v>
      </c>
      <c r="J180" s="2">
        <v>44957</v>
      </c>
      <c r="K180">
        <v>1</v>
      </c>
      <c r="L180">
        <v>2023</v>
      </c>
      <c r="M180" t="s">
        <v>110</v>
      </c>
      <c r="N180" s="2">
        <v>44955</v>
      </c>
      <c r="O180" s="2">
        <v>44987</v>
      </c>
      <c r="P180">
        <v>31.689287717330341</v>
      </c>
      <c r="Q180">
        <v>35.763039820527197</v>
      </c>
      <c r="R180">
        <v>0.48774149427252522</v>
      </c>
      <c r="S180">
        <v>0.47075239398084823</v>
      </c>
      <c r="T180">
        <v>0.1926123119015048</v>
      </c>
      <c r="U180">
        <v>0.55273842432619213</v>
      </c>
      <c r="V180">
        <v>2.1306735306735312</v>
      </c>
      <c r="W180">
        <v>3.1573946095369729</v>
      </c>
      <c r="X180">
        <v>0.37187608973613862</v>
      </c>
      <c r="Y180">
        <v>0.40915843310473088</v>
      </c>
      <c r="Z180">
        <v>0.48994536789492038</v>
      </c>
      <c r="AA180">
        <v>0.69734159960608832</v>
      </c>
      <c r="AB180">
        <v>0.20739623171116789</v>
      </c>
      <c r="AC180">
        <v>264212.60236000002</v>
      </c>
      <c r="AD180">
        <v>7.6779205614320594</v>
      </c>
      <c r="AE180">
        <v>212.81050151464149</v>
      </c>
      <c r="AF180">
        <v>72976</v>
      </c>
      <c r="AG180">
        <v>8915</v>
      </c>
      <c r="AH180">
        <v>23310</v>
      </c>
      <c r="AI180">
        <v>10</v>
      </c>
      <c r="AJ180">
        <v>3109</v>
      </c>
      <c r="AK180">
        <v>385</v>
      </c>
      <c r="AL180">
        <v>43614</v>
      </c>
      <c r="AM180">
        <v>6225</v>
      </c>
      <c r="AN180">
        <v>2201</v>
      </c>
      <c r="AO180">
        <v>3234</v>
      </c>
      <c r="AP180">
        <v>2247</v>
      </c>
      <c r="AQ180">
        <v>3774</v>
      </c>
      <c r="AR180">
        <v>-53</v>
      </c>
      <c r="AS180">
        <v>103</v>
      </c>
      <c r="AT180">
        <v>585.01</v>
      </c>
      <c r="AU180">
        <v>406</v>
      </c>
      <c r="AV180">
        <v>14079.96</v>
      </c>
      <c r="AW180">
        <v>4094.74</v>
      </c>
      <c r="AX180">
        <v>0.76240846216436131</v>
      </c>
      <c r="AY180">
        <v>14.434325035417929</v>
      </c>
      <c r="AZ180">
        <v>2.5171722571161301</v>
      </c>
      <c r="BA180">
        <v>0.5023247704289201</v>
      </c>
      <c r="BB180">
        <v>9.4926108374384235</v>
      </c>
      <c r="BC180">
        <v>34412</v>
      </c>
      <c r="BD180">
        <v>2.9710000000000001</v>
      </c>
      <c r="BE180">
        <v>632.26</v>
      </c>
      <c r="BF180">
        <v>4.7008368200836816</v>
      </c>
      <c r="BG180">
        <v>426</v>
      </c>
      <c r="BH180">
        <v>3</v>
      </c>
      <c r="BI180">
        <v>2</v>
      </c>
      <c r="BJ180">
        <v>2</v>
      </c>
      <c r="BK180">
        <v>2.333333333333333</v>
      </c>
      <c r="BL180">
        <v>0.25374097802286921</v>
      </c>
      <c r="BM180">
        <v>25.726131050094999</v>
      </c>
      <c r="BN180">
        <v>5.7968502621972243E-2</v>
      </c>
      <c r="BO180">
        <v>1.270063607635401</v>
      </c>
    </row>
    <row r="181" spans="1:67" x14ac:dyDescent="0.2">
      <c r="A181" s="1">
        <v>179</v>
      </c>
      <c r="B181" t="s">
        <v>295</v>
      </c>
      <c r="C181" t="s">
        <v>272</v>
      </c>
      <c r="D181" t="s">
        <v>273</v>
      </c>
      <c r="E181" t="s">
        <v>274</v>
      </c>
      <c r="F181" t="s">
        <v>66</v>
      </c>
      <c r="G181" t="s">
        <v>67</v>
      </c>
      <c r="H181" t="s">
        <v>68</v>
      </c>
      <c r="I181" t="s">
        <v>69</v>
      </c>
      <c r="J181" s="2">
        <v>45046</v>
      </c>
      <c r="K181">
        <v>2</v>
      </c>
      <c r="L181">
        <v>2023</v>
      </c>
      <c r="M181" t="s">
        <v>112</v>
      </c>
      <c r="N181" s="2">
        <v>45046</v>
      </c>
      <c r="O181" s="2">
        <v>45078</v>
      </c>
      <c r="P181">
        <v>32.731091835566247</v>
      </c>
      <c r="Q181">
        <v>39.632571853887548</v>
      </c>
      <c r="R181">
        <v>0.48300989332356209</v>
      </c>
      <c r="S181">
        <v>0.48877854183811531</v>
      </c>
      <c r="T181">
        <v>0.20880936772069791</v>
      </c>
      <c r="U181">
        <v>0.6366955834127962</v>
      </c>
      <c r="V181">
        <v>2.2565547325850872</v>
      </c>
      <c r="W181">
        <v>3.3347907993580952</v>
      </c>
      <c r="X181">
        <v>0.39061697391701389</v>
      </c>
      <c r="Y181">
        <v>0.42720649506306713</v>
      </c>
      <c r="Z181">
        <v>0.48747217624564809</v>
      </c>
      <c r="AA181">
        <v>0.65577250297766121</v>
      </c>
      <c r="AB181">
        <v>0.16830032673201309</v>
      </c>
      <c r="AC181">
        <v>330466.47012000001</v>
      </c>
      <c r="AD181">
        <v>9.4305824473488968</v>
      </c>
      <c r="AE181">
        <v>248.2398997807704</v>
      </c>
      <c r="AF181">
        <v>71667</v>
      </c>
      <c r="AG181">
        <v>8733</v>
      </c>
      <c r="AH181">
        <v>22007</v>
      </c>
      <c r="AI181">
        <v>10</v>
      </c>
      <c r="AJ181">
        <v>3427</v>
      </c>
      <c r="AK181">
        <v>366</v>
      </c>
      <c r="AL181">
        <v>43614</v>
      </c>
      <c r="AM181">
        <v>5434</v>
      </c>
      <c r="AN181">
        <v>2209</v>
      </c>
      <c r="AO181">
        <v>3031</v>
      </c>
      <c r="AP181">
        <v>2048</v>
      </c>
      <c r="AQ181">
        <v>3481</v>
      </c>
      <c r="AR181">
        <v>-102</v>
      </c>
      <c r="AS181">
        <v>225</v>
      </c>
      <c r="AT181">
        <v>626.5</v>
      </c>
      <c r="AU181">
        <v>405</v>
      </c>
      <c r="AV181">
        <v>14970.17</v>
      </c>
      <c r="AW181">
        <v>3800.95</v>
      </c>
      <c r="AX181">
        <v>0.76011643171051879</v>
      </c>
      <c r="AY181">
        <v>15.8421768707483</v>
      </c>
      <c r="AZ181">
        <v>2.3793103448275859</v>
      </c>
      <c r="BA181">
        <v>0.50068489241481651</v>
      </c>
      <c r="BB181">
        <v>9.9063462723351812</v>
      </c>
      <c r="BC181">
        <v>35042</v>
      </c>
      <c r="BD181">
        <v>3.1930000000000001</v>
      </c>
      <c r="BE181">
        <v>792.63</v>
      </c>
      <c r="BF181">
        <v>4.3286657859973579</v>
      </c>
      <c r="BG181">
        <v>463</v>
      </c>
      <c r="BH181">
        <v>3</v>
      </c>
      <c r="BI181">
        <v>2</v>
      </c>
      <c r="BJ181">
        <v>2</v>
      </c>
      <c r="BK181">
        <v>2.333333333333333</v>
      </c>
      <c r="BL181">
        <v>0.27261613825505798</v>
      </c>
      <c r="BM181">
        <v>28.003640951348451</v>
      </c>
      <c r="BN181">
        <v>4.7685184639334598E-2</v>
      </c>
      <c r="BO181">
        <v>1.4903006539197829</v>
      </c>
    </row>
    <row r="182" spans="1:67" x14ac:dyDescent="0.2">
      <c r="A182" s="1">
        <v>180</v>
      </c>
      <c r="B182" t="s">
        <v>296</v>
      </c>
      <c r="C182" t="s">
        <v>272</v>
      </c>
      <c r="D182" t="s">
        <v>273</v>
      </c>
      <c r="E182" t="s">
        <v>274</v>
      </c>
      <c r="F182" t="s">
        <v>66</v>
      </c>
      <c r="G182" t="s">
        <v>67</v>
      </c>
      <c r="H182" t="s">
        <v>68</v>
      </c>
      <c r="I182" t="s">
        <v>69</v>
      </c>
      <c r="J182" s="2">
        <v>45138</v>
      </c>
      <c r="K182">
        <v>3</v>
      </c>
      <c r="L182">
        <v>2023</v>
      </c>
      <c r="M182" t="s">
        <v>114</v>
      </c>
      <c r="N182" s="2">
        <v>45137</v>
      </c>
      <c r="O182" s="2">
        <v>45169</v>
      </c>
      <c r="P182">
        <v>30.55888068949977</v>
      </c>
      <c r="Q182">
        <v>33.473411446597567</v>
      </c>
      <c r="R182">
        <v>0.49565132414736629</v>
      </c>
      <c r="S182">
        <v>0.49613422800008389</v>
      </c>
      <c r="T182">
        <v>0.21269330609217679</v>
      </c>
      <c r="U182">
        <v>0.64757340281978504</v>
      </c>
      <c r="V182">
        <v>2.242674034150097</v>
      </c>
      <c r="W182">
        <v>3.3251361034851801</v>
      </c>
      <c r="X182">
        <v>0.39253680825858861</v>
      </c>
      <c r="Y182">
        <v>0.42870113386359793</v>
      </c>
      <c r="Z182">
        <v>0.48995881987928019</v>
      </c>
      <c r="AA182">
        <v>0.60908760775806803</v>
      </c>
      <c r="AB182">
        <v>0.1191287878787879</v>
      </c>
      <c r="AC182">
        <v>353727.13407999999</v>
      </c>
      <c r="AD182">
        <v>9.9770726597845094</v>
      </c>
      <c r="AE182">
        <v>263.53936039360389</v>
      </c>
      <c r="AF182">
        <v>71595</v>
      </c>
      <c r="AG182">
        <v>8876</v>
      </c>
      <c r="AH182">
        <v>22079</v>
      </c>
      <c r="AI182">
        <v>10</v>
      </c>
      <c r="AJ182">
        <v>2941</v>
      </c>
      <c r="AK182">
        <v>315</v>
      </c>
      <c r="AL182">
        <v>43619</v>
      </c>
      <c r="AM182">
        <v>4654</v>
      </c>
      <c r="AN182">
        <v>2180</v>
      </c>
      <c r="AO182">
        <v>2914</v>
      </c>
      <c r="AP182">
        <v>2150</v>
      </c>
      <c r="AQ182">
        <v>3303</v>
      </c>
      <c r="AR182">
        <v>-262</v>
      </c>
      <c r="AS182">
        <v>347</v>
      </c>
      <c r="AT182">
        <v>898.65</v>
      </c>
      <c r="AU182">
        <v>406</v>
      </c>
      <c r="AV182">
        <v>15199.17</v>
      </c>
      <c r="AW182">
        <v>3623.74</v>
      </c>
      <c r="AX182">
        <v>0.75712190443955552</v>
      </c>
      <c r="AY182">
        <v>16.17862838915471</v>
      </c>
      <c r="AZ182">
        <v>2.4959836623553442</v>
      </c>
      <c r="BA182">
        <v>0.50318722852146447</v>
      </c>
      <c r="BB182">
        <v>10.125693160813309</v>
      </c>
      <c r="BC182">
        <v>35454</v>
      </c>
      <c r="BD182">
        <v>3.2519999999999998</v>
      </c>
      <c r="BE182">
        <v>857.03</v>
      </c>
      <c r="BF182">
        <v>4.6137339055793989</v>
      </c>
      <c r="BG182">
        <v>469</v>
      </c>
      <c r="BH182">
        <v>3</v>
      </c>
      <c r="BI182">
        <v>2</v>
      </c>
      <c r="BJ182">
        <v>2</v>
      </c>
      <c r="BK182">
        <v>2.333333333333333</v>
      </c>
      <c r="BL182">
        <v>0.28077716713619361</v>
      </c>
      <c r="BM182">
        <v>28.95608815320205</v>
      </c>
      <c r="BN182">
        <v>4.5591604189562332E-2</v>
      </c>
      <c r="BO182">
        <v>1.564932340029243</v>
      </c>
    </row>
    <row r="183" spans="1:67" x14ac:dyDescent="0.2">
      <c r="A183" s="1">
        <v>181</v>
      </c>
      <c r="B183" t="s">
        <v>297</v>
      </c>
      <c r="C183" t="s">
        <v>272</v>
      </c>
      <c r="D183" t="s">
        <v>273</v>
      </c>
      <c r="E183" t="s">
        <v>274</v>
      </c>
      <c r="F183" t="s">
        <v>66</v>
      </c>
      <c r="G183" t="s">
        <v>67</v>
      </c>
      <c r="H183" t="s">
        <v>68</v>
      </c>
      <c r="I183" t="s">
        <v>69</v>
      </c>
      <c r="J183" s="2">
        <v>45230</v>
      </c>
      <c r="K183">
        <v>4</v>
      </c>
      <c r="L183">
        <v>2023</v>
      </c>
      <c r="M183" t="s">
        <v>116</v>
      </c>
      <c r="N183" s="2">
        <v>45228</v>
      </c>
      <c r="O183" s="2">
        <v>45267</v>
      </c>
      <c r="P183">
        <v>29.78509951586874</v>
      </c>
      <c r="Q183">
        <v>27.350457235072621</v>
      </c>
      <c r="R183">
        <v>0.51475881929445644</v>
      </c>
      <c r="S183">
        <v>0.49030182739032241</v>
      </c>
      <c r="T183">
        <v>0.2102988159605777</v>
      </c>
      <c r="U183">
        <v>0.60312225624772464</v>
      </c>
      <c r="V183">
        <v>2.0373936968484241</v>
      </c>
      <c r="W183">
        <v>3.1288947898151922</v>
      </c>
      <c r="X183">
        <v>0.39314330383316121</v>
      </c>
      <c r="Y183">
        <v>0.42891705519417073</v>
      </c>
      <c r="Z183">
        <v>0.49228063318350601</v>
      </c>
      <c r="AA183">
        <v>0.57106869450326614</v>
      </c>
      <c r="AB183">
        <v>7.8788061319760239E-2</v>
      </c>
      <c r="AC183">
        <v>509038.87628999999</v>
      </c>
      <c r="AD183">
        <v>14.21142065077194</v>
      </c>
      <c r="AE183">
        <v>330.81056466302363</v>
      </c>
      <c r="AF183">
        <v>72861</v>
      </c>
      <c r="AG183">
        <v>9295</v>
      </c>
      <c r="AH183">
        <v>23988</v>
      </c>
      <c r="AI183">
        <v>10</v>
      </c>
      <c r="AJ183">
        <v>2487</v>
      </c>
      <c r="AK183">
        <v>299</v>
      </c>
      <c r="AL183">
        <v>43653</v>
      </c>
      <c r="AM183">
        <v>3867</v>
      </c>
      <c r="AN183">
        <v>2617</v>
      </c>
      <c r="AO183">
        <v>3154</v>
      </c>
      <c r="AP183">
        <v>2325</v>
      </c>
      <c r="AQ183">
        <v>3524</v>
      </c>
      <c r="AR183">
        <v>-83</v>
      </c>
      <c r="AS183">
        <v>452</v>
      </c>
      <c r="AT183">
        <v>841.37</v>
      </c>
      <c r="AU183">
        <v>405</v>
      </c>
      <c r="AV183">
        <v>15363.38</v>
      </c>
      <c r="AW183">
        <v>3843.95</v>
      </c>
      <c r="AX183">
        <v>0.75515787710433013</v>
      </c>
      <c r="AY183">
        <v>15.501355013550141</v>
      </c>
      <c r="AZ183">
        <v>2.8152599594868328</v>
      </c>
      <c r="BA183">
        <v>0.50489963427231355</v>
      </c>
      <c r="BB183">
        <v>10.300246609124541</v>
      </c>
      <c r="BC183">
        <v>35819</v>
      </c>
      <c r="BD183">
        <v>3.294</v>
      </c>
      <c r="BE183">
        <v>1089.69</v>
      </c>
      <c r="BF183">
        <v>4.9732620320855618</v>
      </c>
      <c r="BG183">
        <v>452</v>
      </c>
      <c r="BH183">
        <v>3</v>
      </c>
      <c r="BI183">
        <v>3</v>
      </c>
      <c r="BJ183">
        <v>2</v>
      </c>
      <c r="BK183">
        <v>2.666666666666667</v>
      </c>
      <c r="BL183">
        <v>0.28655003264011941</v>
      </c>
      <c r="BM183">
        <v>26.00174251457269</v>
      </c>
      <c r="BN183">
        <v>3.2989841086726687E-2</v>
      </c>
      <c r="BO183">
        <v>2.2074794575103498</v>
      </c>
    </row>
    <row r="184" spans="1:67" x14ac:dyDescent="0.2">
      <c r="A184" s="1">
        <v>182</v>
      </c>
      <c r="B184" t="s">
        <v>298</v>
      </c>
      <c r="C184" t="s">
        <v>272</v>
      </c>
      <c r="D184" t="s">
        <v>273</v>
      </c>
      <c r="E184" t="s">
        <v>274</v>
      </c>
      <c r="F184" t="s">
        <v>66</v>
      </c>
      <c r="G184" t="s">
        <v>67</v>
      </c>
      <c r="H184" t="s">
        <v>68</v>
      </c>
      <c r="I184" t="s">
        <v>69</v>
      </c>
      <c r="J184" s="2">
        <v>45322</v>
      </c>
      <c r="K184">
        <v>1</v>
      </c>
      <c r="L184">
        <v>2024</v>
      </c>
      <c r="M184" t="s">
        <v>118</v>
      </c>
      <c r="N184" s="2">
        <v>45326</v>
      </c>
      <c r="O184" s="2">
        <v>45358</v>
      </c>
      <c r="P184">
        <v>30.98502424546442</v>
      </c>
      <c r="Q184">
        <v>117.8750731544185</v>
      </c>
      <c r="R184">
        <v>0.38163609605513482</v>
      </c>
      <c r="S184">
        <v>0.30987139519864781</v>
      </c>
      <c r="T184">
        <v>0.1062419173516819</v>
      </c>
      <c r="U184">
        <v>0.2485843109601043</v>
      </c>
      <c r="V184">
        <v>1.530732456889192</v>
      </c>
      <c r="W184">
        <v>2.680150436993824</v>
      </c>
      <c r="X184">
        <v>0.29931815257944172</v>
      </c>
      <c r="Y184">
        <v>0.34285809854624982</v>
      </c>
      <c r="Z184">
        <v>0.47325357005017371</v>
      </c>
      <c r="AA184">
        <v>0.60265610404994119</v>
      </c>
      <c r="AB184">
        <v>0.12940253399976751</v>
      </c>
      <c r="AC184">
        <v>582923.37326999998</v>
      </c>
      <c r="AD184">
        <v>14.998671639521421</v>
      </c>
      <c r="AE184">
        <v>468.13174544101219</v>
      </c>
      <c r="AF184">
        <v>177870</v>
      </c>
      <c r="AG184">
        <v>11961</v>
      </c>
      <c r="AH184">
        <v>70284</v>
      </c>
      <c r="AI184">
        <v>10</v>
      </c>
      <c r="AJ184">
        <v>9593</v>
      </c>
      <c r="AK184">
        <v>5858</v>
      </c>
      <c r="AL184">
        <v>97586</v>
      </c>
      <c r="AM184">
        <v>47185</v>
      </c>
      <c r="AN184">
        <v>2662</v>
      </c>
      <c r="AO184">
        <v>4969</v>
      </c>
      <c r="AP184">
        <v>2969</v>
      </c>
      <c r="AQ184">
        <v>1325</v>
      </c>
      <c r="AR184">
        <v>-1004</v>
      </c>
      <c r="AS184">
        <v>122</v>
      </c>
      <c r="AT184">
        <v>1180</v>
      </c>
      <c r="AU184">
        <v>926</v>
      </c>
      <c r="AV184">
        <v>13325.18</v>
      </c>
      <c r="AW184">
        <v>2056.54</v>
      </c>
      <c r="AX184">
        <v>0.75576997298340409</v>
      </c>
      <c r="AY184">
        <v>18.126160257624552</v>
      </c>
      <c r="AZ184">
        <v>1.334969807059748</v>
      </c>
      <c r="BA184">
        <v>0.48537244307217292</v>
      </c>
      <c r="BB184">
        <v>7.3006535947712417</v>
      </c>
      <c r="BC184">
        <v>38865</v>
      </c>
      <c r="BD184">
        <v>2.6869999999999998</v>
      </c>
      <c r="BE184">
        <v>1257.8699999999999</v>
      </c>
      <c r="BF184">
        <v>6.2210581456259826</v>
      </c>
      <c r="BG184">
        <v>471</v>
      </c>
      <c r="BH184">
        <v>3</v>
      </c>
      <c r="BI184">
        <v>5</v>
      </c>
      <c r="BJ184">
        <v>3</v>
      </c>
      <c r="BK184">
        <v>3.666666666666667</v>
      </c>
      <c r="BL184">
        <v>0.1319122312912375</v>
      </c>
      <c r="BM184">
        <v>15.675271513375529</v>
      </c>
      <c r="BN184">
        <v>2.842987107082668E-2</v>
      </c>
      <c r="BO184">
        <v>3.6882368370424419</v>
      </c>
    </row>
    <row r="185" spans="1:67" x14ac:dyDescent="0.2">
      <c r="A185" s="1">
        <v>183</v>
      </c>
      <c r="B185" t="s">
        <v>299</v>
      </c>
      <c r="C185" t="s">
        <v>272</v>
      </c>
      <c r="D185" t="s">
        <v>273</v>
      </c>
      <c r="E185" t="s">
        <v>274</v>
      </c>
      <c r="F185" t="s">
        <v>66</v>
      </c>
      <c r="G185" t="s">
        <v>67</v>
      </c>
      <c r="H185" t="s">
        <v>68</v>
      </c>
      <c r="I185" t="s">
        <v>69</v>
      </c>
      <c r="J185" s="2">
        <v>45412</v>
      </c>
      <c r="K185">
        <v>2</v>
      </c>
      <c r="L185">
        <v>2024</v>
      </c>
      <c r="M185" t="s">
        <v>120</v>
      </c>
      <c r="N185" s="2">
        <v>45417</v>
      </c>
      <c r="O185" s="2">
        <v>45455</v>
      </c>
      <c r="P185">
        <v>38.251631696964843</v>
      </c>
      <c r="Q185">
        <v>122.0515335949387</v>
      </c>
      <c r="R185">
        <v>0.28292658058632442</v>
      </c>
      <c r="S185">
        <v>0.34526365249232421</v>
      </c>
      <c r="T185">
        <v>0.1008998776723726</v>
      </c>
      <c r="U185">
        <v>0.2234037926235212</v>
      </c>
      <c r="V185">
        <v>1.5044095996340821</v>
      </c>
      <c r="W185">
        <v>2.6843902226861518</v>
      </c>
      <c r="X185">
        <v>0.2410427274220418</v>
      </c>
      <c r="Y185">
        <v>0.29224008071517399</v>
      </c>
      <c r="Z185">
        <v>0.43316361247330998</v>
      </c>
      <c r="AA185">
        <v>0.64938985526767112</v>
      </c>
      <c r="AB185">
        <v>0.21622624279436109</v>
      </c>
      <c r="AC185">
        <v>839051.42975999997</v>
      </c>
      <c r="AD185">
        <v>19.68726224829301</v>
      </c>
      <c r="AE185">
        <v>778.96283491789109</v>
      </c>
      <c r="AF185">
        <v>175211</v>
      </c>
      <c r="AG185">
        <v>12487</v>
      </c>
      <c r="AH185">
        <v>69961</v>
      </c>
      <c r="AI185">
        <v>10</v>
      </c>
      <c r="AJ185">
        <v>10519</v>
      </c>
      <c r="AK185">
        <v>6183</v>
      </c>
      <c r="AL185">
        <v>97873</v>
      </c>
      <c r="AM185">
        <v>45407</v>
      </c>
      <c r="AN185">
        <v>2668</v>
      </c>
      <c r="AO185">
        <v>5500</v>
      </c>
      <c r="AP185">
        <v>2990</v>
      </c>
      <c r="AQ185">
        <v>2121</v>
      </c>
      <c r="AR185">
        <v>-457</v>
      </c>
      <c r="AS185">
        <v>254</v>
      </c>
      <c r="AT185">
        <v>1300.27</v>
      </c>
      <c r="AU185">
        <v>1025</v>
      </c>
      <c r="AV185">
        <v>12454.98</v>
      </c>
      <c r="AW185">
        <v>2930.75</v>
      </c>
      <c r="AX185">
        <v>0.75517961472582651</v>
      </c>
      <c r="AY185">
        <v>18.742213883677302</v>
      </c>
      <c r="AZ185">
        <v>1.2543750929552331</v>
      </c>
      <c r="BA185">
        <v>0.44444965860297048</v>
      </c>
      <c r="BB185">
        <v>5.4047791455467049</v>
      </c>
      <c r="BC185">
        <v>42619</v>
      </c>
      <c r="BD185">
        <v>2.3140000000000001</v>
      </c>
      <c r="BE185">
        <v>1802.52</v>
      </c>
      <c r="BF185">
        <v>6.3583200425305693</v>
      </c>
      <c r="BG185">
        <v>481</v>
      </c>
      <c r="BH185">
        <v>3</v>
      </c>
      <c r="BI185">
        <v>5</v>
      </c>
      <c r="BJ185">
        <v>3</v>
      </c>
      <c r="BK185">
        <v>3.666666666666667</v>
      </c>
      <c r="BL185">
        <v>0.1236981383176828</v>
      </c>
      <c r="BM185">
        <v>13.77837881964734</v>
      </c>
      <c r="BN185">
        <v>2.043822608431695E-2</v>
      </c>
      <c r="BO185">
        <v>5.8521051623702709</v>
      </c>
    </row>
    <row r="186" spans="1:67" x14ac:dyDescent="0.2">
      <c r="A186" s="1">
        <v>184</v>
      </c>
      <c r="B186" t="s">
        <v>300</v>
      </c>
      <c r="C186" t="s">
        <v>272</v>
      </c>
      <c r="D186" t="s">
        <v>273</v>
      </c>
      <c r="E186" t="s">
        <v>274</v>
      </c>
      <c r="F186" t="s">
        <v>66</v>
      </c>
      <c r="G186" t="s">
        <v>67</v>
      </c>
      <c r="H186" t="s">
        <v>68</v>
      </c>
      <c r="I186" t="s">
        <v>69</v>
      </c>
      <c r="J186" s="2">
        <v>45504</v>
      </c>
      <c r="K186">
        <v>3</v>
      </c>
      <c r="L186">
        <v>2024</v>
      </c>
      <c r="M186" t="s">
        <v>179</v>
      </c>
      <c r="N186" s="2">
        <v>45508</v>
      </c>
      <c r="O186" s="2">
        <v>45540</v>
      </c>
      <c r="P186">
        <v>40.913115820073443</v>
      </c>
      <c r="Q186">
        <v>108.5338892288862</v>
      </c>
      <c r="R186">
        <v>0.30472904652701083</v>
      </c>
      <c r="S186">
        <v>0.39083991133782209</v>
      </c>
      <c r="T186">
        <v>6.4544980192936238E-2</v>
      </c>
      <c r="U186">
        <v>0.1161518294768038</v>
      </c>
      <c r="V186">
        <v>1.5584682640020719</v>
      </c>
      <c r="W186">
        <v>2.7306622592043772</v>
      </c>
      <c r="X186">
        <v>0.1088326391113959</v>
      </c>
      <c r="Y186">
        <v>0.16514429135960701</v>
      </c>
      <c r="Z186">
        <v>0.39848339207518962</v>
      </c>
      <c r="AA186">
        <v>0.7189267835119808</v>
      </c>
      <c r="AB186">
        <v>0.32044339143679118</v>
      </c>
      <c r="AC186">
        <v>736728.49068000005</v>
      </c>
      <c r="AD186">
        <v>15.737017850688879</v>
      </c>
      <c r="AE186">
        <v>128.67479674796749</v>
      </c>
      <c r="AF186">
        <v>167966</v>
      </c>
      <c r="AG186">
        <v>13072</v>
      </c>
      <c r="AH186">
        <v>65651</v>
      </c>
      <c r="AI186">
        <v>1</v>
      </c>
      <c r="AJ186">
        <v>9789</v>
      </c>
      <c r="AK186">
        <v>5759</v>
      </c>
      <c r="AL186">
        <v>97873</v>
      </c>
      <c r="AM186">
        <v>43034</v>
      </c>
      <c r="AN186">
        <v>2602</v>
      </c>
      <c r="AO186">
        <v>6222</v>
      </c>
      <c r="AP186">
        <v>2984</v>
      </c>
      <c r="AQ186">
        <v>-1875</v>
      </c>
      <c r="AR186">
        <v>-525</v>
      </c>
      <c r="AS186">
        <v>426</v>
      </c>
      <c r="AT186">
        <v>160.68</v>
      </c>
      <c r="AU186">
        <v>981</v>
      </c>
      <c r="AV186">
        <v>7731.23</v>
      </c>
      <c r="AW186">
        <v>-1100.01</v>
      </c>
      <c r="AX186">
        <v>0.75930791413008647</v>
      </c>
      <c r="AY186">
        <v>19.843643263757119</v>
      </c>
      <c r="AZ186">
        <v>1.037771187763384</v>
      </c>
      <c r="BA186">
        <v>0.40982591049877182</v>
      </c>
      <c r="BB186">
        <v>4.507042253521127</v>
      </c>
      <c r="BC186">
        <v>46815</v>
      </c>
      <c r="BD186">
        <v>1.23</v>
      </c>
      <c r="BE186">
        <v>158.27000000000001</v>
      </c>
      <c r="BF186">
        <v>6.3897216274089939</v>
      </c>
      <c r="BG186">
        <v>531</v>
      </c>
      <c r="BI186">
        <v>5</v>
      </c>
      <c r="BJ186">
        <v>3</v>
      </c>
      <c r="BK186">
        <v>4</v>
      </c>
      <c r="BL186">
        <v>7.918583690107954E-2</v>
      </c>
      <c r="BM186">
        <v>0.40241389473937478</v>
      </c>
      <c r="BN186">
        <v>2.341429523125458E-2</v>
      </c>
      <c r="BO186">
        <v>10.700978607294941</v>
      </c>
    </row>
    <row r="187" spans="1:67" x14ac:dyDescent="0.2">
      <c r="A187" s="1">
        <v>185</v>
      </c>
      <c r="B187" t="s">
        <v>301</v>
      </c>
      <c r="C187" t="s">
        <v>302</v>
      </c>
      <c r="D187" t="s">
        <v>303</v>
      </c>
      <c r="E187" t="s">
        <v>304</v>
      </c>
      <c r="F187" t="s">
        <v>66</v>
      </c>
      <c r="G187" t="s">
        <v>67</v>
      </c>
      <c r="H187" t="s">
        <v>68</v>
      </c>
      <c r="I187" t="s">
        <v>69</v>
      </c>
      <c r="J187" s="2">
        <v>43190</v>
      </c>
      <c r="K187">
        <v>1</v>
      </c>
      <c r="L187">
        <v>2018</v>
      </c>
      <c r="M187" t="s">
        <v>70</v>
      </c>
      <c r="N187" s="2">
        <v>43190</v>
      </c>
      <c r="O187" s="2">
        <v>43209</v>
      </c>
      <c r="Q187">
        <v>9.9593903664968124</v>
      </c>
      <c r="V187">
        <v>0.27545709959618592</v>
      </c>
      <c r="AC187">
        <v>989762.60459999996</v>
      </c>
      <c r="AF187">
        <v>70417.725000000006</v>
      </c>
      <c r="AG187">
        <v>8525.0400000000009</v>
      </c>
      <c r="AH187">
        <v>55209.794999999998</v>
      </c>
      <c r="AI187">
        <v>1</v>
      </c>
      <c r="AJ187">
        <v>930.45699999999999</v>
      </c>
      <c r="AK187">
        <v>0</v>
      </c>
      <c r="AL187">
        <v>191.47200000000001</v>
      </c>
      <c r="AM187">
        <v>278.435</v>
      </c>
      <c r="AN187">
        <v>36266.879999999997</v>
      </c>
      <c r="AO187">
        <v>3663.2779999999998</v>
      </c>
      <c r="AP187">
        <v>1986.9580000000001</v>
      </c>
      <c r="AQ187">
        <v>3085.3820000000001</v>
      </c>
      <c r="AR187">
        <v>0</v>
      </c>
      <c r="AS187">
        <v>2468.9749999999999</v>
      </c>
      <c r="AT187">
        <v>43.76</v>
      </c>
      <c r="AU187">
        <v>27.765000000000001</v>
      </c>
      <c r="AW187">
        <v>3107.3163500000001</v>
      </c>
      <c r="AZ187">
        <v>2.7148480854945141</v>
      </c>
      <c r="BE187">
        <v>38.17</v>
      </c>
      <c r="BJ187">
        <v>1</v>
      </c>
      <c r="BK187">
        <v>1</v>
      </c>
    </row>
    <row r="188" spans="1:67" x14ac:dyDescent="0.2">
      <c r="A188" s="1">
        <v>186</v>
      </c>
      <c r="B188" t="s">
        <v>305</v>
      </c>
      <c r="C188" t="s">
        <v>302</v>
      </c>
      <c r="D188" t="s">
        <v>303</v>
      </c>
      <c r="E188" t="s">
        <v>304</v>
      </c>
      <c r="F188" t="s">
        <v>66</v>
      </c>
      <c r="G188" t="s">
        <v>67</v>
      </c>
      <c r="H188" t="s">
        <v>68</v>
      </c>
      <c r="I188" t="s">
        <v>69</v>
      </c>
      <c r="J188" s="2">
        <v>43281</v>
      </c>
      <c r="K188">
        <v>2</v>
      </c>
      <c r="L188">
        <v>2018</v>
      </c>
      <c r="M188" t="s">
        <v>72</v>
      </c>
      <c r="N188" s="2">
        <v>43281</v>
      </c>
      <c r="O188" s="2">
        <v>43300</v>
      </c>
      <c r="P188">
        <v>40.874833033436722</v>
      </c>
      <c r="Q188">
        <v>5.8287153442237329</v>
      </c>
      <c r="R188">
        <v>0.42258048661638631</v>
      </c>
      <c r="V188">
        <v>0.37754215332343188</v>
      </c>
      <c r="AC188">
        <v>1060293.2382</v>
      </c>
      <c r="AF188">
        <v>67428.639999999999</v>
      </c>
      <c r="AG188">
        <v>7281.3980000000001</v>
      </c>
      <c r="AH188">
        <v>48948.512999999999</v>
      </c>
      <c r="AI188">
        <v>1</v>
      </c>
      <c r="AJ188">
        <v>465.10899999999998</v>
      </c>
      <c r="AK188">
        <v>0</v>
      </c>
      <c r="AL188">
        <v>189.37200000000001</v>
      </c>
      <c r="AM188">
        <v>263.52800000000002</v>
      </c>
      <c r="AN188">
        <v>33962.622000000003</v>
      </c>
      <c r="AO188">
        <v>2860.03</v>
      </c>
      <c r="AP188">
        <v>1771.508</v>
      </c>
      <c r="AQ188">
        <v>2236.7370000000001</v>
      </c>
      <c r="AR188">
        <v>0</v>
      </c>
      <c r="AS188">
        <v>4319.0420000000004</v>
      </c>
      <c r="AT188">
        <v>36.56</v>
      </c>
      <c r="AU188">
        <v>19.398</v>
      </c>
      <c r="AW188">
        <v>2252.06142</v>
      </c>
      <c r="AY188">
        <v>0.82944036823726863</v>
      </c>
      <c r="AZ188">
        <v>2.0713791470441212</v>
      </c>
      <c r="BE188">
        <v>40.89</v>
      </c>
      <c r="BF188">
        <v>2.2930910507720301</v>
      </c>
      <c r="BJ188">
        <v>1</v>
      </c>
      <c r="BK188">
        <v>1</v>
      </c>
    </row>
    <row r="189" spans="1:67" x14ac:dyDescent="0.2">
      <c r="A189" s="1">
        <v>187</v>
      </c>
      <c r="B189" t="s">
        <v>306</v>
      </c>
      <c r="C189" t="s">
        <v>302</v>
      </c>
      <c r="D189" t="s">
        <v>303</v>
      </c>
      <c r="E189" t="s">
        <v>304</v>
      </c>
      <c r="F189" t="s">
        <v>66</v>
      </c>
      <c r="G189" t="s">
        <v>67</v>
      </c>
      <c r="H189" t="s">
        <v>68</v>
      </c>
      <c r="I189" t="s">
        <v>69</v>
      </c>
      <c r="J189" s="2">
        <v>43373</v>
      </c>
      <c r="K189">
        <v>3</v>
      </c>
      <c r="L189">
        <v>2018</v>
      </c>
      <c r="M189" t="s">
        <v>74</v>
      </c>
      <c r="N189" s="2">
        <v>43373</v>
      </c>
      <c r="O189" s="2">
        <v>43391</v>
      </c>
      <c r="P189">
        <v>37.762988069092827</v>
      </c>
      <c r="Q189">
        <v>2.0990673098402719</v>
      </c>
      <c r="R189">
        <v>0.51615790263233641</v>
      </c>
      <c r="V189">
        <v>0.25006426848379198</v>
      </c>
      <c r="AC189">
        <v>945940.26239999989</v>
      </c>
      <c r="AF189">
        <v>64605.358999999997</v>
      </c>
      <c r="AG189">
        <v>8518.7990000000009</v>
      </c>
      <c r="AH189">
        <v>51681.63</v>
      </c>
      <c r="AI189">
        <v>1</v>
      </c>
      <c r="AJ189">
        <v>195.96199999999999</v>
      </c>
      <c r="AK189">
        <v>0</v>
      </c>
      <c r="AL189">
        <v>189.02500000000001</v>
      </c>
      <c r="AM189">
        <v>269.77100000000002</v>
      </c>
      <c r="AN189">
        <v>34387.629999999997</v>
      </c>
      <c r="AO189">
        <v>4190.826</v>
      </c>
      <c r="AP189">
        <v>2198.0509999999999</v>
      </c>
      <c r="AQ189">
        <v>2914.6039999999998</v>
      </c>
      <c r="AR189">
        <v>-85.141000000000005</v>
      </c>
      <c r="AS189">
        <v>6607.7290000000003</v>
      </c>
      <c r="AT189">
        <v>44.16</v>
      </c>
      <c r="AU189">
        <v>24.18</v>
      </c>
      <c r="AW189">
        <v>2933.7062000000001</v>
      </c>
      <c r="AY189">
        <v>0.99707594348006212</v>
      </c>
      <c r="AZ189">
        <v>2.6714645513995632</v>
      </c>
      <c r="BE189">
        <v>36.479999999999997</v>
      </c>
      <c r="BF189">
        <v>2.621949039284635</v>
      </c>
      <c r="BJ189">
        <v>1</v>
      </c>
      <c r="BK189">
        <v>1</v>
      </c>
    </row>
    <row r="190" spans="1:67" x14ac:dyDescent="0.2">
      <c r="A190" s="1">
        <v>188</v>
      </c>
      <c r="B190" t="s">
        <v>307</v>
      </c>
      <c r="C190" t="s">
        <v>302</v>
      </c>
      <c r="D190" t="s">
        <v>303</v>
      </c>
      <c r="E190" t="s">
        <v>304</v>
      </c>
      <c r="F190" t="s">
        <v>66</v>
      </c>
      <c r="G190" t="s">
        <v>67</v>
      </c>
      <c r="H190" t="s">
        <v>68</v>
      </c>
      <c r="I190" t="s">
        <v>69</v>
      </c>
      <c r="J190" s="2">
        <v>43465</v>
      </c>
      <c r="K190">
        <v>4</v>
      </c>
      <c r="L190">
        <v>2018</v>
      </c>
      <c r="M190" t="s">
        <v>76</v>
      </c>
      <c r="N190" s="2">
        <v>43465</v>
      </c>
      <c r="O190" s="2">
        <v>43482</v>
      </c>
      <c r="P190">
        <v>40.858225086514402</v>
      </c>
      <c r="Q190">
        <v>1.4899412168367681</v>
      </c>
      <c r="R190">
        <v>0.56419605009346818</v>
      </c>
      <c r="V190">
        <v>0.25821731251208618</v>
      </c>
      <c r="X190">
        <v>0.35197477813767342</v>
      </c>
      <c r="Y190">
        <v>0.35431166545853998</v>
      </c>
      <c r="Z190">
        <v>0.25365196420146507</v>
      </c>
      <c r="AC190">
        <v>976019.50320000004</v>
      </c>
      <c r="AD190">
        <v>28.964755143797341</v>
      </c>
      <c r="AE190">
        <v>16.436681222707421</v>
      </c>
      <c r="AF190">
        <v>68278.392999999996</v>
      </c>
      <c r="AG190">
        <v>9371.5609999999997</v>
      </c>
      <c r="AH190">
        <v>54265.978000000003</v>
      </c>
      <c r="AI190">
        <v>1</v>
      </c>
      <c r="AJ190">
        <v>153.02000000000001</v>
      </c>
      <c r="AK190">
        <v>0</v>
      </c>
      <c r="AL190">
        <v>189.33099999999999</v>
      </c>
      <c r="AM190">
        <v>366.10399999999998</v>
      </c>
      <c r="AN190">
        <v>35022.381999999998</v>
      </c>
      <c r="AO190">
        <v>4201.62</v>
      </c>
      <c r="AP190">
        <v>2668.4279999999999</v>
      </c>
      <c r="AQ190">
        <v>3623.7</v>
      </c>
      <c r="AR190">
        <v>-13.502000000000001</v>
      </c>
      <c r="AS190">
        <v>10309.619000000001</v>
      </c>
      <c r="AT190">
        <v>36.909999999999997</v>
      </c>
      <c r="AU190">
        <v>28.335000000000001</v>
      </c>
      <c r="AV190">
        <v>11939.16862</v>
      </c>
      <c r="AW190">
        <v>3646.0846499999998</v>
      </c>
      <c r="AX190">
        <v>0.74404259419544849</v>
      </c>
      <c r="AY190">
        <v>1.0801393896892</v>
      </c>
      <c r="AZ190">
        <v>2.666986493005969</v>
      </c>
      <c r="BA190">
        <v>0.55960444668956377</v>
      </c>
      <c r="BB190">
        <v>127.2963341961115</v>
      </c>
      <c r="BC190">
        <v>33696.798000000003</v>
      </c>
      <c r="BD190">
        <v>2.29</v>
      </c>
      <c r="BE190">
        <v>37.64</v>
      </c>
      <c r="BF190">
        <v>3.1268756560273658</v>
      </c>
      <c r="BG190">
        <v>10309.619000000001</v>
      </c>
      <c r="BI190">
        <v>5</v>
      </c>
      <c r="BJ190">
        <v>3</v>
      </c>
      <c r="BK190">
        <v>4</v>
      </c>
      <c r="BN190">
        <v>8.9196557403318933E-3</v>
      </c>
      <c r="BO190">
        <v>4.5028535835297214</v>
      </c>
    </row>
    <row r="191" spans="1:67" x14ac:dyDescent="0.2">
      <c r="A191" s="1">
        <v>189</v>
      </c>
      <c r="B191" t="s">
        <v>308</v>
      </c>
      <c r="C191" t="s">
        <v>302</v>
      </c>
      <c r="D191" t="s">
        <v>303</v>
      </c>
      <c r="E191" t="s">
        <v>304</v>
      </c>
      <c r="F191" t="s">
        <v>66</v>
      </c>
      <c r="G191" t="s">
        <v>67</v>
      </c>
      <c r="H191" t="s">
        <v>68</v>
      </c>
      <c r="I191" t="s">
        <v>69</v>
      </c>
      <c r="J191" s="2">
        <v>43555</v>
      </c>
      <c r="K191">
        <v>1</v>
      </c>
      <c r="L191">
        <v>2019</v>
      </c>
      <c r="M191" t="s">
        <v>78</v>
      </c>
      <c r="N191" s="2">
        <v>43555</v>
      </c>
      <c r="O191" s="2">
        <v>43573</v>
      </c>
      <c r="P191">
        <v>49.260689230249383</v>
      </c>
      <c r="Q191">
        <v>2.514997488303568</v>
      </c>
      <c r="R191">
        <v>0.40735215461994218</v>
      </c>
      <c r="S191">
        <v>0.45663717833920509</v>
      </c>
      <c r="T191">
        <v>0.15350755178308509</v>
      </c>
      <c r="U191">
        <v>0.19274478509437071</v>
      </c>
      <c r="V191">
        <v>0.25461124058028739</v>
      </c>
      <c r="W191">
        <v>1.264915576465734</v>
      </c>
      <c r="X191">
        <v>0.33369509896746441</v>
      </c>
      <c r="Y191">
        <v>0.33616963108740711</v>
      </c>
      <c r="Z191">
        <v>0.24734737322529021</v>
      </c>
      <c r="AC191">
        <v>1153383.3023999999</v>
      </c>
      <c r="AD191">
        <v>35.756493526241798</v>
      </c>
      <c r="AE191">
        <v>21.38461538461538</v>
      </c>
      <c r="AF191">
        <v>70861.226999999999</v>
      </c>
      <c r="AG191">
        <v>7084.8530000000001</v>
      </c>
      <c r="AH191">
        <v>56480.625</v>
      </c>
      <c r="AI191">
        <v>1</v>
      </c>
      <c r="AJ191">
        <v>195.27</v>
      </c>
      <c r="AK191">
        <v>0</v>
      </c>
      <c r="AL191">
        <v>188.13900000000001</v>
      </c>
      <c r="AM191">
        <v>394.12299999999999</v>
      </c>
      <c r="AN191">
        <v>36498.89</v>
      </c>
      <c r="AO191">
        <v>3447.799</v>
      </c>
      <c r="AP191">
        <v>1869.335</v>
      </c>
      <c r="AQ191">
        <v>1988.8320000000001</v>
      </c>
      <c r="AR191">
        <v>9.7639999999999993</v>
      </c>
      <c r="AS191">
        <v>2460.1179999999999</v>
      </c>
      <c r="AT191">
        <v>40.96</v>
      </c>
      <c r="AU191">
        <v>29.125</v>
      </c>
      <c r="AV191">
        <v>10843.693020000001</v>
      </c>
      <c r="AW191">
        <v>2011.8407500000001</v>
      </c>
      <c r="AX191">
        <v>0.73626113419044548</v>
      </c>
      <c r="AY191">
        <v>0.79247505553312869</v>
      </c>
      <c r="AZ191">
        <v>2.6206969013152119</v>
      </c>
      <c r="BA191">
        <v>0.56668538427673021</v>
      </c>
      <c r="BB191">
        <v>112.79655179239489</v>
      </c>
      <c r="BC191">
        <v>32256.611000000001</v>
      </c>
      <c r="BD191">
        <v>2.08</v>
      </c>
      <c r="BE191">
        <v>44.48</v>
      </c>
      <c r="BF191">
        <v>2.1695021672999779</v>
      </c>
      <c r="BG191">
        <v>10300.762000000001</v>
      </c>
      <c r="BH191">
        <v>3</v>
      </c>
      <c r="BI191">
        <v>5</v>
      </c>
      <c r="BJ191">
        <v>3</v>
      </c>
      <c r="BK191">
        <v>3.666666666666667</v>
      </c>
      <c r="BL191">
        <v>0.29021140963504533</v>
      </c>
      <c r="BM191">
        <v>0.3317269033465764</v>
      </c>
      <c r="BN191">
        <v>7.0382956683307423E-3</v>
      </c>
      <c r="BO191">
        <v>5.7521069935317799</v>
      </c>
    </row>
    <row r="192" spans="1:67" x14ac:dyDescent="0.2">
      <c r="A192" s="1">
        <v>190</v>
      </c>
      <c r="B192" t="s">
        <v>309</v>
      </c>
      <c r="C192" t="s">
        <v>302</v>
      </c>
      <c r="D192" t="s">
        <v>303</v>
      </c>
      <c r="E192" t="s">
        <v>304</v>
      </c>
      <c r="F192" t="s">
        <v>66</v>
      </c>
      <c r="G192" t="s">
        <v>67</v>
      </c>
      <c r="H192" t="s">
        <v>68</v>
      </c>
      <c r="I192" t="s">
        <v>69</v>
      </c>
      <c r="J192" s="2">
        <v>43646</v>
      </c>
      <c r="K192">
        <v>2</v>
      </c>
      <c r="L192">
        <v>2019</v>
      </c>
      <c r="M192" t="s">
        <v>80</v>
      </c>
      <c r="N192" s="2">
        <v>43646</v>
      </c>
      <c r="O192" s="2">
        <v>43664</v>
      </c>
      <c r="P192">
        <v>42.326837132401018</v>
      </c>
      <c r="Q192">
        <v>3.684297908361335</v>
      </c>
      <c r="R192">
        <v>0.43273204099179208</v>
      </c>
      <c r="S192">
        <v>0.46855127182167039</v>
      </c>
      <c r="T192">
        <v>0.1540735672464868</v>
      </c>
      <c r="U192">
        <v>0.21541593205080981</v>
      </c>
      <c r="V192">
        <v>0.44062833236930637</v>
      </c>
      <c r="W192">
        <v>1.4094597534541129</v>
      </c>
      <c r="X192">
        <v>0.32618803011546937</v>
      </c>
      <c r="Y192">
        <v>0.32882968527108569</v>
      </c>
      <c r="Z192">
        <v>0.1787166417585358</v>
      </c>
      <c r="AC192">
        <v>1154939.1251999999</v>
      </c>
      <c r="AD192">
        <v>35.303890207734447</v>
      </c>
      <c r="AE192">
        <v>21.621359223300971</v>
      </c>
      <c r="AF192">
        <v>72211.22</v>
      </c>
      <c r="AG192">
        <v>7739.0039999999999</v>
      </c>
      <c r="AH192">
        <v>50124.809000000001</v>
      </c>
      <c r="AI192">
        <v>1</v>
      </c>
      <c r="AJ192">
        <v>312.46899999999999</v>
      </c>
      <c r="AK192">
        <v>0</v>
      </c>
      <c r="AL192">
        <v>188.268</v>
      </c>
      <c r="AM192">
        <v>376.07400000000001</v>
      </c>
      <c r="AN192">
        <v>37435.514000000003</v>
      </c>
      <c r="AO192">
        <v>3731.7640000000001</v>
      </c>
      <c r="AP192">
        <v>2227.3939999999998</v>
      </c>
      <c r="AQ192">
        <v>2143.85</v>
      </c>
      <c r="AR192">
        <v>-4.4999999999999998E-2</v>
      </c>
      <c r="AS192">
        <v>6200.8519999999999</v>
      </c>
      <c r="AT192">
        <v>39.17</v>
      </c>
      <c r="AU192">
        <v>27.751999999999999</v>
      </c>
      <c r="AV192">
        <v>10757.40568</v>
      </c>
      <c r="AW192">
        <v>2165.7740800000001</v>
      </c>
      <c r="AX192">
        <v>0.7260149004941796</v>
      </c>
      <c r="AY192">
        <v>0.83739137195181812</v>
      </c>
      <c r="AZ192">
        <v>1.623413352159534</v>
      </c>
      <c r="BA192">
        <v>0.55138119307578115</v>
      </c>
      <c r="BB192">
        <v>102.4601159134123</v>
      </c>
      <c r="BC192">
        <v>32714.217000000001</v>
      </c>
      <c r="BD192">
        <v>2.06</v>
      </c>
      <c r="BE192">
        <v>44.54</v>
      </c>
      <c r="BF192">
        <v>2.5416582927259612</v>
      </c>
      <c r="BG192">
        <v>12191.429</v>
      </c>
      <c r="BH192">
        <v>3</v>
      </c>
      <c r="BI192">
        <v>5</v>
      </c>
      <c r="BJ192">
        <v>3</v>
      </c>
      <c r="BK192">
        <v>3.666666666666667</v>
      </c>
      <c r="BL192">
        <v>0.36516052811416178</v>
      </c>
      <c r="BM192">
        <v>0.34669150239988772</v>
      </c>
      <c r="BN192">
        <v>5.1505767309263746E-3</v>
      </c>
      <c r="BO192">
        <v>5.8008266776109458</v>
      </c>
    </row>
    <row r="193" spans="1:67" x14ac:dyDescent="0.2">
      <c r="A193" s="1">
        <v>191</v>
      </c>
      <c r="B193" t="s">
        <v>310</v>
      </c>
      <c r="C193" t="s">
        <v>302</v>
      </c>
      <c r="D193" t="s">
        <v>303</v>
      </c>
      <c r="E193" t="s">
        <v>304</v>
      </c>
      <c r="F193" t="s">
        <v>66</v>
      </c>
      <c r="G193" t="s">
        <v>67</v>
      </c>
      <c r="H193" t="s">
        <v>68</v>
      </c>
      <c r="I193" t="s">
        <v>69</v>
      </c>
      <c r="J193" s="2">
        <v>43738</v>
      </c>
      <c r="K193">
        <v>3</v>
      </c>
      <c r="L193">
        <v>2019</v>
      </c>
      <c r="M193" t="s">
        <v>82</v>
      </c>
      <c r="N193" s="2">
        <v>43738</v>
      </c>
      <c r="O193" s="2">
        <v>43755</v>
      </c>
      <c r="P193">
        <v>40.629724736652541</v>
      </c>
      <c r="Q193">
        <v>4.024154623791091</v>
      </c>
      <c r="R193">
        <v>0.53391829588885309</v>
      </c>
      <c r="S193">
        <v>0.50412587866434655</v>
      </c>
      <c r="T193">
        <v>0.16639897694368519</v>
      </c>
      <c r="U193">
        <v>0.21408779541130701</v>
      </c>
      <c r="V193">
        <v>0.34440219884654361</v>
      </c>
      <c r="W193">
        <v>1.296963820537621</v>
      </c>
      <c r="X193">
        <v>0.3274349673708481</v>
      </c>
      <c r="Y193">
        <v>0.33007426118363542</v>
      </c>
      <c r="Z193">
        <v>0.19076875795646511</v>
      </c>
      <c r="AC193">
        <v>1300927.1646</v>
      </c>
      <c r="AD193">
        <v>38.718935789308873</v>
      </c>
      <c r="AE193">
        <v>23.665094339622641</v>
      </c>
      <c r="AF193">
        <v>68691.702000000005</v>
      </c>
      <c r="AG193">
        <v>9403.8310000000001</v>
      </c>
      <c r="AH193">
        <v>51094.607000000004</v>
      </c>
      <c r="AI193">
        <v>1</v>
      </c>
      <c r="AJ193">
        <v>414.71199999999999</v>
      </c>
      <c r="AK193">
        <v>0</v>
      </c>
      <c r="AL193">
        <v>187.786</v>
      </c>
      <c r="AM193">
        <v>394.56700000000001</v>
      </c>
      <c r="AN193">
        <v>39120.425999999999</v>
      </c>
      <c r="AO193">
        <v>4642.4840000000004</v>
      </c>
      <c r="AP193">
        <v>3001.2220000000002</v>
      </c>
      <c r="AQ193">
        <v>3245.1869999999999</v>
      </c>
      <c r="AR193">
        <v>-1.7999999999999999E-2</v>
      </c>
      <c r="AS193">
        <v>9347.116</v>
      </c>
      <c r="AT193">
        <v>46.48</v>
      </c>
      <c r="AU193">
        <v>27.039000000000001</v>
      </c>
      <c r="AV193">
        <v>11090.247289999999</v>
      </c>
      <c r="AW193">
        <v>3266.54781</v>
      </c>
      <c r="AX193">
        <v>0.70932746145605807</v>
      </c>
      <c r="AY193">
        <v>0.98268858040277474</v>
      </c>
      <c r="AZ193">
        <v>1.716774170577589</v>
      </c>
      <c r="BA193">
        <v>0.57914071234151698</v>
      </c>
      <c r="BB193">
        <v>102.2344210741998</v>
      </c>
      <c r="BC193">
        <v>33599.249000000003</v>
      </c>
      <c r="BD193">
        <v>2.12</v>
      </c>
      <c r="BE193">
        <v>50.17</v>
      </c>
      <c r="BF193">
        <v>3.6367417035014529</v>
      </c>
      <c r="BG193">
        <v>13049.005999999999</v>
      </c>
      <c r="BH193">
        <v>3</v>
      </c>
      <c r="BI193">
        <v>5</v>
      </c>
      <c r="BJ193">
        <v>3</v>
      </c>
      <c r="BK193">
        <v>3.666666666666667</v>
      </c>
      <c r="BL193">
        <v>0.30108033005161278</v>
      </c>
      <c r="BM193">
        <v>0.34246149073017818</v>
      </c>
      <c r="BN193">
        <v>4.9831155614124189E-3</v>
      </c>
      <c r="BO193">
        <v>6.5214745038551234</v>
      </c>
    </row>
    <row r="194" spans="1:67" x14ac:dyDescent="0.2">
      <c r="A194" s="1">
        <v>192</v>
      </c>
      <c r="B194" t="s">
        <v>311</v>
      </c>
      <c r="C194" t="s">
        <v>302</v>
      </c>
      <c r="D194" t="s">
        <v>303</v>
      </c>
      <c r="E194" t="s">
        <v>304</v>
      </c>
      <c r="F194" t="s">
        <v>66</v>
      </c>
      <c r="G194" t="s">
        <v>67</v>
      </c>
      <c r="H194" t="s">
        <v>68</v>
      </c>
      <c r="I194" t="s">
        <v>69</v>
      </c>
      <c r="J194" s="2">
        <v>43830</v>
      </c>
      <c r="K194">
        <v>4</v>
      </c>
      <c r="L194">
        <v>2019</v>
      </c>
      <c r="M194" t="s">
        <v>84</v>
      </c>
      <c r="N194" s="2">
        <v>43830</v>
      </c>
      <c r="O194" s="2">
        <v>43846</v>
      </c>
      <c r="P194">
        <v>36.714870752912908</v>
      </c>
      <c r="Q194">
        <v>1.793328302168681</v>
      </c>
      <c r="R194">
        <v>0.63931954079907283</v>
      </c>
      <c r="S194">
        <v>0.49682448243064098</v>
      </c>
      <c r="T194">
        <v>0.16554056432340669</v>
      </c>
      <c r="U194">
        <v>0.2186366823481653</v>
      </c>
      <c r="V194">
        <v>0.40283870853450782</v>
      </c>
      <c r="W194">
        <v>1.33032703929826</v>
      </c>
      <c r="X194">
        <v>0.33079704511663338</v>
      </c>
      <c r="Y194">
        <v>0.33319727625644319</v>
      </c>
      <c r="Z194">
        <v>0.1462033947010013</v>
      </c>
      <c r="AA194">
        <v>0.207642437069359</v>
      </c>
      <c r="AB194">
        <v>6.1439042368357732E-2</v>
      </c>
      <c r="AC194">
        <v>1490478.2424000001</v>
      </c>
      <c r="AD194">
        <v>41.671770074043202</v>
      </c>
      <c r="AE194">
        <v>25.21052631578948</v>
      </c>
      <c r="AF194">
        <v>75704.434999999998</v>
      </c>
      <c r="AG194">
        <v>11539.409</v>
      </c>
      <c r="AH194">
        <v>53965.173999999999</v>
      </c>
      <c r="AI194">
        <v>1</v>
      </c>
      <c r="AJ194">
        <v>226.78299999999999</v>
      </c>
      <c r="AK194">
        <v>0</v>
      </c>
      <c r="AL194">
        <v>190.31700000000001</v>
      </c>
      <c r="AM194">
        <v>500.06400000000002</v>
      </c>
      <c r="AN194">
        <v>45782.837</v>
      </c>
      <c r="AO194">
        <v>4643.3879999999999</v>
      </c>
      <c r="AP194">
        <v>3521.5479999999998</v>
      </c>
      <c r="AQ194">
        <v>4453.7809999999999</v>
      </c>
      <c r="AR194">
        <v>0.374</v>
      </c>
      <c r="AS194">
        <v>15390.832</v>
      </c>
      <c r="AT194">
        <v>58.1</v>
      </c>
      <c r="AU194">
        <v>24.754000000000001</v>
      </c>
      <c r="AV194">
        <v>11917.499299999999</v>
      </c>
      <c r="AW194">
        <v>4473.3366599999999</v>
      </c>
      <c r="AX194">
        <v>0.70309306902933721</v>
      </c>
      <c r="AY194">
        <v>1.0872994598570369</v>
      </c>
      <c r="AZ194">
        <v>1.374772171598132</v>
      </c>
      <c r="BA194">
        <v>0.57651038886382089</v>
      </c>
      <c r="BB194">
        <v>114.78962915248</v>
      </c>
      <c r="BC194">
        <v>35767.096999999987</v>
      </c>
      <c r="BD194">
        <v>2.2799999999999998</v>
      </c>
      <c r="BE194">
        <v>57.48</v>
      </c>
      <c r="BF194">
        <v>4.786533733372365</v>
      </c>
      <c r="BG194">
        <v>15390.832</v>
      </c>
      <c r="BH194">
        <v>3</v>
      </c>
      <c r="BI194">
        <v>5</v>
      </c>
      <c r="BJ194">
        <v>3</v>
      </c>
      <c r="BK194">
        <v>3.666666666666667</v>
      </c>
      <c r="BL194">
        <v>0.30840838272019111</v>
      </c>
      <c r="BM194">
        <v>0.37018287776731379</v>
      </c>
      <c r="BN194">
        <v>3.5418853559723061E-3</v>
      </c>
      <c r="BO194">
        <v>7.0076062390907126</v>
      </c>
    </row>
    <row r="195" spans="1:67" x14ac:dyDescent="0.2">
      <c r="A195" s="1">
        <v>193</v>
      </c>
      <c r="B195" t="s">
        <v>312</v>
      </c>
      <c r="C195" t="s">
        <v>302</v>
      </c>
      <c r="D195" t="s">
        <v>303</v>
      </c>
      <c r="E195" t="s">
        <v>304</v>
      </c>
      <c r="F195" t="s">
        <v>66</v>
      </c>
      <c r="G195" t="s">
        <v>67</v>
      </c>
      <c r="H195" t="s">
        <v>68</v>
      </c>
      <c r="I195" t="s">
        <v>69</v>
      </c>
      <c r="J195" s="2">
        <v>43921</v>
      </c>
      <c r="K195">
        <v>1</v>
      </c>
      <c r="L195">
        <v>2020</v>
      </c>
      <c r="M195" t="s">
        <v>86</v>
      </c>
      <c r="N195" s="2">
        <v>43921</v>
      </c>
      <c r="O195" s="2">
        <v>43937</v>
      </c>
      <c r="P195">
        <v>42.07054766847827</v>
      </c>
      <c r="Q195">
        <v>2.4690128727161209</v>
      </c>
      <c r="R195">
        <v>0.53638492586151287</v>
      </c>
      <c r="S195">
        <v>0.52514145003042378</v>
      </c>
      <c r="T195">
        <v>0.18588214164512179</v>
      </c>
      <c r="U195">
        <v>0.24497936872374471</v>
      </c>
      <c r="V195">
        <v>0.39729029639767699</v>
      </c>
      <c r="W195">
        <v>1.325300857499158</v>
      </c>
      <c r="X195">
        <v>0.35199681449661779</v>
      </c>
      <c r="Y195">
        <v>0.35396585364638972</v>
      </c>
      <c r="Z195">
        <v>7.932275142489327E-2</v>
      </c>
      <c r="AA195">
        <v>0.28695020491031981</v>
      </c>
      <c r="AB195">
        <v>0.20762745348542649</v>
      </c>
      <c r="AC195">
        <v>1373013.621</v>
      </c>
      <c r="AD195">
        <v>35.247078956190578</v>
      </c>
      <c r="AE195">
        <v>19.981132075471699</v>
      </c>
      <c r="AF195">
        <v>77494.873999999996</v>
      </c>
      <c r="AG195">
        <v>10271.725</v>
      </c>
      <c r="AH195">
        <v>55460.826000000001</v>
      </c>
      <c r="AI195">
        <v>1</v>
      </c>
      <c r="AJ195">
        <v>277.92899999999997</v>
      </c>
      <c r="AK195">
        <v>0</v>
      </c>
      <c r="AL195">
        <v>189.41200000000001</v>
      </c>
      <c r="AM195">
        <v>711.17700000000002</v>
      </c>
      <c r="AN195">
        <v>48281.381000000001</v>
      </c>
      <c r="AO195">
        <v>4828.1099999999997</v>
      </c>
      <c r="AP195">
        <v>2912.8049999999998</v>
      </c>
      <c r="AQ195">
        <v>3868.855</v>
      </c>
      <c r="AR195">
        <v>0</v>
      </c>
      <c r="AS195">
        <v>6368.1180000000004</v>
      </c>
      <c r="AT195">
        <v>47.79</v>
      </c>
      <c r="AU195">
        <v>17.545999999999999</v>
      </c>
      <c r="AV195">
        <v>13788.374889999999</v>
      </c>
      <c r="AW195">
        <v>3882.7163399999999</v>
      </c>
      <c r="AX195">
        <v>0.70059613180880231</v>
      </c>
      <c r="AY195">
        <v>0.87359254929435559</v>
      </c>
      <c r="AZ195">
        <v>1.3613460965609681</v>
      </c>
      <c r="BA195">
        <v>0.57474934068977668</v>
      </c>
      <c r="BB195">
        <v>150.77027736865409</v>
      </c>
      <c r="BC195">
        <v>38953.968999999997</v>
      </c>
      <c r="BD195">
        <v>2.65</v>
      </c>
      <c r="BE195">
        <v>52.95</v>
      </c>
      <c r="BF195">
        <v>4.3453744789126887</v>
      </c>
      <c r="BG195">
        <v>19298.831999999999</v>
      </c>
      <c r="BH195">
        <v>2</v>
      </c>
      <c r="BI195">
        <v>5</v>
      </c>
      <c r="BJ195">
        <v>3</v>
      </c>
      <c r="BK195">
        <v>3.333333333333333</v>
      </c>
      <c r="BL195">
        <v>0.34157083158543561</v>
      </c>
      <c r="BM195">
        <v>0.43833998460493051</v>
      </c>
      <c r="BN195">
        <v>2.2706757692070902E-3</v>
      </c>
      <c r="BO195">
        <v>5.673148482563219</v>
      </c>
    </row>
    <row r="196" spans="1:67" x14ac:dyDescent="0.2">
      <c r="A196" s="1">
        <v>194</v>
      </c>
      <c r="B196" t="s">
        <v>313</v>
      </c>
      <c r="C196" t="s">
        <v>302</v>
      </c>
      <c r="D196" t="s">
        <v>303</v>
      </c>
      <c r="E196" t="s">
        <v>304</v>
      </c>
      <c r="F196" t="s">
        <v>66</v>
      </c>
      <c r="G196" t="s">
        <v>67</v>
      </c>
      <c r="H196" t="s">
        <v>68</v>
      </c>
      <c r="I196" t="s">
        <v>69</v>
      </c>
      <c r="J196" s="2">
        <v>44012</v>
      </c>
      <c r="K196">
        <v>2</v>
      </c>
      <c r="L196">
        <v>2020</v>
      </c>
      <c r="M196" t="s">
        <v>88</v>
      </c>
      <c r="N196" s="2">
        <v>44012</v>
      </c>
      <c r="O196" s="2">
        <v>44028</v>
      </c>
      <c r="P196">
        <v>41.596646386642981</v>
      </c>
      <c r="Q196">
        <v>2.7613503449869312</v>
      </c>
      <c r="R196">
        <v>0.53954512923466846</v>
      </c>
      <c r="S196">
        <v>0.54119001691540658</v>
      </c>
      <c r="T196">
        <v>0.20391484209398009</v>
      </c>
      <c r="U196">
        <v>0.29057221382840193</v>
      </c>
      <c r="V196">
        <v>0.42263857039801539</v>
      </c>
      <c r="W196">
        <v>1.430941439820973</v>
      </c>
      <c r="X196">
        <v>0.3752169461979612</v>
      </c>
      <c r="Y196">
        <v>0.37678973321833098</v>
      </c>
      <c r="Z196">
        <v>0.1081591697915915</v>
      </c>
      <c r="AA196">
        <v>0.39360876499357977</v>
      </c>
      <c r="AB196">
        <v>0.2854495952019882</v>
      </c>
      <c r="AC196">
        <v>1777008.9413999999</v>
      </c>
      <c r="AD196">
        <v>42.256938667370292</v>
      </c>
      <c r="AE196">
        <v>22.54276315789474</v>
      </c>
      <c r="AF196">
        <v>83196.217999999993</v>
      </c>
      <c r="AG196">
        <v>10837.512000000001</v>
      </c>
      <c r="AH196">
        <v>58480.220999999998</v>
      </c>
      <c r="AI196">
        <v>1</v>
      </c>
      <c r="AJ196">
        <v>327.95800000000003</v>
      </c>
      <c r="AK196">
        <v>0</v>
      </c>
      <c r="AL196">
        <v>190.86</v>
      </c>
      <c r="AM196">
        <v>739.93700000000001</v>
      </c>
      <c r="AN196">
        <v>51460.218999999997</v>
      </c>
      <c r="AO196">
        <v>5052.5290000000005</v>
      </c>
      <c r="AP196">
        <v>2869.91</v>
      </c>
      <c r="AQ196">
        <v>4210.9790000000003</v>
      </c>
      <c r="AR196">
        <v>0</v>
      </c>
      <c r="AS196">
        <v>10847.164000000001</v>
      </c>
      <c r="AT196">
        <v>56.77</v>
      </c>
      <c r="AU196">
        <v>14.382</v>
      </c>
      <c r="AV196">
        <v>15844.94159</v>
      </c>
      <c r="AW196">
        <v>4222.3407800000004</v>
      </c>
      <c r="AX196">
        <v>0.70737787931017715</v>
      </c>
      <c r="AY196">
        <v>0.86924709449216775</v>
      </c>
      <c r="AZ196">
        <v>1.3988899962553369</v>
      </c>
      <c r="BA196">
        <v>0.58463868846536671</v>
      </c>
      <c r="BB196">
        <v>200.11523990396671</v>
      </c>
      <c r="BC196">
        <v>42052.476999999999</v>
      </c>
      <c r="BD196">
        <v>3.04</v>
      </c>
      <c r="BE196">
        <v>68.53</v>
      </c>
      <c r="BF196">
        <v>4.1717840459870033</v>
      </c>
      <c r="BG196">
        <v>20037.144</v>
      </c>
      <c r="BH196">
        <v>2</v>
      </c>
      <c r="BI196">
        <v>5</v>
      </c>
      <c r="BJ196">
        <v>3</v>
      </c>
      <c r="BK196">
        <v>3.333333333333333</v>
      </c>
      <c r="BL196">
        <v>0.40547926418229419</v>
      </c>
      <c r="BM196">
        <v>0.52063708244923523</v>
      </c>
      <c r="BN196">
        <v>2.5760907778187001E-3</v>
      </c>
      <c r="BO196">
        <v>6.4504643168410496</v>
      </c>
    </row>
    <row r="197" spans="1:67" x14ac:dyDescent="0.2">
      <c r="A197" s="1">
        <v>195</v>
      </c>
      <c r="B197" t="s">
        <v>314</v>
      </c>
      <c r="C197" t="s">
        <v>302</v>
      </c>
      <c r="D197" t="s">
        <v>303</v>
      </c>
      <c r="E197" t="s">
        <v>304</v>
      </c>
      <c r="F197" t="s">
        <v>66</v>
      </c>
      <c r="G197" t="s">
        <v>67</v>
      </c>
      <c r="H197" t="s">
        <v>68</v>
      </c>
      <c r="I197" t="s">
        <v>69</v>
      </c>
      <c r="J197" s="2">
        <v>44104</v>
      </c>
      <c r="K197">
        <v>3</v>
      </c>
      <c r="L197">
        <v>2020</v>
      </c>
      <c r="M197" t="s">
        <v>90</v>
      </c>
      <c r="N197" s="2">
        <v>44104</v>
      </c>
      <c r="O197" s="2">
        <v>44119</v>
      </c>
      <c r="P197">
        <v>38.338931156842882</v>
      </c>
      <c r="Q197">
        <v>2.6905754965976598</v>
      </c>
      <c r="R197">
        <v>0.58127103764762733</v>
      </c>
      <c r="S197">
        <v>0.5673440444336052</v>
      </c>
      <c r="T197">
        <v>0.21869607052624709</v>
      </c>
      <c r="U197">
        <v>0.30852264664459478</v>
      </c>
      <c r="V197">
        <v>0.47381411970283821</v>
      </c>
      <c r="W197">
        <v>1.4152243659962489</v>
      </c>
      <c r="X197">
        <v>0.3842512161635282</v>
      </c>
      <c r="Y197">
        <v>0.38547345772277769</v>
      </c>
      <c r="Z197">
        <v>0.140296002190369</v>
      </c>
      <c r="AA197">
        <v>0.48876170748038922</v>
      </c>
      <c r="AB197">
        <v>0.34846570529002019</v>
      </c>
      <c r="AC197">
        <v>2272538.5032000002</v>
      </c>
      <c r="AD197">
        <v>50.158180510549762</v>
      </c>
      <c r="AE197">
        <v>26.083333333333339</v>
      </c>
      <c r="AF197">
        <v>91025.97</v>
      </c>
      <c r="AG197">
        <v>12658.789000000001</v>
      </c>
      <c r="AH197">
        <v>61762.178</v>
      </c>
      <c r="AI197">
        <v>1</v>
      </c>
      <c r="AJ197">
        <v>373.25400000000002</v>
      </c>
      <c r="AK197">
        <v>0</v>
      </c>
      <c r="AL197">
        <v>191.81399999999999</v>
      </c>
      <c r="AM197">
        <v>717.88599999999997</v>
      </c>
      <c r="AN197">
        <v>52678.682000000001</v>
      </c>
      <c r="AO197">
        <v>5584.7190000000001</v>
      </c>
      <c r="AP197">
        <v>2790.5439999999999</v>
      </c>
      <c r="AQ197">
        <v>4875.8220000000001</v>
      </c>
      <c r="AR197">
        <v>0</v>
      </c>
      <c r="AS197">
        <v>14456.127</v>
      </c>
      <c r="AT197">
        <v>81.069999999999993</v>
      </c>
      <c r="AU197">
        <v>13.414999999999999</v>
      </c>
      <c r="AV197">
        <v>17464.813630000001</v>
      </c>
      <c r="AW197">
        <v>4886.4198500000002</v>
      </c>
      <c r="AX197">
        <v>0.73305028192392707</v>
      </c>
      <c r="AY197">
        <v>0.97245420325685983</v>
      </c>
      <c r="AZ197">
        <v>1.7504265401677219</v>
      </c>
      <c r="BA197">
        <v>0.59275690623404309</v>
      </c>
      <c r="BB197">
        <v>265.30263777337132</v>
      </c>
      <c r="BC197">
        <v>45307.434999999998</v>
      </c>
      <c r="BD197">
        <v>3.36</v>
      </c>
      <c r="BE197">
        <v>87.64</v>
      </c>
      <c r="BF197">
        <v>3.3335207824362478</v>
      </c>
      <c r="BG197">
        <v>20499.843000000001</v>
      </c>
      <c r="BH197">
        <v>2</v>
      </c>
      <c r="BI197">
        <v>5</v>
      </c>
      <c r="BJ197">
        <v>3</v>
      </c>
      <c r="BK197">
        <v>3.333333333333333</v>
      </c>
      <c r="BL197">
        <v>0.40384280776436721</v>
      </c>
      <c r="BM197">
        <v>0.57345938702016708</v>
      </c>
      <c r="BN197">
        <v>2.8125508769583662E-3</v>
      </c>
      <c r="BO197">
        <v>7.485605710515542</v>
      </c>
    </row>
    <row r="198" spans="1:67" x14ac:dyDescent="0.2">
      <c r="A198" s="1">
        <v>196</v>
      </c>
      <c r="B198" t="s">
        <v>315</v>
      </c>
      <c r="C198" t="s">
        <v>302</v>
      </c>
      <c r="D198" t="s">
        <v>303</v>
      </c>
      <c r="E198" t="s">
        <v>304</v>
      </c>
      <c r="F198" t="s">
        <v>66</v>
      </c>
      <c r="G198" t="s">
        <v>67</v>
      </c>
      <c r="H198" t="s">
        <v>68</v>
      </c>
      <c r="I198" t="s">
        <v>69</v>
      </c>
      <c r="J198" s="2">
        <v>44196</v>
      </c>
      <c r="K198">
        <v>4</v>
      </c>
      <c r="L198">
        <v>2020</v>
      </c>
      <c r="M198" t="s">
        <v>92</v>
      </c>
      <c r="N198" s="2">
        <v>44196</v>
      </c>
      <c r="O198" s="2">
        <v>44210</v>
      </c>
      <c r="P198">
        <v>37.143713533158241</v>
      </c>
      <c r="Q198">
        <v>3.355021587897602</v>
      </c>
      <c r="R198">
        <v>0.55909239064842453</v>
      </c>
      <c r="S198">
        <v>0.54405384314542449</v>
      </c>
      <c r="T198">
        <v>0.2110518052806821</v>
      </c>
      <c r="U198">
        <v>0.30534234844978131</v>
      </c>
      <c r="V198">
        <v>0.49177487768907069</v>
      </c>
      <c r="W198">
        <v>1.451358568073734</v>
      </c>
      <c r="X198">
        <v>0.38669667510086869</v>
      </c>
      <c r="Y198">
        <v>0.38792448199702978</v>
      </c>
      <c r="Z198">
        <v>0.23757954468959669</v>
      </c>
      <c r="AA198">
        <v>0.54838505960180794</v>
      </c>
      <c r="AB198">
        <v>0.31080551491221131</v>
      </c>
      <c r="AC198">
        <v>3478819.7807999998</v>
      </c>
      <c r="AD198">
        <v>74.20103761417505</v>
      </c>
      <c r="AE198">
        <v>38.331428571428567</v>
      </c>
      <c r="AF198">
        <v>96645.08</v>
      </c>
      <c r="AG198">
        <v>13115.682000000001</v>
      </c>
      <c r="AH198">
        <v>64785.298000000003</v>
      </c>
      <c r="AI198">
        <v>1</v>
      </c>
      <c r="AJ198">
        <v>482.22899999999998</v>
      </c>
      <c r="AK198">
        <v>0</v>
      </c>
      <c r="AL198">
        <v>190.321</v>
      </c>
      <c r="AM198">
        <v>711.75400000000002</v>
      </c>
      <c r="AN198">
        <v>55427.686999999998</v>
      </c>
      <c r="AO198">
        <v>5092.8729999999996</v>
      </c>
      <c r="AP198">
        <v>2767.68</v>
      </c>
      <c r="AQ198">
        <v>5174.1180000000004</v>
      </c>
      <c r="AR198">
        <v>0</v>
      </c>
      <c r="AS198">
        <v>17757.062999999998</v>
      </c>
      <c r="AT198">
        <v>109.04</v>
      </c>
      <c r="AU198">
        <v>27.523</v>
      </c>
      <c r="AV198">
        <v>18187.33814</v>
      </c>
      <c r="AW198">
        <v>5195.8611700000001</v>
      </c>
      <c r="AX198">
        <v>0.75810490501305916</v>
      </c>
      <c r="AY198">
        <v>0.97057608141477769</v>
      </c>
      <c r="AZ198">
        <v>1.769721244327302</v>
      </c>
      <c r="BA198">
        <v>0.61632652860989579</v>
      </c>
      <c r="BB198">
        <v>271.95176076633828</v>
      </c>
      <c r="BC198">
        <v>46883.707999999999</v>
      </c>
      <c r="BD198">
        <v>3.5</v>
      </c>
      <c r="BE198">
        <v>134.16</v>
      </c>
      <c r="BF198">
        <v>2.5774176094853969</v>
      </c>
      <c r="BG198">
        <v>17757.062999999998</v>
      </c>
      <c r="BH198">
        <v>3</v>
      </c>
      <c r="BI198">
        <v>5</v>
      </c>
      <c r="BJ198">
        <v>3</v>
      </c>
      <c r="BK198">
        <v>3.666666666666667</v>
      </c>
      <c r="BL198">
        <v>0.4045948624059344</v>
      </c>
      <c r="BM198">
        <v>0.59737727098484472</v>
      </c>
      <c r="BN198">
        <v>3.2163917337199072E-3</v>
      </c>
      <c r="BO198">
        <v>10.90998161980035</v>
      </c>
    </row>
    <row r="199" spans="1:67" x14ac:dyDescent="0.2">
      <c r="A199" s="1">
        <v>197</v>
      </c>
      <c r="B199" t="s">
        <v>316</v>
      </c>
      <c r="C199" t="s">
        <v>302</v>
      </c>
      <c r="D199" t="s">
        <v>303</v>
      </c>
      <c r="E199" t="s">
        <v>304</v>
      </c>
      <c r="F199" t="s">
        <v>66</v>
      </c>
      <c r="G199" t="s">
        <v>67</v>
      </c>
      <c r="H199" t="s">
        <v>68</v>
      </c>
      <c r="I199" t="s">
        <v>69</v>
      </c>
      <c r="J199" s="2">
        <v>44286</v>
      </c>
      <c r="K199">
        <v>1</v>
      </c>
      <c r="L199">
        <v>2021</v>
      </c>
      <c r="M199" t="s">
        <v>94</v>
      </c>
      <c r="N199" s="2">
        <v>44286</v>
      </c>
      <c r="O199" s="2">
        <v>44301</v>
      </c>
      <c r="P199">
        <v>39.309317292363943</v>
      </c>
      <c r="Q199">
        <v>6.3911273997343754</v>
      </c>
      <c r="R199">
        <v>0.51110051954336855</v>
      </c>
      <c r="S199">
        <v>0.54827716686838612</v>
      </c>
      <c r="T199">
        <v>0.2137109677111175</v>
      </c>
      <c r="U199">
        <v>0.31012594797421061</v>
      </c>
      <c r="V199">
        <v>0.50393406814325004</v>
      </c>
      <c r="W199">
        <v>1.4560770674735499</v>
      </c>
      <c r="X199">
        <v>0.3884665090753523</v>
      </c>
      <c r="Y199">
        <v>0.38978637197638177</v>
      </c>
      <c r="Z199">
        <v>0.2043877184182476</v>
      </c>
      <c r="AA199">
        <v>0.47081181502314051</v>
      </c>
      <c r="AB199">
        <v>0.26642409660489302</v>
      </c>
      <c r="AC199">
        <v>3044226.6120000002</v>
      </c>
      <c r="AD199">
        <v>61.708657532208399</v>
      </c>
      <c r="AE199">
        <v>31.72972972972973</v>
      </c>
      <c r="AF199">
        <v>102458.799</v>
      </c>
      <c r="AG199">
        <v>12720.262000000001</v>
      </c>
      <c r="AH199">
        <v>68127.187999999995</v>
      </c>
      <c r="AI199">
        <v>1</v>
      </c>
      <c r="AJ199">
        <v>890.92399999999998</v>
      </c>
      <c r="AK199">
        <v>0</v>
      </c>
      <c r="AL199">
        <v>192.774</v>
      </c>
      <c r="AM199">
        <v>685.14800000000002</v>
      </c>
      <c r="AN199">
        <v>59346.686999999998</v>
      </c>
      <c r="AO199">
        <v>5866.5749999999998</v>
      </c>
      <c r="AP199">
        <v>2776.8290000000002</v>
      </c>
      <c r="AQ199">
        <v>4903.0060000000003</v>
      </c>
      <c r="AR199">
        <v>-9.6310000000000002</v>
      </c>
      <c r="AS199">
        <v>8705.5779999999995</v>
      </c>
      <c r="AT199">
        <v>118.28</v>
      </c>
      <c r="AU199">
        <v>27.1</v>
      </c>
      <c r="AV199">
        <v>19229.036800000002</v>
      </c>
      <c r="AW199">
        <v>4924.415</v>
      </c>
      <c r="AX199">
        <v>0.77286736089144137</v>
      </c>
      <c r="AY199">
        <v>0.8866273232733991</v>
      </c>
      <c r="AZ199">
        <v>1.7226467129860501</v>
      </c>
      <c r="BA199">
        <v>0.6117181166192619</v>
      </c>
      <c r="BB199">
        <v>253.0150934239262</v>
      </c>
      <c r="BC199">
        <v>49332.245000000003</v>
      </c>
      <c r="BD199">
        <v>3.7</v>
      </c>
      <c r="BE199">
        <v>117.4</v>
      </c>
      <c r="BF199">
        <v>2.1707647716809149</v>
      </c>
      <c r="BG199">
        <v>20094.523000000001</v>
      </c>
      <c r="BH199">
        <v>3</v>
      </c>
      <c r="BI199">
        <v>5</v>
      </c>
      <c r="BJ199">
        <v>3</v>
      </c>
      <c r="BK199">
        <v>3.666666666666667</v>
      </c>
      <c r="BL199">
        <v>0.38952871673373601</v>
      </c>
      <c r="BM199">
        <v>0.62733921523710801</v>
      </c>
      <c r="BN199">
        <v>3.3269626408383912E-3</v>
      </c>
      <c r="BO199">
        <v>9.1131731617526537</v>
      </c>
    </row>
    <row r="200" spans="1:67" x14ac:dyDescent="0.2">
      <c r="A200" s="1">
        <v>198</v>
      </c>
      <c r="B200" t="s">
        <v>317</v>
      </c>
      <c r="C200" t="s">
        <v>302</v>
      </c>
      <c r="D200" t="s">
        <v>303</v>
      </c>
      <c r="E200" t="s">
        <v>304</v>
      </c>
      <c r="F200" t="s">
        <v>66</v>
      </c>
      <c r="G200" t="s">
        <v>67</v>
      </c>
      <c r="H200" t="s">
        <v>68</v>
      </c>
      <c r="I200" t="s">
        <v>69</v>
      </c>
      <c r="J200" s="2">
        <v>44377</v>
      </c>
      <c r="K200">
        <v>2</v>
      </c>
      <c r="L200">
        <v>2021</v>
      </c>
      <c r="M200" t="s">
        <v>96</v>
      </c>
      <c r="N200" s="2">
        <v>44377</v>
      </c>
      <c r="O200" s="2">
        <v>44418</v>
      </c>
      <c r="P200">
        <v>41.023226380081788</v>
      </c>
      <c r="Q200">
        <v>6.9026470070140897</v>
      </c>
      <c r="R200">
        <v>0.51002535355349299</v>
      </c>
      <c r="S200">
        <v>0.53701826036938316</v>
      </c>
      <c r="T200">
        <v>0.20571524242698169</v>
      </c>
      <c r="U200">
        <v>0.3058590305372535</v>
      </c>
      <c r="V200">
        <v>0.55108367376143985</v>
      </c>
      <c r="W200">
        <v>1.4932659999783859</v>
      </c>
      <c r="X200">
        <v>0.38141263649351059</v>
      </c>
      <c r="Y200">
        <v>0.38306936208366987</v>
      </c>
      <c r="Z200">
        <v>0.1787233318778019</v>
      </c>
      <c r="AA200">
        <v>0.41743604789688438</v>
      </c>
      <c r="AB200">
        <v>0.2387127160190825</v>
      </c>
      <c r="AC200">
        <v>2972399.4594000001</v>
      </c>
      <c r="AD200">
        <v>57.061738058930707</v>
      </c>
      <c r="AE200">
        <v>29.929503916449089</v>
      </c>
      <c r="AF200">
        <v>110804.40300000001</v>
      </c>
      <c r="AG200">
        <v>13596.205</v>
      </c>
      <c r="AH200">
        <v>71436.767000000007</v>
      </c>
      <c r="AI200">
        <v>1</v>
      </c>
      <c r="AJ200">
        <v>1028.491</v>
      </c>
      <c r="AK200">
        <v>0</v>
      </c>
      <c r="AL200">
        <v>193.762</v>
      </c>
      <c r="AM200">
        <v>756.89300000000003</v>
      </c>
      <c r="AN200">
        <v>62886.004999999997</v>
      </c>
      <c r="AO200">
        <v>6358.3059999999996</v>
      </c>
      <c r="AP200">
        <v>3274.86</v>
      </c>
      <c r="AQ200">
        <v>4915.1959999999999</v>
      </c>
      <c r="AR200">
        <v>-0.19900000000000001</v>
      </c>
      <c r="AS200">
        <v>14867.946</v>
      </c>
      <c r="AT200">
        <v>120.16</v>
      </c>
      <c r="AU200">
        <v>41.203000000000003</v>
      </c>
      <c r="AV200">
        <v>19954.44239</v>
      </c>
      <c r="AW200">
        <v>4947.7463699999998</v>
      </c>
      <c r="AX200">
        <v>0.77712221269657311</v>
      </c>
      <c r="AY200">
        <v>0.88985719139688102</v>
      </c>
      <c r="AZ200">
        <v>1.9160263505415249</v>
      </c>
      <c r="BA200">
        <v>0.59679691312143379</v>
      </c>
      <c r="BB200">
        <v>197.78420190221621</v>
      </c>
      <c r="BC200">
        <v>52090.938000000002</v>
      </c>
      <c r="BD200">
        <v>3.83</v>
      </c>
      <c r="BE200">
        <v>114.63</v>
      </c>
      <c r="BF200">
        <v>2.271963783002227</v>
      </c>
      <c r="BG200">
        <v>21777.845000000001</v>
      </c>
      <c r="BH200">
        <v>3</v>
      </c>
      <c r="BI200">
        <v>5</v>
      </c>
      <c r="BJ200">
        <v>3</v>
      </c>
      <c r="BK200">
        <v>3.666666666666667</v>
      </c>
      <c r="BL200">
        <v>0.37000250331164269</v>
      </c>
      <c r="BM200">
        <v>0.64474985557481224</v>
      </c>
      <c r="BN200">
        <v>3.1443936442037529E-3</v>
      </c>
      <c r="BO200">
        <v>8.6359037829963903</v>
      </c>
    </row>
    <row r="201" spans="1:67" x14ac:dyDescent="0.2">
      <c r="A201" s="1">
        <v>199</v>
      </c>
      <c r="B201" t="s">
        <v>318</v>
      </c>
      <c r="C201" t="s">
        <v>302</v>
      </c>
      <c r="D201" t="s">
        <v>303</v>
      </c>
      <c r="E201" t="s">
        <v>304</v>
      </c>
      <c r="F201" t="s">
        <v>66</v>
      </c>
      <c r="G201" t="s">
        <v>67</v>
      </c>
      <c r="H201" t="s">
        <v>68</v>
      </c>
      <c r="I201" t="s">
        <v>69</v>
      </c>
      <c r="J201" s="2">
        <v>44469</v>
      </c>
      <c r="K201">
        <v>3</v>
      </c>
      <c r="L201">
        <v>2021</v>
      </c>
      <c r="M201" t="s">
        <v>98</v>
      </c>
      <c r="N201" s="2">
        <v>44469</v>
      </c>
      <c r="O201" s="2">
        <v>44483</v>
      </c>
      <c r="P201">
        <v>39.784009074226567</v>
      </c>
      <c r="Q201">
        <v>7.3718485810263026</v>
      </c>
      <c r="R201">
        <v>0.51944462275585046</v>
      </c>
      <c r="S201">
        <v>0.51628774633519758</v>
      </c>
      <c r="T201">
        <v>0.19689191851200211</v>
      </c>
      <c r="U201">
        <v>0.30247492295621831</v>
      </c>
      <c r="V201">
        <v>0.60336781320190214</v>
      </c>
      <c r="W201">
        <v>1.5447150221216139</v>
      </c>
      <c r="X201">
        <v>0.37927060742885371</v>
      </c>
      <c r="Y201">
        <v>0.38136082041383751</v>
      </c>
      <c r="Z201">
        <v>0.1984416732729006</v>
      </c>
      <c r="AA201">
        <v>0.39911381461129269</v>
      </c>
      <c r="AB201">
        <v>0.20067214133839209</v>
      </c>
      <c r="AC201">
        <v>2997292.6242</v>
      </c>
      <c r="AD201">
        <v>55.097923904456607</v>
      </c>
      <c r="AE201">
        <v>29.042713567839201</v>
      </c>
      <c r="AF201">
        <v>119706.806</v>
      </c>
      <c r="AG201">
        <v>14967.226000000001</v>
      </c>
      <c r="AH201">
        <v>74659.604000000007</v>
      </c>
      <c r="AI201">
        <v>1</v>
      </c>
      <c r="AJ201">
        <v>1209.163</v>
      </c>
      <c r="AK201">
        <v>0</v>
      </c>
      <c r="AL201">
        <v>194.16300000000001</v>
      </c>
      <c r="AM201">
        <v>727.04499999999996</v>
      </c>
      <c r="AN201">
        <v>66883.534</v>
      </c>
      <c r="AO201">
        <v>6692.79</v>
      </c>
      <c r="AP201">
        <v>3699.248</v>
      </c>
      <c r="AQ201">
        <v>5639.7640000000001</v>
      </c>
      <c r="AR201">
        <v>-2.7E-2</v>
      </c>
      <c r="AS201">
        <v>21684.579000000002</v>
      </c>
      <c r="AT201">
        <v>111.65</v>
      </c>
      <c r="AU201">
        <v>48.106000000000002</v>
      </c>
      <c r="AV201">
        <v>20745.790280000001</v>
      </c>
      <c r="AW201">
        <v>5677.7677400000002</v>
      </c>
      <c r="AX201">
        <v>0.76987572007950467</v>
      </c>
      <c r="AY201">
        <v>0.92269579535148083</v>
      </c>
      <c r="AZ201">
        <v>2.090595366272018</v>
      </c>
      <c r="BA201">
        <v>0.65773950527924263</v>
      </c>
      <c r="BB201">
        <v>156.13082566767639</v>
      </c>
      <c r="BC201">
        <v>54399.375000000007</v>
      </c>
      <c r="BD201">
        <v>3.98</v>
      </c>
      <c r="BE201">
        <v>115.59</v>
      </c>
      <c r="BF201">
        <v>2.338965563981144</v>
      </c>
      <c r="BG201">
        <v>24985.514999999999</v>
      </c>
      <c r="BH201">
        <v>3</v>
      </c>
      <c r="BI201">
        <v>5</v>
      </c>
      <c r="BJ201">
        <v>3</v>
      </c>
      <c r="BK201">
        <v>3.666666666666667</v>
      </c>
      <c r="BL201">
        <v>0.3636291279481178</v>
      </c>
      <c r="BM201">
        <v>0.66804523381454506</v>
      </c>
      <c r="BN201">
        <v>3.6189063666041601E-3</v>
      </c>
      <c r="BO201">
        <v>8.3239177355662104</v>
      </c>
    </row>
    <row r="202" spans="1:67" x14ac:dyDescent="0.2">
      <c r="A202" s="1">
        <v>200</v>
      </c>
      <c r="B202" t="s">
        <v>319</v>
      </c>
      <c r="C202" t="s">
        <v>302</v>
      </c>
      <c r="D202" t="s">
        <v>303</v>
      </c>
      <c r="E202" t="s">
        <v>304</v>
      </c>
      <c r="F202" t="s">
        <v>66</v>
      </c>
      <c r="G202" t="s">
        <v>67</v>
      </c>
      <c r="H202" t="s">
        <v>68</v>
      </c>
      <c r="I202" t="s">
        <v>69</v>
      </c>
      <c r="J202" s="2">
        <v>44561</v>
      </c>
      <c r="K202">
        <v>4</v>
      </c>
      <c r="L202">
        <v>2021</v>
      </c>
      <c r="M202" t="s">
        <v>100</v>
      </c>
      <c r="N202" s="2">
        <v>44561</v>
      </c>
      <c r="O202" s="2">
        <v>44574</v>
      </c>
      <c r="P202">
        <v>39.420136796891057</v>
      </c>
      <c r="Q202">
        <v>8.1838637405355747</v>
      </c>
      <c r="R202">
        <v>0.50362091399561071</v>
      </c>
      <c r="S202">
        <v>0.49579212274132251</v>
      </c>
      <c r="T202">
        <v>0.18634549074648521</v>
      </c>
      <c r="U202">
        <v>0.30015468462958161</v>
      </c>
      <c r="V202">
        <v>0.73134382182233371</v>
      </c>
      <c r="W202">
        <v>1.622373532698518</v>
      </c>
      <c r="X202">
        <v>0.37315962758105692</v>
      </c>
      <c r="Y202">
        <v>0.37585407714053221</v>
      </c>
      <c r="Z202">
        <v>0.173301490258153</v>
      </c>
      <c r="AA202">
        <v>0.39509384507786988</v>
      </c>
      <c r="AB202">
        <v>0.2217923548197169</v>
      </c>
      <c r="AC202">
        <v>3327645.6653999998</v>
      </c>
      <c r="AD202">
        <v>58.092186079727867</v>
      </c>
      <c r="AE202">
        <v>31.148058252427191</v>
      </c>
      <c r="AF202">
        <v>134428.20000000001</v>
      </c>
      <c r="AG202">
        <v>15998.463</v>
      </c>
      <c r="AH202">
        <v>77643.850000000006</v>
      </c>
      <c r="AI202">
        <v>1</v>
      </c>
      <c r="AJ202">
        <v>1434.8409999999999</v>
      </c>
      <c r="AK202">
        <v>0</v>
      </c>
      <c r="AL202">
        <v>194.10900000000001</v>
      </c>
      <c r="AM202">
        <v>773.75599999999997</v>
      </c>
      <c r="AN202">
        <v>72453.740999999995</v>
      </c>
      <c r="AO202">
        <v>7129.93</v>
      </c>
      <c r="AP202">
        <v>3824.2890000000002</v>
      </c>
      <c r="AQ202">
        <v>5917.4219999999996</v>
      </c>
      <c r="AR202">
        <v>-4.3999999999999997E-2</v>
      </c>
      <c r="AS202">
        <v>30282.527999999998</v>
      </c>
      <c r="AT202">
        <v>120.31</v>
      </c>
      <c r="AU202">
        <v>78.962999999999994</v>
      </c>
      <c r="AV202">
        <v>21529.731879999999</v>
      </c>
      <c r="AW202">
        <v>5979.8027699999993</v>
      </c>
      <c r="AX202">
        <v>0.76301125956222726</v>
      </c>
      <c r="AY202">
        <v>0.91854605309311532</v>
      </c>
      <c r="AZ202">
        <v>2.119162638724513</v>
      </c>
      <c r="BA202">
        <v>0.70195701083597484</v>
      </c>
      <c r="BB202">
        <v>120.08569805294511</v>
      </c>
      <c r="BC202">
        <v>57282.156000000003</v>
      </c>
      <c r="BD202">
        <v>4.12</v>
      </c>
      <c r="BE202">
        <v>128.33000000000001</v>
      </c>
      <c r="BF202">
        <v>2.2638099768671078</v>
      </c>
      <c r="BG202">
        <v>30282.527999999998</v>
      </c>
      <c r="BH202">
        <v>3</v>
      </c>
      <c r="BI202">
        <v>5</v>
      </c>
      <c r="BJ202">
        <v>3</v>
      </c>
      <c r="BK202">
        <v>3.666666666666667</v>
      </c>
      <c r="BL202">
        <v>0.36765258805542822</v>
      </c>
      <c r="BM202">
        <v>0.69478860240382112</v>
      </c>
      <c r="BN202">
        <v>2.9982370841949968E-3</v>
      </c>
      <c r="BO202">
        <v>8.8618773986845856</v>
      </c>
    </row>
    <row r="203" spans="1:67" x14ac:dyDescent="0.2">
      <c r="A203" s="1">
        <v>201</v>
      </c>
      <c r="B203" t="s">
        <v>320</v>
      </c>
      <c r="C203" t="s">
        <v>302</v>
      </c>
      <c r="D203" t="s">
        <v>303</v>
      </c>
      <c r="E203" t="s">
        <v>304</v>
      </c>
      <c r="F203" t="s">
        <v>66</v>
      </c>
      <c r="G203" t="s">
        <v>67</v>
      </c>
      <c r="H203" t="s">
        <v>68</v>
      </c>
      <c r="I203" t="s">
        <v>69</v>
      </c>
      <c r="J203" s="2">
        <v>44651</v>
      </c>
      <c r="K203">
        <v>1</v>
      </c>
      <c r="L203">
        <v>2022</v>
      </c>
      <c r="M203" t="s">
        <v>102</v>
      </c>
      <c r="N203" s="2">
        <v>44651</v>
      </c>
      <c r="O203" s="2">
        <v>44691</v>
      </c>
      <c r="P203">
        <v>38.752007513110797</v>
      </c>
      <c r="Q203">
        <v>9.4161981533606571</v>
      </c>
      <c r="R203">
        <v>0.50086308706200222</v>
      </c>
      <c r="S203">
        <v>0.51030382619027848</v>
      </c>
      <c r="T203">
        <v>0.19641264513999171</v>
      </c>
      <c r="U203">
        <v>0.31575081036717301</v>
      </c>
      <c r="V203">
        <v>0.71989248432392117</v>
      </c>
      <c r="W203">
        <v>1.6212582071906481</v>
      </c>
      <c r="X203">
        <v>0.38164841370813501</v>
      </c>
      <c r="Y203">
        <v>0.38489353804444087</v>
      </c>
      <c r="Z203">
        <v>0.2346291761898783</v>
      </c>
      <c r="AA203">
        <v>0.4854147627773121</v>
      </c>
      <c r="AB203">
        <v>0.25078558658743377</v>
      </c>
      <c r="AC203">
        <v>2344365.6557999998</v>
      </c>
      <c r="AD203">
        <v>37.993701189294491</v>
      </c>
      <c r="AE203">
        <v>19.958057395143491</v>
      </c>
      <c r="AF203">
        <v>139373.842</v>
      </c>
      <c r="AG203">
        <v>17142.167000000001</v>
      </c>
      <c r="AH203">
        <v>81036.369000000006</v>
      </c>
      <c r="AI203">
        <v>1</v>
      </c>
      <c r="AJ203">
        <v>1768.921</v>
      </c>
      <c r="AK203">
        <v>0</v>
      </c>
      <c r="AL203">
        <v>192.15299999999999</v>
      </c>
      <c r="AM203">
        <v>702.17600000000004</v>
      </c>
      <c r="AN203">
        <v>74605.873999999996</v>
      </c>
      <c r="AO203">
        <v>7429.9250000000002</v>
      </c>
      <c r="AP203">
        <v>4004.326</v>
      </c>
      <c r="AQ203">
        <v>7076.875</v>
      </c>
      <c r="AR203">
        <v>-27.603000000000002</v>
      </c>
      <c r="AS203">
        <v>9150.4339999999993</v>
      </c>
      <c r="AT203">
        <v>104.26</v>
      </c>
      <c r="AU203">
        <v>85.192999999999998</v>
      </c>
      <c r="AV203">
        <v>23749.494350000001</v>
      </c>
      <c r="AW203">
        <v>7144.1774699999996</v>
      </c>
      <c r="AX203">
        <v>0.76010131650816304</v>
      </c>
      <c r="AY203">
        <v>0.93252886592964368</v>
      </c>
      <c r="AZ203">
        <v>2.0929702075062422</v>
      </c>
      <c r="BA203">
        <v>0.73260910655459122</v>
      </c>
      <c r="BB203">
        <v>102.6401870080682</v>
      </c>
      <c r="BC203">
        <v>61704.061000000002</v>
      </c>
      <c r="BD203">
        <v>4.5299999999999994</v>
      </c>
      <c r="BE203">
        <v>90.41</v>
      </c>
      <c r="BF203">
        <v>2.2957708566902602</v>
      </c>
      <c r="BG203">
        <v>30727.383999999998</v>
      </c>
      <c r="BH203">
        <v>3</v>
      </c>
      <c r="BI203">
        <v>5</v>
      </c>
      <c r="BJ203">
        <v>3</v>
      </c>
      <c r="BK203">
        <v>3.666666666666667</v>
      </c>
      <c r="BL203">
        <v>0.37958136957392369</v>
      </c>
      <c r="BM203">
        <v>0.77112014941547335</v>
      </c>
      <c r="BN203">
        <v>6.2227655960306284E-3</v>
      </c>
      <c r="BO203">
        <v>5.6676346102330113</v>
      </c>
    </row>
    <row r="204" spans="1:67" x14ac:dyDescent="0.2">
      <c r="A204" s="1">
        <v>202</v>
      </c>
      <c r="B204" t="s">
        <v>321</v>
      </c>
      <c r="C204" t="s">
        <v>302</v>
      </c>
      <c r="D204" t="s">
        <v>303</v>
      </c>
      <c r="E204" t="s">
        <v>304</v>
      </c>
      <c r="F204" t="s">
        <v>66</v>
      </c>
      <c r="G204" t="s">
        <v>67</v>
      </c>
      <c r="H204" t="s">
        <v>68</v>
      </c>
      <c r="I204" t="s">
        <v>69</v>
      </c>
      <c r="J204" s="2">
        <v>44742</v>
      </c>
      <c r="K204">
        <v>2</v>
      </c>
      <c r="L204">
        <v>2022</v>
      </c>
      <c r="M204" t="s">
        <v>104</v>
      </c>
      <c r="N204" s="2">
        <v>44742</v>
      </c>
      <c r="O204" s="2">
        <v>44782</v>
      </c>
      <c r="P204">
        <v>39.156668683131429</v>
      </c>
      <c r="Q204">
        <v>50.710751406172243</v>
      </c>
      <c r="R204">
        <v>0.48519997839827711</v>
      </c>
      <c r="S204">
        <v>0.50938765614575776</v>
      </c>
      <c r="T204">
        <v>0.20705349179377799</v>
      </c>
      <c r="U204">
        <v>0.33806413279785291</v>
      </c>
      <c r="V204">
        <v>0.73113200250751775</v>
      </c>
      <c r="W204">
        <v>1.6485781998643181</v>
      </c>
      <c r="X204">
        <v>0.40256974001921159</v>
      </c>
      <c r="Y204">
        <v>0.40647528320657028</v>
      </c>
      <c r="Z204">
        <v>0.2702268526359749</v>
      </c>
      <c r="AA204">
        <v>0.52608214170755974</v>
      </c>
      <c r="AB204">
        <v>0.25585528907158478</v>
      </c>
      <c r="AC204">
        <v>2374444.8966000001</v>
      </c>
      <c r="AD204">
        <v>36.296129738478371</v>
      </c>
      <c r="AE204">
        <v>18.0255905511811</v>
      </c>
      <c r="AF204">
        <v>146047.83600000001</v>
      </c>
      <c r="AG204">
        <v>17310.824000000001</v>
      </c>
      <c r="AH204">
        <v>84365.510999999999</v>
      </c>
      <c r="AI204">
        <v>1</v>
      </c>
      <c r="AJ204">
        <v>3400.56</v>
      </c>
      <c r="AK204">
        <v>6219.6580000000004</v>
      </c>
      <c r="AL204">
        <v>190.11500000000001</v>
      </c>
      <c r="AM204">
        <v>724.25800000000004</v>
      </c>
      <c r="AN204">
        <v>76708.489000000001</v>
      </c>
      <c r="AO204">
        <v>7426.7150000000001</v>
      </c>
      <c r="AP204">
        <v>3660.221</v>
      </c>
      <c r="AQ204">
        <v>7701.52</v>
      </c>
      <c r="AR204">
        <v>1.03</v>
      </c>
      <c r="AS204">
        <v>16125.89</v>
      </c>
      <c r="AT204">
        <v>81.75</v>
      </c>
      <c r="AU204">
        <v>111.15</v>
      </c>
      <c r="AV204">
        <v>26591.07648</v>
      </c>
      <c r="AW204">
        <v>7789.3285000000014</v>
      </c>
      <c r="AX204">
        <v>0.76783261294786131</v>
      </c>
      <c r="AY204">
        <v>0.91522436637426141</v>
      </c>
      <c r="AZ204">
        <v>2.2548201615888579</v>
      </c>
      <c r="BA204">
        <v>0.75235935668527709</v>
      </c>
      <c r="BB204">
        <v>90.304595995201154</v>
      </c>
      <c r="BC204">
        <v>65418.68</v>
      </c>
      <c r="BD204">
        <v>5.08</v>
      </c>
      <c r="BE204">
        <v>91.57</v>
      </c>
      <c r="BF204">
        <v>2.0487150546556898</v>
      </c>
      <c r="BG204">
        <v>31540.472000000002</v>
      </c>
      <c r="BH204">
        <v>3</v>
      </c>
      <c r="BI204">
        <v>5</v>
      </c>
      <c r="BJ204">
        <v>3</v>
      </c>
      <c r="BK204">
        <v>3.666666666666667</v>
      </c>
      <c r="BL204">
        <v>0.40134567583577618</v>
      </c>
      <c r="BM204">
        <v>0.87217343633220945</v>
      </c>
      <c r="BN204">
        <v>7.5061950794920382E-3</v>
      </c>
      <c r="BO204">
        <v>5.1336724338334214</v>
      </c>
    </row>
    <row r="205" spans="1:67" x14ac:dyDescent="0.2">
      <c r="A205" s="1">
        <v>203</v>
      </c>
      <c r="B205" t="s">
        <v>322</v>
      </c>
      <c r="C205" t="s">
        <v>302</v>
      </c>
      <c r="D205" t="s">
        <v>303</v>
      </c>
      <c r="E205" t="s">
        <v>304</v>
      </c>
      <c r="F205" t="s">
        <v>66</v>
      </c>
      <c r="G205" t="s">
        <v>67</v>
      </c>
      <c r="H205" t="s">
        <v>68</v>
      </c>
      <c r="I205" t="s">
        <v>69</v>
      </c>
      <c r="J205" s="2">
        <v>44834</v>
      </c>
      <c r="K205">
        <v>3</v>
      </c>
      <c r="L205">
        <v>2022</v>
      </c>
      <c r="M205" t="s">
        <v>106</v>
      </c>
      <c r="N205" s="2">
        <v>44834</v>
      </c>
      <c r="O205" s="2">
        <v>44847</v>
      </c>
      <c r="P205">
        <v>41.710066270111987</v>
      </c>
      <c r="Q205">
        <v>57.963471430598183</v>
      </c>
      <c r="R205">
        <v>0.46792090589649632</v>
      </c>
      <c r="S205">
        <v>0.50823124832491506</v>
      </c>
      <c r="T205">
        <v>0.21745661095776081</v>
      </c>
      <c r="U205">
        <v>0.35458236658572978</v>
      </c>
      <c r="V205">
        <v>0.687052464942565</v>
      </c>
      <c r="W205">
        <v>1.648303819609936</v>
      </c>
      <c r="X205">
        <v>0.42327099137504581</v>
      </c>
      <c r="Y205">
        <v>0.42786942297325958</v>
      </c>
      <c r="Z205">
        <v>0.25254602324410841</v>
      </c>
      <c r="AA205">
        <v>0.49405451483982948</v>
      </c>
      <c r="AB205">
        <v>0.2415084915957211</v>
      </c>
      <c r="AC205">
        <v>1650727.9908</v>
      </c>
      <c r="AD205">
        <v>24.44172824475061</v>
      </c>
      <c r="AE205">
        <v>11.553539019963701</v>
      </c>
      <c r="AF205">
        <v>146067.03700000001</v>
      </c>
      <c r="AG205">
        <v>17085.831999999999</v>
      </c>
      <c r="AH205">
        <v>86581.206000000006</v>
      </c>
      <c r="AI205">
        <v>1</v>
      </c>
      <c r="AJ205">
        <v>4869.1469999999999</v>
      </c>
      <c r="AK205">
        <v>5984.049</v>
      </c>
      <c r="AL205">
        <v>186.69499999999999</v>
      </c>
      <c r="AM205">
        <v>653.42899999999997</v>
      </c>
      <c r="AN205">
        <v>77191.866999999998</v>
      </c>
      <c r="AO205">
        <v>8193.0370000000003</v>
      </c>
      <c r="AP205">
        <v>4077.8409999999999</v>
      </c>
      <c r="AQ205">
        <v>7890.7569999999996</v>
      </c>
      <c r="AR205">
        <v>1.698</v>
      </c>
      <c r="AS205">
        <v>23461.936000000002</v>
      </c>
      <c r="AT205">
        <v>68.56</v>
      </c>
      <c r="AU205">
        <v>117.815</v>
      </c>
      <c r="AV205">
        <v>28897.139589999999</v>
      </c>
      <c r="AW205">
        <v>7983.8308499999994</v>
      </c>
      <c r="AX205">
        <v>0.76950988228931794</v>
      </c>
      <c r="AY205">
        <v>0.88815035619540728</v>
      </c>
      <c r="AZ205">
        <v>2.4946177207299862</v>
      </c>
      <c r="BA205">
        <v>0.7272450657848466</v>
      </c>
      <c r="BB205">
        <v>80.747751964407897</v>
      </c>
      <c r="BC205">
        <v>67537.285999999993</v>
      </c>
      <c r="BD205">
        <v>5.51</v>
      </c>
      <c r="BE205">
        <v>63.66</v>
      </c>
      <c r="BF205">
        <v>2.3013541228923331</v>
      </c>
      <c r="BG205">
        <v>32059.884999999998</v>
      </c>
      <c r="BH205">
        <v>2</v>
      </c>
      <c r="BI205">
        <v>4</v>
      </c>
      <c r="BJ205">
        <v>3</v>
      </c>
      <c r="BK205">
        <v>3</v>
      </c>
      <c r="BL205">
        <v>0.42374838277798221</v>
      </c>
      <c r="BM205">
        <v>0.95661897704545773</v>
      </c>
      <c r="BN205">
        <v>1.046683540038233E-2</v>
      </c>
      <c r="BO205">
        <v>3.283116289360053</v>
      </c>
    </row>
    <row r="206" spans="1:67" x14ac:dyDescent="0.2">
      <c r="A206" s="1">
        <v>204</v>
      </c>
      <c r="B206" t="s">
        <v>323</v>
      </c>
      <c r="C206" t="s">
        <v>302</v>
      </c>
      <c r="D206" t="s">
        <v>303</v>
      </c>
      <c r="E206" t="s">
        <v>304</v>
      </c>
      <c r="F206" t="s">
        <v>66</v>
      </c>
      <c r="G206" t="s">
        <v>67</v>
      </c>
      <c r="H206" t="s">
        <v>68</v>
      </c>
      <c r="I206" t="s">
        <v>69</v>
      </c>
      <c r="J206" s="2">
        <v>44926</v>
      </c>
      <c r="K206">
        <v>4</v>
      </c>
      <c r="L206">
        <v>2022</v>
      </c>
      <c r="M206" t="s">
        <v>108</v>
      </c>
      <c r="N206" s="2">
        <v>44926</v>
      </c>
      <c r="O206" s="2">
        <v>44971</v>
      </c>
      <c r="P206">
        <v>32.275951037444308</v>
      </c>
      <c r="Q206">
        <v>9.4935637615571959</v>
      </c>
      <c r="R206">
        <v>0.57604291236498062</v>
      </c>
      <c r="S206">
        <v>0.49787576118363341</v>
      </c>
      <c r="T206">
        <v>0.22086881145650511</v>
      </c>
      <c r="U206">
        <v>0.37446805720150061</v>
      </c>
      <c r="V206">
        <v>0.70142023133231701</v>
      </c>
      <c r="W206">
        <v>1.7148795289505181</v>
      </c>
      <c r="X206">
        <v>0.43859146702770602</v>
      </c>
      <c r="Y206">
        <v>0.4436223425125555</v>
      </c>
      <c r="Z206">
        <v>0.23440912790437171</v>
      </c>
      <c r="AA206">
        <v>0.52089083784559675</v>
      </c>
      <c r="AB206">
        <v>0.28648170994122513</v>
      </c>
      <c r="AC206">
        <v>2272538.5032000002</v>
      </c>
      <c r="AD206">
        <v>30.838147280387471</v>
      </c>
      <c r="AE206">
        <v>14.06741573033708</v>
      </c>
      <c r="AF206">
        <v>161599.25</v>
      </c>
      <c r="AG206">
        <v>22153.623</v>
      </c>
      <c r="AH206">
        <v>94979.034</v>
      </c>
      <c r="AI206">
        <v>1</v>
      </c>
      <c r="AJ206">
        <v>2304.8420000000001</v>
      </c>
      <c r="AK206">
        <v>0</v>
      </c>
      <c r="AL206">
        <v>188.53</v>
      </c>
      <c r="AM206">
        <v>657.77599999999995</v>
      </c>
      <c r="AN206">
        <v>89052.06</v>
      </c>
      <c r="AO206">
        <v>7478.8370000000004</v>
      </c>
      <c r="AP206">
        <v>4852.6000000000004</v>
      </c>
      <c r="AQ206">
        <v>9651.7260000000006</v>
      </c>
      <c r="AR206">
        <v>-0.86499999999999999</v>
      </c>
      <c r="AS206">
        <v>35242.309000000001</v>
      </c>
      <c r="AT206">
        <v>74.489999999999995</v>
      </c>
      <c r="AU206">
        <v>155.13</v>
      </c>
      <c r="AV206">
        <v>32691.615519999999</v>
      </c>
      <c r="AW206">
        <v>9774.2787000000008</v>
      </c>
      <c r="AX206">
        <v>0.7748074748394157</v>
      </c>
      <c r="AY206">
        <v>1.06607794460967</v>
      </c>
      <c r="AZ206">
        <v>2.0808559008744481</v>
      </c>
      <c r="BA206">
        <v>0.71264415622735611</v>
      </c>
      <c r="BB206">
        <v>77.800220759959771</v>
      </c>
      <c r="BC206">
        <v>73692.445999999996</v>
      </c>
      <c r="BD206">
        <v>6.23</v>
      </c>
      <c r="BE206">
        <v>87.64</v>
      </c>
      <c r="BF206">
        <v>2.7597084892272288</v>
      </c>
      <c r="BG206">
        <v>35242.309000000001</v>
      </c>
      <c r="BH206">
        <v>2</v>
      </c>
      <c r="BI206">
        <v>5</v>
      </c>
      <c r="BJ206">
        <v>3</v>
      </c>
      <c r="BK206">
        <v>3.333333333333333</v>
      </c>
      <c r="BL206">
        <v>0.45203954366533211</v>
      </c>
      <c r="BM206">
        <v>1.093404730667271</v>
      </c>
      <c r="BN206">
        <v>7.6826427242862672E-3</v>
      </c>
      <c r="BO206">
        <v>3.994407770130052</v>
      </c>
    </row>
    <row r="207" spans="1:67" x14ac:dyDescent="0.2">
      <c r="A207" s="1">
        <v>205</v>
      </c>
      <c r="B207" t="s">
        <v>324</v>
      </c>
      <c r="C207" t="s">
        <v>302</v>
      </c>
      <c r="D207" t="s">
        <v>303</v>
      </c>
      <c r="E207" t="s">
        <v>304</v>
      </c>
      <c r="F207" t="s">
        <v>66</v>
      </c>
      <c r="G207" t="s">
        <v>67</v>
      </c>
      <c r="H207" t="s">
        <v>68</v>
      </c>
      <c r="I207" t="s">
        <v>69</v>
      </c>
      <c r="J207" s="2">
        <v>45016</v>
      </c>
      <c r="K207">
        <v>1</v>
      </c>
      <c r="L207">
        <v>2023</v>
      </c>
      <c r="M207" t="s">
        <v>110</v>
      </c>
      <c r="N207" s="2">
        <v>45016</v>
      </c>
      <c r="O207" s="2">
        <v>45055</v>
      </c>
      <c r="P207">
        <v>33.716067882902372</v>
      </c>
      <c r="Q207">
        <v>7.9383850329474637</v>
      </c>
      <c r="R207">
        <v>0.40789651227424489</v>
      </c>
      <c r="S207">
        <v>0.48050661909651382</v>
      </c>
      <c r="T207">
        <v>0.21290783977818289</v>
      </c>
      <c r="U207">
        <v>0.35115562081882079</v>
      </c>
      <c r="V207">
        <v>0.63142948504346763</v>
      </c>
      <c r="W207">
        <v>1.6707273424265181</v>
      </c>
      <c r="X207">
        <v>0.4374160049145191</v>
      </c>
      <c r="Y207">
        <v>0.44309033698330502</v>
      </c>
      <c r="Z207">
        <v>0.22049796516216469</v>
      </c>
      <c r="AA207">
        <v>0.40717891959723829</v>
      </c>
      <c r="AB207">
        <v>0.1866809544350736</v>
      </c>
      <c r="AC207">
        <v>2221377.0934000001</v>
      </c>
      <c r="AD207">
        <v>30.33713535279076</v>
      </c>
      <c r="AE207">
        <v>13.860841423948219</v>
      </c>
      <c r="AF207">
        <v>165400.45699999999</v>
      </c>
      <c r="AG207">
        <v>16672.755000000001</v>
      </c>
      <c r="AH207">
        <v>101383.761</v>
      </c>
      <c r="AI207">
        <v>1</v>
      </c>
      <c r="AJ207">
        <v>1450.463</v>
      </c>
      <c r="AK207">
        <v>0</v>
      </c>
      <c r="AL207">
        <v>188.55799999999999</v>
      </c>
      <c r="AM207">
        <v>607.88099999999997</v>
      </c>
      <c r="AN207">
        <v>94254.798999999999</v>
      </c>
      <c r="AO207">
        <v>4842.0339999999997</v>
      </c>
      <c r="AP207">
        <v>3924.8090000000002</v>
      </c>
      <c r="AQ207">
        <v>6784.924</v>
      </c>
      <c r="AR207">
        <v>0</v>
      </c>
      <c r="AS207">
        <v>9915.7669999999998</v>
      </c>
      <c r="AT207">
        <v>93.02</v>
      </c>
      <c r="AU207">
        <v>141.84399999999999</v>
      </c>
      <c r="AV207">
        <v>32444.418809999999</v>
      </c>
      <c r="AW207">
        <v>6896.9807600000004</v>
      </c>
      <c r="AX207">
        <v>0.77444978584197965</v>
      </c>
      <c r="AY207">
        <v>0.72764347568685361</v>
      </c>
      <c r="AZ207">
        <v>2.2858212757559651</v>
      </c>
      <c r="BA207">
        <v>0.71225090181321904</v>
      </c>
      <c r="BB207">
        <v>68.922567065762365</v>
      </c>
      <c r="BC207">
        <v>73223.034</v>
      </c>
      <c r="BD207">
        <v>6.18</v>
      </c>
      <c r="BE207">
        <v>85.66</v>
      </c>
      <c r="BF207">
        <v>2.1985748620362151</v>
      </c>
      <c r="BG207">
        <v>36007.642</v>
      </c>
      <c r="BH207">
        <v>2</v>
      </c>
      <c r="BI207">
        <v>5</v>
      </c>
      <c r="BJ207">
        <v>3</v>
      </c>
      <c r="BK207">
        <v>3.333333333333333</v>
      </c>
      <c r="BL207">
        <v>0.42479322002950121</v>
      </c>
      <c r="BM207">
        <v>1.074397431176104</v>
      </c>
      <c r="BN207">
        <v>7.351102425378341E-3</v>
      </c>
      <c r="BO207">
        <v>3.926247755036131</v>
      </c>
    </row>
    <row r="208" spans="1:67" x14ac:dyDescent="0.2">
      <c r="A208" s="1">
        <v>206</v>
      </c>
      <c r="B208" t="s">
        <v>325</v>
      </c>
      <c r="C208" t="s">
        <v>302</v>
      </c>
      <c r="D208" t="s">
        <v>303</v>
      </c>
      <c r="E208" t="s">
        <v>304</v>
      </c>
      <c r="F208" t="s">
        <v>66</v>
      </c>
      <c r="G208" t="s">
        <v>67</v>
      </c>
      <c r="H208" t="s">
        <v>68</v>
      </c>
      <c r="I208" t="s">
        <v>69</v>
      </c>
      <c r="J208" s="2">
        <v>45107</v>
      </c>
      <c r="K208">
        <v>2</v>
      </c>
      <c r="L208">
        <v>2023</v>
      </c>
      <c r="M208" t="s">
        <v>112</v>
      </c>
      <c r="N208" s="2">
        <v>45107</v>
      </c>
      <c r="O208" s="2">
        <v>45127</v>
      </c>
      <c r="P208">
        <v>33.124511331113972</v>
      </c>
      <c r="Q208">
        <v>8.4938927211697539</v>
      </c>
      <c r="R208">
        <v>0.36472537463880988</v>
      </c>
      <c r="S208">
        <v>0.45611470522407882</v>
      </c>
      <c r="T208">
        <v>0.19569017935176011</v>
      </c>
      <c r="U208">
        <v>0.32067099713475122</v>
      </c>
      <c r="V208">
        <v>0.60646269253995688</v>
      </c>
      <c r="W208">
        <v>1.6626452247024579</v>
      </c>
      <c r="X208">
        <v>0.42284969211260898</v>
      </c>
      <c r="Y208">
        <v>0.42903720733060341</v>
      </c>
      <c r="Z208">
        <v>0.1339649940908679</v>
      </c>
      <c r="AA208">
        <v>0.21905328997210549</v>
      </c>
      <c r="AB208">
        <v>8.5088295881237563E-2</v>
      </c>
      <c r="AC208">
        <v>2577907.1781100002</v>
      </c>
      <c r="AD208">
        <v>36.316201735537433</v>
      </c>
      <c r="AE208">
        <v>17.198961937716259</v>
      </c>
      <c r="AF208">
        <v>165211.78</v>
      </c>
      <c r="AG208">
        <v>15072.834000000001</v>
      </c>
      <c r="AH208">
        <v>102841.965</v>
      </c>
      <c r="AI208">
        <v>1</v>
      </c>
      <c r="AJ208">
        <v>1403.0360000000001</v>
      </c>
      <c r="AK208">
        <v>0</v>
      </c>
      <c r="AL208">
        <v>187.637</v>
      </c>
      <c r="AM208">
        <v>577.54700000000003</v>
      </c>
      <c r="AN208">
        <v>95891.448999999993</v>
      </c>
      <c r="AO208">
        <v>6101.0950000000003</v>
      </c>
      <c r="AP208">
        <v>3282.4969999999998</v>
      </c>
      <c r="AQ208">
        <v>5688.5969999999998</v>
      </c>
      <c r="AR208">
        <v>0</v>
      </c>
      <c r="AS208">
        <v>17743.113000000001</v>
      </c>
      <c r="AT208">
        <v>100.92</v>
      </c>
      <c r="AU208">
        <v>141.18700000000001</v>
      </c>
      <c r="AV208">
        <v>30455.225040000001</v>
      </c>
      <c r="AW208">
        <v>5800.1347299999998</v>
      </c>
      <c r="AX208">
        <v>0.77265990002062968</v>
      </c>
      <c r="AY208">
        <v>0.63415751437809076</v>
      </c>
      <c r="AZ208">
        <v>2.417234955463702</v>
      </c>
      <c r="BA208">
        <v>0.65322271266043042</v>
      </c>
      <c r="BB208">
        <v>61.250305768594338</v>
      </c>
      <c r="BC208">
        <v>70985.043999999994</v>
      </c>
      <c r="BD208">
        <v>5.78</v>
      </c>
      <c r="BE208">
        <v>99.41</v>
      </c>
      <c r="BF208">
        <v>1.798532283992206</v>
      </c>
      <c r="BG208">
        <v>36859.532000000007</v>
      </c>
      <c r="BH208">
        <v>3</v>
      </c>
      <c r="BI208">
        <v>5</v>
      </c>
      <c r="BJ208">
        <v>3</v>
      </c>
      <c r="BK208">
        <v>3.666666666666667</v>
      </c>
      <c r="BL208">
        <v>0.37878942456098991</v>
      </c>
      <c r="BM208">
        <v>0.98839529939587145</v>
      </c>
      <c r="BN208">
        <v>3.718320008662021E-3</v>
      </c>
      <c r="BO208">
        <v>4.8822231813773067</v>
      </c>
    </row>
    <row r="209" spans="1:67" x14ac:dyDescent="0.2">
      <c r="A209" s="1">
        <v>207</v>
      </c>
      <c r="B209" t="s">
        <v>326</v>
      </c>
      <c r="C209" t="s">
        <v>302</v>
      </c>
      <c r="D209" t="s">
        <v>303</v>
      </c>
      <c r="E209" t="s">
        <v>304</v>
      </c>
      <c r="F209" t="s">
        <v>66</v>
      </c>
      <c r="G209" t="s">
        <v>67</v>
      </c>
      <c r="H209" t="s">
        <v>68</v>
      </c>
      <c r="I209" t="s">
        <v>69</v>
      </c>
      <c r="J209" s="2">
        <v>45199</v>
      </c>
      <c r="K209">
        <v>3</v>
      </c>
      <c r="L209">
        <v>2023</v>
      </c>
      <c r="M209" t="s">
        <v>114</v>
      </c>
      <c r="N209" s="2">
        <v>45199</v>
      </c>
      <c r="O209" s="2">
        <v>45218</v>
      </c>
      <c r="P209">
        <v>37.13016330669241</v>
      </c>
      <c r="Q209">
        <v>9.0169095636546235</v>
      </c>
      <c r="R209">
        <v>0.38115938313859249</v>
      </c>
      <c r="S209">
        <v>0.44165095134061749</v>
      </c>
      <c r="T209">
        <v>0.18164270605315769</v>
      </c>
      <c r="U209">
        <v>0.2956247630208132</v>
      </c>
      <c r="V209">
        <v>0.62610499595041658</v>
      </c>
      <c r="W209">
        <v>1.6536763664856891</v>
      </c>
      <c r="X209">
        <v>0.40477261260700281</v>
      </c>
      <c r="Y209">
        <v>0.41128113842342462</v>
      </c>
      <c r="Z209">
        <v>0.10844417203257729</v>
      </c>
      <c r="AA209">
        <v>0.14329330707185031</v>
      </c>
      <c r="AB209">
        <v>3.4849135039272998E-2</v>
      </c>
      <c r="AC209">
        <v>2272686.7024400001</v>
      </c>
      <c r="AD209">
        <v>32.517633016669322</v>
      </c>
      <c r="AE209">
        <v>16.08073394495413</v>
      </c>
      <c r="AF209">
        <v>170431.32800000001</v>
      </c>
      <c r="AG209">
        <v>15991.69</v>
      </c>
      <c r="AH209">
        <v>104809.54700000001</v>
      </c>
      <c r="AI209">
        <v>1</v>
      </c>
      <c r="AJ209">
        <v>1580.2260000000001</v>
      </c>
      <c r="AK209">
        <v>0</v>
      </c>
      <c r="AL209">
        <v>186.596</v>
      </c>
      <c r="AM209">
        <v>540.88199999999995</v>
      </c>
      <c r="AN209">
        <v>98628.804999999993</v>
      </c>
      <c r="AO209">
        <v>6913.1310000000003</v>
      </c>
      <c r="AP209">
        <v>3229.4180000000001</v>
      </c>
      <c r="AQ209">
        <v>6164.6760000000004</v>
      </c>
      <c r="AR209">
        <v>0</v>
      </c>
      <c r="AS209">
        <v>24227.65</v>
      </c>
      <c r="AT209">
        <v>86.9</v>
      </c>
      <c r="AU209">
        <v>137.64500000000001</v>
      </c>
      <c r="AV209">
        <v>28744.809740000001</v>
      </c>
      <c r="AW209">
        <v>6273.4155500000006</v>
      </c>
      <c r="AX209">
        <v>0.78124013909564372</v>
      </c>
      <c r="AY209">
        <v>0.65768739948283228</v>
      </c>
      <c r="AZ209">
        <v>2.1468071059440832</v>
      </c>
      <c r="BA209">
        <v>0.62364746701938401</v>
      </c>
      <c r="BB209">
        <v>55.545794937878377</v>
      </c>
      <c r="BC209">
        <v>69890.902000000002</v>
      </c>
      <c r="BD209">
        <v>5.45</v>
      </c>
      <c r="BE209">
        <v>87.64</v>
      </c>
      <c r="BF209">
        <v>1.6494967840827559</v>
      </c>
      <c r="BG209">
        <v>36008.023000000001</v>
      </c>
      <c r="BH209">
        <v>2</v>
      </c>
      <c r="BI209">
        <v>5</v>
      </c>
      <c r="BJ209">
        <v>3</v>
      </c>
      <c r="BK209">
        <v>3.333333333333333</v>
      </c>
      <c r="BL209">
        <v>0.35768393409886529</v>
      </c>
      <c r="BM209">
        <v>0.92252511725731423</v>
      </c>
      <c r="BN209">
        <v>3.3667279008705018E-3</v>
      </c>
      <c r="BO209">
        <v>4.5404500375020689</v>
      </c>
    </row>
    <row r="210" spans="1:67" x14ac:dyDescent="0.2">
      <c r="A210" s="1">
        <v>208</v>
      </c>
      <c r="B210" t="s">
        <v>327</v>
      </c>
      <c r="C210" t="s">
        <v>302</v>
      </c>
      <c r="D210" t="s">
        <v>303</v>
      </c>
      <c r="E210" t="s">
        <v>304</v>
      </c>
      <c r="F210" t="s">
        <v>66</v>
      </c>
      <c r="G210" t="s">
        <v>67</v>
      </c>
      <c r="H210" t="s">
        <v>68</v>
      </c>
      <c r="I210" t="s">
        <v>69</v>
      </c>
      <c r="J210" s="2">
        <v>45291</v>
      </c>
      <c r="K210">
        <v>4</v>
      </c>
      <c r="L210">
        <v>2023</v>
      </c>
      <c r="M210" t="s">
        <v>116</v>
      </c>
      <c r="N210" s="2">
        <v>45291</v>
      </c>
      <c r="O210" s="2">
        <v>45351</v>
      </c>
      <c r="P210">
        <v>26.956297368708391</v>
      </c>
      <c r="Q210">
        <v>6.8823062040027434</v>
      </c>
      <c r="R210">
        <v>0.52016596712283947</v>
      </c>
      <c r="S210">
        <v>0.41242302898308147</v>
      </c>
      <c r="T210">
        <v>0.16526028444414059</v>
      </c>
      <c r="U210">
        <v>0.26768571935861191</v>
      </c>
      <c r="V210">
        <v>0.60174013947662919</v>
      </c>
      <c r="W210">
        <v>1.6473196235524841</v>
      </c>
      <c r="X210">
        <v>0.39400744063531329</v>
      </c>
      <c r="Y210">
        <v>0.40070576284652598</v>
      </c>
      <c r="Z210">
        <v>0.13656942366716129</v>
      </c>
      <c r="AA210">
        <v>9.4060168376598641E-2</v>
      </c>
      <c r="AB210">
        <v>-4.2509255290562709E-2</v>
      </c>
      <c r="AC210">
        <v>3671203.2914700001</v>
      </c>
      <c r="AD210">
        <v>52.029646773833868</v>
      </c>
      <c r="AE210">
        <v>26.41231343283582</v>
      </c>
      <c r="AF210">
        <v>180572.889</v>
      </c>
      <c r="AG210">
        <v>22822.556</v>
      </c>
      <c r="AH210">
        <v>112735.446</v>
      </c>
      <c r="AI210">
        <v>1</v>
      </c>
      <c r="AJ210">
        <v>1721.335</v>
      </c>
      <c r="AK210">
        <v>0</v>
      </c>
      <c r="AL210">
        <v>189.197</v>
      </c>
      <c r="AM210">
        <v>553.91700000000003</v>
      </c>
      <c r="AN210">
        <v>101345.04399999999</v>
      </c>
      <c r="AO210">
        <v>6570.9589999999998</v>
      </c>
      <c r="AP210">
        <v>5467.6080000000002</v>
      </c>
      <c r="AQ210">
        <v>9162.9030000000002</v>
      </c>
      <c r="AR210">
        <v>0.51200000000000001</v>
      </c>
      <c r="AS210">
        <v>31002.362000000001</v>
      </c>
      <c r="AT210">
        <v>104</v>
      </c>
      <c r="AU210">
        <v>177.59299999999999</v>
      </c>
      <c r="AV210">
        <v>28273.732510000002</v>
      </c>
      <c r="AW210">
        <v>9303.20147</v>
      </c>
      <c r="AX210">
        <v>0.77459794229960988</v>
      </c>
      <c r="AY210">
        <v>0.91302162214220328</v>
      </c>
      <c r="AZ210">
        <v>2.327133041554132</v>
      </c>
      <c r="BA210">
        <v>0.57594632980646854</v>
      </c>
      <c r="BB210">
        <v>50.262615980436891</v>
      </c>
      <c r="BC210">
        <v>70559.834999999992</v>
      </c>
      <c r="BD210">
        <v>5.36</v>
      </c>
      <c r="BE210">
        <v>141.57</v>
      </c>
      <c r="BF210">
        <v>2.677406933024832</v>
      </c>
      <c r="BG210">
        <v>31002.362000000001</v>
      </c>
      <c r="BH210">
        <v>2</v>
      </c>
      <c r="BI210">
        <v>5</v>
      </c>
      <c r="BJ210">
        <v>3</v>
      </c>
      <c r="BK210">
        <v>3.333333333333333</v>
      </c>
      <c r="BL210">
        <v>0.33655419735317038</v>
      </c>
      <c r="BM210">
        <v>0.89592403167490953</v>
      </c>
      <c r="BN210">
        <v>2.6450150620026939E-3</v>
      </c>
      <c r="BO210">
        <v>7.3536834098757149</v>
      </c>
    </row>
    <row r="211" spans="1:67" x14ac:dyDescent="0.2">
      <c r="A211" s="1">
        <v>209</v>
      </c>
      <c r="B211" t="s">
        <v>328</v>
      </c>
      <c r="C211" t="s">
        <v>302</v>
      </c>
      <c r="D211" t="s">
        <v>303</v>
      </c>
      <c r="E211" t="s">
        <v>304</v>
      </c>
      <c r="F211" t="s">
        <v>66</v>
      </c>
      <c r="G211" t="s">
        <v>67</v>
      </c>
      <c r="H211" t="s">
        <v>68</v>
      </c>
      <c r="I211" t="s">
        <v>69</v>
      </c>
      <c r="J211" s="2">
        <v>45382</v>
      </c>
      <c r="K211">
        <v>1</v>
      </c>
      <c r="L211">
        <v>2024</v>
      </c>
      <c r="M211" t="s">
        <v>118</v>
      </c>
      <c r="N211" s="2">
        <v>45382</v>
      </c>
      <c r="O211" s="2">
        <v>45427</v>
      </c>
      <c r="P211">
        <v>31.686453706717341</v>
      </c>
      <c r="Q211">
        <v>11.61429673872447</v>
      </c>
      <c r="R211">
        <v>0.41009010851269828</v>
      </c>
      <c r="S211">
        <v>0.41811393718464168</v>
      </c>
      <c r="T211">
        <v>0.1648073851991855</v>
      </c>
      <c r="U211">
        <v>0.25985147334997399</v>
      </c>
      <c r="V211">
        <v>0.57892500608208208</v>
      </c>
      <c r="W211">
        <v>1.6035648753019589</v>
      </c>
      <c r="X211">
        <v>0.38756451302028738</v>
      </c>
      <c r="Y211">
        <v>0.39416859985321551</v>
      </c>
      <c r="Z211">
        <v>0.20573182303768489</v>
      </c>
      <c r="AA211">
        <v>0.19480817024285541</v>
      </c>
      <c r="AB211">
        <v>-1.092365279482954E-2</v>
      </c>
      <c r="AC211">
        <v>3985436.2137699989</v>
      </c>
      <c r="AD211">
        <v>55.029849684018927</v>
      </c>
      <c r="AE211">
        <v>28.404805914972268</v>
      </c>
      <c r="AF211">
        <v>181027.46400000001</v>
      </c>
      <c r="AG211">
        <v>18536.091</v>
      </c>
      <c r="AH211">
        <v>114652.351</v>
      </c>
      <c r="AI211">
        <v>1</v>
      </c>
      <c r="AJ211">
        <v>2359.2730000000001</v>
      </c>
      <c r="AK211">
        <v>0</v>
      </c>
      <c r="AL211">
        <v>186.60400000000001</v>
      </c>
      <c r="AM211">
        <v>508.96199999999999</v>
      </c>
      <c r="AN211">
        <v>96707.793000000005</v>
      </c>
      <c r="AO211">
        <v>6302.3119999999999</v>
      </c>
      <c r="AP211">
        <v>3998.94</v>
      </c>
      <c r="AQ211">
        <v>7052.4750000000004</v>
      </c>
      <c r="AR211">
        <v>0</v>
      </c>
      <c r="AS211">
        <v>5670.6580000000004</v>
      </c>
      <c r="AT211">
        <v>136.05000000000001</v>
      </c>
      <c r="AU211">
        <v>149.00399999999999</v>
      </c>
      <c r="AV211">
        <v>28546.939910000001</v>
      </c>
      <c r="AW211">
        <v>7170.1881600000006</v>
      </c>
      <c r="AX211">
        <v>0.7793736068253625</v>
      </c>
      <c r="AY211">
        <v>0.74873316760415809</v>
      </c>
      <c r="AZ211">
        <v>2.3901920135125629</v>
      </c>
      <c r="BA211">
        <v>0.57518889914389415</v>
      </c>
      <c r="BB211">
        <v>50.021761428672903</v>
      </c>
      <c r="BC211">
        <v>72423.171000000002</v>
      </c>
      <c r="BD211">
        <v>5.41</v>
      </c>
      <c r="BE211">
        <v>153.66999999999999</v>
      </c>
      <c r="BF211">
        <v>1.9333221090351529</v>
      </c>
      <c r="BG211">
        <v>26757.253000000001</v>
      </c>
      <c r="BH211">
        <v>1</v>
      </c>
      <c r="BI211">
        <v>5</v>
      </c>
      <c r="BJ211">
        <v>3</v>
      </c>
      <c r="BK211">
        <v>3</v>
      </c>
      <c r="BL211">
        <v>0.34047766730693868</v>
      </c>
      <c r="BM211">
        <v>0.90673931255374252</v>
      </c>
      <c r="BN211">
        <v>3.7696654041687759E-3</v>
      </c>
      <c r="BO211">
        <v>7.8348722881632762</v>
      </c>
    </row>
    <row r="212" spans="1:67" x14ac:dyDescent="0.2">
      <c r="A212" s="1">
        <v>210</v>
      </c>
      <c r="B212" t="s">
        <v>329</v>
      </c>
      <c r="C212" t="s">
        <v>302</v>
      </c>
      <c r="D212" t="s">
        <v>303</v>
      </c>
      <c r="E212" t="s">
        <v>304</v>
      </c>
      <c r="F212" t="s">
        <v>66</v>
      </c>
      <c r="G212" t="s">
        <v>67</v>
      </c>
      <c r="H212" t="s">
        <v>68</v>
      </c>
      <c r="I212" t="s">
        <v>69</v>
      </c>
      <c r="J212" s="2">
        <v>45473</v>
      </c>
      <c r="K212">
        <v>2</v>
      </c>
      <c r="L212">
        <v>2024</v>
      </c>
      <c r="M212" t="s">
        <v>120</v>
      </c>
      <c r="N212" s="2">
        <v>45473</v>
      </c>
      <c r="O212" s="2">
        <v>45491</v>
      </c>
      <c r="P212">
        <v>28.437224691695061</v>
      </c>
      <c r="Q212">
        <v>9.2693578416587226</v>
      </c>
      <c r="R212">
        <v>0.44776898244130509</v>
      </c>
      <c r="S212">
        <v>0.4453215056189222</v>
      </c>
      <c r="T212">
        <v>0.1739394350008788</v>
      </c>
      <c r="U212">
        <v>0.27126155327522261</v>
      </c>
      <c r="V212">
        <v>0.56600312572303513</v>
      </c>
      <c r="W212">
        <v>1.5848790425227051</v>
      </c>
      <c r="X212">
        <v>0.38434253732765028</v>
      </c>
      <c r="Y212">
        <v>0.39059293747588542</v>
      </c>
      <c r="Z212">
        <v>0.29305866896228538</v>
      </c>
      <c r="AA212">
        <v>0.38892221452830622</v>
      </c>
      <c r="AB212">
        <v>9.5863545566020836E-2</v>
      </c>
      <c r="AC212">
        <v>4144193.9142</v>
      </c>
      <c r="AD212">
        <v>53.274174952894299</v>
      </c>
      <c r="AE212">
        <v>27.694974003466211</v>
      </c>
      <c r="AF212">
        <v>184153.43599999999</v>
      </c>
      <c r="AG212">
        <v>20439.584999999999</v>
      </c>
      <c r="AH212">
        <v>117594.552</v>
      </c>
      <c r="AI212">
        <v>1</v>
      </c>
      <c r="AJ212">
        <v>2076.2939999999999</v>
      </c>
      <c r="AK212">
        <v>0</v>
      </c>
      <c r="AL212">
        <v>185.71600000000001</v>
      </c>
      <c r="AM212">
        <v>504.75900000000001</v>
      </c>
      <c r="AN212">
        <v>96823.135999999999</v>
      </c>
      <c r="AO212">
        <v>6437.3059999999996</v>
      </c>
      <c r="AP212">
        <v>4858.9110000000001</v>
      </c>
      <c r="AQ212">
        <v>7517.9219999999996</v>
      </c>
      <c r="AS212">
        <v>11912.281000000001</v>
      </c>
      <c r="AT212">
        <v>173.81</v>
      </c>
      <c r="AU212">
        <v>151.22399999999999</v>
      </c>
      <c r="AV212">
        <v>30384.19414</v>
      </c>
      <c r="AW212">
        <v>7637.3889599999993</v>
      </c>
      <c r="AX212">
        <v>0.77432967473601522</v>
      </c>
      <c r="AY212">
        <v>0.84491239123850836</v>
      </c>
      <c r="AZ212">
        <v>2.470797322809704</v>
      </c>
      <c r="BA212">
        <v>0.6166421017879411</v>
      </c>
      <c r="BB212">
        <v>53.132770941043049</v>
      </c>
      <c r="BC212">
        <v>77789.921999999991</v>
      </c>
      <c r="BD212">
        <v>5.77</v>
      </c>
      <c r="BE212">
        <v>159.80000000000001</v>
      </c>
      <c r="BF212">
        <v>2.3216720215060822</v>
      </c>
      <c r="BG212">
        <v>25171.53</v>
      </c>
      <c r="BH212">
        <v>1</v>
      </c>
      <c r="BI212">
        <v>5</v>
      </c>
      <c r="BJ212">
        <v>3</v>
      </c>
      <c r="BK212">
        <v>3</v>
      </c>
      <c r="BL212">
        <v>0.34929393723566948</v>
      </c>
      <c r="BM212">
        <v>0.97035961453755659</v>
      </c>
      <c r="BN212">
        <v>5.5487920674670036E-3</v>
      </c>
      <c r="BO212">
        <v>7.6442326280160682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802F-EDD9-7343-8052-F1680E427FD7}">
  <dimension ref="A1:BP212"/>
  <sheetViews>
    <sheetView workbookViewId="0">
      <pane xSplit="2" ySplit="1" topLeftCell="F24" activePane="bottomRight" state="frozen"/>
      <selection pane="topRight" activeCell="C1" sqref="C1"/>
      <selection pane="bottomLeft" activeCell="A2" sqref="A2"/>
      <selection pane="bottomRight" activeCell="O38" sqref="A38:XFD38"/>
    </sheetView>
  </sheetViews>
  <sheetFormatPr baseColWidth="10" defaultColWidth="8.83203125" defaultRowHeight="15" x14ac:dyDescent="0.2"/>
  <cols>
    <col min="1" max="1" width="4.1640625" bestFit="1" customWidth="1"/>
    <col min="2" max="2" width="11" bestFit="1" customWidth="1"/>
    <col min="3" max="3" width="7.1640625" bestFit="1" customWidth="1"/>
    <col min="4" max="4" width="6" bestFit="1" customWidth="1"/>
    <col min="5" max="5" width="27.83203125" bestFit="1" customWidth="1"/>
    <col min="6" max="6" width="5.1640625" bestFit="1" customWidth="1"/>
    <col min="7" max="8" width="7.1640625" bestFit="1" customWidth="1"/>
    <col min="9" max="9" width="6.83203125" bestFit="1" customWidth="1"/>
    <col min="10" max="10" width="17.6640625" bestFit="1" customWidth="1"/>
    <col min="11" max="11" width="4" bestFit="1" customWidth="1"/>
    <col min="12" max="12" width="6" bestFit="1" customWidth="1"/>
    <col min="13" max="13" width="8.1640625" bestFit="1" customWidth="1"/>
    <col min="14" max="14" width="11.33203125" style="5" bestFit="1" customWidth="1"/>
    <col min="15" max="16" width="17.6640625" bestFit="1" customWidth="1"/>
    <col min="17" max="20" width="12.1640625" bestFit="1" customWidth="1"/>
    <col min="21" max="22" width="12.6640625" bestFit="1" customWidth="1"/>
    <col min="23" max="24" width="12.1640625" bestFit="1" customWidth="1"/>
    <col min="25" max="25" width="17" bestFit="1" customWidth="1"/>
    <col min="26" max="26" width="13.33203125" bestFit="1" customWidth="1"/>
    <col min="27" max="28" width="12.6640625" bestFit="1" customWidth="1"/>
    <col min="29" max="29" width="13.6640625" bestFit="1" customWidth="1"/>
    <col min="30" max="30" width="12.1640625" bestFit="1" customWidth="1"/>
    <col min="31" max="31" width="14.83203125" bestFit="1" customWidth="1"/>
    <col min="32" max="32" width="12.6640625" bestFit="1" customWidth="1"/>
    <col min="33" max="33" width="11.1640625" bestFit="1" customWidth="1"/>
    <col min="34" max="34" width="10.1640625" bestFit="1" customWidth="1"/>
    <col min="35" max="35" width="11.1640625" bestFit="1" customWidth="1"/>
    <col min="36" max="36" width="5.33203125" bestFit="1" customWidth="1"/>
    <col min="37" max="38" width="9.1640625" bestFit="1" customWidth="1"/>
    <col min="39" max="40" width="8.1640625" bestFit="1" customWidth="1"/>
    <col min="41" max="41" width="11.1640625" bestFit="1" customWidth="1"/>
    <col min="42" max="44" width="9.1640625" bestFit="1" customWidth="1"/>
    <col min="45" max="45" width="7.6640625" bestFit="1" customWidth="1"/>
    <col min="46" max="46" width="10.1640625" bestFit="1" customWidth="1"/>
    <col min="47" max="48" width="8.1640625" bestFit="1" customWidth="1"/>
    <col min="49" max="49" width="12.1640625" bestFit="1" customWidth="1"/>
    <col min="50" max="50" width="11.1640625" bestFit="1" customWidth="1"/>
    <col min="51" max="51" width="14.83203125" bestFit="1" customWidth="1"/>
    <col min="52" max="53" width="12.1640625" bestFit="1" customWidth="1"/>
    <col min="54" max="54" width="16.5" bestFit="1" customWidth="1"/>
    <col min="55" max="55" width="12.6640625" bestFit="1" customWidth="1"/>
    <col min="56" max="56" width="10.1640625" bestFit="1" customWidth="1"/>
    <col min="57" max="57" width="9.6640625" bestFit="1" customWidth="1"/>
    <col min="58" max="58" width="8.1640625" bestFit="1" customWidth="1"/>
    <col min="59" max="59" width="12.1640625" bestFit="1" customWidth="1"/>
    <col min="60" max="60" width="10.5" bestFit="1" customWidth="1"/>
    <col min="61" max="61" width="12.83203125" bestFit="1" customWidth="1"/>
    <col min="62" max="62" width="12.33203125" bestFit="1" customWidth="1"/>
    <col min="63" max="63" width="12.6640625" bestFit="1" customWidth="1"/>
    <col min="64" max="64" width="12.1640625" bestFit="1" customWidth="1"/>
    <col min="65" max="68" width="12.6640625" bestFit="1" customWidth="1"/>
  </cols>
  <sheetData>
    <row r="1" spans="1:6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3" t="s">
        <v>11</v>
      </c>
      <c r="N1" s="1" t="s">
        <v>382</v>
      </c>
      <c r="O1" s="24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360</v>
      </c>
      <c r="BN1" s="1" t="s">
        <v>358</v>
      </c>
      <c r="BO1" s="1" t="s">
        <v>361</v>
      </c>
      <c r="BP1" s="1" t="s">
        <v>359</v>
      </c>
    </row>
    <row r="2" spans="1:68" x14ac:dyDescent="0.2">
      <c r="A2" s="1">
        <v>0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s="2">
        <v>43190</v>
      </c>
      <c r="K2">
        <v>1</v>
      </c>
      <c r="L2">
        <v>2018</v>
      </c>
      <c r="M2" t="s">
        <v>70</v>
      </c>
      <c r="N2" s="25"/>
      <c r="O2" s="2">
        <v>43190</v>
      </c>
      <c r="P2" s="2">
        <v>43215</v>
      </c>
      <c r="R2">
        <v>8.1443533697632056</v>
      </c>
      <c r="W2">
        <v>4.2629370629370626</v>
      </c>
      <c r="AD2">
        <v>10786.43916</v>
      </c>
      <c r="AG2">
        <v>3763</v>
      </c>
      <c r="AH2">
        <v>1647</v>
      </c>
      <c r="AI2">
        <v>715</v>
      </c>
      <c r="AJ2">
        <v>1</v>
      </c>
      <c r="AK2">
        <v>147</v>
      </c>
      <c r="AL2">
        <v>0</v>
      </c>
      <c r="AM2">
        <v>289</v>
      </c>
      <c r="AN2">
        <v>308</v>
      </c>
      <c r="AO2">
        <v>290</v>
      </c>
      <c r="AP2">
        <v>738</v>
      </c>
      <c r="AQ2">
        <v>1006</v>
      </c>
      <c r="AR2">
        <v>81</v>
      </c>
      <c r="AS2">
        <v>-1</v>
      </c>
      <c r="AT2">
        <v>46</v>
      </c>
      <c r="AU2">
        <v>10.050000000000001</v>
      </c>
      <c r="AV2">
        <v>31</v>
      </c>
      <c r="AX2">
        <v>105.49</v>
      </c>
      <c r="BA2">
        <v>1.621096051856217</v>
      </c>
      <c r="BF2">
        <v>11.13</v>
      </c>
      <c r="BK2">
        <v>1</v>
      </c>
      <c r="BL2">
        <v>1</v>
      </c>
    </row>
    <row r="3" spans="1:68" x14ac:dyDescent="0.2">
      <c r="A3" s="1">
        <v>1</v>
      </c>
      <c r="B3" t="s">
        <v>71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s="2">
        <v>43281</v>
      </c>
      <c r="K3">
        <v>2</v>
      </c>
      <c r="L3">
        <v>2018</v>
      </c>
      <c r="M3" t="s">
        <v>72</v>
      </c>
      <c r="N3" s="25"/>
      <c r="O3" s="2">
        <v>43281</v>
      </c>
      <c r="P3" s="2">
        <v>43306</v>
      </c>
      <c r="Q3">
        <v>48.223234624145782</v>
      </c>
      <c r="R3">
        <v>3.4816343963553531</v>
      </c>
      <c r="S3">
        <v>1.785914060513603</v>
      </c>
      <c r="W3">
        <v>3.6678043230944248</v>
      </c>
      <c r="AD3">
        <v>17768.075519999999</v>
      </c>
      <c r="AG3">
        <v>4103</v>
      </c>
      <c r="AH3">
        <v>1756</v>
      </c>
      <c r="AI3">
        <v>879</v>
      </c>
      <c r="AJ3">
        <v>1</v>
      </c>
      <c r="AK3">
        <v>67</v>
      </c>
      <c r="AL3">
        <v>0</v>
      </c>
      <c r="AM3">
        <v>289</v>
      </c>
      <c r="AN3">
        <v>292</v>
      </c>
      <c r="AO3">
        <v>295</v>
      </c>
      <c r="AP3">
        <v>1118</v>
      </c>
      <c r="AQ3">
        <v>1062</v>
      </c>
      <c r="AR3">
        <v>116</v>
      </c>
      <c r="AS3">
        <v>0</v>
      </c>
      <c r="AT3">
        <v>89</v>
      </c>
      <c r="AU3">
        <v>14.99</v>
      </c>
      <c r="AV3">
        <v>31</v>
      </c>
      <c r="AX3">
        <v>140.49</v>
      </c>
      <c r="AZ3">
        <v>24.01367521367521</v>
      </c>
      <c r="BA3">
        <v>1.658993576017131</v>
      </c>
      <c r="BF3">
        <v>18.329999999999998</v>
      </c>
      <c r="BG3">
        <v>5.799317406143345</v>
      </c>
      <c r="BK3">
        <v>1</v>
      </c>
      <c r="BL3">
        <v>1</v>
      </c>
    </row>
    <row r="4" spans="1:68" x14ac:dyDescent="0.2">
      <c r="A4" s="1">
        <v>2</v>
      </c>
      <c r="B4" t="s">
        <v>73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s="2">
        <v>43373</v>
      </c>
      <c r="K4">
        <v>3</v>
      </c>
      <c r="L4">
        <v>2018</v>
      </c>
      <c r="M4" t="s">
        <v>74</v>
      </c>
      <c r="N4" s="25"/>
      <c r="O4" s="2">
        <v>43372</v>
      </c>
      <c r="P4" s="2">
        <v>43397</v>
      </c>
      <c r="Q4">
        <v>64.173094373865709</v>
      </c>
      <c r="R4">
        <v>0.16560798548094369</v>
      </c>
      <c r="S4">
        <v>1.5649704142011831</v>
      </c>
      <c r="W4">
        <v>2.8639999999999999</v>
      </c>
      <c r="AD4">
        <v>16767.7984</v>
      </c>
      <c r="AG4">
        <v>4347</v>
      </c>
      <c r="AH4">
        <v>1653</v>
      </c>
      <c r="AI4">
        <v>1125</v>
      </c>
      <c r="AJ4">
        <v>1</v>
      </c>
      <c r="AK4">
        <v>3</v>
      </c>
      <c r="AL4">
        <v>0</v>
      </c>
      <c r="AM4">
        <v>289</v>
      </c>
      <c r="AN4">
        <v>274</v>
      </c>
      <c r="AO4">
        <v>318</v>
      </c>
      <c r="AP4">
        <v>1207</v>
      </c>
      <c r="AQ4">
        <v>951</v>
      </c>
      <c r="AR4">
        <v>102</v>
      </c>
      <c r="AS4">
        <v>-6</v>
      </c>
      <c r="AT4">
        <v>122</v>
      </c>
      <c r="AU4">
        <v>30.89</v>
      </c>
      <c r="AV4">
        <v>30</v>
      </c>
      <c r="AX4">
        <v>125.7</v>
      </c>
      <c r="AZ4">
        <v>21.57259380097879</v>
      </c>
      <c r="BA4">
        <v>1.7646432374866881</v>
      </c>
      <c r="BF4">
        <v>17.2</v>
      </c>
      <c r="BG4">
        <v>5.112903225806452</v>
      </c>
      <c r="BK4">
        <v>1</v>
      </c>
      <c r="BL4">
        <v>1</v>
      </c>
    </row>
    <row r="5" spans="1:68" x14ac:dyDescent="0.2">
      <c r="A5" s="1">
        <v>3</v>
      </c>
      <c r="B5" t="s">
        <v>75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s="2">
        <v>43465</v>
      </c>
      <c r="K5">
        <v>4</v>
      </c>
      <c r="L5">
        <v>2018</v>
      </c>
      <c r="M5" t="s">
        <v>76</v>
      </c>
      <c r="N5" s="25"/>
      <c r="O5" s="2">
        <v>43463</v>
      </c>
      <c r="P5" s="2">
        <v>43494</v>
      </c>
      <c r="Q5">
        <v>78.517441860465112</v>
      </c>
      <c r="R5">
        <v>0.70736434108527135</v>
      </c>
      <c r="S5">
        <v>1.2750758171402901</v>
      </c>
      <c r="W5">
        <v>2.5987361769352288</v>
      </c>
      <c r="Y5">
        <v>5.2046332046332043E-2</v>
      </c>
      <c r="Z5">
        <v>6.6809266409266418E-2</v>
      </c>
      <c r="AA5">
        <v>-1.992277992277992E-2</v>
      </c>
      <c r="AD5">
        <v>24115.690910000001</v>
      </c>
      <c r="AE5">
        <v>3.7244310285714288</v>
      </c>
      <c r="AF5">
        <v>75.40625</v>
      </c>
      <c r="AG5">
        <v>4556</v>
      </c>
      <c r="AH5">
        <v>1419</v>
      </c>
      <c r="AI5">
        <v>1266</v>
      </c>
      <c r="AJ5">
        <v>1</v>
      </c>
      <c r="AK5">
        <v>11</v>
      </c>
      <c r="AL5">
        <v>0</v>
      </c>
      <c r="AM5">
        <v>289</v>
      </c>
      <c r="AN5">
        <v>226</v>
      </c>
      <c r="AO5">
        <v>348</v>
      </c>
      <c r="AP5">
        <v>1235</v>
      </c>
      <c r="AQ5">
        <v>794</v>
      </c>
      <c r="AR5">
        <v>38</v>
      </c>
      <c r="AS5">
        <v>-50</v>
      </c>
      <c r="AT5">
        <v>163</v>
      </c>
      <c r="AU5">
        <v>18.46</v>
      </c>
      <c r="AV5">
        <v>29</v>
      </c>
      <c r="AW5">
        <v>432.59</v>
      </c>
      <c r="AX5">
        <v>60.91</v>
      </c>
      <c r="AY5">
        <v>0.4111196911196911</v>
      </c>
      <c r="AZ5">
        <v>17.04504504504505</v>
      </c>
      <c r="BA5">
        <v>1.784274193548387</v>
      </c>
      <c r="BB5">
        <v>5.250965250965251E-3</v>
      </c>
      <c r="BC5">
        <v>4.0991735537190079</v>
      </c>
      <c r="BD5">
        <v>6475</v>
      </c>
      <c r="BE5">
        <v>0.32</v>
      </c>
      <c r="BF5">
        <v>24.13</v>
      </c>
      <c r="BG5">
        <v>4.012634238787113</v>
      </c>
      <c r="BH5">
        <v>163</v>
      </c>
      <c r="BJ5">
        <v>4</v>
      </c>
      <c r="BK5">
        <v>3</v>
      </c>
      <c r="BL5">
        <v>3.5</v>
      </c>
      <c r="BO5">
        <v>-5.3423469278176131E-3</v>
      </c>
      <c r="BP5">
        <v>3.3592771680635201</v>
      </c>
    </row>
    <row r="6" spans="1:68" x14ac:dyDescent="0.2">
      <c r="A6" s="1">
        <v>4</v>
      </c>
      <c r="B6" t="s">
        <v>77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s="2">
        <v>43555</v>
      </c>
      <c r="K6">
        <v>1</v>
      </c>
      <c r="L6">
        <v>2019</v>
      </c>
      <c r="M6" t="s">
        <v>78</v>
      </c>
      <c r="N6" s="25"/>
      <c r="O6" s="2">
        <v>43554</v>
      </c>
      <c r="P6" s="2">
        <v>43585</v>
      </c>
      <c r="Q6">
        <v>88.810927672955984</v>
      </c>
      <c r="R6">
        <v>0.14347484276729561</v>
      </c>
      <c r="S6">
        <v>1.0726256983240221</v>
      </c>
      <c r="T6">
        <v>1.403266620657925</v>
      </c>
      <c r="U6">
        <v>8.383482861743731E-2</v>
      </c>
      <c r="V6">
        <v>0.2173391929684379</v>
      </c>
      <c r="W6">
        <v>1.757829977628635</v>
      </c>
      <c r="X6">
        <v>3.4734318817419099</v>
      </c>
      <c r="Y6">
        <v>4.4590163934426233E-2</v>
      </c>
      <c r="Z6">
        <v>5.9742622950819682E-2</v>
      </c>
      <c r="AA6">
        <v>-4.4590163934426233E-2</v>
      </c>
      <c r="AD6">
        <v>29657.49942</v>
      </c>
      <c r="AE6">
        <v>4.8618851508196723</v>
      </c>
      <c r="AF6">
        <v>109.68</v>
      </c>
      <c r="AG6">
        <v>4931</v>
      </c>
      <c r="AH6">
        <v>1272</v>
      </c>
      <c r="AI6">
        <v>1788</v>
      </c>
      <c r="AJ6">
        <v>1</v>
      </c>
      <c r="AK6">
        <v>2</v>
      </c>
      <c r="AL6">
        <v>0</v>
      </c>
      <c r="AM6">
        <v>289</v>
      </c>
      <c r="AN6">
        <v>222</v>
      </c>
      <c r="AO6">
        <v>591</v>
      </c>
      <c r="AP6">
        <v>1241</v>
      </c>
      <c r="AQ6">
        <v>705</v>
      </c>
      <c r="AR6">
        <v>16</v>
      </c>
      <c r="AS6">
        <v>-13</v>
      </c>
      <c r="AT6">
        <v>62</v>
      </c>
      <c r="AU6">
        <v>25.52</v>
      </c>
      <c r="AV6">
        <v>27</v>
      </c>
      <c r="AW6">
        <v>364.43</v>
      </c>
      <c r="AX6">
        <v>37.33</v>
      </c>
      <c r="AY6">
        <v>0.42426229508196722</v>
      </c>
      <c r="AZ6">
        <v>10.8370607028754</v>
      </c>
      <c r="BA6">
        <v>2.0844671201814058</v>
      </c>
      <c r="BB6">
        <v>-1.5245901639344261E-2</v>
      </c>
      <c r="BC6">
        <v>3.068376068376069</v>
      </c>
      <c r="BD6">
        <v>6100</v>
      </c>
      <c r="BE6">
        <v>0.25</v>
      </c>
      <c r="BF6">
        <v>27.42</v>
      </c>
      <c r="BG6">
        <v>3.1333333333333329</v>
      </c>
      <c r="BH6">
        <v>179</v>
      </c>
      <c r="BI6">
        <v>5</v>
      </c>
      <c r="BJ6">
        <v>5</v>
      </c>
      <c r="BK6">
        <v>3</v>
      </c>
      <c r="BL6">
        <v>4.333333333333333</v>
      </c>
      <c r="BM6">
        <v>0.22755541679675301</v>
      </c>
      <c r="BN6">
        <v>0.24809518482323881</v>
      </c>
      <c r="BO6">
        <v>-9.143933077958119E-3</v>
      </c>
      <c r="BP6">
        <v>4.9554428282603258</v>
      </c>
    </row>
    <row r="7" spans="1:68" x14ac:dyDescent="0.2">
      <c r="A7" s="1">
        <v>5</v>
      </c>
      <c r="B7" t="s">
        <v>79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s="2">
        <v>43646</v>
      </c>
      <c r="K7">
        <v>2</v>
      </c>
      <c r="L7">
        <v>2019</v>
      </c>
      <c r="M7" t="s">
        <v>80</v>
      </c>
      <c r="N7" s="25"/>
      <c r="O7" s="2">
        <v>43645</v>
      </c>
      <c r="P7" s="2">
        <v>43676</v>
      </c>
      <c r="Q7">
        <v>76.707217504898765</v>
      </c>
      <c r="R7">
        <v>5.9601567602873939E-2</v>
      </c>
      <c r="S7">
        <v>1.2207714542011361</v>
      </c>
      <c r="T7">
        <v>1.2764801738185769</v>
      </c>
      <c r="U7">
        <v>6.0551873981531779E-2</v>
      </c>
      <c r="V7">
        <v>0.137410071942446</v>
      </c>
      <c r="W7">
        <v>1.6838506049447659</v>
      </c>
      <c r="X7">
        <v>3.3111510791366912</v>
      </c>
      <c r="Y7">
        <v>3.2510638297872339E-2</v>
      </c>
      <c r="Z7">
        <v>4.743659574468085E-2</v>
      </c>
      <c r="AA7">
        <v>-3.6085106382978717E-2</v>
      </c>
      <c r="AD7">
        <v>30384.432540000002</v>
      </c>
      <c r="AE7">
        <v>5.1718183046808512</v>
      </c>
      <c r="AF7">
        <v>164.64705882352939</v>
      </c>
      <c r="AG7">
        <v>5102</v>
      </c>
      <c r="AH7">
        <v>1531</v>
      </c>
      <c r="AI7">
        <v>1901</v>
      </c>
      <c r="AJ7">
        <v>1</v>
      </c>
      <c r="AK7">
        <v>1</v>
      </c>
      <c r="AL7">
        <v>0</v>
      </c>
      <c r="AM7">
        <v>289</v>
      </c>
      <c r="AN7">
        <v>231</v>
      </c>
      <c r="AO7">
        <v>670</v>
      </c>
      <c r="AP7">
        <v>1333</v>
      </c>
      <c r="AQ7">
        <v>858</v>
      </c>
      <c r="AR7">
        <v>35</v>
      </c>
      <c r="AS7">
        <v>-7</v>
      </c>
      <c r="AT7">
        <v>120</v>
      </c>
      <c r="AU7">
        <v>30.37</v>
      </c>
      <c r="AV7">
        <v>25</v>
      </c>
      <c r="AW7">
        <v>278.69</v>
      </c>
      <c r="AX7">
        <v>54.75</v>
      </c>
      <c r="AY7">
        <v>0.43693617021276598</v>
      </c>
      <c r="AZ7">
        <v>9.7129262490087225</v>
      </c>
      <c r="BA7">
        <v>2.0809312638580928</v>
      </c>
      <c r="BB7">
        <v>-3.063829787234042E-3</v>
      </c>
      <c r="BC7">
        <v>2.4504504504504498</v>
      </c>
      <c r="BD7">
        <v>5875</v>
      </c>
      <c r="BE7">
        <v>0.17</v>
      </c>
      <c r="BF7">
        <v>27.99</v>
      </c>
      <c r="BG7">
        <v>3.4842639593908631</v>
      </c>
      <c r="BH7">
        <v>194</v>
      </c>
      <c r="BI7">
        <v>5</v>
      </c>
      <c r="BJ7">
        <v>5</v>
      </c>
      <c r="BK7">
        <v>3</v>
      </c>
      <c r="BL7">
        <v>4.333333333333333</v>
      </c>
      <c r="BM7">
        <v>0.15665542439572791</v>
      </c>
      <c r="BN7">
        <v>0.15839955193054919</v>
      </c>
      <c r="BO7">
        <v>-6.9568795612940824E-3</v>
      </c>
      <c r="BP7">
        <v>6.6693468169014087</v>
      </c>
    </row>
    <row r="8" spans="1:68" x14ac:dyDescent="0.2">
      <c r="A8" s="1">
        <v>6</v>
      </c>
      <c r="B8" t="s">
        <v>81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s="2">
        <v>43738</v>
      </c>
      <c r="K8">
        <v>3</v>
      </c>
      <c r="L8">
        <v>2019</v>
      </c>
      <c r="M8" t="s">
        <v>82</v>
      </c>
      <c r="N8" s="25"/>
      <c r="O8" s="2">
        <v>43736</v>
      </c>
      <c r="P8" s="2">
        <v>43767</v>
      </c>
      <c r="Q8">
        <v>69.058162132148809</v>
      </c>
      <c r="R8">
        <v>0.25333148250971682</v>
      </c>
      <c r="S8">
        <v>1.391405118300338</v>
      </c>
      <c r="T8">
        <v>1.254791666666667</v>
      </c>
      <c r="U8">
        <v>6.0822916666666678E-2</v>
      </c>
      <c r="V8">
        <v>0.12662829445622539</v>
      </c>
      <c r="W8">
        <v>1.4140625</v>
      </c>
      <c r="X8">
        <v>2.908209633444411</v>
      </c>
      <c r="Y8">
        <v>3.4700315457413249E-2</v>
      </c>
      <c r="Z8">
        <v>4.8472521999003829E-2</v>
      </c>
      <c r="AA8">
        <v>-1.577287066246057E-2</v>
      </c>
      <c r="AD8">
        <v>40413.560120000002</v>
      </c>
      <c r="AE8">
        <v>6.7098721766561518</v>
      </c>
      <c r="AF8">
        <v>191</v>
      </c>
      <c r="AG8">
        <v>5253</v>
      </c>
      <c r="AH8">
        <v>1801</v>
      </c>
      <c r="AI8">
        <v>2176</v>
      </c>
      <c r="AJ8">
        <v>1</v>
      </c>
      <c r="AK8">
        <v>5</v>
      </c>
      <c r="AL8">
        <v>0</v>
      </c>
      <c r="AM8">
        <v>289</v>
      </c>
      <c r="AN8">
        <v>220</v>
      </c>
      <c r="AO8">
        <v>658</v>
      </c>
      <c r="AP8">
        <v>1393</v>
      </c>
      <c r="AQ8">
        <v>964</v>
      </c>
      <c r="AR8">
        <v>120</v>
      </c>
      <c r="AS8">
        <v>-40</v>
      </c>
      <c r="AT8">
        <v>175</v>
      </c>
      <c r="AU8">
        <v>28.99</v>
      </c>
      <c r="AV8">
        <v>24</v>
      </c>
      <c r="AW8">
        <v>291.95</v>
      </c>
      <c r="AX8">
        <v>138.96</v>
      </c>
      <c r="AY8">
        <v>0.44861364768387851</v>
      </c>
      <c r="AZ8">
        <v>10.84939759036145</v>
      </c>
      <c r="BA8">
        <v>2.0987124463519309</v>
      </c>
      <c r="BB8">
        <v>2.0089656317449779E-2</v>
      </c>
      <c r="BC8">
        <v>2.9333333333333331</v>
      </c>
      <c r="BD8">
        <v>6023</v>
      </c>
      <c r="BE8">
        <v>0.19</v>
      </c>
      <c r="BF8">
        <v>36.29</v>
      </c>
      <c r="BG8">
        <v>3.752798053527981</v>
      </c>
      <c r="BH8">
        <v>216</v>
      </c>
      <c r="BI8">
        <v>5</v>
      </c>
      <c r="BJ8">
        <v>5</v>
      </c>
      <c r="BK8">
        <v>3</v>
      </c>
      <c r="BL8">
        <v>4.333333333333333</v>
      </c>
      <c r="BM8">
        <v>0.16041208791208789</v>
      </c>
      <c r="BN8">
        <v>0.16410327326539931</v>
      </c>
      <c r="BO8">
        <v>-2.3601569657618528E-3</v>
      </c>
      <c r="BP8">
        <v>8.0379673391454212</v>
      </c>
    </row>
    <row r="9" spans="1:68" x14ac:dyDescent="0.2">
      <c r="A9" s="1">
        <v>7</v>
      </c>
      <c r="B9" t="s">
        <v>83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s="2">
        <v>43830</v>
      </c>
      <c r="K9">
        <v>4</v>
      </c>
      <c r="L9">
        <v>2019</v>
      </c>
      <c r="M9" t="s">
        <v>84</v>
      </c>
      <c r="N9" s="25"/>
      <c r="O9" s="2">
        <v>43827</v>
      </c>
      <c r="P9" s="2">
        <v>43858</v>
      </c>
      <c r="Q9">
        <v>69.756699576868826</v>
      </c>
      <c r="R9">
        <v>8.5801598495533621E-2</v>
      </c>
      <c r="S9">
        <v>1.5083769169399881</v>
      </c>
      <c r="T9">
        <v>1.271919879062736</v>
      </c>
      <c r="U9">
        <v>7.8469387755102038E-2</v>
      </c>
      <c r="V9">
        <v>0.16662594673833381</v>
      </c>
      <c r="W9">
        <v>1.132295719844358</v>
      </c>
      <c r="X9">
        <v>2.5858783288541409</v>
      </c>
      <c r="Y9">
        <v>5.0661120190164909E-2</v>
      </c>
      <c r="Z9">
        <v>6.1693656217501107E-2</v>
      </c>
      <c r="AA9">
        <v>4.1004308423711187E-2</v>
      </c>
      <c r="AB9">
        <v>8.0540987960390803E-2</v>
      </c>
      <c r="AC9">
        <v>3.9536679536679609E-2</v>
      </c>
      <c r="AD9">
        <v>53476.416559999998</v>
      </c>
      <c r="AE9">
        <v>7.9447952102213639</v>
      </c>
      <c r="AF9">
        <v>160.06666666666669</v>
      </c>
      <c r="AG9">
        <v>6028</v>
      </c>
      <c r="AH9">
        <v>2127</v>
      </c>
      <c r="AI9">
        <v>2827</v>
      </c>
      <c r="AJ9">
        <v>1</v>
      </c>
      <c r="AK9">
        <v>2</v>
      </c>
      <c r="AL9">
        <v>0</v>
      </c>
      <c r="AM9">
        <v>289</v>
      </c>
      <c r="AN9">
        <v>210</v>
      </c>
      <c r="AO9">
        <v>705</v>
      </c>
      <c r="AP9">
        <v>1859</v>
      </c>
      <c r="AQ9">
        <v>1114</v>
      </c>
      <c r="AR9">
        <v>170</v>
      </c>
      <c r="AS9">
        <v>-128</v>
      </c>
      <c r="AT9">
        <v>217</v>
      </c>
      <c r="AU9">
        <v>45.86</v>
      </c>
      <c r="AV9">
        <v>18</v>
      </c>
      <c r="AW9">
        <v>415.26</v>
      </c>
      <c r="AX9">
        <v>184.22</v>
      </c>
      <c r="AY9">
        <v>0.45906997474372307</v>
      </c>
      <c r="AZ9">
        <v>12.484225972120321</v>
      </c>
      <c r="BA9">
        <v>1.9487070792708769</v>
      </c>
      <c r="BB9">
        <v>7.3243203090179759E-2</v>
      </c>
      <c r="BC9">
        <v>6.2021276595744679</v>
      </c>
      <c r="BD9">
        <v>6731</v>
      </c>
      <c r="BE9">
        <v>0.3</v>
      </c>
      <c r="BF9">
        <v>48.02</v>
      </c>
      <c r="BG9">
        <v>4.4075173095944606</v>
      </c>
      <c r="BH9">
        <v>217</v>
      </c>
      <c r="BI9">
        <v>4</v>
      </c>
      <c r="BJ9">
        <v>5</v>
      </c>
      <c r="BK9">
        <v>3</v>
      </c>
      <c r="BL9">
        <v>4</v>
      </c>
      <c r="BM9">
        <v>0.2284158415841584</v>
      </c>
      <c r="BN9">
        <v>0.27493920770670283</v>
      </c>
      <c r="BO9">
        <v>5.2432192078992147E-3</v>
      </c>
      <c r="BP9">
        <v>6.893067357566383</v>
      </c>
    </row>
    <row r="10" spans="1:68" x14ac:dyDescent="0.2">
      <c r="A10" s="1">
        <v>8</v>
      </c>
      <c r="B10" t="s">
        <v>85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s="2">
        <v>43921</v>
      </c>
      <c r="K10">
        <v>1</v>
      </c>
      <c r="L10">
        <v>2020</v>
      </c>
      <c r="M10" t="s">
        <v>86</v>
      </c>
      <c r="N10" s="25"/>
      <c r="O10" s="2">
        <v>43918</v>
      </c>
      <c r="P10" s="2">
        <v>43949</v>
      </c>
      <c r="Q10">
        <v>90.687989921612555</v>
      </c>
      <c r="S10">
        <v>1.201479986545577</v>
      </c>
      <c r="T10">
        <v>1.342288096340899</v>
      </c>
      <c r="U10">
        <v>0.1019360815192219</v>
      </c>
      <c r="V10">
        <v>0.20186528497409331</v>
      </c>
      <c r="W10">
        <v>0.93085281527823505</v>
      </c>
      <c r="X10">
        <v>2.237305699481865</v>
      </c>
      <c r="Y10">
        <v>6.7218771566597654E-2</v>
      </c>
      <c r="Z10">
        <v>7.5942028985507254E-2</v>
      </c>
      <c r="AA10">
        <v>5.9489302967563842E-2</v>
      </c>
      <c r="AB10">
        <v>0.24719422100035079</v>
      </c>
      <c r="AC10">
        <v>0.18770491803278699</v>
      </c>
      <c r="AD10">
        <v>61557.746400000004</v>
      </c>
      <c r="AE10">
        <v>8.4965833540372682</v>
      </c>
      <c r="AF10">
        <v>122.2325581395349</v>
      </c>
      <c r="AG10">
        <v>5864</v>
      </c>
      <c r="AH10">
        <v>1786</v>
      </c>
      <c r="AI10">
        <v>3037</v>
      </c>
      <c r="AJ10">
        <v>1</v>
      </c>
      <c r="AL10">
        <v>0</v>
      </c>
      <c r="AM10">
        <v>289</v>
      </c>
      <c r="AN10">
        <v>194</v>
      </c>
      <c r="AO10">
        <v>761</v>
      </c>
      <c r="AP10">
        <v>1691</v>
      </c>
      <c r="AQ10">
        <v>900</v>
      </c>
      <c r="AR10">
        <v>162</v>
      </c>
      <c r="AS10">
        <v>0</v>
      </c>
      <c r="AT10">
        <v>55</v>
      </c>
      <c r="AU10">
        <v>45.48</v>
      </c>
      <c r="AV10">
        <v>13</v>
      </c>
      <c r="AW10">
        <v>550.20000000000005</v>
      </c>
      <c r="AX10">
        <v>172.27</v>
      </c>
      <c r="AY10">
        <v>0.47053140096618362</v>
      </c>
      <c r="AZ10">
        <v>9.7462482946794005</v>
      </c>
      <c r="BA10">
        <v>2.2115869017632241</v>
      </c>
      <c r="BB10">
        <v>8.8474810213940644E-2</v>
      </c>
      <c r="BC10">
        <v>9.7125000000000004</v>
      </c>
      <c r="BD10">
        <v>7245</v>
      </c>
      <c r="BE10">
        <v>0.43</v>
      </c>
      <c r="BF10">
        <v>52.56</v>
      </c>
      <c r="BG10">
        <v>3.5328753680078511</v>
      </c>
      <c r="BH10">
        <v>210</v>
      </c>
      <c r="BI10">
        <v>3</v>
      </c>
      <c r="BJ10">
        <v>5</v>
      </c>
      <c r="BK10">
        <v>3</v>
      </c>
      <c r="BL10">
        <v>3.666666666666667</v>
      </c>
      <c r="BM10">
        <v>0.24722534261963611</v>
      </c>
      <c r="BN10">
        <v>0.35576635729471728</v>
      </c>
      <c r="BO10">
        <v>7.0876796157794859E-3</v>
      </c>
      <c r="BP10">
        <v>6.2066693284936472</v>
      </c>
    </row>
    <row r="11" spans="1:68" x14ac:dyDescent="0.2">
      <c r="A11" s="1">
        <v>9</v>
      </c>
      <c r="B11" t="s">
        <v>87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s="2">
        <v>44012</v>
      </c>
      <c r="K11">
        <v>2</v>
      </c>
      <c r="L11">
        <v>2020</v>
      </c>
      <c r="M11" t="s">
        <v>88</v>
      </c>
      <c r="N11" s="25"/>
      <c r="O11" s="2">
        <v>44009</v>
      </c>
      <c r="P11" s="2">
        <v>44040</v>
      </c>
      <c r="Q11">
        <v>82.181677018633536</v>
      </c>
      <c r="S11">
        <v>1.2417449987948901</v>
      </c>
      <c r="T11">
        <v>1.308686350021395</v>
      </c>
      <c r="U11">
        <v>0.1135661103979461</v>
      </c>
      <c r="V11">
        <v>0.2339608144448713</v>
      </c>
      <c r="W11">
        <v>0.99183055975794254</v>
      </c>
      <c r="X11">
        <v>2.2445255474452561</v>
      </c>
      <c r="Y11">
        <v>7.9649489929374831E-2</v>
      </c>
      <c r="Z11">
        <v>8.677870782108292E-2</v>
      </c>
      <c r="AA11">
        <v>7.9911064608945856E-2</v>
      </c>
      <c r="AB11">
        <v>0.38135787311958419</v>
      </c>
      <c r="AC11">
        <v>0.30144680851063832</v>
      </c>
      <c r="AD11">
        <v>91189.007190000004</v>
      </c>
      <c r="AE11">
        <v>11.926367668061729</v>
      </c>
      <c r="AF11">
        <v>146.54716981132071</v>
      </c>
      <c r="AG11">
        <v>6583</v>
      </c>
      <c r="AH11">
        <v>1932</v>
      </c>
      <c r="AI11">
        <v>3305</v>
      </c>
      <c r="AJ11">
        <v>1</v>
      </c>
      <c r="AL11">
        <v>0</v>
      </c>
      <c r="AM11">
        <v>289</v>
      </c>
      <c r="AN11">
        <v>174</v>
      </c>
      <c r="AO11">
        <v>800</v>
      </c>
      <c r="AP11">
        <v>1789</v>
      </c>
      <c r="AQ11">
        <v>1012</v>
      </c>
      <c r="AR11">
        <v>157</v>
      </c>
      <c r="AS11">
        <v>0</v>
      </c>
      <c r="AT11">
        <v>146</v>
      </c>
      <c r="AU11">
        <v>52.61</v>
      </c>
      <c r="AV11">
        <v>14</v>
      </c>
      <c r="AW11">
        <v>663.51</v>
      </c>
      <c r="AX11">
        <v>168.06</v>
      </c>
      <c r="AY11">
        <v>0.47815851425582001</v>
      </c>
      <c r="AZ11">
        <v>9.9013452914798208</v>
      </c>
      <c r="BA11">
        <v>2.0990139687756781</v>
      </c>
      <c r="BB11">
        <v>0.1116923881768245</v>
      </c>
      <c r="BC11">
        <v>12.811594202898551</v>
      </c>
      <c r="BD11">
        <v>7646</v>
      </c>
      <c r="BE11">
        <v>0.53</v>
      </c>
      <c r="BF11">
        <v>77.67</v>
      </c>
      <c r="BG11">
        <v>3.401680672268907</v>
      </c>
      <c r="BH11">
        <v>243</v>
      </c>
      <c r="BI11">
        <v>3</v>
      </c>
      <c r="BJ11">
        <v>5</v>
      </c>
      <c r="BK11">
        <v>3</v>
      </c>
      <c r="BL11">
        <v>3.666666666666667</v>
      </c>
      <c r="BM11">
        <v>0.28501288659793822</v>
      </c>
      <c r="BN11">
        <v>0.44617084179047528</v>
      </c>
      <c r="BO11">
        <v>6.7704576577141051E-3</v>
      </c>
      <c r="BP11">
        <v>7.5975011197667159</v>
      </c>
    </row>
    <row r="12" spans="1:68" x14ac:dyDescent="0.2">
      <c r="A12" s="1">
        <v>10</v>
      </c>
      <c r="B12" t="s">
        <v>89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s="2">
        <v>44104</v>
      </c>
      <c r="K12">
        <v>3</v>
      </c>
      <c r="L12">
        <v>2020</v>
      </c>
      <c r="M12" t="s">
        <v>90</v>
      </c>
      <c r="N12" s="25">
        <v>1</v>
      </c>
      <c r="O12" s="2">
        <v>44100</v>
      </c>
      <c r="P12" s="2">
        <v>44131</v>
      </c>
      <c r="Q12">
        <v>63.901062120671192</v>
      </c>
      <c r="S12">
        <v>1.646920476260473</v>
      </c>
      <c r="T12">
        <v>1.408602150537634</v>
      </c>
      <c r="U12">
        <v>0.15041381557510591</v>
      </c>
      <c r="V12">
        <v>0.29091510838987261</v>
      </c>
      <c r="W12">
        <v>0.81613653995345226</v>
      </c>
      <c r="X12">
        <v>2.031441337084229</v>
      </c>
      <c r="Y12">
        <v>0.1016655100624566</v>
      </c>
      <c r="Z12">
        <v>0.1067823270876706</v>
      </c>
      <c r="AA12">
        <v>8.0615313439740918E-2</v>
      </c>
      <c r="AB12">
        <v>0.51611257394115229</v>
      </c>
      <c r="AC12">
        <v>0.43549726050141141</v>
      </c>
      <c r="AD12">
        <v>89842.5864</v>
      </c>
      <c r="AE12">
        <v>10.39123136710618</v>
      </c>
      <c r="AF12">
        <v>100.94594594594599</v>
      </c>
      <c r="AG12">
        <v>7023</v>
      </c>
      <c r="AH12">
        <v>2801</v>
      </c>
      <c r="AI12">
        <v>3867</v>
      </c>
      <c r="AJ12">
        <v>1</v>
      </c>
      <c r="AL12">
        <v>0</v>
      </c>
      <c r="AM12">
        <v>289</v>
      </c>
      <c r="AN12">
        <v>194</v>
      </c>
      <c r="AO12">
        <v>810</v>
      </c>
      <c r="AP12">
        <v>2134</v>
      </c>
      <c r="AQ12">
        <v>1489</v>
      </c>
      <c r="AR12">
        <v>390</v>
      </c>
      <c r="AS12">
        <v>-38</v>
      </c>
      <c r="AT12">
        <v>220</v>
      </c>
      <c r="AU12">
        <v>81.99</v>
      </c>
      <c r="AV12">
        <v>11</v>
      </c>
      <c r="AW12">
        <v>923.24</v>
      </c>
      <c r="AX12">
        <v>398.69</v>
      </c>
      <c r="AY12">
        <v>0.47779319916724489</v>
      </c>
      <c r="AZ12">
        <v>13.918012422360251</v>
      </c>
      <c r="BA12">
        <v>2.2755482002482421</v>
      </c>
      <c r="BB12">
        <v>0.11091834374277119</v>
      </c>
      <c r="BC12">
        <v>20.482142857142861</v>
      </c>
      <c r="BD12">
        <v>8646</v>
      </c>
      <c r="BE12">
        <v>0.74</v>
      </c>
      <c r="BF12">
        <v>74.7</v>
      </c>
      <c r="BG12">
        <v>4.5535168195718656</v>
      </c>
      <c r="BH12">
        <v>262</v>
      </c>
      <c r="BI12">
        <v>3</v>
      </c>
      <c r="BJ12">
        <v>5</v>
      </c>
      <c r="BK12">
        <v>3</v>
      </c>
      <c r="BL12">
        <v>3.666666666666667</v>
      </c>
      <c r="BM12">
        <v>0.37491979695431471</v>
      </c>
      <c r="BN12">
        <v>0.6447844538010763</v>
      </c>
      <c r="BO12">
        <v>7.8680971512990975E-3</v>
      </c>
      <c r="BP12">
        <v>5.3977882202150873</v>
      </c>
    </row>
    <row r="13" spans="1:68" x14ac:dyDescent="0.2">
      <c r="A13" s="1">
        <v>11</v>
      </c>
      <c r="B13" t="s">
        <v>91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s="2">
        <v>44196</v>
      </c>
      <c r="K13">
        <v>4</v>
      </c>
      <c r="L13">
        <v>2020</v>
      </c>
      <c r="M13" t="s">
        <v>92</v>
      </c>
      <c r="N13" s="25">
        <v>2</v>
      </c>
      <c r="O13" s="2">
        <v>44191</v>
      </c>
      <c r="P13" s="2">
        <v>44222</v>
      </c>
      <c r="Q13">
        <v>59.07059186189889</v>
      </c>
      <c r="R13">
        <v>0.42193279901356351</v>
      </c>
      <c r="S13">
        <v>1.6235220519236779</v>
      </c>
      <c r="T13">
        <v>1.3026017344896601</v>
      </c>
      <c r="U13">
        <v>0.33717545030020007</v>
      </c>
      <c r="V13">
        <v>0.57479224376731297</v>
      </c>
      <c r="W13">
        <v>0.53537776254925473</v>
      </c>
      <c r="X13">
        <v>1.7301477377654659</v>
      </c>
      <c r="Y13">
        <v>0.25504455597664649</v>
      </c>
      <c r="Z13">
        <v>0.25884769025914173</v>
      </c>
      <c r="AA13">
        <v>7.9586192768616199E-2</v>
      </c>
      <c r="AB13">
        <v>0.53003932008996524</v>
      </c>
      <c r="AC13">
        <v>0.45045312732134901</v>
      </c>
      <c r="AD13">
        <v>106180.8048</v>
      </c>
      <c r="AE13">
        <v>10.87583783673051</v>
      </c>
      <c r="AF13">
        <v>42.970588235294123</v>
      </c>
      <c r="AG13">
        <v>8962</v>
      </c>
      <c r="AH13">
        <v>3244</v>
      </c>
      <c r="AI13">
        <v>5837</v>
      </c>
      <c r="AJ13">
        <v>1</v>
      </c>
      <c r="AK13">
        <v>15</v>
      </c>
      <c r="AL13">
        <v>0</v>
      </c>
      <c r="AM13">
        <v>289</v>
      </c>
      <c r="AN13">
        <v>229</v>
      </c>
      <c r="AO13">
        <v>849</v>
      </c>
      <c r="AP13">
        <v>2066</v>
      </c>
      <c r="AQ13">
        <v>1703</v>
      </c>
      <c r="AR13">
        <v>1781</v>
      </c>
      <c r="AS13">
        <v>-30</v>
      </c>
      <c r="AT13">
        <v>294</v>
      </c>
      <c r="AU13">
        <v>91.71</v>
      </c>
      <c r="AV13">
        <v>9</v>
      </c>
      <c r="AW13">
        <v>2527.13</v>
      </c>
      <c r="AX13">
        <v>1788.11</v>
      </c>
      <c r="AY13">
        <v>0.477209874014135</v>
      </c>
      <c r="AZ13">
        <v>15.64315852923448</v>
      </c>
      <c r="BA13">
        <v>2.5415804716590809</v>
      </c>
      <c r="BB13">
        <v>0.1096998873297142</v>
      </c>
      <c r="BC13">
        <v>29.425531914893622</v>
      </c>
      <c r="BD13">
        <v>9763</v>
      </c>
      <c r="BE13">
        <v>2.04</v>
      </c>
      <c r="BF13">
        <v>87.66</v>
      </c>
      <c r="BG13">
        <v>5.06280193236715</v>
      </c>
      <c r="BH13">
        <v>294</v>
      </c>
      <c r="BI13">
        <v>1</v>
      </c>
      <c r="BJ13">
        <v>4</v>
      </c>
      <c r="BK13">
        <v>3</v>
      </c>
      <c r="BL13">
        <v>2.666666666666667</v>
      </c>
      <c r="BM13">
        <v>0.7922037617554859</v>
      </c>
      <c r="BN13">
        <v>1.9283155009576649</v>
      </c>
      <c r="BO13">
        <v>7.4425426511908572E-3</v>
      </c>
      <c r="BP13">
        <v>2.4187063306998118</v>
      </c>
    </row>
    <row r="14" spans="1:68" x14ac:dyDescent="0.2">
      <c r="A14" s="1">
        <v>12</v>
      </c>
      <c r="B14" t="s">
        <v>93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  <c r="J14" s="2">
        <v>44286</v>
      </c>
      <c r="K14">
        <v>1</v>
      </c>
      <c r="L14">
        <v>2021</v>
      </c>
      <c r="M14" t="s">
        <v>94</v>
      </c>
      <c r="N14" s="25">
        <v>3</v>
      </c>
      <c r="O14" s="2">
        <v>44282</v>
      </c>
      <c r="P14" s="2">
        <v>44313</v>
      </c>
      <c r="Q14">
        <v>56.206821480406383</v>
      </c>
      <c r="S14">
        <v>1.44983954968699</v>
      </c>
      <c r="T14">
        <v>1.435736283074603</v>
      </c>
      <c r="U14">
        <v>0.36666080070391549</v>
      </c>
      <c r="V14">
        <v>0.60605423586293883</v>
      </c>
      <c r="W14">
        <v>0.55118110236220474</v>
      </c>
      <c r="X14">
        <v>1.6723775488753421</v>
      </c>
      <c r="Y14">
        <v>0.25240763438977409</v>
      </c>
      <c r="Z14">
        <v>0.25538171948870603</v>
      </c>
      <c r="AA14">
        <v>0.15137454036070741</v>
      </c>
      <c r="AB14">
        <v>0.72791008211364039</v>
      </c>
      <c r="AC14">
        <v>0.57653554175293298</v>
      </c>
      <c r="AD14">
        <v>95439.899550000002</v>
      </c>
      <c r="AE14">
        <v>8.3557957932060933</v>
      </c>
      <c r="AF14">
        <v>33.425531914893618</v>
      </c>
      <c r="AG14">
        <v>10047</v>
      </c>
      <c r="AH14">
        <v>3445</v>
      </c>
      <c r="AI14">
        <v>6477</v>
      </c>
      <c r="AJ14">
        <v>1</v>
      </c>
      <c r="AL14">
        <v>0</v>
      </c>
      <c r="AM14">
        <v>289</v>
      </c>
      <c r="AN14">
        <v>203</v>
      </c>
      <c r="AO14">
        <v>922</v>
      </c>
      <c r="AP14">
        <v>2178</v>
      </c>
      <c r="AQ14">
        <v>1763</v>
      </c>
      <c r="AR14">
        <v>555</v>
      </c>
      <c r="AS14">
        <v>-29</v>
      </c>
      <c r="AT14">
        <v>66</v>
      </c>
      <c r="AU14">
        <v>78.5</v>
      </c>
      <c r="AV14">
        <v>9</v>
      </c>
      <c r="AW14">
        <v>2916.97</v>
      </c>
      <c r="AX14">
        <v>562.11</v>
      </c>
      <c r="AY14">
        <v>0.47758711258973913</v>
      </c>
      <c r="AZ14">
        <v>15.561829474872949</v>
      </c>
      <c r="BA14">
        <v>2.512918994413408</v>
      </c>
      <c r="BB14">
        <v>0.1780773945018386</v>
      </c>
      <c r="BC14">
        <v>43.697674418604649</v>
      </c>
      <c r="BD14">
        <v>11422</v>
      </c>
      <c r="BE14">
        <v>2.35</v>
      </c>
      <c r="BF14">
        <v>78.55</v>
      </c>
      <c r="BG14">
        <v>4.6212319790301439</v>
      </c>
      <c r="BH14">
        <v>305</v>
      </c>
      <c r="BI14">
        <v>1</v>
      </c>
      <c r="BJ14">
        <v>3</v>
      </c>
      <c r="BK14">
        <v>3</v>
      </c>
      <c r="BL14">
        <v>2.333333333333333</v>
      </c>
      <c r="BM14">
        <v>0.90673608952440155</v>
      </c>
      <c r="BN14">
        <v>2.2418954075690869</v>
      </c>
      <c r="BO14">
        <v>1.8629478195572511E-2</v>
      </c>
      <c r="BP14">
        <v>1.862381242499439</v>
      </c>
    </row>
    <row r="15" spans="1:68" x14ac:dyDescent="0.2">
      <c r="A15" s="1">
        <v>13</v>
      </c>
      <c r="B15" t="s">
        <v>95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s="2">
        <v>44377</v>
      </c>
      <c r="K15">
        <v>2</v>
      </c>
      <c r="L15">
        <v>2021</v>
      </c>
      <c r="M15" t="s">
        <v>96</v>
      </c>
      <c r="N15" s="25">
        <v>4</v>
      </c>
      <c r="O15" s="2">
        <v>44373</v>
      </c>
      <c r="P15" s="2">
        <v>44404</v>
      </c>
      <c r="Q15">
        <v>49.749025974025969</v>
      </c>
      <c r="S15">
        <v>1.48519625807696</v>
      </c>
      <c r="T15">
        <v>1.544517772374667</v>
      </c>
      <c r="U15">
        <v>0.40139052911890699</v>
      </c>
      <c r="V15">
        <v>0.66268081002892965</v>
      </c>
      <c r="W15">
        <v>0.51323425336164186</v>
      </c>
      <c r="X15">
        <v>1.665766634522662</v>
      </c>
      <c r="Y15">
        <v>0.25757121439280362</v>
      </c>
      <c r="Z15">
        <v>0.25988080959520238</v>
      </c>
      <c r="AA15">
        <v>0.18478260869565219</v>
      </c>
      <c r="AB15">
        <v>0.92948572143433905</v>
      </c>
      <c r="AC15">
        <v>0.74470311273868695</v>
      </c>
      <c r="AD15">
        <v>131764.38795</v>
      </c>
      <c r="AE15">
        <v>9.8773904010494764</v>
      </c>
      <c r="AF15">
        <v>38.796428571428571</v>
      </c>
      <c r="AG15">
        <v>10691</v>
      </c>
      <c r="AH15">
        <v>3850</v>
      </c>
      <c r="AI15">
        <v>7065</v>
      </c>
      <c r="AJ15">
        <v>1</v>
      </c>
      <c r="AL15">
        <v>0</v>
      </c>
      <c r="AM15">
        <v>289</v>
      </c>
      <c r="AN15">
        <v>204</v>
      </c>
      <c r="AO15">
        <v>918</v>
      </c>
      <c r="AP15">
        <v>2020</v>
      </c>
      <c r="AQ15">
        <v>1923</v>
      </c>
      <c r="AR15">
        <v>710</v>
      </c>
      <c r="AS15">
        <v>-11</v>
      </c>
      <c r="AT15">
        <v>130</v>
      </c>
      <c r="AU15">
        <v>93.93</v>
      </c>
      <c r="AV15">
        <v>10</v>
      </c>
      <c r="AW15">
        <v>3466.81</v>
      </c>
      <c r="AX15">
        <v>717.9</v>
      </c>
      <c r="AY15">
        <v>0.48440779610194901</v>
      </c>
      <c r="AZ15">
        <v>16.739130434782609</v>
      </c>
      <c r="BA15">
        <v>2.703319502074689</v>
      </c>
      <c r="BB15">
        <v>0.2056221889055472</v>
      </c>
      <c r="BC15">
        <v>65.282051282051285</v>
      </c>
      <c r="BD15">
        <v>13340</v>
      </c>
      <c r="BE15">
        <v>2.8</v>
      </c>
      <c r="BF15">
        <v>108.63</v>
      </c>
      <c r="BG15">
        <v>4.5008777062609724</v>
      </c>
      <c r="BH15">
        <v>278</v>
      </c>
      <c r="BI15">
        <v>1</v>
      </c>
      <c r="BJ15">
        <v>3</v>
      </c>
      <c r="BK15">
        <v>3</v>
      </c>
      <c r="BL15">
        <v>2.333333333333333</v>
      </c>
      <c r="BM15">
        <v>1.07497984496124</v>
      </c>
      <c r="BN15">
        <v>2.6986021855535811</v>
      </c>
      <c r="BO15">
        <v>1.918924274685908E-2</v>
      </c>
      <c r="BP15">
        <v>2.15698967786469</v>
      </c>
    </row>
    <row r="16" spans="1:68" x14ac:dyDescent="0.2">
      <c r="A16" s="1">
        <v>14</v>
      </c>
      <c r="B16" t="s">
        <v>97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  <c r="J16" s="2">
        <v>44469</v>
      </c>
      <c r="K16">
        <v>3</v>
      </c>
      <c r="L16">
        <v>2021</v>
      </c>
      <c r="M16" t="s">
        <v>98</v>
      </c>
      <c r="N16" s="25">
        <v>5</v>
      </c>
      <c r="O16" s="2">
        <v>44464</v>
      </c>
      <c r="P16" s="2">
        <v>44495</v>
      </c>
      <c r="Q16">
        <v>44.895084627869231</v>
      </c>
      <c r="S16">
        <v>1.5795641823841791</v>
      </c>
      <c r="T16">
        <v>1.634242957746479</v>
      </c>
      <c r="U16">
        <v>0.439772227112676</v>
      </c>
      <c r="V16">
        <v>0.7214396073798055</v>
      </c>
      <c r="W16">
        <v>0.562920403587444</v>
      </c>
      <c r="X16">
        <v>1.651913114605108</v>
      </c>
      <c r="Y16">
        <v>0.26723673579315921</v>
      </c>
      <c r="Z16">
        <v>0.26909843792081872</v>
      </c>
      <c r="AA16">
        <v>0.19956908160517101</v>
      </c>
      <c r="AB16">
        <v>0.91735765435557581</v>
      </c>
      <c r="AC16">
        <v>0.71778857275040475</v>
      </c>
      <c r="AD16">
        <v>151229.00030000001</v>
      </c>
      <c r="AE16">
        <v>10.182399697010499</v>
      </c>
      <c r="AF16">
        <v>38.77089783281734</v>
      </c>
      <c r="AG16">
        <v>11153</v>
      </c>
      <c r="AH16">
        <v>4313</v>
      </c>
      <c r="AI16">
        <v>7136</v>
      </c>
      <c r="AJ16">
        <v>1</v>
      </c>
      <c r="AL16">
        <v>0</v>
      </c>
      <c r="AM16">
        <v>289</v>
      </c>
      <c r="AN16">
        <v>203</v>
      </c>
      <c r="AO16">
        <v>1001</v>
      </c>
      <c r="AP16">
        <v>2224</v>
      </c>
      <c r="AQ16">
        <v>2130</v>
      </c>
      <c r="AR16">
        <v>923</v>
      </c>
      <c r="AS16">
        <v>-8</v>
      </c>
      <c r="AT16">
        <v>215</v>
      </c>
      <c r="AU16">
        <v>102.9</v>
      </c>
      <c r="AV16">
        <v>7</v>
      </c>
      <c r="AW16">
        <v>3996.65</v>
      </c>
      <c r="AX16">
        <v>928.53</v>
      </c>
      <c r="AY16">
        <v>0.49373821707514137</v>
      </c>
      <c r="AZ16">
        <v>17.980198019801978</v>
      </c>
      <c r="BA16">
        <v>2.241301907968575</v>
      </c>
      <c r="BB16">
        <v>0.21902774037166711</v>
      </c>
      <c r="BC16">
        <v>87.142857142857139</v>
      </c>
      <c r="BD16">
        <v>14852</v>
      </c>
      <c r="BE16">
        <v>3.23</v>
      </c>
      <c r="BF16">
        <v>125.23</v>
      </c>
      <c r="BG16">
        <v>4.6468502863376058</v>
      </c>
      <c r="BH16">
        <v>289</v>
      </c>
      <c r="BI16">
        <v>1</v>
      </c>
      <c r="BJ16">
        <v>3</v>
      </c>
      <c r="BK16">
        <v>3</v>
      </c>
      <c r="BL16">
        <v>2.333333333333333</v>
      </c>
      <c r="BM16">
        <v>1.153101557991921</v>
      </c>
      <c r="BN16">
        <v>3.1373456662333039</v>
      </c>
      <c r="BO16">
        <v>2.0017424033029911E-2</v>
      </c>
      <c r="BP16">
        <v>2.1675724399385592</v>
      </c>
    </row>
    <row r="17" spans="1:68" x14ac:dyDescent="0.2">
      <c r="A17" s="1">
        <v>15</v>
      </c>
      <c r="B17" t="s">
        <v>99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  <c r="J17" s="2">
        <v>44561</v>
      </c>
      <c r="K17">
        <v>4</v>
      </c>
      <c r="L17">
        <v>2021</v>
      </c>
      <c r="M17" t="s">
        <v>100</v>
      </c>
      <c r="N17" s="25">
        <v>6</v>
      </c>
      <c r="O17" s="2">
        <v>44555</v>
      </c>
      <c r="P17" s="2">
        <v>44593</v>
      </c>
      <c r="Q17">
        <v>46.608215913800251</v>
      </c>
      <c r="R17">
        <v>5.9371114794861164</v>
      </c>
      <c r="S17">
        <v>1.637875445443747</v>
      </c>
      <c r="T17">
        <v>1.537252700996212</v>
      </c>
      <c r="U17">
        <v>0.29828913521350731</v>
      </c>
      <c r="V17">
        <v>0.47427628618569068</v>
      </c>
      <c r="W17">
        <v>0.65652927837801789</v>
      </c>
      <c r="X17">
        <v>1.6034948252587371</v>
      </c>
      <c r="Y17">
        <v>0.19240598758671049</v>
      </c>
      <c r="Z17">
        <v>0.19404040404040401</v>
      </c>
      <c r="AA17">
        <v>0.19593525617622001</v>
      </c>
      <c r="AB17">
        <v>0.87922932562208711</v>
      </c>
      <c r="AC17">
        <v>0.68329406944586712</v>
      </c>
      <c r="AD17">
        <v>148317.80201000001</v>
      </c>
      <c r="AE17">
        <v>9.0250579292929309</v>
      </c>
      <c r="AF17">
        <v>47.934108527131777</v>
      </c>
      <c r="AG17">
        <v>12419</v>
      </c>
      <c r="AH17">
        <v>4826</v>
      </c>
      <c r="AI17">
        <v>7497</v>
      </c>
      <c r="AJ17">
        <v>1</v>
      </c>
      <c r="AK17">
        <v>314</v>
      </c>
      <c r="AL17">
        <v>0</v>
      </c>
      <c r="AM17">
        <v>289</v>
      </c>
      <c r="AN17">
        <v>328</v>
      </c>
      <c r="AO17">
        <v>1069</v>
      </c>
      <c r="AP17">
        <v>2706</v>
      </c>
      <c r="AQ17">
        <v>2282</v>
      </c>
      <c r="AR17">
        <v>974</v>
      </c>
      <c r="AS17">
        <v>-9</v>
      </c>
      <c r="AT17">
        <v>301</v>
      </c>
      <c r="AU17">
        <v>143.9</v>
      </c>
      <c r="AV17">
        <v>8</v>
      </c>
      <c r="AW17">
        <v>3188.86</v>
      </c>
      <c r="AX17">
        <v>980.32</v>
      </c>
      <c r="AY17">
        <v>0.50724108555433856</v>
      </c>
      <c r="AZ17">
        <v>18.651207729468599</v>
      </c>
      <c r="BA17">
        <v>2.0242924528301889</v>
      </c>
      <c r="BB17">
        <v>0.21425094316660581</v>
      </c>
      <c r="BC17">
        <v>108.1764705882353</v>
      </c>
      <c r="BD17">
        <v>16434</v>
      </c>
      <c r="BE17">
        <v>2.58</v>
      </c>
      <c r="BF17">
        <v>123.67</v>
      </c>
      <c r="BG17">
        <v>4.733212341197822</v>
      </c>
      <c r="BH17">
        <v>301</v>
      </c>
      <c r="BI17">
        <v>1</v>
      </c>
      <c r="BJ17">
        <v>4</v>
      </c>
      <c r="BK17">
        <v>3</v>
      </c>
      <c r="BL17">
        <v>2.666666666666667</v>
      </c>
      <c r="BM17">
        <v>0.69946479491116476</v>
      </c>
      <c r="BN17">
        <v>2.430845249282291</v>
      </c>
      <c r="BO17">
        <v>2.2149947964671551E-2</v>
      </c>
      <c r="BP17">
        <v>2.644156728924755</v>
      </c>
    </row>
    <row r="18" spans="1:68" x14ac:dyDescent="0.2">
      <c r="A18" s="1">
        <v>16</v>
      </c>
      <c r="B18" t="s">
        <v>101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s="2">
        <v>44651</v>
      </c>
      <c r="K18">
        <v>1</v>
      </c>
      <c r="L18">
        <v>2022</v>
      </c>
      <c r="M18" t="s">
        <v>102</v>
      </c>
      <c r="N18" s="25">
        <v>7</v>
      </c>
      <c r="O18" s="2">
        <v>44646</v>
      </c>
      <c r="P18" s="2">
        <v>44684</v>
      </c>
      <c r="Q18">
        <v>49.469063190079837</v>
      </c>
      <c r="R18">
        <v>0</v>
      </c>
      <c r="S18">
        <v>0.59364207023470394</v>
      </c>
      <c r="T18">
        <v>0.49052779293677401</v>
      </c>
      <c r="U18">
        <v>8.8953509524180768E-2</v>
      </c>
      <c r="V18">
        <v>0.1097880601844362</v>
      </c>
      <c r="W18">
        <v>0.20931451394285511</v>
      </c>
      <c r="X18">
        <v>1.2451383271315319</v>
      </c>
      <c r="Y18">
        <v>0.17975206611570249</v>
      </c>
      <c r="Z18">
        <v>0.18134244543335451</v>
      </c>
      <c r="AA18">
        <v>0.17546090273362999</v>
      </c>
      <c r="AB18">
        <v>0.82806114787458607</v>
      </c>
      <c r="AC18">
        <v>0.65260024514095605</v>
      </c>
      <c r="AD18">
        <v>139947.07088000001</v>
      </c>
      <c r="AE18">
        <v>7.4140215554142834</v>
      </c>
      <c r="AF18">
        <v>32.104089219330859</v>
      </c>
      <c r="AG18">
        <v>66915</v>
      </c>
      <c r="AH18">
        <v>5887</v>
      </c>
      <c r="AI18">
        <v>55333</v>
      </c>
      <c r="AJ18">
        <v>1</v>
      </c>
      <c r="AK18">
        <v>0</v>
      </c>
      <c r="AL18">
        <v>0</v>
      </c>
      <c r="AM18">
        <v>23083</v>
      </c>
      <c r="AN18">
        <v>27348</v>
      </c>
      <c r="AO18">
        <v>1822</v>
      </c>
      <c r="AP18">
        <v>3677</v>
      </c>
      <c r="AQ18">
        <v>2661</v>
      </c>
      <c r="AR18">
        <v>786</v>
      </c>
      <c r="AS18">
        <v>-233</v>
      </c>
      <c r="AT18">
        <v>71</v>
      </c>
      <c r="AU18">
        <v>109.34</v>
      </c>
      <c r="AV18">
        <v>13</v>
      </c>
      <c r="AW18">
        <v>3423.02</v>
      </c>
      <c r="AX18">
        <v>796.27</v>
      </c>
      <c r="AY18">
        <v>0.52341597796143247</v>
      </c>
      <c r="AZ18">
        <v>16.29055690072639</v>
      </c>
      <c r="BA18">
        <v>2.3954488442931381</v>
      </c>
      <c r="BB18">
        <v>0.19167196439923709</v>
      </c>
      <c r="BC18">
        <v>108.0526315789474</v>
      </c>
      <c r="BD18">
        <v>18876</v>
      </c>
      <c r="BE18">
        <v>2.69</v>
      </c>
      <c r="BF18">
        <v>86.36</v>
      </c>
      <c r="BG18">
        <v>4.8536251709986322</v>
      </c>
      <c r="BH18">
        <v>306</v>
      </c>
      <c r="BI18">
        <v>5</v>
      </c>
      <c r="BJ18">
        <v>3</v>
      </c>
      <c r="BK18">
        <v>3</v>
      </c>
      <c r="BL18">
        <v>3.666666666666667</v>
      </c>
      <c r="BM18">
        <v>0.11626118705952281</v>
      </c>
      <c r="BN18">
        <v>1.0221918065199309</v>
      </c>
      <c r="BO18">
        <v>2.4471507270225311E-2</v>
      </c>
      <c r="BP18">
        <v>2.269792303791446</v>
      </c>
    </row>
    <row r="19" spans="1:68" x14ac:dyDescent="0.2">
      <c r="A19" s="1">
        <v>17</v>
      </c>
      <c r="B19" t="s">
        <v>103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s="2">
        <v>44742</v>
      </c>
      <c r="K19">
        <v>2</v>
      </c>
      <c r="L19">
        <v>2022</v>
      </c>
      <c r="M19" t="s">
        <v>104</v>
      </c>
      <c r="N19" s="25">
        <v>8</v>
      </c>
      <c r="O19" s="2">
        <v>44737</v>
      </c>
      <c r="P19" s="2">
        <v>44775</v>
      </c>
      <c r="Q19">
        <v>53.823568702290068</v>
      </c>
      <c r="R19">
        <v>0</v>
      </c>
      <c r="S19">
        <v>0.38983164331892539</v>
      </c>
      <c r="T19">
        <v>0.55186525648075913</v>
      </c>
      <c r="U19">
        <v>8.1129257094624832E-2</v>
      </c>
      <c r="V19">
        <v>0.10058810296622429</v>
      </c>
      <c r="W19">
        <v>0.2235494571226595</v>
      </c>
      <c r="X19">
        <v>1.256435389015651</v>
      </c>
      <c r="Y19">
        <v>0.14506859473489059</v>
      </c>
      <c r="Z19">
        <v>0.1470091768631813</v>
      </c>
      <c r="AA19">
        <v>0.15433815350389321</v>
      </c>
      <c r="AB19">
        <v>0.77172945785171931</v>
      </c>
      <c r="AC19">
        <v>0.61739130434782608</v>
      </c>
      <c r="AD19">
        <v>162164.23556</v>
      </c>
      <c r="AE19">
        <v>7.5159545587690024</v>
      </c>
      <c r="AF19">
        <v>42.04621848739496</v>
      </c>
      <c r="AG19">
        <v>67502</v>
      </c>
      <c r="AH19">
        <v>6550</v>
      </c>
      <c r="AI19">
        <v>55169</v>
      </c>
      <c r="AJ19">
        <v>1</v>
      </c>
      <c r="AK19">
        <v>0</v>
      </c>
      <c r="AL19">
        <v>0</v>
      </c>
      <c r="AM19">
        <v>24193</v>
      </c>
      <c r="AN19">
        <v>26664</v>
      </c>
      <c r="AO19">
        <v>1923</v>
      </c>
      <c r="AP19">
        <v>4050</v>
      </c>
      <c r="AQ19">
        <v>2863</v>
      </c>
      <c r="AR19">
        <v>447</v>
      </c>
      <c r="AS19">
        <v>-174</v>
      </c>
      <c r="AT19">
        <v>203</v>
      </c>
      <c r="AU19">
        <v>76.47</v>
      </c>
      <c r="AV19">
        <v>25</v>
      </c>
      <c r="AW19">
        <v>3171.87</v>
      </c>
      <c r="AX19">
        <v>466.75</v>
      </c>
      <c r="AY19">
        <v>0.53948832035595107</v>
      </c>
      <c r="AZ19">
        <v>13.99198931909212</v>
      </c>
      <c r="BA19">
        <v>2.4374434184320122</v>
      </c>
      <c r="BB19">
        <v>0.17167222840192811</v>
      </c>
      <c r="BC19">
        <v>74.716981132075475</v>
      </c>
      <c r="BD19">
        <v>21576</v>
      </c>
      <c r="BE19">
        <v>2.38</v>
      </c>
      <c r="BF19">
        <v>100.07</v>
      </c>
      <c r="BG19">
        <v>4.5095491238432759</v>
      </c>
      <c r="BH19">
        <v>374</v>
      </c>
      <c r="BI19">
        <v>5</v>
      </c>
      <c r="BJ19">
        <v>4</v>
      </c>
      <c r="BK19">
        <v>3</v>
      </c>
      <c r="BL19">
        <v>4</v>
      </c>
      <c r="BM19">
        <v>0.1057184281571843</v>
      </c>
      <c r="BN19">
        <v>0.84645679009298325</v>
      </c>
      <c r="BO19">
        <v>2.0925072238043369E-2</v>
      </c>
      <c r="BP19">
        <v>2.901515232020325</v>
      </c>
    </row>
    <row r="20" spans="1:68" x14ac:dyDescent="0.2">
      <c r="A20" s="1">
        <v>18</v>
      </c>
      <c r="B20" t="s">
        <v>105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s="2">
        <v>44834</v>
      </c>
      <c r="K20">
        <v>3</v>
      </c>
      <c r="L20">
        <v>2022</v>
      </c>
      <c r="M20" t="s">
        <v>106</v>
      </c>
      <c r="N20" s="25">
        <v>9</v>
      </c>
      <c r="O20" s="2">
        <v>44828</v>
      </c>
      <c r="P20" s="2">
        <v>44866</v>
      </c>
      <c r="Q20">
        <v>68.753144654088047</v>
      </c>
      <c r="R20">
        <v>0</v>
      </c>
      <c r="S20">
        <v>0.32901495052212282</v>
      </c>
      <c r="T20">
        <v>0.57818752849399724</v>
      </c>
      <c r="U20">
        <v>5.9111240565320917E-2</v>
      </c>
      <c r="V20">
        <v>7.3705373066571545E-2</v>
      </c>
      <c r="W20">
        <v>0.2432804077591581</v>
      </c>
      <c r="X20">
        <v>1.2802620059016181</v>
      </c>
      <c r="Y20">
        <v>9.9570702645873491E-2</v>
      </c>
      <c r="Z20">
        <v>0.1022354126511302</v>
      </c>
      <c r="AA20">
        <v>0.14929034519011741</v>
      </c>
      <c r="AB20">
        <v>0.68632239474573276</v>
      </c>
      <c r="AC20">
        <v>0.53703204955561534</v>
      </c>
      <c r="AD20">
        <v>101707.41648</v>
      </c>
      <c r="AE20">
        <v>4.4553800806027688</v>
      </c>
      <c r="AF20">
        <v>37.772455089820362</v>
      </c>
      <c r="AG20">
        <v>67811</v>
      </c>
      <c r="AH20">
        <v>5565</v>
      </c>
      <c r="AI20">
        <v>54542</v>
      </c>
      <c r="AJ20">
        <v>1</v>
      </c>
      <c r="AK20">
        <v>0</v>
      </c>
      <c r="AL20">
        <v>0</v>
      </c>
      <c r="AM20">
        <v>24187</v>
      </c>
      <c r="AN20">
        <v>25714</v>
      </c>
      <c r="AO20">
        <v>1976</v>
      </c>
      <c r="AP20">
        <v>4336</v>
      </c>
      <c r="AQ20">
        <v>2634</v>
      </c>
      <c r="AR20">
        <v>66</v>
      </c>
      <c r="AS20">
        <v>-57</v>
      </c>
      <c r="AT20">
        <v>326</v>
      </c>
      <c r="AU20">
        <v>63.36</v>
      </c>
      <c r="AV20">
        <v>31</v>
      </c>
      <c r="AW20">
        <v>2333.83</v>
      </c>
      <c r="AX20">
        <v>90.490000000000009</v>
      </c>
      <c r="AY20">
        <v>0.54266690029787978</v>
      </c>
      <c r="AZ20">
        <v>11.41831238779174</v>
      </c>
      <c r="BA20">
        <v>2.155133761769541</v>
      </c>
      <c r="BB20">
        <v>0.16733835640441561</v>
      </c>
      <c r="BC20">
        <v>38.857142857142847</v>
      </c>
      <c r="BD20">
        <v>22828</v>
      </c>
      <c r="BE20">
        <v>1.67</v>
      </c>
      <c r="BF20">
        <v>63.08</v>
      </c>
      <c r="BG20">
        <v>3.50207744723284</v>
      </c>
      <c r="BH20">
        <v>412</v>
      </c>
      <c r="BI20">
        <v>5</v>
      </c>
      <c r="BJ20">
        <v>4</v>
      </c>
      <c r="BK20">
        <v>2</v>
      </c>
      <c r="BL20">
        <v>3.666666666666667</v>
      </c>
      <c r="BM20">
        <v>7.8507442603649835E-2</v>
      </c>
      <c r="BN20">
        <v>0.34122737162264438</v>
      </c>
      <c r="BO20">
        <v>3.4503909343955579E-2</v>
      </c>
      <c r="BP20">
        <v>2.4312626698911148</v>
      </c>
    </row>
    <row r="21" spans="1:68" x14ac:dyDescent="0.2">
      <c r="A21" s="1">
        <v>19</v>
      </c>
      <c r="B21" t="s">
        <v>107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 t="s">
        <v>68</v>
      </c>
      <c r="I21" t="s">
        <v>69</v>
      </c>
      <c r="J21" s="2">
        <v>44926</v>
      </c>
      <c r="K21">
        <v>4</v>
      </c>
      <c r="L21">
        <v>2022</v>
      </c>
      <c r="M21" t="s">
        <v>108</v>
      </c>
      <c r="N21" s="25">
        <v>10</v>
      </c>
      <c r="O21" s="2">
        <v>44926</v>
      </c>
      <c r="P21" s="2">
        <v>44957</v>
      </c>
      <c r="Q21">
        <v>68.95494731202001</v>
      </c>
      <c r="R21">
        <v>13.99959814252545</v>
      </c>
      <c r="S21">
        <v>0.33083439815054178</v>
      </c>
      <c r="T21">
        <v>0.59003237540469256</v>
      </c>
      <c r="U21">
        <v>3.4738434230427877E-2</v>
      </c>
      <c r="V21">
        <v>4.2411682490722441E-2</v>
      </c>
      <c r="W21">
        <v>0.234337899543379</v>
      </c>
      <c r="X21">
        <v>1.285186434687615</v>
      </c>
      <c r="Y21">
        <v>5.5929833481632142E-2</v>
      </c>
      <c r="Z21">
        <v>5.8875471378331427E-2</v>
      </c>
      <c r="AA21">
        <v>0.13198593279945761</v>
      </c>
      <c r="AB21">
        <v>0.56809400143764677</v>
      </c>
      <c r="AC21">
        <v>0.43610806863818907</v>
      </c>
      <c r="AD21">
        <v>134921.95008000001</v>
      </c>
      <c r="AE21">
        <v>5.7167895462056686</v>
      </c>
      <c r="AF21">
        <v>95.090909090909108</v>
      </c>
      <c r="AG21">
        <v>67580</v>
      </c>
      <c r="AH21">
        <v>5599</v>
      </c>
      <c r="AI21">
        <v>54750</v>
      </c>
      <c r="AJ21">
        <v>1</v>
      </c>
      <c r="AK21">
        <v>859</v>
      </c>
      <c r="AL21">
        <v>0</v>
      </c>
      <c r="AM21">
        <v>24177</v>
      </c>
      <c r="AN21">
        <v>24480</v>
      </c>
      <c r="AO21">
        <v>1973</v>
      </c>
      <c r="AP21">
        <v>4126</v>
      </c>
      <c r="AQ21">
        <v>2573</v>
      </c>
      <c r="AR21">
        <v>21</v>
      </c>
      <c r="AS21">
        <v>-57</v>
      </c>
      <c r="AT21">
        <v>450</v>
      </c>
      <c r="AU21">
        <v>64.77</v>
      </c>
      <c r="AV21">
        <v>19</v>
      </c>
      <c r="AW21">
        <v>1389.52</v>
      </c>
      <c r="AX21">
        <v>36.010000000000012</v>
      </c>
      <c r="AY21">
        <v>0.54531587644591328</v>
      </c>
      <c r="AZ21">
        <v>11.34261838440111</v>
      </c>
      <c r="BA21">
        <v>2.358140995446695</v>
      </c>
      <c r="BB21">
        <v>0.15105292148637769</v>
      </c>
      <c r="BC21">
        <v>19.125</v>
      </c>
      <c r="BD21">
        <v>23601</v>
      </c>
      <c r="BE21">
        <v>0.87999999999999989</v>
      </c>
      <c r="BF21">
        <v>83.68</v>
      </c>
      <c r="BG21">
        <v>2.882913165266106</v>
      </c>
      <c r="BH21">
        <v>450</v>
      </c>
      <c r="BI21">
        <v>5</v>
      </c>
      <c r="BJ21">
        <v>5</v>
      </c>
      <c r="BK21">
        <v>3</v>
      </c>
      <c r="BL21">
        <v>4.333333333333333</v>
      </c>
      <c r="BM21">
        <v>4.6242574504550993E-2</v>
      </c>
      <c r="BN21">
        <v>-0.25638878758785261</v>
      </c>
      <c r="BO21">
        <v>2.3636814076986621E-2</v>
      </c>
      <c r="BP21">
        <v>5.1311527082805126</v>
      </c>
    </row>
    <row r="22" spans="1:68" x14ac:dyDescent="0.2">
      <c r="A22" s="1">
        <v>20</v>
      </c>
      <c r="B22" t="s">
        <v>109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 t="s">
        <v>68</v>
      </c>
      <c r="I22" t="s">
        <v>69</v>
      </c>
      <c r="J22" s="2">
        <v>45016</v>
      </c>
      <c r="K22">
        <v>1</v>
      </c>
      <c r="L22">
        <v>2023</v>
      </c>
      <c r="M22" t="s">
        <v>110</v>
      </c>
      <c r="N22" s="25">
        <v>11</v>
      </c>
      <c r="O22" s="2">
        <v>45017</v>
      </c>
      <c r="P22" s="2">
        <v>45048</v>
      </c>
      <c r="Q22">
        <v>69.600924715113024</v>
      </c>
      <c r="R22">
        <v>17.148795068186061</v>
      </c>
      <c r="S22">
        <v>0.31671276642951168</v>
      </c>
      <c r="T22">
        <v>0.34287880251804181</v>
      </c>
      <c r="U22">
        <v>7.0457602806412532E-3</v>
      </c>
      <c r="V22">
        <v>7.1800558044843544E-3</v>
      </c>
      <c r="W22">
        <v>0.23658902256188979</v>
      </c>
      <c r="X22">
        <v>1.2228725676424881</v>
      </c>
      <c r="Y22">
        <v>1.7124029999566481E-2</v>
      </c>
      <c r="Z22">
        <v>2.0548835999479771E-2</v>
      </c>
      <c r="AA22">
        <v>0.10920362422508351</v>
      </c>
      <c r="AB22">
        <v>0.33123159625305548</v>
      </c>
      <c r="AC22">
        <v>0.22202797202797209</v>
      </c>
      <c r="AD22">
        <v>153048.80447999999</v>
      </c>
      <c r="AE22">
        <v>6.6349678969957084</v>
      </c>
      <c r="AF22">
        <v>413.21739130434821</v>
      </c>
      <c r="AG22">
        <v>67634</v>
      </c>
      <c r="AH22">
        <v>5353</v>
      </c>
      <c r="AI22">
        <v>54694</v>
      </c>
      <c r="AJ22">
        <v>1</v>
      </c>
      <c r="AK22">
        <v>1006</v>
      </c>
      <c r="AL22">
        <v>0</v>
      </c>
      <c r="AM22">
        <v>24177</v>
      </c>
      <c r="AN22">
        <v>23291</v>
      </c>
      <c r="AO22">
        <v>1947</v>
      </c>
      <c r="AP22">
        <v>4040</v>
      </c>
      <c r="AQ22">
        <v>2527</v>
      </c>
      <c r="AR22">
        <v>-139</v>
      </c>
      <c r="AS22">
        <v>-115</v>
      </c>
      <c r="AT22">
        <v>158</v>
      </c>
      <c r="AU22">
        <v>98.01</v>
      </c>
      <c r="AV22">
        <v>25</v>
      </c>
      <c r="AW22">
        <v>474</v>
      </c>
      <c r="AX22">
        <v>-119.25</v>
      </c>
      <c r="AY22">
        <v>0.54059912429011137</v>
      </c>
      <c r="AZ22">
        <v>10.924489795918371</v>
      </c>
      <c r="BA22">
        <v>2.3807206933252241</v>
      </c>
      <c r="BB22">
        <v>0.1324836346295574</v>
      </c>
      <c r="BC22">
        <v>5.42</v>
      </c>
      <c r="BD22">
        <v>23067</v>
      </c>
      <c r="BE22">
        <v>0.22999999999999979</v>
      </c>
      <c r="BF22">
        <v>95.04</v>
      </c>
      <c r="BG22">
        <v>2.5251061703722208</v>
      </c>
      <c r="BH22">
        <v>537</v>
      </c>
      <c r="BI22">
        <v>5</v>
      </c>
      <c r="BJ22">
        <v>5</v>
      </c>
      <c r="BK22">
        <v>3</v>
      </c>
      <c r="BL22">
        <v>4.333333333333333</v>
      </c>
      <c r="BM22">
        <v>8.6367114901060461E-3</v>
      </c>
      <c r="BN22">
        <v>-1.7504883995027209</v>
      </c>
      <c r="BO22">
        <v>1.6824649111049181E-2</v>
      </c>
      <c r="BP22">
        <v>13.63099434271464</v>
      </c>
    </row>
    <row r="23" spans="1:68" x14ac:dyDescent="0.2">
      <c r="A23" s="1">
        <v>21</v>
      </c>
      <c r="B23" t="s">
        <v>111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  <c r="J23" s="2">
        <v>45107</v>
      </c>
      <c r="K23">
        <v>2</v>
      </c>
      <c r="L23">
        <v>2023</v>
      </c>
      <c r="M23" t="s">
        <v>112</v>
      </c>
      <c r="N23" s="25">
        <v>12</v>
      </c>
      <c r="O23" s="2">
        <v>45108</v>
      </c>
      <c r="P23" s="2">
        <v>45139</v>
      </c>
      <c r="Q23">
        <v>71.10654972942713</v>
      </c>
      <c r="R23">
        <v>14.43926105616719</v>
      </c>
      <c r="S23">
        <v>0.31616286015589862</v>
      </c>
      <c r="T23">
        <v>0.32296687803113627</v>
      </c>
      <c r="U23">
        <v>8.3221991747189417E-4</v>
      </c>
      <c r="V23">
        <v>-4.5328860885725941E-4</v>
      </c>
      <c r="W23">
        <v>0.23271546720835751</v>
      </c>
      <c r="X23">
        <v>1.228131091065682</v>
      </c>
      <c r="Y23">
        <v>-1.142804900347413E-3</v>
      </c>
      <c r="Z23">
        <v>2.5767964893033471E-3</v>
      </c>
      <c r="AA23">
        <v>8.5344669957944777E-2</v>
      </c>
      <c r="AB23">
        <v>9.924900811144878E-2</v>
      </c>
      <c r="AC23">
        <v>1.3904338153504E-2</v>
      </c>
      <c r="AD23">
        <v>188726.52950999999</v>
      </c>
      <c r="AE23">
        <v>8.6271041099835433</v>
      </c>
      <c r="AF23">
        <v>-5840.4999999999372</v>
      </c>
      <c r="AG23">
        <v>67967</v>
      </c>
      <c r="AH23">
        <v>5359</v>
      </c>
      <c r="AI23">
        <v>55136</v>
      </c>
      <c r="AJ23">
        <v>1</v>
      </c>
      <c r="AK23">
        <v>848</v>
      </c>
      <c r="AL23">
        <v>0</v>
      </c>
      <c r="AM23">
        <v>24177</v>
      </c>
      <c r="AN23">
        <v>22598</v>
      </c>
      <c r="AO23">
        <v>2002</v>
      </c>
      <c r="AP23">
        <v>4312</v>
      </c>
      <c r="AQ23">
        <v>2548</v>
      </c>
      <c r="AR23">
        <v>27</v>
      </c>
      <c r="AS23">
        <v>-47</v>
      </c>
      <c r="AT23">
        <v>283</v>
      </c>
      <c r="AU23">
        <v>113.91</v>
      </c>
      <c r="AV23">
        <v>28</v>
      </c>
      <c r="AW23">
        <v>56.370000000000019</v>
      </c>
      <c r="AX23">
        <v>49.12</v>
      </c>
      <c r="AY23">
        <v>0.52998720058511606</v>
      </c>
      <c r="AZ23">
        <v>10.856419346670039</v>
      </c>
      <c r="BA23">
        <v>2.1797411516111991</v>
      </c>
      <c r="BB23">
        <v>0.10957213384530989</v>
      </c>
      <c r="BC23">
        <v>-1.29126213592233</v>
      </c>
      <c r="BD23">
        <v>21876</v>
      </c>
      <c r="BE23">
        <v>-2.0000000000000219E-2</v>
      </c>
      <c r="BF23">
        <v>116.81</v>
      </c>
      <c r="BG23">
        <v>2.3158373097023399</v>
      </c>
      <c r="BH23">
        <v>530</v>
      </c>
      <c r="BI23">
        <v>5</v>
      </c>
      <c r="BJ23">
        <v>5</v>
      </c>
      <c r="BK23">
        <v>3</v>
      </c>
      <c r="BL23">
        <v>4.333333333333333</v>
      </c>
      <c r="BM23">
        <v>1.018483386633422E-3</v>
      </c>
      <c r="BN23">
        <v>-2.020491795668796</v>
      </c>
      <c r="BO23">
        <v>1.008831847261495E-2</v>
      </c>
      <c r="BP23">
        <v>41.023047388327363</v>
      </c>
    </row>
    <row r="24" spans="1:68" x14ac:dyDescent="0.2">
      <c r="A24" s="1">
        <v>22</v>
      </c>
      <c r="B24" t="s">
        <v>113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68</v>
      </c>
      <c r="I24" t="s">
        <v>69</v>
      </c>
      <c r="J24" s="2">
        <v>45199</v>
      </c>
      <c r="K24">
        <v>3</v>
      </c>
      <c r="L24">
        <v>2023</v>
      </c>
      <c r="M24" t="s">
        <v>114</v>
      </c>
      <c r="N24" s="25">
        <v>13</v>
      </c>
      <c r="O24" s="2">
        <v>45199</v>
      </c>
      <c r="P24" s="2">
        <v>45230</v>
      </c>
      <c r="Q24">
        <v>73.67650862068966</v>
      </c>
      <c r="R24">
        <v>11.374784482758621</v>
      </c>
      <c r="S24">
        <v>0.34220055607590361</v>
      </c>
      <c r="T24">
        <v>0.32651343429048191</v>
      </c>
      <c r="U24">
        <v>4.2148009775762902E-3</v>
      </c>
      <c r="V24">
        <v>3.7986704653371322E-3</v>
      </c>
      <c r="W24">
        <v>0.23023467345824999</v>
      </c>
      <c r="X24">
        <v>1.2367320476294841</v>
      </c>
      <c r="Y24">
        <v>9.4070824476504902E-3</v>
      </c>
      <c r="Z24">
        <v>1.290850707792502E-2</v>
      </c>
      <c r="AA24">
        <v>5.9789245172086287E-2</v>
      </c>
      <c r="AB24">
        <v>2.8380448956911958E-2</v>
      </c>
      <c r="AC24">
        <v>-3.1408796215174339E-2</v>
      </c>
      <c r="AD24">
        <v>180532.01324999999</v>
      </c>
      <c r="AE24">
        <v>8.1648054475148104</v>
      </c>
      <c r="AF24">
        <v>931.25000000000171</v>
      </c>
      <c r="AG24">
        <v>67626</v>
      </c>
      <c r="AH24">
        <v>5800</v>
      </c>
      <c r="AI24">
        <v>54970</v>
      </c>
      <c r="AJ24">
        <v>1</v>
      </c>
      <c r="AK24">
        <v>723</v>
      </c>
      <c r="AL24">
        <v>0</v>
      </c>
      <c r="AM24">
        <v>24186</v>
      </c>
      <c r="AN24">
        <v>21950</v>
      </c>
      <c r="AO24">
        <v>2073</v>
      </c>
      <c r="AP24">
        <v>5054</v>
      </c>
      <c r="AQ24">
        <v>2680</v>
      </c>
      <c r="AR24">
        <v>299</v>
      </c>
      <c r="AS24">
        <v>-39</v>
      </c>
      <c r="AT24">
        <v>407</v>
      </c>
      <c r="AU24">
        <v>102.82</v>
      </c>
      <c r="AV24">
        <v>26</v>
      </c>
      <c r="AW24">
        <v>285.42</v>
      </c>
      <c r="AX24">
        <v>319.54000000000002</v>
      </c>
      <c r="AY24">
        <v>0.53290217538781604</v>
      </c>
      <c r="AZ24">
        <v>11.386503067484661</v>
      </c>
      <c r="BA24">
        <v>2.188016258030681</v>
      </c>
      <c r="BB24">
        <v>8.3804441228347876E-2</v>
      </c>
      <c r="BC24">
        <v>1.3775510204081629</v>
      </c>
      <c r="BD24">
        <v>22111</v>
      </c>
      <c r="BE24">
        <v>0.1199999999999998</v>
      </c>
      <c r="BF24">
        <v>111.75</v>
      </c>
      <c r="BG24">
        <v>2.3790501553484238</v>
      </c>
      <c r="BH24">
        <v>531</v>
      </c>
      <c r="BI24">
        <v>4</v>
      </c>
      <c r="BJ24">
        <v>5</v>
      </c>
      <c r="BK24">
        <v>3</v>
      </c>
      <c r="BL24">
        <v>4</v>
      </c>
      <c r="BM24">
        <v>5.1886998254799307E-3</v>
      </c>
      <c r="BN24">
        <v>-1.8663335600950539</v>
      </c>
      <c r="BO24">
        <v>7.4535556690462461E-3</v>
      </c>
      <c r="BP24">
        <v>22.782939582281681</v>
      </c>
    </row>
    <row r="25" spans="1:68" x14ac:dyDescent="0.2">
      <c r="A25" s="1">
        <v>23</v>
      </c>
      <c r="B25" t="s">
        <v>115</v>
      </c>
      <c r="C25" t="s">
        <v>63</v>
      </c>
      <c r="D25" t="s">
        <v>64</v>
      </c>
      <c r="E25" t="s">
        <v>65</v>
      </c>
      <c r="F25" t="s">
        <v>66</v>
      </c>
      <c r="G25" t="s">
        <v>67</v>
      </c>
      <c r="H25" t="s">
        <v>68</v>
      </c>
      <c r="I25" t="s">
        <v>69</v>
      </c>
      <c r="J25" s="2">
        <v>45291</v>
      </c>
      <c r="K25">
        <v>4</v>
      </c>
      <c r="L25">
        <v>2023</v>
      </c>
      <c r="M25" t="s">
        <v>116</v>
      </c>
      <c r="N25" s="25">
        <v>14</v>
      </c>
      <c r="O25" s="2">
        <v>45290</v>
      </c>
      <c r="P25" s="2">
        <v>45321</v>
      </c>
      <c r="Q25">
        <v>77.151224059662766</v>
      </c>
      <c r="R25">
        <v>8.0479896238651101</v>
      </c>
      <c r="S25">
        <v>0.3641328010272229</v>
      </c>
      <c r="T25">
        <v>0.33484663935333853</v>
      </c>
      <c r="U25">
        <v>1.384475694828923E-2</v>
      </c>
      <c r="V25">
        <v>1.5437175756042009E-2</v>
      </c>
      <c r="W25">
        <v>0.21457453660631221</v>
      </c>
      <c r="X25">
        <v>1.2243542235317511</v>
      </c>
      <c r="Y25">
        <v>3.7654320987654318E-2</v>
      </c>
      <c r="Z25">
        <v>4.1346560846560847E-2</v>
      </c>
      <c r="AA25">
        <v>4.9426807760141092E-2</v>
      </c>
      <c r="AB25">
        <v>1.040303758091145E-2</v>
      </c>
      <c r="AC25">
        <v>-3.9023770179229637E-2</v>
      </c>
      <c r="AD25">
        <v>281518.56900999998</v>
      </c>
      <c r="AE25">
        <v>12.412635317901231</v>
      </c>
      <c r="AF25">
        <v>335.05769230769238</v>
      </c>
      <c r="AG25">
        <v>67885</v>
      </c>
      <c r="AH25">
        <v>6168</v>
      </c>
      <c r="AI25">
        <v>55892</v>
      </c>
      <c r="AJ25">
        <v>1</v>
      </c>
      <c r="AK25">
        <v>544</v>
      </c>
      <c r="AL25">
        <v>0</v>
      </c>
      <c r="AM25">
        <v>24262</v>
      </c>
      <c r="AN25">
        <v>21363</v>
      </c>
      <c r="AO25">
        <v>2222</v>
      </c>
      <c r="AP25">
        <v>5376</v>
      </c>
      <c r="AQ25">
        <v>2877</v>
      </c>
      <c r="AR25">
        <v>667</v>
      </c>
      <c r="AS25">
        <v>-61</v>
      </c>
      <c r="AT25">
        <v>546</v>
      </c>
      <c r="AU25">
        <v>147.41</v>
      </c>
      <c r="AV25">
        <v>27</v>
      </c>
      <c r="AW25">
        <v>937.74</v>
      </c>
      <c r="AX25">
        <v>688.33</v>
      </c>
      <c r="AY25">
        <v>0.53121693121693125</v>
      </c>
      <c r="AZ25">
        <v>11.48870779976717</v>
      </c>
      <c r="BA25">
        <v>2.5068022125878309</v>
      </c>
      <c r="BB25">
        <v>7.3500881834215173E-2</v>
      </c>
      <c r="BC25">
        <v>5.9339622641509431</v>
      </c>
      <c r="BD25">
        <v>22680</v>
      </c>
      <c r="BE25">
        <v>0.5199999999999998</v>
      </c>
      <c r="BF25">
        <v>174.23</v>
      </c>
      <c r="BG25">
        <v>2.6166439290586632</v>
      </c>
      <c r="BH25">
        <v>546</v>
      </c>
      <c r="BI25">
        <v>5</v>
      </c>
      <c r="BJ25">
        <v>5</v>
      </c>
      <c r="BK25">
        <v>3</v>
      </c>
      <c r="BL25">
        <v>4.333333333333333</v>
      </c>
      <c r="BM25">
        <v>1.686021737371558E-2</v>
      </c>
      <c r="BN25">
        <v>-1.484954390646787</v>
      </c>
      <c r="BO25">
        <v>4.0236961025584472E-3</v>
      </c>
      <c r="BP25">
        <v>15.17783960588743</v>
      </c>
    </row>
    <row r="26" spans="1:68" x14ac:dyDescent="0.2">
      <c r="A26" s="1">
        <v>24</v>
      </c>
      <c r="B26" t="s">
        <v>117</v>
      </c>
      <c r="C26" t="s">
        <v>63</v>
      </c>
      <c r="D26" t="s">
        <v>64</v>
      </c>
      <c r="E26" t="s">
        <v>65</v>
      </c>
      <c r="F26" t="s">
        <v>66</v>
      </c>
      <c r="G26" t="s">
        <v>67</v>
      </c>
      <c r="H26" t="s">
        <v>68</v>
      </c>
      <c r="I26" t="s">
        <v>69</v>
      </c>
      <c r="J26" s="2">
        <v>45382</v>
      </c>
      <c r="K26">
        <v>1</v>
      </c>
      <c r="L26">
        <v>2024</v>
      </c>
      <c r="M26" t="s">
        <v>118</v>
      </c>
      <c r="N26" s="25">
        <v>15</v>
      </c>
      <c r="O26" s="2">
        <v>45381</v>
      </c>
      <c r="P26" s="2">
        <v>45412</v>
      </c>
      <c r="Q26">
        <v>86.815046592362506</v>
      </c>
      <c r="R26">
        <v>15.605700712589069</v>
      </c>
      <c r="S26">
        <v>0.32246280748269263</v>
      </c>
      <c r="T26">
        <v>0.33645935556227818</v>
      </c>
      <c r="U26">
        <v>1.7704550317644199E-2</v>
      </c>
      <c r="V26">
        <v>2.0127691808245859E-2</v>
      </c>
      <c r="W26">
        <v>0.20813907968255099</v>
      </c>
      <c r="X26">
        <v>1.2221711214515021</v>
      </c>
      <c r="Y26">
        <v>4.8947368421052628E-2</v>
      </c>
      <c r="Z26">
        <v>5.2620175438596498E-2</v>
      </c>
      <c r="AA26">
        <v>5.1403508771929833E-2</v>
      </c>
      <c r="AB26">
        <v>3.9828531531716553E-2</v>
      </c>
      <c r="AC26">
        <v>-1.157497724021328E-2</v>
      </c>
      <c r="AD26">
        <v>251789.39491999999</v>
      </c>
      <c r="AE26">
        <v>11.043394514035089</v>
      </c>
      <c r="AF26">
        <v>229.08823529411771</v>
      </c>
      <c r="AG26">
        <v>67895</v>
      </c>
      <c r="AH26">
        <v>5473</v>
      </c>
      <c r="AI26">
        <v>56198</v>
      </c>
      <c r="AJ26">
        <v>1</v>
      </c>
      <c r="AK26">
        <v>936</v>
      </c>
      <c r="AL26">
        <v>0</v>
      </c>
      <c r="AM26">
        <v>24262</v>
      </c>
      <c r="AN26">
        <v>20741</v>
      </c>
      <c r="AO26">
        <v>2256</v>
      </c>
      <c r="AP26">
        <v>5038</v>
      </c>
      <c r="AQ26">
        <v>2456</v>
      </c>
      <c r="AR26">
        <v>123</v>
      </c>
      <c r="AS26">
        <v>-104</v>
      </c>
      <c r="AT26">
        <v>142</v>
      </c>
      <c r="AU26">
        <v>180.49</v>
      </c>
      <c r="AV26">
        <v>25</v>
      </c>
      <c r="AW26">
        <v>1199.74</v>
      </c>
      <c r="AX26">
        <v>142.75</v>
      </c>
      <c r="AY26">
        <v>0.53679824561403511</v>
      </c>
      <c r="AZ26">
        <v>9.7775792764627063</v>
      </c>
      <c r="BA26">
        <v>2.6388631448872411</v>
      </c>
      <c r="BB26">
        <v>7.4649122807017548E-2</v>
      </c>
      <c r="BC26">
        <v>7.5094339622641506</v>
      </c>
      <c r="BD26">
        <v>22800</v>
      </c>
      <c r="BE26">
        <v>0.67999999999999972</v>
      </c>
      <c r="BF26">
        <v>155.78</v>
      </c>
      <c r="BG26">
        <v>2.1823836498944802</v>
      </c>
      <c r="BH26">
        <v>530</v>
      </c>
      <c r="BI26">
        <v>5</v>
      </c>
      <c r="BJ26">
        <v>5</v>
      </c>
      <c r="BK26">
        <v>3</v>
      </c>
      <c r="BL26">
        <v>4.333333333333333</v>
      </c>
      <c r="BM26">
        <v>2.1664755541510549E-2</v>
      </c>
      <c r="BN26">
        <v>-1.313426722777876</v>
      </c>
      <c r="BO26">
        <v>4.7164800892095576E-3</v>
      </c>
      <c r="BP26">
        <v>10.808885936122721</v>
      </c>
    </row>
    <row r="27" spans="1:68" s="12" customFormat="1" x14ac:dyDescent="0.2">
      <c r="A27" s="11">
        <v>25</v>
      </c>
      <c r="B27" s="12" t="s">
        <v>119</v>
      </c>
      <c r="C27" s="12" t="s">
        <v>63</v>
      </c>
      <c r="D27" s="12" t="s">
        <v>64</v>
      </c>
      <c r="E27" s="12" t="s">
        <v>65</v>
      </c>
      <c r="F27" s="12" t="s">
        <v>66</v>
      </c>
      <c r="G27" s="12" t="s">
        <v>67</v>
      </c>
      <c r="H27" s="12" t="s">
        <v>68</v>
      </c>
      <c r="I27" s="12" t="s">
        <v>69</v>
      </c>
      <c r="J27" s="13">
        <v>45473</v>
      </c>
      <c r="K27" s="12">
        <v>2</v>
      </c>
      <c r="L27" s="12">
        <v>2024</v>
      </c>
      <c r="M27" s="12" t="s">
        <v>120</v>
      </c>
      <c r="N27" s="26">
        <v>16</v>
      </c>
      <c r="O27" s="13">
        <v>45472</v>
      </c>
      <c r="P27" s="13">
        <v>45503</v>
      </c>
      <c r="Q27" s="12">
        <v>84.345651242502143</v>
      </c>
      <c r="R27" s="12">
        <v>21.92502142245073</v>
      </c>
      <c r="S27" s="12">
        <v>0.34378889535354717</v>
      </c>
      <c r="T27" s="12">
        <v>0.34266449765555418</v>
      </c>
      <c r="U27" s="12">
        <v>2.1131222718673862E-2</v>
      </c>
      <c r="V27" s="12">
        <v>2.424915378691549E-2</v>
      </c>
      <c r="W27" s="12">
        <v>0.200714563656302</v>
      </c>
      <c r="X27" s="12">
        <v>1.2165141393699519</v>
      </c>
      <c r="Y27" s="12">
        <v>5.8171507131809588E-2</v>
      </c>
      <c r="Z27" s="12">
        <v>6.1667382711806148E-2</v>
      </c>
      <c r="AA27" s="12">
        <v>5.8300395256916999E-2</v>
      </c>
      <c r="AB27" s="12">
        <v>0.1222974696763721</v>
      </c>
      <c r="AC27" s="12">
        <v>6.3997074419455124E-2</v>
      </c>
      <c r="AD27" s="12">
        <v>218203.74324000001</v>
      </c>
      <c r="AE27" s="12">
        <v>9.3746237858738617</v>
      </c>
      <c r="AF27" s="12">
        <v>164.41463414634151</v>
      </c>
      <c r="AG27" s="12">
        <v>67886</v>
      </c>
      <c r="AH27" s="12">
        <v>5835</v>
      </c>
      <c r="AI27" s="12">
        <v>56538</v>
      </c>
      <c r="AJ27" s="12">
        <v>1</v>
      </c>
      <c r="AK27" s="12">
        <v>1402</v>
      </c>
      <c r="AL27" s="12">
        <v>0</v>
      </c>
      <c r="AM27" s="12">
        <v>24262</v>
      </c>
      <c r="AN27" s="12">
        <v>20138</v>
      </c>
      <c r="AO27" s="12">
        <v>2301</v>
      </c>
      <c r="AP27" s="12">
        <v>5749</v>
      </c>
      <c r="AQ27" s="12">
        <v>2573</v>
      </c>
      <c r="AR27" s="12">
        <v>265</v>
      </c>
      <c r="AS27" s="12">
        <v>-46</v>
      </c>
      <c r="AT27" s="12">
        <v>296</v>
      </c>
      <c r="AU27" s="12">
        <v>162.21</v>
      </c>
      <c r="AV27" s="12">
        <v>25</v>
      </c>
      <c r="AW27" s="12">
        <v>1435.37</v>
      </c>
      <c r="AX27" s="12">
        <v>284.75</v>
      </c>
      <c r="AY27" s="12">
        <v>0.54519676920433069</v>
      </c>
      <c r="AZ27" s="12">
        <v>10.24358130348914</v>
      </c>
      <c r="BA27" s="12">
        <v>2.819209039548022</v>
      </c>
      <c r="BB27" s="12">
        <v>8.2316549235263797E-2</v>
      </c>
      <c r="BC27" s="12">
        <v>10.50485436893204</v>
      </c>
      <c r="BD27" s="12">
        <v>23276</v>
      </c>
      <c r="BE27" s="12">
        <v>0.81999999999999973</v>
      </c>
      <c r="BF27" s="12">
        <v>134.82</v>
      </c>
      <c r="BG27" s="12">
        <v>2.1346054132531371</v>
      </c>
      <c r="BH27" s="12">
        <v>559</v>
      </c>
      <c r="BI27" s="12">
        <v>4</v>
      </c>
      <c r="BJ27" s="12">
        <v>5</v>
      </c>
      <c r="BK27" s="12">
        <v>3</v>
      </c>
      <c r="BL27" s="12">
        <v>4</v>
      </c>
      <c r="BM27" s="12">
        <v>2.5951365033447839E-2</v>
      </c>
      <c r="BN27" s="12">
        <v>-1.163577969974334</v>
      </c>
      <c r="BO27" s="12">
        <v>6.3189536833567596E-3</v>
      </c>
      <c r="BP27" s="12">
        <v>7.9706703567014703</v>
      </c>
    </row>
    <row r="28" spans="1:68" x14ac:dyDescent="0.2">
      <c r="A28" s="1">
        <v>26</v>
      </c>
      <c r="B28" t="s">
        <v>121</v>
      </c>
      <c r="C28" t="s">
        <v>122</v>
      </c>
      <c r="D28" t="s">
        <v>123</v>
      </c>
      <c r="E28" t="s">
        <v>124</v>
      </c>
      <c r="F28" t="s">
        <v>66</v>
      </c>
      <c r="G28" t="s">
        <v>67</v>
      </c>
      <c r="H28" t="s">
        <v>68</v>
      </c>
      <c r="I28" t="s">
        <v>69</v>
      </c>
      <c r="J28" s="2">
        <v>43190</v>
      </c>
      <c r="K28">
        <v>1</v>
      </c>
      <c r="L28">
        <v>2018</v>
      </c>
      <c r="M28" t="s">
        <v>70</v>
      </c>
      <c r="N28" s="25"/>
      <c r="O28" s="2">
        <v>43190</v>
      </c>
      <c r="P28" s="2">
        <v>43216</v>
      </c>
      <c r="R28">
        <v>16.1189779658907</v>
      </c>
      <c r="W28">
        <v>0.8120790237578559</v>
      </c>
      <c r="AD28">
        <v>243764.6</v>
      </c>
      <c r="AG28">
        <v>128596</v>
      </c>
      <c r="AH28">
        <v>16066</v>
      </c>
      <c r="AI28">
        <v>70966</v>
      </c>
      <c r="AJ28">
        <v>1</v>
      </c>
      <c r="AK28">
        <v>359</v>
      </c>
      <c r="AL28">
        <v>2479</v>
      </c>
      <c r="AM28">
        <v>24346</v>
      </c>
      <c r="AN28">
        <v>12355</v>
      </c>
      <c r="AO28">
        <v>43735</v>
      </c>
      <c r="AP28">
        <v>4879</v>
      </c>
      <c r="AQ28">
        <v>4189</v>
      </c>
      <c r="AR28">
        <v>4454</v>
      </c>
      <c r="AT28">
        <v>2910</v>
      </c>
      <c r="AU28">
        <v>52.08</v>
      </c>
      <c r="AV28">
        <v>225</v>
      </c>
      <c r="AX28">
        <v>4631.75</v>
      </c>
      <c r="BA28">
        <v>1.5845899504032861</v>
      </c>
      <c r="BF28">
        <v>52.31</v>
      </c>
      <c r="BK28">
        <v>1</v>
      </c>
      <c r="BL28">
        <v>1</v>
      </c>
    </row>
    <row r="29" spans="1:68" x14ac:dyDescent="0.2">
      <c r="A29" s="1">
        <v>27</v>
      </c>
      <c r="B29" t="s">
        <v>125</v>
      </c>
      <c r="C29" t="s">
        <v>122</v>
      </c>
      <c r="D29" t="s">
        <v>123</v>
      </c>
      <c r="E29" t="s">
        <v>124</v>
      </c>
      <c r="F29" t="s">
        <v>66</v>
      </c>
      <c r="G29" t="s">
        <v>67</v>
      </c>
      <c r="H29" t="s">
        <v>68</v>
      </c>
      <c r="I29" t="s">
        <v>69</v>
      </c>
      <c r="J29" s="2">
        <v>43281</v>
      </c>
      <c r="K29">
        <v>2</v>
      </c>
      <c r="L29">
        <v>2018</v>
      </c>
      <c r="M29" t="s">
        <v>72</v>
      </c>
      <c r="N29" s="25"/>
      <c r="O29" s="2">
        <v>43281</v>
      </c>
      <c r="P29" s="2">
        <v>43307</v>
      </c>
      <c r="Q29">
        <v>25.593790531776911</v>
      </c>
      <c r="R29">
        <v>15.165295955665609</v>
      </c>
      <c r="S29">
        <v>0.53304421608371833</v>
      </c>
      <c r="W29">
        <v>0.78175697656327348</v>
      </c>
      <c r="AD29">
        <v>225062.91</v>
      </c>
      <c r="AG29">
        <v>125972</v>
      </c>
      <c r="AH29">
        <v>16962</v>
      </c>
      <c r="AI29">
        <v>70701</v>
      </c>
      <c r="AJ29">
        <v>1</v>
      </c>
      <c r="AK29">
        <v>426</v>
      </c>
      <c r="AL29">
        <v>2393</v>
      </c>
      <c r="AM29">
        <v>24351</v>
      </c>
      <c r="AN29">
        <v>12098</v>
      </c>
      <c r="AO29">
        <v>45914</v>
      </c>
      <c r="AP29">
        <v>4636</v>
      </c>
      <c r="AQ29">
        <v>4471</v>
      </c>
      <c r="AR29">
        <v>5006</v>
      </c>
      <c r="AS29">
        <v>494</v>
      </c>
      <c r="AT29">
        <v>7440</v>
      </c>
      <c r="AU29">
        <v>49.71</v>
      </c>
      <c r="AV29">
        <v>242</v>
      </c>
      <c r="AX29">
        <v>5197.18</v>
      </c>
      <c r="AZ29">
        <v>1.513636515744738</v>
      </c>
      <c r="BA29">
        <v>1.570940754652552</v>
      </c>
      <c r="BF29">
        <v>48.81</v>
      </c>
      <c r="BG29">
        <v>2.4684610075914422</v>
      </c>
      <c r="BK29">
        <v>1</v>
      </c>
      <c r="BL29">
        <v>1</v>
      </c>
    </row>
    <row r="30" spans="1:68" x14ac:dyDescent="0.2">
      <c r="A30" s="1">
        <v>28</v>
      </c>
      <c r="B30" t="s">
        <v>126</v>
      </c>
      <c r="C30" t="s">
        <v>122</v>
      </c>
      <c r="D30" t="s">
        <v>123</v>
      </c>
      <c r="E30" t="s">
        <v>124</v>
      </c>
      <c r="F30" t="s">
        <v>66</v>
      </c>
      <c r="G30" t="s">
        <v>67</v>
      </c>
      <c r="H30" t="s">
        <v>68</v>
      </c>
      <c r="I30" t="s">
        <v>69</v>
      </c>
      <c r="J30" s="2">
        <v>43373</v>
      </c>
      <c r="K30">
        <v>3</v>
      </c>
      <c r="L30">
        <v>2018</v>
      </c>
      <c r="M30" t="s">
        <v>74</v>
      </c>
      <c r="N30" s="25"/>
      <c r="O30" s="2">
        <v>43372</v>
      </c>
      <c r="P30" s="2">
        <v>43398</v>
      </c>
      <c r="Q30">
        <v>24.030325366591871</v>
      </c>
      <c r="R30">
        <v>13.261558732975001</v>
      </c>
      <c r="S30">
        <v>0.60305097280244202</v>
      </c>
      <c r="W30">
        <v>0.78118836634350952</v>
      </c>
      <c r="AD30">
        <v>213960.32000000001</v>
      </c>
      <c r="AG30">
        <v>128242</v>
      </c>
      <c r="AH30">
        <v>19163</v>
      </c>
      <c r="AI30">
        <v>71998</v>
      </c>
      <c r="AJ30">
        <v>1</v>
      </c>
      <c r="AK30">
        <v>565</v>
      </c>
      <c r="AL30">
        <v>2220</v>
      </c>
      <c r="AM30">
        <v>24506</v>
      </c>
      <c r="AN30">
        <v>12007</v>
      </c>
      <c r="AO30">
        <v>47071</v>
      </c>
      <c r="AP30">
        <v>5457</v>
      </c>
      <c r="AQ30">
        <v>4579</v>
      </c>
      <c r="AR30">
        <v>6398</v>
      </c>
      <c r="AS30">
        <v>-218</v>
      </c>
      <c r="AT30">
        <v>11291</v>
      </c>
      <c r="AU30">
        <v>47.29</v>
      </c>
      <c r="AV30">
        <v>251</v>
      </c>
      <c r="AX30">
        <v>6596.29</v>
      </c>
      <c r="AZ30">
        <v>1.648696026240791</v>
      </c>
      <c r="BA30">
        <v>1.511699192806784</v>
      </c>
      <c r="BF30">
        <v>46.88</v>
      </c>
      <c r="BG30">
        <v>2.4843675822312652</v>
      </c>
      <c r="BK30">
        <v>1</v>
      </c>
      <c r="BL30">
        <v>1</v>
      </c>
    </row>
    <row r="31" spans="1:68" x14ac:dyDescent="0.2">
      <c r="A31" s="1">
        <v>29</v>
      </c>
      <c r="B31" t="s">
        <v>127</v>
      </c>
      <c r="C31" t="s">
        <v>122</v>
      </c>
      <c r="D31" t="s">
        <v>123</v>
      </c>
      <c r="E31" t="s">
        <v>124</v>
      </c>
      <c r="F31" t="s">
        <v>66</v>
      </c>
      <c r="G31" t="s">
        <v>67</v>
      </c>
      <c r="H31" t="s">
        <v>68</v>
      </c>
      <c r="I31" t="s">
        <v>69</v>
      </c>
      <c r="J31" s="2">
        <v>43465</v>
      </c>
      <c r="K31">
        <v>4</v>
      </c>
      <c r="L31">
        <v>2018</v>
      </c>
      <c r="M31" t="s">
        <v>76</v>
      </c>
      <c r="N31" s="25"/>
      <c r="O31" s="2">
        <v>43463</v>
      </c>
      <c r="P31" s="2">
        <v>43489</v>
      </c>
      <c r="Q31">
        <v>29.783291793964729</v>
      </c>
      <c r="R31">
        <v>13.24951760733237</v>
      </c>
      <c r="S31">
        <v>0.58256474307683304</v>
      </c>
      <c r="W31">
        <v>0.7065829132325091</v>
      </c>
      <c r="Y31">
        <v>0.29715729448961159</v>
      </c>
      <c r="Z31">
        <v>0.30790650406504072</v>
      </c>
      <c r="AA31">
        <v>0.20114893857271909</v>
      </c>
      <c r="AD31">
        <v>216972.56</v>
      </c>
      <c r="AE31">
        <v>3.0625079042457091</v>
      </c>
      <c r="AF31">
        <v>10.611607142857141</v>
      </c>
      <c r="AG31">
        <v>127963</v>
      </c>
      <c r="AH31">
        <v>18657</v>
      </c>
      <c r="AI31">
        <v>74982</v>
      </c>
      <c r="AJ31">
        <v>1</v>
      </c>
      <c r="AK31">
        <v>660</v>
      </c>
      <c r="AL31">
        <v>2049</v>
      </c>
      <c r="AM31">
        <v>24513</v>
      </c>
      <c r="AN31">
        <v>11836</v>
      </c>
      <c r="AO31">
        <v>48976</v>
      </c>
      <c r="AP31">
        <v>6722</v>
      </c>
      <c r="AQ31">
        <v>4987</v>
      </c>
      <c r="AR31">
        <v>5195</v>
      </c>
      <c r="AT31">
        <v>15181</v>
      </c>
      <c r="AU31">
        <v>46.93</v>
      </c>
      <c r="AV31">
        <v>246</v>
      </c>
      <c r="AW31">
        <v>21814.560000000001</v>
      </c>
      <c r="AX31">
        <v>5389.34</v>
      </c>
      <c r="AY31">
        <v>0.7427450316169828</v>
      </c>
      <c r="AZ31">
        <v>1.553989192791029</v>
      </c>
      <c r="BA31">
        <v>1.731444725129315</v>
      </c>
      <c r="BB31">
        <v>0.41542457091237578</v>
      </c>
      <c r="BC31">
        <v>24.11203319502075</v>
      </c>
      <c r="BD31">
        <v>70848</v>
      </c>
      <c r="BE31">
        <v>4.4800000000000004</v>
      </c>
      <c r="BF31">
        <v>47.54</v>
      </c>
      <c r="BG31">
        <v>2.722533096765388</v>
      </c>
      <c r="BH31">
        <v>15181</v>
      </c>
      <c r="BJ31">
        <v>1</v>
      </c>
      <c r="BK31">
        <v>2</v>
      </c>
      <c r="BL31">
        <v>1.5</v>
      </c>
      <c r="BO31">
        <v>6.4259527869453284E-2</v>
      </c>
      <c r="BP31">
        <v>0.60475773184382453</v>
      </c>
    </row>
    <row r="32" spans="1:68" x14ac:dyDescent="0.2">
      <c r="A32" s="1">
        <v>30</v>
      </c>
      <c r="B32" t="s">
        <v>128</v>
      </c>
      <c r="C32" t="s">
        <v>122</v>
      </c>
      <c r="D32" t="s">
        <v>123</v>
      </c>
      <c r="E32" t="s">
        <v>124</v>
      </c>
      <c r="F32" t="s">
        <v>66</v>
      </c>
      <c r="G32" t="s">
        <v>67</v>
      </c>
      <c r="H32" t="s">
        <v>68</v>
      </c>
      <c r="I32" t="s">
        <v>69</v>
      </c>
      <c r="J32" s="2">
        <v>43555</v>
      </c>
      <c r="K32">
        <v>1</v>
      </c>
      <c r="L32">
        <v>2019</v>
      </c>
      <c r="M32" t="s">
        <v>78</v>
      </c>
      <c r="N32" s="25"/>
      <c r="O32" s="2">
        <v>43554</v>
      </c>
      <c r="P32" s="2">
        <v>43580</v>
      </c>
      <c r="Q32">
        <v>38.858375879459558</v>
      </c>
      <c r="R32">
        <v>14.135483469273391</v>
      </c>
      <c r="S32">
        <v>0.49913565715306829</v>
      </c>
      <c r="T32">
        <v>0.54905562401667873</v>
      </c>
      <c r="U32">
        <v>0.1655822424763809</v>
      </c>
      <c r="V32">
        <v>0.28395743329974737</v>
      </c>
      <c r="W32">
        <v>0.75094676476953037</v>
      </c>
      <c r="X32">
        <v>1.780886392182303</v>
      </c>
      <c r="Y32">
        <v>0.29040272151094682</v>
      </c>
      <c r="Z32">
        <v>0.30157644368533237</v>
      </c>
      <c r="AA32">
        <v>0.17665824428666199</v>
      </c>
      <c r="AD32">
        <v>227252.52</v>
      </c>
      <c r="AE32">
        <v>3.2078330957187018</v>
      </c>
      <c r="AF32">
        <v>11.4841628959276</v>
      </c>
      <c r="AG32">
        <v>129458</v>
      </c>
      <c r="AH32">
        <v>16061</v>
      </c>
      <c r="AI32">
        <v>73936</v>
      </c>
      <c r="AJ32">
        <v>1</v>
      </c>
      <c r="AK32">
        <v>713</v>
      </c>
      <c r="AL32">
        <v>1775</v>
      </c>
      <c r="AM32">
        <v>24521</v>
      </c>
      <c r="AN32">
        <v>11457</v>
      </c>
      <c r="AO32">
        <v>50736</v>
      </c>
      <c r="AP32">
        <v>6957</v>
      </c>
      <c r="AQ32">
        <v>4397</v>
      </c>
      <c r="AR32">
        <v>3974</v>
      </c>
      <c r="AT32">
        <v>3321</v>
      </c>
      <c r="AU32">
        <v>53.7</v>
      </c>
      <c r="AV32">
        <v>263</v>
      </c>
      <c r="AW32">
        <v>21364.58</v>
      </c>
      <c r="AX32">
        <v>4181.7700000000004</v>
      </c>
      <c r="AY32">
        <v>0.7397908050195503</v>
      </c>
      <c r="AZ32">
        <v>1.288591142490372</v>
      </c>
      <c r="BA32">
        <v>1.536671778330073</v>
      </c>
      <c r="BB32">
        <v>0.39675056109989698</v>
      </c>
      <c r="BC32">
        <v>22.902195608782431</v>
      </c>
      <c r="BD32">
        <v>70843</v>
      </c>
      <c r="BE32">
        <v>4.42</v>
      </c>
      <c r="BF32">
        <v>50.76</v>
      </c>
      <c r="BG32">
        <v>2.3422559595152479</v>
      </c>
      <c r="BH32">
        <v>15592</v>
      </c>
      <c r="BI32">
        <v>4</v>
      </c>
      <c r="BJ32">
        <v>1</v>
      </c>
      <c r="BK32">
        <v>2</v>
      </c>
      <c r="BL32">
        <v>2.333333333333333</v>
      </c>
      <c r="BM32">
        <v>0.24438727536861851</v>
      </c>
      <c r="BN32">
        <v>3.6004735313826228</v>
      </c>
      <c r="BO32">
        <v>5.3232096363748038E-2</v>
      </c>
      <c r="BP32">
        <v>0.65260004269253991</v>
      </c>
    </row>
    <row r="33" spans="1:68" x14ac:dyDescent="0.2">
      <c r="A33" s="1">
        <v>31</v>
      </c>
      <c r="B33" t="s">
        <v>129</v>
      </c>
      <c r="C33" t="s">
        <v>122</v>
      </c>
      <c r="D33" t="s">
        <v>123</v>
      </c>
      <c r="E33" t="s">
        <v>124</v>
      </c>
      <c r="F33" t="s">
        <v>66</v>
      </c>
      <c r="G33" t="s">
        <v>67</v>
      </c>
      <c r="H33" t="s">
        <v>68</v>
      </c>
      <c r="I33" t="s">
        <v>69</v>
      </c>
      <c r="J33" s="2">
        <v>43646</v>
      </c>
      <c r="K33">
        <v>2</v>
      </c>
      <c r="L33">
        <v>2019</v>
      </c>
      <c r="M33" t="s">
        <v>80</v>
      </c>
      <c r="N33" s="25"/>
      <c r="O33" s="2">
        <v>43645</v>
      </c>
      <c r="P33" s="2">
        <v>43671</v>
      </c>
      <c r="Q33">
        <v>36.461299606179942</v>
      </c>
      <c r="R33">
        <v>12.7434868221751</v>
      </c>
      <c r="S33">
        <v>0.50742265109504758</v>
      </c>
      <c r="T33">
        <v>0.54832490038211201</v>
      </c>
      <c r="U33">
        <v>0.16007299469094111</v>
      </c>
      <c r="V33">
        <v>0.27068782343466191</v>
      </c>
      <c r="W33">
        <v>0.73895523579008959</v>
      </c>
      <c r="X33">
        <v>1.7596970423935021</v>
      </c>
      <c r="Y33">
        <v>0.28053874350012792</v>
      </c>
      <c r="Z33">
        <v>0.29193092376324842</v>
      </c>
      <c r="AA33">
        <v>0.19414372176285061</v>
      </c>
      <c r="AD33">
        <v>223936.5</v>
      </c>
      <c r="AE33">
        <v>3.181548887562867</v>
      </c>
      <c r="AF33">
        <v>11.78321678321678</v>
      </c>
      <c r="AG33">
        <v>130759</v>
      </c>
      <c r="AH33">
        <v>16505</v>
      </c>
      <c r="AI33">
        <v>75194</v>
      </c>
      <c r="AJ33">
        <v>1</v>
      </c>
      <c r="AK33">
        <v>747</v>
      </c>
      <c r="AL33">
        <v>1558</v>
      </c>
      <c r="AM33">
        <v>24583</v>
      </c>
      <c r="AN33">
        <v>11249</v>
      </c>
      <c r="AO33">
        <v>52061</v>
      </c>
      <c r="AP33">
        <v>6233</v>
      </c>
      <c r="AQ33">
        <v>4123</v>
      </c>
      <c r="AR33">
        <v>4179</v>
      </c>
      <c r="AS33">
        <v>-184</v>
      </c>
      <c r="AT33">
        <v>6875</v>
      </c>
      <c r="AU33">
        <v>47.87</v>
      </c>
      <c r="AV33">
        <v>255</v>
      </c>
      <c r="AW33">
        <v>20547.849999999999</v>
      </c>
      <c r="AX33">
        <v>4380.45</v>
      </c>
      <c r="AY33">
        <v>0.74304549200125025</v>
      </c>
      <c r="AZ33">
        <v>1.28447328229423</v>
      </c>
      <c r="BA33">
        <v>1.4838365896980461</v>
      </c>
      <c r="BB33">
        <v>0.40179865314124968</v>
      </c>
      <c r="BC33">
        <v>22.14384236453202</v>
      </c>
      <c r="BD33">
        <v>70386</v>
      </c>
      <c r="BE33">
        <v>4.29</v>
      </c>
      <c r="BF33">
        <v>50.55</v>
      </c>
      <c r="BG33">
        <v>2.00376647834275</v>
      </c>
      <c r="BH33">
        <v>14616</v>
      </c>
      <c r="BI33">
        <v>3</v>
      </c>
      <c r="BJ33">
        <v>1</v>
      </c>
      <c r="BK33">
        <v>2</v>
      </c>
      <c r="BL33">
        <v>2</v>
      </c>
      <c r="BM33">
        <v>0.226885110141887</v>
      </c>
      <c r="BN33">
        <v>3.411726862302483</v>
      </c>
      <c r="BO33">
        <v>5.8724057095340107E-2</v>
      </c>
      <c r="BP33">
        <v>0.67106696440388713</v>
      </c>
    </row>
    <row r="34" spans="1:68" x14ac:dyDescent="0.2">
      <c r="A34" s="1">
        <v>32</v>
      </c>
      <c r="B34" t="s">
        <v>130</v>
      </c>
      <c r="C34" t="s">
        <v>122</v>
      </c>
      <c r="D34" t="s">
        <v>123</v>
      </c>
      <c r="E34" t="s">
        <v>124</v>
      </c>
      <c r="F34" t="s">
        <v>66</v>
      </c>
      <c r="G34" t="s">
        <v>67</v>
      </c>
      <c r="H34" t="s">
        <v>68</v>
      </c>
      <c r="I34" t="s">
        <v>69</v>
      </c>
      <c r="J34" s="2">
        <v>43738</v>
      </c>
      <c r="K34">
        <v>3</v>
      </c>
      <c r="L34">
        <v>2019</v>
      </c>
      <c r="M34" t="s">
        <v>82</v>
      </c>
      <c r="N34" s="25"/>
      <c r="O34" s="2">
        <v>43736</v>
      </c>
      <c r="P34" s="2">
        <v>43762</v>
      </c>
      <c r="Q34">
        <v>31.176687076602398</v>
      </c>
      <c r="R34">
        <v>9.9523840541948942</v>
      </c>
      <c r="S34">
        <v>0.58035663656261927</v>
      </c>
      <c r="T34">
        <v>0.5374833021640395</v>
      </c>
      <c r="U34">
        <v>0.1536007785962368</v>
      </c>
      <c r="V34">
        <v>0.26416950124994881</v>
      </c>
      <c r="W34">
        <v>0.79776368132458875</v>
      </c>
      <c r="X34">
        <v>1.789612447577285</v>
      </c>
      <c r="Y34">
        <v>0.27463678582080009</v>
      </c>
      <c r="Z34">
        <v>0.28577776830982909</v>
      </c>
      <c r="AA34">
        <v>0.20905230568218941</v>
      </c>
      <c r="AD34">
        <v>246210</v>
      </c>
      <c r="AE34">
        <v>3.4966554471475439</v>
      </c>
      <c r="AF34">
        <v>13.28638497652582</v>
      </c>
      <c r="AG34">
        <v>133768</v>
      </c>
      <c r="AH34">
        <v>19190</v>
      </c>
      <c r="AI34">
        <v>74408</v>
      </c>
      <c r="AJ34">
        <v>1</v>
      </c>
      <c r="AK34">
        <v>680</v>
      </c>
      <c r="AL34">
        <v>1413</v>
      </c>
      <c r="AM34">
        <v>24727</v>
      </c>
      <c r="AN34">
        <v>11019</v>
      </c>
      <c r="AO34">
        <v>54215</v>
      </c>
      <c r="AP34">
        <v>6880</v>
      </c>
      <c r="AQ34">
        <v>5266</v>
      </c>
      <c r="AR34">
        <v>5990</v>
      </c>
      <c r="AS34">
        <v>-104</v>
      </c>
      <c r="AT34">
        <v>11547</v>
      </c>
      <c r="AU34">
        <v>51.53</v>
      </c>
      <c r="AV34">
        <v>229</v>
      </c>
      <c r="AW34">
        <v>20122.47</v>
      </c>
      <c r="AX34">
        <v>6170.91</v>
      </c>
      <c r="AY34">
        <v>0.73338730064050672</v>
      </c>
      <c r="AZ34">
        <v>1.444540630057586</v>
      </c>
      <c r="BA34">
        <v>1.1952202361953399</v>
      </c>
      <c r="BB34">
        <v>0.42828739011262118</v>
      </c>
      <c r="BC34">
        <v>21.90332326283988</v>
      </c>
      <c r="BD34">
        <v>70413</v>
      </c>
      <c r="BE34">
        <v>4.2600000000000007</v>
      </c>
      <c r="BF34">
        <v>56.6</v>
      </c>
      <c r="BG34">
        <v>2.4303680627668172</v>
      </c>
      <c r="BH34">
        <v>15437</v>
      </c>
      <c r="BI34">
        <v>4</v>
      </c>
      <c r="BJ34">
        <v>1</v>
      </c>
      <c r="BK34">
        <v>2</v>
      </c>
      <c r="BL34">
        <v>2.333333333333333</v>
      </c>
      <c r="BM34">
        <v>0.22334972362199479</v>
      </c>
      <c r="BN34">
        <v>3.3831793103448282</v>
      </c>
      <c r="BO34">
        <v>5.774269978503397E-2</v>
      </c>
      <c r="BP34">
        <v>0.75371830998850486</v>
      </c>
    </row>
    <row r="35" spans="1:68" x14ac:dyDescent="0.2">
      <c r="A35" s="1">
        <v>33</v>
      </c>
      <c r="B35" t="s">
        <v>131</v>
      </c>
      <c r="C35" t="s">
        <v>122</v>
      </c>
      <c r="D35" t="s">
        <v>123</v>
      </c>
      <c r="E35" t="s">
        <v>124</v>
      </c>
      <c r="F35" t="s">
        <v>66</v>
      </c>
      <c r="G35" t="s">
        <v>67</v>
      </c>
      <c r="H35" t="s">
        <v>68</v>
      </c>
      <c r="I35" t="s">
        <v>69</v>
      </c>
      <c r="J35" s="2">
        <v>43830</v>
      </c>
      <c r="K35">
        <v>4</v>
      </c>
      <c r="L35">
        <v>2019</v>
      </c>
      <c r="M35" t="s">
        <v>84</v>
      </c>
      <c r="N35" s="25"/>
      <c r="O35" s="2">
        <v>43827</v>
      </c>
      <c r="P35" s="2">
        <v>43853</v>
      </c>
      <c r="Q35">
        <v>32.824082092137168</v>
      </c>
      <c r="R35">
        <v>9.2157578306695029</v>
      </c>
      <c r="S35">
        <v>0.59813830967990178</v>
      </c>
      <c r="T35">
        <v>0.54418553652920565</v>
      </c>
      <c r="U35">
        <v>0.16490179101430319</v>
      </c>
      <c r="V35">
        <v>0.27578435675866902</v>
      </c>
      <c r="W35">
        <v>0.75799327830644225</v>
      </c>
      <c r="X35">
        <v>1.73273891025347</v>
      </c>
      <c r="Y35">
        <v>0.2924755089279511</v>
      </c>
      <c r="Z35">
        <v>0.30302494268046959</v>
      </c>
      <c r="AA35">
        <v>0.2352810393941499</v>
      </c>
      <c r="AB35">
        <v>0.25104718663895581</v>
      </c>
      <c r="AC35">
        <v>1.576614724480585E-2</v>
      </c>
      <c r="AD35">
        <v>283693.40999999997</v>
      </c>
      <c r="AE35">
        <v>3.9421025498506221</v>
      </c>
      <c r="AF35">
        <v>14.05296610169491</v>
      </c>
      <c r="AG35">
        <v>136524</v>
      </c>
      <c r="AH35">
        <v>20209</v>
      </c>
      <c r="AI35">
        <v>77659</v>
      </c>
      <c r="AJ35">
        <v>1</v>
      </c>
      <c r="AK35">
        <v>673</v>
      </c>
      <c r="AL35">
        <v>1368</v>
      </c>
      <c r="AM35">
        <v>26276</v>
      </c>
      <c r="AN35">
        <v>10827</v>
      </c>
      <c r="AO35">
        <v>56014</v>
      </c>
      <c r="AP35">
        <v>7659</v>
      </c>
      <c r="AQ35">
        <v>5413</v>
      </c>
      <c r="AR35">
        <v>6905</v>
      </c>
      <c r="AS35">
        <v>692</v>
      </c>
      <c r="AT35">
        <v>16213</v>
      </c>
      <c r="AU35">
        <v>59.85</v>
      </c>
      <c r="AV35">
        <v>214</v>
      </c>
      <c r="AW35">
        <v>21807.19</v>
      </c>
      <c r="AX35">
        <v>7074.06</v>
      </c>
      <c r="AY35">
        <v>0.73321753630236919</v>
      </c>
      <c r="AZ35">
        <v>1.4666920683304761</v>
      </c>
      <c r="BA35">
        <v>1.40022411474675</v>
      </c>
      <c r="BB35">
        <v>0.46057111095671499</v>
      </c>
      <c r="BC35">
        <v>23.33818938605619</v>
      </c>
      <c r="BD35">
        <v>71965</v>
      </c>
      <c r="BE35">
        <v>4.7200000000000006</v>
      </c>
      <c r="BF35">
        <v>66.33</v>
      </c>
      <c r="BG35">
        <v>2.4913128523760211</v>
      </c>
      <c r="BH35">
        <v>16213</v>
      </c>
      <c r="BI35">
        <v>3</v>
      </c>
      <c r="BJ35">
        <v>1</v>
      </c>
      <c r="BK35">
        <v>2</v>
      </c>
      <c r="BL35">
        <v>2</v>
      </c>
      <c r="BM35">
        <v>0.23174361453977399</v>
      </c>
      <c r="BN35">
        <v>3.778620528407763</v>
      </c>
      <c r="BO35">
        <v>5.7921950479605862E-2</v>
      </c>
      <c r="BP35">
        <v>0.79953688537873191</v>
      </c>
    </row>
    <row r="36" spans="1:68" x14ac:dyDescent="0.2">
      <c r="A36" s="1">
        <v>34</v>
      </c>
      <c r="B36" t="s">
        <v>132</v>
      </c>
      <c r="C36" t="s">
        <v>122</v>
      </c>
      <c r="D36" t="s">
        <v>123</v>
      </c>
      <c r="E36" t="s">
        <v>124</v>
      </c>
      <c r="F36" t="s">
        <v>66</v>
      </c>
      <c r="G36" t="s">
        <v>67</v>
      </c>
      <c r="H36" t="s">
        <v>68</v>
      </c>
      <c r="I36" t="s">
        <v>69</v>
      </c>
      <c r="J36" s="2">
        <v>43921</v>
      </c>
      <c r="K36">
        <v>1</v>
      </c>
      <c r="L36">
        <v>2020</v>
      </c>
      <c r="M36" t="s">
        <v>86</v>
      </c>
      <c r="N36" s="25"/>
      <c r="O36" s="2">
        <v>43918</v>
      </c>
      <c r="P36" s="2">
        <v>43944</v>
      </c>
      <c r="Q36">
        <v>37.078941396005654</v>
      </c>
      <c r="R36">
        <v>9.1535328827920122</v>
      </c>
      <c r="S36">
        <v>0.55807538858827588</v>
      </c>
      <c r="T36">
        <v>0.54647001096807712</v>
      </c>
      <c r="U36">
        <v>0.16927379784102059</v>
      </c>
      <c r="V36">
        <v>0.30254840641426578</v>
      </c>
      <c r="W36">
        <v>0.93454173979097366</v>
      </c>
      <c r="X36">
        <v>1.844221172400027</v>
      </c>
      <c r="Y36">
        <v>0.30020334865050441</v>
      </c>
      <c r="Z36">
        <v>0.3097586225109597</v>
      </c>
      <c r="AA36">
        <v>0.2401098610891037</v>
      </c>
      <c r="AB36">
        <v>0.30912161948442862</v>
      </c>
      <c r="AC36">
        <v>6.9011758395324918E-2</v>
      </c>
      <c r="AD36">
        <v>261661.2</v>
      </c>
      <c r="AE36">
        <v>3.4550942798288702</v>
      </c>
      <c r="AF36">
        <v>11.97674418604651</v>
      </c>
      <c r="AG36">
        <v>147710</v>
      </c>
      <c r="AH36">
        <v>19828</v>
      </c>
      <c r="AI36">
        <v>76354</v>
      </c>
      <c r="AJ36">
        <v>1</v>
      </c>
      <c r="AK36">
        <v>636</v>
      </c>
      <c r="AL36">
        <v>1353</v>
      </c>
      <c r="AM36">
        <v>26276</v>
      </c>
      <c r="AN36">
        <v>10429</v>
      </c>
      <c r="AO36">
        <v>56770</v>
      </c>
      <c r="AP36">
        <v>8455</v>
      </c>
      <c r="AQ36">
        <v>4812</v>
      </c>
      <c r="AR36">
        <v>5661</v>
      </c>
      <c r="AS36">
        <v>-162</v>
      </c>
      <c r="AT36">
        <v>3268</v>
      </c>
      <c r="AU36">
        <v>54.12</v>
      </c>
      <c r="AV36">
        <v>218</v>
      </c>
      <c r="AW36">
        <v>23458.639999999999</v>
      </c>
      <c r="AX36">
        <v>5833.22</v>
      </c>
      <c r="AY36">
        <v>0.74100776422120107</v>
      </c>
      <c r="AZ36">
        <v>1.4064406298765779</v>
      </c>
      <c r="BA36">
        <v>1.736806863360536</v>
      </c>
      <c r="BB36">
        <v>0.45349389954048491</v>
      </c>
      <c r="BC36">
        <v>27.7882096069869</v>
      </c>
      <c r="BD36">
        <v>75732</v>
      </c>
      <c r="BE36">
        <v>5.16</v>
      </c>
      <c r="BF36">
        <v>61.8</v>
      </c>
      <c r="BG36">
        <v>2.139855475264036</v>
      </c>
      <c r="BH36">
        <v>16160</v>
      </c>
      <c r="BI36">
        <v>4</v>
      </c>
      <c r="BJ36">
        <v>1</v>
      </c>
      <c r="BK36">
        <v>2</v>
      </c>
      <c r="BL36">
        <v>2.333333333333333</v>
      </c>
      <c r="BM36">
        <v>0.2447789974539839</v>
      </c>
      <c r="BN36">
        <v>4.1824468587624004</v>
      </c>
      <c r="BO36">
        <v>6.6425279596947884E-2</v>
      </c>
      <c r="BP36">
        <v>0.69060424294997103</v>
      </c>
    </row>
    <row r="37" spans="1:68" x14ac:dyDescent="0.2">
      <c r="A37" s="1">
        <v>35</v>
      </c>
      <c r="B37" t="s">
        <v>133</v>
      </c>
      <c r="C37" t="s">
        <v>122</v>
      </c>
      <c r="D37" t="s">
        <v>123</v>
      </c>
      <c r="E37" t="s">
        <v>124</v>
      </c>
      <c r="F37" t="s">
        <v>66</v>
      </c>
      <c r="G37" t="s">
        <v>67</v>
      </c>
      <c r="H37" t="s">
        <v>68</v>
      </c>
      <c r="I37" t="s">
        <v>69</v>
      </c>
      <c r="J37" s="2">
        <v>44012</v>
      </c>
      <c r="K37">
        <v>2</v>
      </c>
      <c r="L37">
        <v>2020</v>
      </c>
      <c r="M37" t="s">
        <v>88</v>
      </c>
      <c r="N37" s="25"/>
      <c r="O37" s="2">
        <v>44009</v>
      </c>
      <c r="P37" s="2">
        <v>44035</v>
      </c>
      <c r="Q37">
        <v>36.762723033252229</v>
      </c>
      <c r="R37">
        <v>8.8946548053527987</v>
      </c>
      <c r="S37">
        <v>0.52564371571595581</v>
      </c>
      <c r="T37">
        <v>0.55739892268918245</v>
      </c>
      <c r="U37">
        <v>0.17224872748836911</v>
      </c>
      <c r="V37">
        <v>0.3010228747360118</v>
      </c>
      <c r="W37">
        <v>0.86000487745396903</v>
      </c>
      <c r="X37">
        <v>1.8021042721559251</v>
      </c>
      <c r="Y37">
        <v>0.29967703122031542</v>
      </c>
      <c r="Z37">
        <v>0.30902235450573112</v>
      </c>
      <c r="AA37">
        <v>0.27737318725856502</v>
      </c>
      <c r="AB37">
        <v>0.39911614750634172</v>
      </c>
      <c r="AC37">
        <v>0.1217429602477766</v>
      </c>
      <c r="AD37">
        <v>204441.71</v>
      </c>
      <c r="AE37">
        <v>2.589344690013299</v>
      </c>
      <c r="AF37">
        <v>8.8526703499079176</v>
      </c>
      <c r="AG37">
        <v>152539</v>
      </c>
      <c r="AH37">
        <v>19728</v>
      </c>
      <c r="AI37">
        <v>82010</v>
      </c>
      <c r="AJ37">
        <v>1</v>
      </c>
      <c r="AK37">
        <v>594</v>
      </c>
      <c r="AL37">
        <v>1329</v>
      </c>
      <c r="AM37">
        <v>26943</v>
      </c>
      <c r="AN37">
        <v>10303</v>
      </c>
      <c r="AO37">
        <v>58036</v>
      </c>
      <c r="AP37">
        <v>7441</v>
      </c>
      <c r="AQ37">
        <v>6208</v>
      </c>
      <c r="AR37">
        <v>5105</v>
      </c>
      <c r="AS37">
        <v>-9</v>
      </c>
      <c r="AT37">
        <v>6676</v>
      </c>
      <c r="AU37">
        <v>59.83</v>
      </c>
      <c r="AV37">
        <v>273</v>
      </c>
      <c r="AW37">
        <v>24398.86</v>
      </c>
      <c r="AX37">
        <v>5320.67</v>
      </c>
      <c r="AY37">
        <v>0.72517256665189034</v>
      </c>
      <c r="AZ37">
        <v>1.3747016706443911</v>
      </c>
      <c r="BA37">
        <v>1.974556291979894</v>
      </c>
      <c r="BB37">
        <v>0.48019758090051301</v>
      </c>
      <c r="BC37">
        <v>28.22162740899358</v>
      </c>
      <c r="BD37">
        <v>78955</v>
      </c>
      <c r="BE37">
        <v>5.4300000000000006</v>
      </c>
      <c r="BF37">
        <v>48.07</v>
      </c>
      <c r="BG37">
        <v>2.7265440570958002</v>
      </c>
      <c r="BH37">
        <v>16014</v>
      </c>
      <c r="BI37">
        <v>4</v>
      </c>
      <c r="BJ37">
        <v>1</v>
      </c>
      <c r="BK37">
        <v>1</v>
      </c>
      <c r="BL37">
        <v>2</v>
      </c>
      <c r="BM37">
        <v>0.25196974156404101</v>
      </c>
      <c r="BN37">
        <v>4.3707759228779688</v>
      </c>
      <c r="BO37">
        <v>0.104364877530199</v>
      </c>
      <c r="BP37">
        <v>0.50951374293247909</v>
      </c>
    </row>
    <row r="38" spans="1:68" x14ac:dyDescent="0.2">
      <c r="A38" s="1">
        <v>36</v>
      </c>
      <c r="B38" t="s">
        <v>134</v>
      </c>
      <c r="C38" t="s">
        <v>122</v>
      </c>
      <c r="D38" t="s">
        <v>123</v>
      </c>
      <c r="E38" t="s">
        <v>124</v>
      </c>
      <c r="F38" t="s">
        <v>66</v>
      </c>
      <c r="G38" t="s">
        <v>67</v>
      </c>
      <c r="H38" t="s">
        <v>68</v>
      </c>
      <c r="I38" t="s">
        <v>69</v>
      </c>
      <c r="J38" s="2">
        <v>44104</v>
      </c>
      <c r="K38">
        <v>3</v>
      </c>
      <c r="L38">
        <v>2020</v>
      </c>
      <c r="M38" t="s">
        <v>90</v>
      </c>
      <c r="N38" s="25">
        <v>1</v>
      </c>
      <c r="O38" s="2">
        <v>44100</v>
      </c>
      <c r="P38" s="2">
        <v>44126</v>
      </c>
      <c r="Q38">
        <v>36.287466590301641</v>
      </c>
      <c r="R38">
        <v>9.8452244586265198</v>
      </c>
      <c r="S38">
        <v>0.49249160510409667</v>
      </c>
      <c r="T38">
        <v>0.55978410846184445</v>
      </c>
      <c r="U38">
        <v>0.16266653286934329</v>
      </c>
      <c r="V38">
        <v>0.29466575368214709</v>
      </c>
      <c r="W38">
        <v>0.94839981758188696</v>
      </c>
      <c r="X38">
        <v>1.8731555698768809</v>
      </c>
      <c r="Y38">
        <v>0.28101872006965611</v>
      </c>
      <c r="Z38">
        <v>0.29058797920561352</v>
      </c>
      <c r="AA38">
        <v>0.26023713795487718</v>
      </c>
      <c r="AB38">
        <v>0.36937891575159082</v>
      </c>
      <c r="AC38">
        <v>0.10914177779671359</v>
      </c>
      <c r="AD38">
        <v>181336.5</v>
      </c>
      <c r="AE38">
        <v>2.321909651975723</v>
      </c>
      <c r="AF38">
        <v>8.6764705882352953</v>
      </c>
      <c r="AG38">
        <v>145261</v>
      </c>
      <c r="AH38">
        <v>18333</v>
      </c>
      <c r="AI38">
        <v>74554</v>
      </c>
      <c r="AJ38">
        <v>1</v>
      </c>
      <c r="AK38">
        <v>597</v>
      </c>
      <c r="AL38">
        <v>1381</v>
      </c>
      <c r="AM38">
        <v>26955</v>
      </c>
      <c r="AN38">
        <v>9881</v>
      </c>
      <c r="AO38">
        <v>59205</v>
      </c>
      <c r="AP38">
        <v>7140</v>
      </c>
      <c r="AQ38">
        <v>5521</v>
      </c>
      <c r="AR38">
        <v>4276</v>
      </c>
      <c r="AS38">
        <v>25</v>
      </c>
      <c r="AT38">
        <v>10392</v>
      </c>
      <c r="AU38">
        <v>51.78</v>
      </c>
      <c r="AV38">
        <v>241</v>
      </c>
      <c r="AW38">
        <v>22694.34</v>
      </c>
      <c r="AX38">
        <v>4466.3900000000003</v>
      </c>
      <c r="AY38">
        <v>0.71889164895387847</v>
      </c>
      <c r="AZ38">
        <v>1.250961694287835</v>
      </c>
      <c r="BA38">
        <v>1.6635763386396529</v>
      </c>
      <c r="BB38">
        <v>0.45304617275730491</v>
      </c>
      <c r="BC38">
        <v>26.260042283298102</v>
      </c>
      <c r="BD38">
        <v>78098</v>
      </c>
      <c r="BE38">
        <v>5.0999999999999996</v>
      </c>
      <c r="BF38">
        <v>44.25</v>
      </c>
      <c r="BG38">
        <v>2.421225742791361</v>
      </c>
      <c r="BH38">
        <v>15058</v>
      </c>
      <c r="BI38">
        <v>4</v>
      </c>
      <c r="BJ38">
        <v>1</v>
      </c>
      <c r="BK38">
        <v>1</v>
      </c>
      <c r="BL38">
        <v>2</v>
      </c>
      <c r="BM38">
        <v>0.23627877437557909</v>
      </c>
      <c r="BN38">
        <v>4.131625183016105</v>
      </c>
      <c r="BO38">
        <v>0.1052879696424177</v>
      </c>
      <c r="BP38">
        <v>0.49472094679205442</v>
      </c>
    </row>
    <row r="39" spans="1:68" x14ac:dyDescent="0.2">
      <c r="A39" s="1">
        <v>37</v>
      </c>
      <c r="B39" t="s">
        <v>135</v>
      </c>
      <c r="C39" t="s">
        <v>122</v>
      </c>
      <c r="D39" t="s">
        <v>123</v>
      </c>
      <c r="E39" t="s">
        <v>124</v>
      </c>
      <c r="F39" t="s">
        <v>66</v>
      </c>
      <c r="G39" t="s">
        <v>67</v>
      </c>
      <c r="H39" t="s">
        <v>68</v>
      </c>
      <c r="I39" t="s">
        <v>69</v>
      </c>
      <c r="J39" s="2">
        <v>44196</v>
      </c>
      <c r="K39">
        <v>4</v>
      </c>
      <c r="L39">
        <v>2020</v>
      </c>
      <c r="M39" t="s">
        <v>92</v>
      </c>
      <c r="N39" s="25">
        <v>2</v>
      </c>
      <c r="O39" s="2">
        <v>44191</v>
      </c>
      <c r="P39" s="2">
        <v>44217</v>
      </c>
      <c r="Q39">
        <v>31.794536490139151</v>
      </c>
      <c r="R39">
        <v>8.5641080188207024</v>
      </c>
      <c r="S39">
        <v>0.5356893870327667</v>
      </c>
      <c r="T39">
        <v>0.53772767294511681</v>
      </c>
      <c r="U39">
        <v>0.14959812164425179</v>
      </c>
      <c r="V39">
        <v>0.26338242058766081</v>
      </c>
      <c r="W39">
        <v>0.88912608899528611</v>
      </c>
      <c r="X39">
        <v>1.824955733252676</v>
      </c>
      <c r="Y39">
        <v>0.26839354283586109</v>
      </c>
      <c r="Z39">
        <v>0.27820424570100299</v>
      </c>
      <c r="AA39">
        <v>0.27129592767154248</v>
      </c>
      <c r="AB39">
        <v>0.35330801688157509</v>
      </c>
      <c r="AC39">
        <v>8.2012089210032668E-2</v>
      </c>
      <c r="AD39">
        <v>217736.17</v>
      </c>
      <c r="AE39">
        <v>2.796257336227157</v>
      </c>
      <c r="AF39">
        <v>10.84817813765182</v>
      </c>
      <c r="AG39">
        <v>153091</v>
      </c>
      <c r="AH39">
        <v>19978</v>
      </c>
      <c r="AI39">
        <v>81038</v>
      </c>
      <c r="AJ39">
        <v>1</v>
      </c>
      <c r="AK39">
        <v>508</v>
      </c>
      <c r="AL39">
        <v>1367</v>
      </c>
      <c r="AM39">
        <v>26971</v>
      </c>
      <c r="AN39">
        <v>9026</v>
      </c>
      <c r="AO39">
        <v>57188</v>
      </c>
      <c r="AP39">
        <v>6782</v>
      </c>
      <c r="AQ39">
        <v>5680</v>
      </c>
      <c r="AR39">
        <v>5857</v>
      </c>
      <c r="AS39">
        <v>-52</v>
      </c>
      <c r="AT39">
        <v>14259</v>
      </c>
      <c r="AU39">
        <v>49.82</v>
      </c>
      <c r="AV39">
        <v>235</v>
      </c>
      <c r="AW39">
        <v>21662.93</v>
      </c>
      <c r="AX39">
        <v>6042.65</v>
      </c>
      <c r="AY39">
        <v>0.71462879011648062</v>
      </c>
      <c r="AZ39">
        <v>1.373140996451677</v>
      </c>
      <c r="BA39">
        <v>1.9087420214914761</v>
      </c>
      <c r="BB39">
        <v>0.45441586294579223</v>
      </c>
      <c r="BC39">
        <v>24.690796277145811</v>
      </c>
      <c r="BD39">
        <v>77867</v>
      </c>
      <c r="BE39">
        <v>4.9400000000000004</v>
      </c>
      <c r="BF39">
        <v>53.59</v>
      </c>
      <c r="BG39">
        <v>2.5672316384180789</v>
      </c>
      <c r="BH39">
        <v>14259</v>
      </c>
      <c r="BI39">
        <v>4</v>
      </c>
      <c r="BJ39">
        <v>1</v>
      </c>
      <c r="BK39">
        <v>2</v>
      </c>
      <c r="BL39">
        <v>2.333333333333333</v>
      </c>
      <c r="BM39">
        <v>0.220174103059254</v>
      </c>
      <c r="BN39">
        <v>3.8787915333497418</v>
      </c>
      <c r="BO39">
        <v>9.4617159266365644E-2</v>
      </c>
      <c r="BP39">
        <v>0.61244967772271441</v>
      </c>
    </row>
    <row r="40" spans="1:68" x14ac:dyDescent="0.2">
      <c r="A40" s="1">
        <v>38</v>
      </c>
      <c r="B40" t="s">
        <v>136</v>
      </c>
      <c r="C40" t="s">
        <v>122</v>
      </c>
      <c r="D40" t="s">
        <v>123</v>
      </c>
      <c r="E40" t="s">
        <v>124</v>
      </c>
      <c r="F40" t="s">
        <v>66</v>
      </c>
      <c r="G40" t="s">
        <v>67</v>
      </c>
      <c r="H40" t="s">
        <v>68</v>
      </c>
      <c r="I40" t="s">
        <v>69</v>
      </c>
      <c r="J40" s="2">
        <v>44286</v>
      </c>
      <c r="K40">
        <v>1</v>
      </c>
      <c r="L40">
        <v>2021</v>
      </c>
      <c r="M40" t="s">
        <v>94</v>
      </c>
      <c r="N40" s="25">
        <v>3</v>
      </c>
      <c r="O40" s="2">
        <v>44282</v>
      </c>
      <c r="P40" s="2">
        <v>44308</v>
      </c>
      <c r="Q40">
        <v>32.445165963503278</v>
      </c>
      <c r="S40">
        <v>0.51819974778820799</v>
      </c>
      <c r="T40">
        <v>0.52097663006315109</v>
      </c>
      <c r="U40">
        <v>0.13017336390330239</v>
      </c>
      <c r="V40">
        <v>0.2382028803606534</v>
      </c>
      <c r="W40">
        <v>0.88732817923239815</v>
      </c>
      <c r="X40">
        <v>1.9104129712284119</v>
      </c>
      <c r="Y40">
        <v>0.2393324068354952</v>
      </c>
      <c r="Z40">
        <v>0.24986411365040151</v>
      </c>
      <c r="AA40">
        <v>0.25492845377805229</v>
      </c>
      <c r="AB40">
        <v>0.28107328027147638</v>
      </c>
      <c r="AC40">
        <v>2.6144826493424089E-2</v>
      </c>
      <c r="AD40">
        <v>232669.56</v>
      </c>
      <c r="AE40">
        <v>2.9939978381717109</v>
      </c>
      <c r="AF40">
        <v>12.948314606741571</v>
      </c>
      <c r="AG40">
        <v>150622</v>
      </c>
      <c r="AH40">
        <v>19673</v>
      </c>
      <c r="AI40">
        <v>79807</v>
      </c>
      <c r="AJ40">
        <v>1</v>
      </c>
      <c r="AL40">
        <v>90</v>
      </c>
      <c r="AM40">
        <v>26971</v>
      </c>
      <c r="AN40">
        <v>8408</v>
      </c>
      <c r="AO40">
        <v>57330</v>
      </c>
      <c r="AP40">
        <v>7208</v>
      </c>
      <c r="AQ40">
        <v>5969</v>
      </c>
      <c r="AR40">
        <v>3361</v>
      </c>
      <c r="AS40">
        <v>-2209</v>
      </c>
      <c r="AT40">
        <v>3972</v>
      </c>
      <c r="AU40">
        <v>64</v>
      </c>
      <c r="AV40">
        <v>287</v>
      </c>
      <c r="AW40">
        <v>19417.439999999999</v>
      </c>
      <c r="AX40">
        <v>3587.73</v>
      </c>
      <c r="AY40">
        <v>0.69917129915585752</v>
      </c>
      <c r="AZ40">
        <v>1.374316701304598</v>
      </c>
      <c r="BA40">
        <v>1.8952838391785021</v>
      </c>
      <c r="BB40">
        <v>0.44747271978587599</v>
      </c>
      <c r="BC40">
        <v>21.794401544401541</v>
      </c>
      <c r="BD40">
        <v>77712</v>
      </c>
      <c r="BE40">
        <v>4.45</v>
      </c>
      <c r="BF40">
        <v>57.62</v>
      </c>
      <c r="BG40">
        <v>2.823223365259548</v>
      </c>
      <c r="BH40">
        <v>14963</v>
      </c>
      <c r="BI40">
        <v>4</v>
      </c>
      <c r="BJ40">
        <v>1</v>
      </c>
      <c r="BK40">
        <v>2</v>
      </c>
      <c r="BL40">
        <v>2.333333333333333</v>
      </c>
      <c r="BM40">
        <v>0.19479970705966149</v>
      </c>
      <c r="BN40">
        <v>3.327563150074293</v>
      </c>
      <c r="BO40">
        <v>8.2772229175499853E-2</v>
      </c>
      <c r="BP40">
        <v>0.73408916232844301</v>
      </c>
    </row>
    <row r="41" spans="1:68" x14ac:dyDescent="0.2">
      <c r="A41" s="1">
        <v>39</v>
      </c>
      <c r="B41" t="s">
        <v>137</v>
      </c>
      <c r="C41" t="s">
        <v>122</v>
      </c>
      <c r="D41" t="s">
        <v>123</v>
      </c>
      <c r="E41" t="s">
        <v>124</v>
      </c>
      <c r="F41" t="s">
        <v>66</v>
      </c>
      <c r="G41" t="s">
        <v>67</v>
      </c>
      <c r="H41" t="s">
        <v>68</v>
      </c>
      <c r="I41" t="s">
        <v>69</v>
      </c>
      <c r="J41" s="2">
        <v>44377</v>
      </c>
      <c r="K41">
        <v>2</v>
      </c>
      <c r="L41">
        <v>2021</v>
      </c>
      <c r="M41" t="s">
        <v>96</v>
      </c>
      <c r="N41" s="25">
        <v>4</v>
      </c>
      <c r="O41" s="2">
        <v>44373</v>
      </c>
      <c r="P41" s="2">
        <v>44399</v>
      </c>
      <c r="Q41">
        <v>34.090341806326727</v>
      </c>
      <c r="R41">
        <v>1.622242881157353</v>
      </c>
      <c r="S41">
        <v>0.51454201737113348</v>
      </c>
      <c r="T41">
        <v>0.50541128360075016</v>
      </c>
      <c r="U41">
        <v>0.12590852260887689</v>
      </c>
      <c r="V41">
        <v>0.2219271963974955</v>
      </c>
      <c r="W41">
        <v>0.81436971140868708</v>
      </c>
      <c r="X41">
        <v>1.8367510480393741</v>
      </c>
      <c r="Y41">
        <v>0.23906461379887911</v>
      </c>
      <c r="Z41">
        <v>0.24912091734845071</v>
      </c>
      <c r="AA41">
        <v>0.2216839528441667</v>
      </c>
      <c r="AB41">
        <v>0.20471226010779789</v>
      </c>
      <c r="AC41">
        <v>-1.6971692736368778E-2</v>
      </c>
      <c r="AD41">
        <v>215304.99</v>
      </c>
      <c r="AE41">
        <v>2.774012626425304</v>
      </c>
      <c r="AF41">
        <v>11.793333333333329</v>
      </c>
      <c r="AG41">
        <v>154597</v>
      </c>
      <c r="AH41">
        <v>19631</v>
      </c>
      <c r="AI41">
        <v>85207</v>
      </c>
      <c r="AJ41">
        <v>1</v>
      </c>
      <c r="AK41">
        <v>281</v>
      </c>
      <c r="AL41">
        <v>68</v>
      </c>
      <c r="AM41">
        <v>26768</v>
      </c>
      <c r="AN41">
        <v>8018</v>
      </c>
      <c r="AO41">
        <v>58166</v>
      </c>
      <c r="AP41">
        <v>7460</v>
      </c>
      <c r="AQ41">
        <v>5620</v>
      </c>
      <c r="AR41">
        <v>5061</v>
      </c>
      <c r="AS41">
        <v>-346</v>
      </c>
      <c r="AT41">
        <v>7574</v>
      </c>
      <c r="AU41">
        <v>56.14</v>
      </c>
      <c r="AV41">
        <v>225</v>
      </c>
      <c r="AW41">
        <v>19335.52</v>
      </c>
      <c r="AX41">
        <v>5238.75</v>
      </c>
      <c r="AY41">
        <v>0.7063711911357341</v>
      </c>
      <c r="AZ41">
        <v>1.359770035325899</v>
      </c>
      <c r="BA41">
        <v>1.9879207601868261</v>
      </c>
      <c r="BB41">
        <v>0.41696836951620181</v>
      </c>
      <c r="BC41">
        <v>23.041497975708499</v>
      </c>
      <c r="BD41">
        <v>77615</v>
      </c>
      <c r="BE41">
        <v>4.5</v>
      </c>
      <c r="BF41">
        <v>53.07</v>
      </c>
      <c r="BG41">
        <v>2.5982431807674531</v>
      </c>
      <c r="BH41">
        <v>15157</v>
      </c>
      <c r="BI41">
        <v>4</v>
      </c>
      <c r="BJ41">
        <v>1</v>
      </c>
      <c r="BK41">
        <v>2</v>
      </c>
      <c r="BL41">
        <v>2.333333333333333</v>
      </c>
      <c r="BM41">
        <v>0.19234921361280499</v>
      </c>
      <c r="BN41">
        <v>3.279304905102292</v>
      </c>
      <c r="BO41">
        <v>7.8587744523054018E-2</v>
      </c>
      <c r="BP41">
        <v>0.67573445579999813</v>
      </c>
    </row>
    <row r="42" spans="1:68" x14ac:dyDescent="0.2">
      <c r="A42" s="1">
        <v>40</v>
      </c>
      <c r="B42" t="s">
        <v>138</v>
      </c>
      <c r="C42" t="s">
        <v>122</v>
      </c>
      <c r="D42" t="s">
        <v>123</v>
      </c>
      <c r="E42" t="s">
        <v>124</v>
      </c>
      <c r="F42" t="s">
        <v>66</v>
      </c>
      <c r="G42" t="s">
        <v>67</v>
      </c>
      <c r="H42" t="s">
        <v>68</v>
      </c>
      <c r="I42" t="s">
        <v>69</v>
      </c>
      <c r="J42" s="2">
        <v>44469</v>
      </c>
      <c r="K42">
        <v>3</v>
      </c>
      <c r="L42">
        <v>2021</v>
      </c>
      <c r="M42" t="s">
        <v>98</v>
      </c>
      <c r="N42" s="25">
        <v>5</v>
      </c>
      <c r="O42" s="2">
        <v>44464</v>
      </c>
      <c r="P42" s="2">
        <v>44490</v>
      </c>
      <c r="Q42">
        <v>37.703860983743233</v>
      </c>
      <c r="R42">
        <v>1.6688594205919129</v>
      </c>
      <c r="S42">
        <v>0.47599353916647807</v>
      </c>
      <c r="T42">
        <v>0.50107431446605133</v>
      </c>
      <c r="U42">
        <v>0.13971477190372361</v>
      </c>
      <c r="V42">
        <v>0.25633955090165877</v>
      </c>
      <c r="W42">
        <v>0.86444215036575756</v>
      </c>
      <c r="X42">
        <v>1.902460504977497</v>
      </c>
      <c r="Y42">
        <v>0.26890435048551109</v>
      </c>
      <c r="Z42">
        <v>0.27883044065550378</v>
      </c>
      <c r="AA42">
        <v>0.23750541580650919</v>
      </c>
      <c r="AB42">
        <v>0.24231987968522559</v>
      </c>
      <c r="AC42">
        <v>4.814463878716424E-3</v>
      </c>
      <c r="AD42">
        <v>194768.63</v>
      </c>
      <c r="AE42">
        <v>2.481951092081454</v>
      </c>
      <c r="AF42">
        <v>9.2990291262135916</v>
      </c>
      <c r="AG42">
        <v>167962</v>
      </c>
      <c r="AH42">
        <v>19192</v>
      </c>
      <c r="AI42">
        <v>90087</v>
      </c>
      <c r="AJ42">
        <v>1</v>
      </c>
      <c r="AK42">
        <v>289</v>
      </c>
      <c r="AL42">
        <v>62</v>
      </c>
      <c r="AM42">
        <v>26786</v>
      </c>
      <c r="AN42">
        <v>7684</v>
      </c>
      <c r="AO42">
        <v>59733</v>
      </c>
      <c r="AP42">
        <v>8400</v>
      </c>
      <c r="AQ42">
        <v>5540</v>
      </c>
      <c r="AR42">
        <v>6823</v>
      </c>
      <c r="AS42">
        <v>-42</v>
      </c>
      <c r="AT42">
        <v>11579</v>
      </c>
      <c r="AU42">
        <v>53.28</v>
      </c>
      <c r="AV42">
        <v>239</v>
      </c>
      <c r="AW42">
        <v>21880.94</v>
      </c>
      <c r="AX42">
        <v>7011.81</v>
      </c>
      <c r="AY42">
        <v>0.70934322195886534</v>
      </c>
      <c r="AZ42">
        <v>1.302267194802331</v>
      </c>
      <c r="BA42">
        <v>2.0730420668199652</v>
      </c>
      <c r="BB42">
        <v>0.43433493896067488</v>
      </c>
      <c r="BC42">
        <v>23.32657200811359</v>
      </c>
      <c r="BD42">
        <v>78474</v>
      </c>
      <c r="BE42">
        <v>5.15</v>
      </c>
      <c r="BF42">
        <v>47.89</v>
      </c>
      <c r="BG42">
        <v>2.3808756379264029</v>
      </c>
      <c r="BH42">
        <v>15446</v>
      </c>
      <c r="BI42">
        <v>4</v>
      </c>
      <c r="BJ42">
        <v>1</v>
      </c>
      <c r="BK42">
        <v>2</v>
      </c>
      <c r="BL42">
        <v>2.333333333333333</v>
      </c>
      <c r="BM42">
        <v>0.2185558751847857</v>
      </c>
      <c r="BN42">
        <v>3.9031177772313752</v>
      </c>
      <c r="BO42">
        <v>9.6352964306339564E-2</v>
      </c>
      <c r="BP42">
        <v>0.53213097958287825</v>
      </c>
    </row>
    <row r="43" spans="1:68" x14ac:dyDescent="0.2">
      <c r="A43" s="1">
        <v>41</v>
      </c>
      <c r="B43" t="s">
        <v>139</v>
      </c>
      <c r="C43" t="s">
        <v>122</v>
      </c>
      <c r="D43" t="s">
        <v>123</v>
      </c>
      <c r="E43" t="s">
        <v>124</v>
      </c>
      <c r="F43" t="s">
        <v>66</v>
      </c>
      <c r="G43" t="s">
        <v>67</v>
      </c>
      <c r="H43" t="s">
        <v>68</v>
      </c>
      <c r="I43" t="s">
        <v>69</v>
      </c>
      <c r="J43" s="2">
        <v>44561</v>
      </c>
      <c r="K43">
        <v>4</v>
      </c>
      <c r="L43">
        <v>2021</v>
      </c>
      <c r="M43" t="s">
        <v>100</v>
      </c>
      <c r="N43" s="25">
        <v>6</v>
      </c>
      <c r="O43" s="2">
        <v>44555</v>
      </c>
      <c r="P43" s="2">
        <v>44587</v>
      </c>
      <c r="Q43">
        <v>39.68850472525331</v>
      </c>
      <c r="R43">
        <v>2.2136837490257211</v>
      </c>
      <c r="S43">
        <v>0.48822717975550589</v>
      </c>
      <c r="T43">
        <v>0.49160023266157998</v>
      </c>
      <c r="U43">
        <v>0.12848673549053341</v>
      </c>
      <c r="V43">
        <v>0.22522374439576259</v>
      </c>
      <c r="W43">
        <v>0.76542860437567484</v>
      </c>
      <c r="X43">
        <v>1.8222457759211921</v>
      </c>
      <c r="Y43">
        <v>0.25141729094958493</v>
      </c>
      <c r="Z43">
        <v>0.2613642690828103</v>
      </c>
      <c r="AA43">
        <v>0.142463049200243</v>
      </c>
      <c r="AB43">
        <v>0.15732171846963819</v>
      </c>
      <c r="AC43">
        <v>1.485866926939527E-2</v>
      </c>
      <c r="AD43">
        <v>199324.4</v>
      </c>
      <c r="AE43">
        <v>2.5223273942093538</v>
      </c>
      <c r="AF43">
        <v>10.072016460905351</v>
      </c>
      <c r="AG43">
        <v>168406</v>
      </c>
      <c r="AH43">
        <v>20528</v>
      </c>
      <c r="AI43">
        <v>95391</v>
      </c>
      <c r="AJ43">
        <v>1</v>
      </c>
      <c r="AK43">
        <v>313</v>
      </c>
      <c r="AL43">
        <v>185</v>
      </c>
      <c r="AM43">
        <v>26963</v>
      </c>
      <c r="AN43">
        <v>7270</v>
      </c>
      <c r="AO43">
        <v>63794</v>
      </c>
      <c r="AP43">
        <v>9457</v>
      </c>
      <c r="AQ43">
        <v>6497</v>
      </c>
      <c r="AR43">
        <v>4623</v>
      </c>
      <c r="AS43">
        <v>-29</v>
      </c>
      <c r="AT43">
        <v>18733</v>
      </c>
      <c r="AU43">
        <v>51.5</v>
      </c>
      <c r="AV43">
        <v>244</v>
      </c>
      <c r="AW43">
        <v>20654.05</v>
      </c>
      <c r="AX43">
        <v>4815.76</v>
      </c>
      <c r="AY43">
        <v>0.70102753593844913</v>
      </c>
      <c r="AZ43">
        <v>1.329458337043723</v>
      </c>
      <c r="BA43">
        <v>2.101740586992936</v>
      </c>
      <c r="BB43">
        <v>0.37951761490180203</v>
      </c>
      <c r="BC43">
        <v>22.192964824120601</v>
      </c>
      <c r="BD43">
        <v>79024</v>
      </c>
      <c r="BE43">
        <v>4.8599999999999994</v>
      </c>
      <c r="BF43">
        <v>48.95</v>
      </c>
      <c r="BG43">
        <v>2.526295324195587</v>
      </c>
      <c r="BH43">
        <v>18733</v>
      </c>
      <c r="BI43">
        <v>4</v>
      </c>
      <c r="BJ43">
        <v>1</v>
      </c>
      <c r="BK43">
        <v>2</v>
      </c>
      <c r="BL43">
        <v>2.333333333333333</v>
      </c>
      <c r="BM43">
        <v>0.19696316605078079</v>
      </c>
      <c r="BN43">
        <v>3.5270874263261289</v>
      </c>
      <c r="BO43">
        <v>5.5652115452681367E-2</v>
      </c>
      <c r="BP43">
        <v>0.58407313548515649</v>
      </c>
    </row>
    <row r="44" spans="1:68" x14ac:dyDescent="0.2">
      <c r="A44" s="1">
        <v>42</v>
      </c>
      <c r="B44" t="s">
        <v>140</v>
      </c>
      <c r="C44" t="s">
        <v>122</v>
      </c>
      <c r="D44" t="s">
        <v>123</v>
      </c>
      <c r="E44" t="s">
        <v>124</v>
      </c>
      <c r="F44" t="s">
        <v>66</v>
      </c>
      <c r="G44" t="s">
        <v>67</v>
      </c>
      <c r="H44" t="s">
        <v>68</v>
      </c>
      <c r="I44" t="s">
        <v>69</v>
      </c>
      <c r="J44" s="2">
        <v>44651</v>
      </c>
      <c r="K44">
        <v>1</v>
      </c>
      <c r="L44">
        <v>2022</v>
      </c>
      <c r="M44" t="s">
        <v>102</v>
      </c>
      <c r="N44" s="25">
        <v>7</v>
      </c>
      <c r="O44" s="2">
        <v>44653</v>
      </c>
      <c r="P44" s="2">
        <v>44679</v>
      </c>
      <c r="Q44">
        <v>41.095563395630137</v>
      </c>
      <c r="S44">
        <v>0.4258706005882319</v>
      </c>
      <c r="T44">
        <v>0.47528579904458401</v>
      </c>
      <c r="U44">
        <v>0.1552976652863495</v>
      </c>
      <c r="V44">
        <v>0.26915487337586019</v>
      </c>
      <c r="W44">
        <v>0.70993639466335712</v>
      </c>
      <c r="X44">
        <v>1.78732173409204</v>
      </c>
      <c r="Y44">
        <v>0.31684340574487802</v>
      </c>
      <c r="Z44">
        <v>0.3267458560691856</v>
      </c>
      <c r="AA44">
        <v>0.14116390404612381</v>
      </c>
      <c r="AB44">
        <v>0.14106095984188249</v>
      </c>
      <c r="AC44">
        <v>-1.0294420424128429E-4</v>
      </c>
      <c r="AD44">
        <v>190287.91183999999</v>
      </c>
      <c r="AE44">
        <v>2.448881805827241</v>
      </c>
      <c r="AF44">
        <v>7.7308970099667782</v>
      </c>
      <c r="AG44">
        <v>176356</v>
      </c>
      <c r="AH44">
        <v>18353</v>
      </c>
      <c r="AI44">
        <v>103136</v>
      </c>
      <c r="AJ44">
        <v>1</v>
      </c>
      <c r="AM44">
        <v>27011</v>
      </c>
      <c r="AN44">
        <v>6813</v>
      </c>
      <c r="AO44">
        <v>66718</v>
      </c>
      <c r="AP44">
        <v>7074</v>
      </c>
      <c r="AQ44">
        <v>5812</v>
      </c>
      <c r="AR44">
        <v>8113</v>
      </c>
      <c r="AS44">
        <v>1211</v>
      </c>
      <c r="AT44">
        <v>4604</v>
      </c>
      <c r="AU44">
        <v>49.56</v>
      </c>
      <c r="AV44">
        <v>266</v>
      </c>
      <c r="AW44">
        <v>25389.46</v>
      </c>
      <c r="AX44">
        <v>8323.14</v>
      </c>
      <c r="AY44">
        <v>0.69796921651395039</v>
      </c>
      <c r="AZ44">
        <v>1.124984675738629</v>
      </c>
      <c r="BA44">
        <v>2.133824432166973</v>
      </c>
      <c r="BB44">
        <v>0.39037887367445689</v>
      </c>
      <c r="BC44">
        <v>19.82443531827515</v>
      </c>
      <c r="BD44">
        <v>77704</v>
      </c>
      <c r="BE44">
        <v>6.02</v>
      </c>
      <c r="BF44">
        <v>46.54</v>
      </c>
      <c r="BG44">
        <v>2.04728985953943</v>
      </c>
      <c r="BH44">
        <v>19365</v>
      </c>
      <c r="BI44">
        <v>3</v>
      </c>
      <c r="BJ44">
        <v>1</v>
      </c>
      <c r="BK44">
        <v>2</v>
      </c>
      <c r="BL44">
        <v>2</v>
      </c>
      <c r="BM44">
        <v>0.24578849542101491</v>
      </c>
      <c r="BN44">
        <v>4.6938143603730866</v>
      </c>
      <c r="BO44">
        <v>6.0028486248078307E-2</v>
      </c>
      <c r="BP44">
        <v>0.44179473041379957</v>
      </c>
    </row>
    <row r="45" spans="1:68" x14ac:dyDescent="0.2">
      <c r="A45" s="1">
        <v>43</v>
      </c>
      <c r="B45" t="s">
        <v>141</v>
      </c>
      <c r="C45" t="s">
        <v>122</v>
      </c>
      <c r="D45" t="s">
        <v>123</v>
      </c>
      <c r="E45" t="s">
        <v>124</v>
      </c>
      <c r="F45" t="s">
        <v>66</v>
      </c>
      <c r="G45" t="s">
        <v>67</v>
      </c>
      <c r="H45" t="s">
        <v>68</v>
      </c>
      <c r="I45" t="s">
        <v>69</v>
      </c>
      <c r="J45" s="2">
        <v>44742</v>
      </c>
      <c r="K45">
        <v>2</v>
      </c>
      <c r="L45">
        <v>2022</v>
      </c>
      <c r="M45" t="s">
        <v>104</v>
      </c>
      <c r="N45" s="25">
        <v>8</v>
      </c>
      <c r="O45" s="2">
        <v>44744</v>
      </c>
      <c r="P45" s="2">
        <v>44770</v>
      </c>
      <c r="Q45">
        <v>39.121181711376543</v>
      </c>
      <c r="S45">
        <v>0.35345210425233731</v>
      </c>
      <c r="T45">
        <v>0.45163453994431019</v>
      </c>
      <c r="U45">
        <v>0.1224834546097872</v>
      </c>
      <c r="V45">
        <v>0.20496178087702829</v>
      </c>
      <c r="W45">
        <v>0.68367286451026499</v>
      </c>
      <c r="X45">
        <v>1.7434088775647041</v>
      </c>
      <c r="Y45">
        <v>0.26030738207482901</v>
      </c>
      <c r="Z45">
        <v>0.27120037060250157</v>
      </c>
      <c r="AA45">
        <v>-8.2840559173774416E-3</v>
      </c>
      <c r="AB45">
        <v>-6.2667873478415931E-2</v>
      </c>
      <c r="AC45">
        <v>-5.4383817561038487E-2</v>
      </c>
      <c r="AD45">
        <v>149951.12</v>
      </c>
      <c r="AE45">
        <v>2.0430978009101559</v>
      </c>
      <c r="AF45">
        <v>7.8201284796573898</v>
      </c>
      <c r="AG45">
        <v>170418</v>
      </c>
      <c r="AH45">
        <v>15321</v>
      </c>
      <c r="AI45">
        <v>101218</v>
      </c>
      <c r="AJ45">
        <v>1</v>
      </c>
      <c r="AM45">
        <v>27587</v>
      </c>
      <c r="AN45">
        <v>6427</v>
      </c>
      <c r="AO45">
        <v>71660</v>
      </c>
      <c r="AP45">
        <v>6063</v>
      </c>
      <c r="AQ45">
        <v>5870</v>
      </c>
      <c r="AR45">
        <v>-454</v>
      </c>
      <c r="AS45">
        <v>-851</v>
      </c>
      <c r="AT45">
        <v>11846</v>
      </c>
      <c r="AU45">
        <v>37.409999999999997</v>
      </c>
      <c r="AV45">
        <v>263</v>
      </c>
      <c r="AW45">
        <v>19904.48</v>
      </c>
      <c r="AX45">
        <v>-246.23</v>
      </c>
      <c r="AY45">
        <v>0.6768264435784942</v>
      </c>
      <c r="AZ45">
        <v>0.88574773446646138</v>
      </c>
      <c r="BA45">
        <v>1.858622970093321</v>
      </c>
      <c r="BB45">
        <v>0.30516118483799759</v>
      </c>
      <c r="BC45">
        <v>13.40711462450593</v>
      </c>
      <c r="BD45">
        <v>73394</v>
      </c>
      <c r="BE45">
        <v>4.669999999999999</v>
      </c>
      <c r="BF45">
        <v>36.520000000000003</v>
      </c>
      <c r="BG45">
        <v>1.94782031606454</v>
      </c>
      <c r="BH45">
        <v>23005</v>
      </c>
      <c r="BI45">
        <v>4</v>
      </c>
      <c r="BJ45">
        <v>1</v>
      </c>
      <c r="BK45">
        <v>3</v>
      </c>
      <c r="BL45">
        <v>2.666666666666667</v>
      </c>
      <c r="BM45">
        <v>0.18705635801482959</v>
      </c>
      <c r="BN45">
        <v>3.292727715538236</v>
      </c>
      <c r="BO45">
        <v>-4.0416094326909844E-3</v>
      </c>
      <c r="BP45">
        <v>0.45267260498383938</v>
      </c>
    </row>
    <row r="46" spans="1:68" x14ac:dyDescent="0.2">
      <c r="A46" s="1">
        <v>44</v>
      </c>
      <c r="B46" t="s">
        <v>142</v>
      </c>
      <c r="C46" t="s">
        <v>122</v>
      </c>
      <c r="D46" t="s">
        <v>123</v>
      </c>
      <c r="E46" t="s">
        <v>124</v>
      </c>
      <c r="F46" t="s">
        <v>66</v>
      </c>
      <c r="G46" t="s">
        <v>67</v>
      </c>
      <c r="H46" t="s">
        <v>68</v>
      </c>
      <c r="I46" t="s">
        <v>69</v>
      </c>
      <c r="J46" s="2">
        <v>44834</v>
      </c>
      <c r="K46">
        <v>3</v>
      </c>
      <c r="L46">
        <v>2022</v>
      </c>
      <c r="M46" t="s">
        <v>106</v>
      </c>
      <c r="N46" s="25">
        <v>9</v>
      </c>
      <c r="O46" s="2">
        <v>44835</v>
      </c>
      <c r="P46" s="2">
        <v>44861</v>
      </c>
      <c r="Q46">
        <v>40.252803494588598</v>
      </c>
      <c r="S46">
        <v>0.35539696285976607</v>
      </c>
      <c r="T46">
        <v>0.40571406901339829</v>
      </c>
      <c r="U46">
        <v>8.2703651951704038E-2</v>
      </c>
      <c r="V46">
        <v>0.1400311624871034</v>
      </c>
      <c r="W46">
        <v>0.75042298643439953</v>
      </c>
      <c r="X46">
        <v>1.804492240961826</v>
      </c>
      <c r="Y46">
        <v>0.19127121081392001</v>
      </c>
      <c r="Z46">
        <v>0.20384713833764739</v>
      </c>
      <c r="AA46">
        <v>-0.18366407822835781</v>
      </c>
      <c r="AB46">
        <v>-0.29751070258801832</v>
      </c>
      <c r="AC46">
        <v>-0.1138466243596605</v>
      </c>
      <c r="AD46">
        <v>113162.34</v>
      </c>
      <c r="AE46">
        <v>1.6272985332182921</v>
      </c>
      <c r="AF46">
        <v>8.4369230769230779</v>
      </c>
      <c r="AG46">
        <v>174841</v>
      </c>
      <c r="AH46">
        <v>15338</v>
      </c>
      <c r="AI46">
        <v>99885</v>
      </c>
      <c r="AJ46">
        <v>1</v>
      </c>
      <c r="AM46">
        <v>27591</v>
      </c>
      <c r="AN46">
        <v>6268</v>
      </c>
      <c r="AO46">
        <v>75763</v>
      </c>
      <c r="AP46">
        <v>7469</v>
      </c>
      <c r="AQ46">
        <v>5594</v>
      </c>
      <c r="AR46">
        <v>1019</v>
      </c>
      <c r="AS46">
        <v>-664</v>
      </c>
      <c r="AT46">
        <v>19145</v>
      </c>
      <c r="AU46">
        <v>25.77</v>
      </c>
      <c r="AV46">
        <v>334</v>
      </c>
      <c r="AW46">
        <v>14175.53</v>
      </c>
      <c r="AX46">
        <v>1282.8599999999999</v>
      </c>
      <c r="AY46">
        <v>0.65813920046016683</v>
      </c>
      <c r="AZ46">
        <v>0.83232602782469489</v>
      </c>
      <c r="BA46">
        <v>1.7712220903893861</v>
      </c>
      <c r="BB46">
        <v>0.19452113891285591</v>
      </c>
      <c r="BC46">
        <v>7.9385727190605238</v>
      </c>
      <c r="BD46">
        <v>69540</v>
      </c>
      <c r="BE46">
        <v>3.25</v>
      </c>
      <c r="BF46">
        <v>27.42</v>
      </c>
      <c r="BG46">
        <v>1.789722055588882</v>
      </c>
      <c r="BH46">
        <v>26299</v>
      </c>
      <c r="BI46">
        <v>5</v>
      </c>
      <c r="BJ46">
        <v>1</v>
      </c>
      <c r="BK46">
        <v>5</v>
      </c>
      <c r="BL46">
        <v>3.666666666666667</v>
      </c>
      <c r="BM46">
        <v>0.1286182336182336</v>
      </c>
      <c r="BN46">
        <v>1.832490913496486</v>
      </c>
      <c r="BO46">
        <v>-0.1043836388044951</v>
      </c>
      <c r="BP46">
        <v>0.49837017180849241</v>
      </c>
    </row>
    <row r="47" spans="1:68" x14ac:dyDescent="0.2">
      <c r="A47" s="1">
        <v>45</v>
      </c>
      <c r="B47" t="s">
        <v>143</v>
      </c>
      <c r="C47" t="s">
        <v>122</v>
      </c>
      <c r="D47" t="s">
        <v>123</v>
      </c>
      <c r="E47" t="s">
        <v>124</v>
      </c>
      <c r="F47" t="s">
        <v>66</v>
      </c>
      <c r="G47" t="s">
        <v>67</v>
      </c>
      <c r="H47" t="s">
        <v>68</v>
      </c>
      <c r="I47" t="s">
        <v>69</v>
      </c>
      <c r="J47" s="2">
        <v>44926</v>
      </c>
      <c r="K47">
        <v>4</v>
      </c>
      <c r="L47">
        <v>2022</v>
      </c>
      <c r="M47" t="s">
        <v>108</v>
      </c>
      <c r="N47" s="25">
        <v>10</v>
      </c>
      <c r="O47" s="2">
        <v>44926</v>
      </c>
      <c r="P47" s="2">
        <v>44952</v>
      </c>
      <c r="Q47">
        <v>37.696998290841762</v>
      </c>
      <c r="R47">
        <v>0</v>
      </c>
      <c r="S47">
        <v>0.31471603388766872</v>
      </c>
      <c r="T47">
        <v>0.35978534074731322</v>
      </c>
      <c r="U47">
        <v>5.1502186819739289E-2</v>
      </c>
      <c r="V47">
        <v>8.0673656236001146E-2</v>
      </c>
      <c r="W47">
        <v>0.76309470789845668</v>
      </c>
      <c r="X47">
        <v>1.7642152841043499</v>
      </c>
      <c r="Y47">
        <v>0.1270974085704317</v>
      </c>
      <c r="Z47">
        <v>0.14314698512386209</v>
      </c>
      <c r="AA47">
        <v>-0.14925302121990669</v>
      </c>
      <c r="AB47">
        <v>-0.35134352537054447</v>
      </c>
      <c r="AC47">
        <v>-0.20209050415063781</v>
      </c>
      <c r="AD47">
        <v>120262.59</v>
      </c>
      <c r="AE47">
        <v>1.9072951755638019</v>
      </c>
      <c r="AF47">
        <v>14.831632653061231</v>
      </c>
      <c r="AG47">
        <v>182103</v>
      </c>
      <c r="AH47">
        <v>14042</v>
      </c>
      <c r="AI47">
        <v>103286</v>
      </c>
      <c r="AJ47">
        <v>1</v>
      </c>
      <c r="AK47">
        <v>0</v>
      </c>
      <c r="AL47">
        <v>0</v>
      </c>
      <c r="AM47">
        <v>27591</v>
      </c>
      <c r="AN47">
        <v>6018</v>
      </c>
      <c r="AO47">
        <v>81347</v>
      </c>
      <c r="AP47">
        <v>4133</v>
      </c>
      <c r="AQ47">
        <v>5619</v>
      </c>
      <c r="AR47">
        <v>-664</v>
      </c>
      <c r="AS47">
        <v>-141</v>
      </c>
      <c r="AT47">
        <v>24844</v>
      </c>
      <c r="AU47">
        <v>26.43</v>
      </c>
      <c r="AV47">
        <v>418</v>
      </c>
      <c r="AW47">
        <v>9025.99</v>
      </c>
      <c r="AX47">
        <v>-333.78</v>
      </c>
      <c r="AY47">
        <v>0.63689853141751518</v>
      </c>
      <c r="AZ47">
        <v>0.71501495767296797</v>
      </c>
      <c r="BA47">
        <v>1.5676255636759451</v>
      </c>
      <c r="BB47">
        <v>0.24475846100168111</v>
      </c>
      <c r="BC47">
        <v>2.1693989071038251</v>
      </c>
      <c r="BD47">
        <v>63054</v>
      </c>
      <c r="BE47">
        <v>1.96</v>
      </c>
      <c r="BF47">
        <v>29.07</v>
      </c>
      <c r="BG47">
        <v>1.725273459988486</v>
      </c>
      <c r="BH47">
        <v>24844</v>
      </c>
      <c r="BI47">
        <v>5</v>
      </c>
      <c r="BJ47">
        <v>1</v>
      </c>
      <c r="BK47">
        <v>5</v>
      </c>
      <c r="BL47">
        <v>3.666666666666667</v>
      </c>
      <c r="BM47">
        <v>7.9021121057584978E-2</v>
      </c>
      <c r="BN47">
        <v>0.52517283055354125</v>
      </c>
      <c r="BO47">
        <v>-7.4352590872952831E-2</v>
      </c>
      <c r="BP47">
        <v>0.8344431556805002</v>
      </c>
    </row>
    <row r="48" spans="1:68" x14ac:dyDescent="0.2">
      <c r="A48" s="1">
        <v>46</v>
      </c>
      <c r="B48" t="s">
        <v>144</v>
      </c>
      <c r="C48" t="s">
        <v>122</v>
      </c>
      <c r="D48" t="s">
        <v>123</v>
      </c>
      <c r="E48" t="s">
        <v>124</v>
      </c>
      <c r="F48" t="s">
        <v>66</v>
      </c>
      <c r="G48" t="s">
        <v>67</v>
      </c>
      <c r="H48" t="s">
        <v>68</v>
      </c>
      <c r="I48" t="s">
        <v>69</v>
      </c>
      <c r="J48" s="2">
        <v>45016</v>
      </c>
      <c r="K48">
        <v>1</v>
      </c>
      <c r="L48">
        <v>2023</v>
      </c>
      <c r="M48" t="s">
        <v>110</v>
      </c>
      <c r="N48" s="25">
        <v>11</v>
      </c>
      <c r="O48" s="2">
        <v>45017</v>
      </c>
      <c r="P48" s="2">
        <v>45043</v>
      </c>
      <c r="Q48">
        <v>31.078745198463508</v>
      </c>
      <c r="S48">
        <v>0.25508565456198318</v>
      </c>
      <c r="T48">
        <v>0.31198449368051118</v>
      </c>
      <c r="U48">
        <v>-8.9360972628912856E-3</v>
      </c>
      <c r="V48">
        <v>-2.8073243948334221E-2</v>
      </c>
      <c r="W48">
        <v>0.84559226317938707</v>
      </c>
      <c r="X48">
        <v>1.776853575973155</v>
      </c>
      <c r="Y48">
        <v>-5.064166193987521E-2</v>
      </c>
      <c r="Z48">
        <v>-2.864276091888826E-2</v>
      </c>
      <c r="AA48">
        <v>-0.35266591038003398</v>
      </c>
      <c r="AB48">
        <v>-0.62662864074140534</v>
      </c>
      <c r="AC48">
        <v>-0.27396273036137131</v>
      </c>
      <c r="AD48">
        <v>127841.15</v>
      </c>
      <c r="AE48">
        <v>2.2660442073170728</v>
      </c>
      <c r="AF48">
        <v>-45.073529411764703</v>
      </c>
      <c r="AG48">
        <v>185303</v>
      </c>
      <c r="AH48">
        <v>11715</v>
      </c>
      <c r="AI48">
        <v>100403</v>
      </c>
      <c r="AJ48">
        <v>1</v>
      </c>
      <c r="AM48">
        <v>27591</v>
      </c>
      <c r="AN48">
        <v>5567</v>
      </c>
      <c r="AO48">
        <v>85734</v>
      </c>
      <c r="AP48">
        <v>3847</v>
      </c>
      <c r="AQ48">
        <v>5384</v>
      </c>
      <c r="AR48">
        <v>-2758</v>
      </c>
      <c r="AS48">
        <v>-64</v>
      </c>
      <c r="AT48">
        <v>7413</v>
      </c>
      <c r="AU48">
        <v>32.67</v>
      </c>
      <c r="AV48">
        <v>556</v>
      </c>
      <c r="AW48">
        <v>-1615.91</v>
      </c>
      <c r="AX48">
        <v>-2318.7600000000002</v>
      </c>
      <c r="AY48">
        <v>0.60176191151446401</v>
      </c>
      <c r="AZ48">
        <v>0.56092553910977305</v>
      </c>
      <c r="BA48">
        <v>1.7637352608330601</v>
      </c>
      <c r="BB48">
        <v>0.13749645490640949</v>
      </c>
      <c r="BC48">
        <v>-1.1171228516868239</v>
      </c>
      <c r="BD48">
        <v>56416</v>
      </c>
      <c r="BE48">
        <v>-0.68</v>
      </c>
      <c r="BF48">
        <v>30.65</v>
      </c>
      <c r="BG48">
        <v>1.6429034595872909</v>
      </c>
      <c r="BH48">
        <v>27653</v>
      </c>
      <c r="BI48">
        <v>5</v>
      </c>
      <c r="BJ48">
        <v>4</v>
      </c>
      <c r="BK48">
        <v>5</v>
      </c>
      <c r="BL48">
        <v>4.666666666666667</v>
      </c>
      <c r="BM48">
        <v>-1.3901975291648031E-2</v>
      </c>
      <c r="BN48">
        <v>-2.0594749460561022</v>
      </c>
      <c r="BO48">
        <v>-0.13763985966213341</v>
      </c>
      <c r="BP48">
        <v>-2.9293258379765601</v>
      </c>
    </row>
    <row r="49" spans="1:68" x14ac:dyDescent="0.2">
      <c r="A49" s="1">
        <v>47</v>
      </c>
      <c r="B49" t="s">
        <v>145</v>
      </c>
      <c r="C49" t="s">
        <v>122</v>
      </c>
      <c r="D49" t="s">
        <v>123</v>
      </c>
      <c r="E49" t="s">
        <v>124</v>
      </c>
      <c r="F49" t="s">
        <v>66</v>
      </c>
      <c r="G49" t="s">
        <v>67</v>
      </c>
      <c r="H49" t="s">
        <v>68</v>
      </c>
      <c r="I49" t="s">
        <v>69</v>
      </c>
      <c r="J49" s="2">
        <v>45107</v>
      </c>
      <c r="K49">
        <v>2</v>
      </c>
      <c r="L49">
        <v>2023</v>
      </c>
      <c r="M49" t="s">
        <v>112</v>
      </c>
      <c r="N49" s="25">
        <v>12</v>
      </c>
      <c r="O49" s="2">
        <v>45108</v>
      </c>
      <c r="P49" s="2">
        <v>45134</v>
      </c>
      <c r="Q49">
        <v>24.110886941076529</v>
      </c>
      <c r="S49">
        <v>0.27927490753022122</v>
      </c>
      <c r="T49">
        <v>0.30357789842352267</v>
      </c>
      <c r="U49">
        <v>3.2656924507157769E-3</v>
      </c>
      <c r="V49">
        <v>-8.9649908356791083E-3</v>
      </c>
      <c r="W49">
        <v>0.77684716332762205</v>
      </c>
      <c r="X49">
        <v>1.730996796133969</v>
      </c>
      <c r="Y49">
        <v>-1.706017319221375E-2</v>
      </c>
      <c r="Z49">
        <v>1.075734586633114E-2</v>
      </c>
      <c r="AA49">
        <v>-0.30610243505291979</v>
      </c>
      <c r="AB49">
        <v>-0.5697479646602448</v>
      </c>
      <c r="AC49">
        <v>-0.2636455296073249</v>
      </c>
      <c r="AD49">
        <v>144025.32</v>
      </c>
      <c r="AE49">
        <v>2.6649641033232179</v>
      </c>
      <c r="AF49">
        <v>-156.31818181818181</v>
      </c>
      <c r="AG49">
        <v>185629</v>
      </c>
      <c r="AH49">
        <v>12949</v>
      </c>
      <c r="AI49">
        <v>104471</v>
      </c>
      <c r="AJ49">
        <v>1</v>
      </c>
      <c r="AM49">
        <v>27591</v>
      </c>
      <c r="AN49">
        <v>5173</v>
      </c>
      <c r="AO49">
        <v>90945</v>
      </c>
      <c r="AP49">
        <v>2996</v>
      </c>
      <c r="AQ49">
        <v>6079</v>
      </c>
      <c r="AR49">
        <v>1481</v>
      </c>
      <c r="AS49">
        <v>-200</v>
      </c>
      <c r="AT49">
        <v>13301</v>
      </c>
      <c r="AU49">
        <v>33.44</v>
      </c>
      <c r="AV49">
        <v>595</v>
      </c>
      <c r="AW49">
        <v>581.37000000000012</v>
      </c>
      <c r="AX49">
        <v>1951.05</v>
      </c>
      <c r="AY49">
        <v>0.5804159573680705</v>
      </c>
      <c r="AZ49">
        <v>0.58632887892732022</v>
      </c>
      <c r="BA49">
        <v>1.5951434878587201</v>
      </c>
      <c r="BB49">
        <v>0.18051957664125531</v>
      </c>
      <c r="BC49">
        <v>-1.4303730951129801</v>
      </c>
      <c r="BD49">
        <v>54044</v>
      </c>
      <c r="BE49">
        <v>-0.22000000000000011</v>
      </c>
      <c r="BF49">
        <v>34.39</v>
      </c>
      <c r="BG49">
        <v>1.947071305601153</v>
      </c>
      <c r="BH49">
        <v>26299</v>
      </c>
      <c r="BI49">
        <v>5</v>
      </c>
      <c r="BJ49">
        <v>4</v>
      </c>
      <c r="BK49">
        <v>5</v>
      </c>
      <c r="BL49">
        <v>4.666666666666667</v>
      </c>
      <c r="BM49">
        <v>4.8397892160535463E-3</v>
      </c>
      <c r="BN49">
        <v>-1.5821418338108879</v>
      </c>
      <c r="BO49">
        <v>-0.1027379479934707</v>
      </c>
      <c r="BP49">
        <v>-19.7119441593102</v>
      </c>
    </row>
    <row r="50" spans="1:68" x14ac:dyDescent="0.2">
      <c r="A50" s="1">
        <v>48</v>
      </c>
      <c r="B50" t="s">
        <v>146</v>
      </c>
      <c r="C50" t="s">
        <v>122</v>
      </c>
      <c r="D50" t="s">
        <v>123</v>
      </c>
      <c r="E50" t="s">
        <v>124</v>
      </c>
      <c r="F50" t="s">
        <v>66</v>
      </c>
      <c r="G50" t="s">
        <v>67</v>
      </c>
      <c r="H50" t="s">
        <v>68</v>
      </c>
      <c r="I50" t="s">
        <v>69</v>
      </c>
      <c r="J50" s="2">
        <v>45199</v>
      </c>
      <c r="K50">
        <v>3</v>
      </c>
      <c r="L50">
        <v>2023</v>
      </c>
      <c r="M50" t="s">
        <v>114</v>
      </c>
      <c r="N50" s="25">
        <v>13</v>
      </c>
      <c r="O50" s="2">
        <v>45199</v>
      </c>
      <c r="P50" s="2">
        <v>45225</v>
      </c>
      <c r="Q50">
        <v>18.816525992371801</v>
      </c>
      <c r="S50">
        <v>0.30246804783344822</v>
      </c>
      <c r="T50">
        <v>0.29071871270739502</v>
      </c>
      <c r="U50">
        <v>3.7791672853458293E-4</v>
      </c>
      <c r="V50">
        <v>-1.5994473928715631E-2</v>
      </c>
      <c r="W50">
        <v>0.78677402872660518</v>
      </c>
      <c r="X50">
        <v>1.769111401900074</v>
      </c>
      <c r="Y50">
        <v>-3.1098668280871669E-2</v>
      </c>
      <c r="Z50">
        <v>1.2999394673123489E-3</v>
      </c>
      <c r="AA50">
        <v>-0.19300469128329301</v>
      </c>
      <c r="AB50">
        <v>-0.43280912038884378</v>
      </c>
      <c r="AC50">
        <v>-0.2398044291055508</v>
      </c>
      <c r="AD50">
        <v>157214.64000000001</v>
      </c>
      <c r="AE50">
        <v>2.973945217917676</v>
      </c>
      <c r="AF50">
        <v>-93.22499999999998</v>
      </c>
      <c r="AG50">
        <v>188837</v>
      </c>
      <c r="AH50">
        <v>14158</v>
      </c>
      <c r="AI50">
        <v>105686</v>
      </c>
      <c r="AJ50">
        <v>1</v>
      </c>
      <c r="AM50">
        <v>27591</v>
      </c>
      <c r="AN50">
        <v>4970</v>
      </c>
      <c r="AO50">
        <v>93352</v>
      </c>
      <c r="AP50">
        <v>2843</v>
      </c>
      <c r="AQ50">
        <v>5736</v>
      </c>
      <c r="AR50">
        <v>297</v>
      </c>
      <c r="AS50">
        <v>-816</v>
      </c>
      <c r="AT50">
        <v>19054</v>
      </c>
      <c r="AU50">
        <v>35.549999999999997</v>
      </c>
      <c r="AV50">
        <v>599</v>
      </c>
      <c r="AW50">
        <v>68.720000000000027</v>
      </c>
      <c r="AX50">
        <v>770.21</v>
      </c>
      <c r="AY50">
        <v>0.56836410411622273</v>
      </c>
      <c r="AZ50">
        <v>0.6145732160588615</v>
      </c>
      <c r="BA50">
        <v>1.531103655553226</v>
      </c>
      <c r="BB50">
        <v>0.27523456416464892</v>
      </c>
      <c r="BC50">
        <v>-1.1083948339483389</v>
      </c>
      <c r="BD50">
        <v>52864</v>
      </c>
      <c r="BE50">
        <v>-0.40000000000000008</v>
      </c>
      <c r="BF50">
        <v>37.29</v>
      </c>
      <c r="BG50">
        <v>1.9568443496801711</v>
      </c>
      <c r="BH50">
        <v>24753</v>
      </c>
      <c r="BI50">
        <v>5</v>
      </c>
      <c r="BJ50">
        <v>4</v>
      </c>
      <c r="BK50">
        <v>5</v>
      </c>
      <c r="BL50">
        <v>4.666666666666667</v>
      </c>
      <c r="BM50">
        <v>5.5227173183639217E-4</v>
      </c>
      <c r="BN50">
        <v>-1.7545469639468689</v>
      </c>
      <c r="BO50">
        <v>-5.8819243041365897E-2</v>
      </c>
      <c r="BP50">
        <v>-10.409037981946989</v>
      </c>
    </row>
    <row r="51" spans="1:68" x14ac:dyDescent="0.2">
      <c r="A51" s="1">
        <v>49</v>
      </c>
      <c r="B51" t="s">
        <v>147</v>
      </c>
      <c r="C51" t="s">
        <v>122</v>
      </c>
      <c r="D51" t="s">
        <v>123</v>
      </c>
      <c r="E51" t="s">
        <v>124</v>
      </c>
      <c r="F51" t="s">
        <v>66</v>
      </c>
      <c r="G51" t="s">
        <v>67</v>
      </c>
      <c r="H51" t="s">
        <v>68</v>
      </c>
      <c r="I51" t="s">
        <v>69</v>
      </c>
      <c r="J51" s="2">
        <v>45291</v>
      </c>
      <c r="K51">
        <v>4</v>
      </c>
      <c r="L51">
        <v>2023</v>
      </c>
      <c r="M51" t="s">
        <v>116</v>
      </c>
      <c r="N51" s="25">
        <v>14</v>
      </c>
      <c r="O51" s="2">
        <v>45291</v>
      </c>
      <c r="P51" s="2">
        <v>45316</v>
      </c>
      <c r="Q51">
        <v>18.494620602362719</v>
      </c>
      <c r="R51">
        <v>0</v>
      </c>
      <c r="S51">
        <v>0.32398812856688458</v>
      </c>
      <c r="T51">
        <v>0.29024152003746567</v>
      </c>
      <c r="U51">
        <v>1.9094774871211619E-2</v>
      </c>
      <c r="V51">
        <v>1.5840488438506741E-2</v>
      </c>
      <c r="W51">
        <v>0.74211794661937891</v>
      </c>
      <c r="X51">
        <v>1.752277832225875</v>
      </c>
      <c r="Y51">
        <v>3.114627129895995E-2</v>
      </c>
      <c r="Z51">
        <v>6.578926016080254E-2</v>
      </c>
      <c r="AA51">
        <v>-0.26331415504905209</v>
      </c>
      <c r="AB51">
        <v>-0.40328941435060323</v>
      </c>
      <c r="AC51">
        <v>-0.13997525930155111</v>
      </c>
      <c r="AD51">
        <v>182142.24</v>
      </c>
      <c r="AE51">
        <v>3.3588227483956632</v>
      </c>
      <c r="AF51">
        <v>110.4615384615385</v>
      </c>
      <c r="AG51">
        <v>191572</v>
      </c>
      <c r="AH51">
        <v>15406</v>
      </c>
      <c r="AI51">
        <v>109965</v>
      </c>
      <c r="AJ51">
        <v>1</v>
      </c>
      <c r="AK51">
        <v>0</v>
      </c>
      <c r="AL51">
        <v>0</v>
      </c>
      <c r="AM51">
        <v>27591</v>
      </c>
      <c r="AN51">
        <v>4589</v>
      </c>
      <c r="AO51">
        <v>97152</v>
      </c>
      <c r="AP51">
        <v>3402</v>
      </c>
      <c r="AQ51">
        <v>5888</v>
      </c>
      <c r="AR51">
        <v>2669</v>
      </c>
      <c r="AS51">
        <v>1142</v>
      </c>
      <c r="AT51">
        <v>25750</v>
      </c>
      <c r="AU51">
        <v>50.25</v>
      </c>
      <c r="AV51">
        <v>628</v>
      </c>
      <c r="AW51">
        <v>3567.62</v>
      </c>
      <c r="AX51">
        <v>3165.12</v>
      </c>
      <c r="AY51">
        <v>0.57426052961569674</v>
      </c>
      <c r="AZ51">
        <v>0.64695754419854701</v>
      </c>
      <c r="BA51">
        <v>1.5424018821516421</v>
      </c>
      <c r="BB51">
        <v>0.2115327874898576</v>
      </c>
      <c r="BC51">
        <v>1.3036164844407059E-2</v>
      </c>
      <c r="BD51">
        <v>54228</v>
      </c>
      <c r="BE51">
        <v>0.3899999999999999</v>
      </c>
      <c r="BF51">
        <v>43.08</v>
      </c>
      <c r="BG51">
        <v>2.0848935510998978</v>
      </c>
      <c r="BH51">
        <v>25750</v>
      </c>
      <c r="BI51">
        <v>4</v>
      </c>
      <c r="BJ51">
        <v>5</v>
      </c>
      <c r="BK51">
        <v>5</v>
      </c>
      <c r="BL51">
        <v>4.666666666666667</v>
      </c>
      <c r="BM51">
        <v>2.8379311442026219E-2</v>
      </c>
      <c r="BN51">
        <v>-0.94018448438978242</v>
      </c>
      <c r="BO51">
        <v>-7.176233705089613E-2</v>
      </c>
      <c r="BP51">
        <v>4.2729980684866149</v>
      </c>
    </row>
    <row r="52" spans="1:68" x14ac:dyDescent="0.2">
      <c r="A52" s="1">
        <v>50</v>
      </c>
      <c r="B52" t="s">
        <v>148</v>
      </c>
      <c r="C52" t="s">
        <v>122</v>
      </c>
      <c r="D52" t="s">
        <v>123</v>
      </c>
      <c r="E52" t="s">
        <v>124</v>
      </c>
      <c r="F52" t="s">
        <v>66</v>
      </c>
      <c r="G52" t="s">
        <v>67</v>
      </c>
      <c r="H52" t="s">
        <v>68</v>
      </c>
      <c r="I52" t="s">
        <v>69</v>
      </c>
      <c r="J52" s="2">
        <v>45382</v>
      </c>
      <c r="K52">
        <v>1</v>
      </c>
      <c r="L52">
        <v>2024</v>
      </c>
      <c r="M52" t="s">
        <v>118</v>
      </c>
      <c r="N52" s="25">
        <v>15</v>
      </c>
      <c r="O52" s="2">
        <v>45381</v>
      </c>
      <c r="P52" s="2">
        <v>45407</v>
      </c>
      <c r="Q52">
        <v>24.114124882112542</v>
      </c>
      <c r="R52">
        <v>0</v>
      </c>
      <c r="S52">
        <v>0.26487295247264542</v>
      </c>
      <c r="T52">
        <v>0.29223142769471688</v>
      </c>
      <c r="U52">
        <v>3.1721687881577421E-2</v>
      </c>
      <c r="V52">
        <v>3.8511264023792499E-2</v>
      </c>
      <c r="W52">
        <v>0.74015854671530212</v>
      </c>
      <c r="X52">
        <v>1.790290728787312</v>
      </c>
      <c r="Y52">
        <v>7.3610080199866035E-2</v>
      </c>
      <c r="Z52">
        <v>0.10854988504082411</v>
      </c>
      <c r="AA52">
        <v>-0.22220612994912831</v>
      </c>
      <c r="AB52">
        <v>-0.24310445666495359</v>
      </c>
      <c r="AC52">
        <v>-2.0898326715825258E-2</v>
      </c>
      <c r="AD52">
        <v>129285.09</v>
      </c>
      <c r="AE52">
        <v>2.3405523471586069</v>
      </c>
      <c r="AF52">
        <v>31.635416666666671</v>
      </c>
      <c r="AG52">
        <v>192733</v>
      </c>
      <c r="AH52">
        <v>12724</v>
      </c>
      <c r="AI52">
        <v>110756</v>
      </c>
      <c r="AJ52">
        <v>1</v>
      </c>
      <c r="AK52">
        <v>0</v>
      </c>
      <c r="AL52">
        <v>0</v>
      </c>
      <c r="AM52">
        <v>27440</v>
      </c>
      <c r="AN52">
        <v>4675</v>
      </c>
      <c r="AO52">
        <v>99924</v>
      </c>
      <c r="AP52">
        <v>3323</v>
      </c>
      <c r="AQ52">
        <v>4997</v>
      </c>
      <c r="AR52">
        <v>-381</v>
      </c>
      <c r="AS52">
        <v>-348</v>
      </c>
      <c r="AT52">
        <v>5970</v>
      </c>
      <c r="AU52">
        <v>44.17</v>
      </c>
      <c r="AV52">
        <v>621</v>
      </c>
      <c r="AW52">
        <v>5995.97</v>
      </c>
      <c r="AX52">
        <v>109.59</v>
      </c>
      <c r="AY52">
        <v>0.58904357586400424</v>
      </c>
      <c r="AZ52">
        <v>0.51651139661856338</v>
      </c>
      <c r="BA52">
        <v>1.5657222650938889</v>
      </c>
      <c r="BB52">
        <v>0.21784311240653911</v>
      </c>
      <c r="BC52">
        <v>0.29226361031518627</v>
      </c>
      <c r="BD52">
        <v>55237</v>
      </c>
      <c r="BE52">
        <v>0.95999999999999985</v>
      </c>
      <c r="BF52">
        <v>30.37</v>
      </c>
      <c r="BG52">
        <v>1.767207462092746</v>
      </c>
      <c r="BH52">
        <v>24307</v>
      </c>
      <c r="BI52">
        <v>4</v>
      </c>
      <c r="BJ52">
        <v>3</v>
      </c>
      <c r="BK52">
        <v>5</v>
      </c>
      <c r="BL52">
        <v>4</v>
      </c>
      <c r="BM52">
        <v>4.4673533630115302E-2</v>
      </c>
      <c r="BN52">
        <v>-0.48322292694385688</v>
      </c>
      <c r="BO52">
        <v>-7.9554025602862857E-2</v>
      </c>
      <c r="BP52">
        <v>1.7253463435031819</v>
      </c>
    </row>
    <row r="53" spans="1:68" s="12" customFormat="1" x14ac:dyDescent="0.2">
      <c r="A53" s="11">
        <v>51</v>
      </c>
      <c r="B53" s="12" t="s">
        <v>149</v>
      </c>
      <c r="C53" s="12" t="s">
        <v>122</v>
      </c>
      <c r="D53" s="12" t="s">
        <v>123</v>
      </c>
      <c r="E53" s="12" t="s">
        <v>124</v>
      </c>
      <c r="F53" s="12" t="s">
        <v>66</v>
      </c>
      <c r="G53" s="12" t="s">
        <v>67</v>
      </c>
      <c r="H53" s="12" t="s">
        <v>68</v>
      </c>
      <c r="I53" s="12" t="s">
        <v>69</v>
      </c>
      <c r="J53" s="13">
        <v>45473</v>
      </c>
      <c r="K53" s="12">
        <v>2</v>
      </c>
      <c r="L53" s="12">
        <v>2024</v>
      </c>
      <c r="M53" s="12" t="s">
        <v>120</v>
      </c>
      <c r="N53" s="26">
        <v>16</v>
      </c>
      <c r="O53" s="13">
        <v>45472</v>
      </c>
      <c r="P53" s="13">
        <v>45505</v>
      </c>
      <c r="Q53" s="12">
        <v>22.945823268136841</v>
      </c>
      <c r="R53" s="12">
        <v>0</v>
      </c>
      <c r="S53" s="12">
        <v>0.25734324631897693</v>
      </c>
      <c r="T53" s="12">
        <v>0.28134873441304231</v>
      </c>
      <c r="U53" s="12">
        <v>1.5121913871690561E-2</v>
      </c>
      <c r="V53" s="12">
        <v>8.6703274715991194E-3</v>
      </c>
      <c r="W53" s="12">
        <v>0.71218260624076257</v>
      </c>
      <c r="X53" s="12">
        <v>1.7422200484649071</v>
      </c>
      <c r="Y53" s="12">
        <v>1.7688358338927089E-2</v>
      </c>
      <c r="Z53" s="12">
        <v>5.374793635819379E-2</v>
      </c>
      <c r="AA53" s="12">
        <v>-0.2282977449610856</v>
      </c>
      <c r="AB53" s="12">
        <v>-0.20836953831464949</v>
      </c>
      <c r="AC53" s="12">
        <v>1.9928206646436131E-2</v>
      </c>
      <c r="AD53" s="12">
        <v>80840.429999999993</v>
      </c>
      <c r="AE53" s="12">
        <v>1.4665994811414891</v>
      </c>
      <c r="AF53" s="12">
        <v>82.565217391304344</v>
      </c>
      <c r="AG53" s="12">
        <v>206205</v>
      </c>
      <c r="AH53" s="12">
        <v>12833</v>
      </c>
      <c r="AI53" s="12">
        <v>120434</v>
      </c>
      <c r="AJ53" s="12">
        <v>1</v>
      </c>
      <c r="AK53" s="12">
        <v>0</v>
      </c>
      <c r="AL53" s="12">
        <v>0</v>
      </c>
      <c r="AM53" s="12">
        <v>27442</v>
      </c>
      <c r="AN53" s="12">
        <v>4383</v>
      </c>
      <c r="AO53" s="12">
        <v>103398</v>
      </c>
      <c r="AP53" s="12">
        <v>3131</v>
      </c>
      <c r="AQ53" s="12">
        <v>5758</v>
      </c>
      <c r="AR53" s="12">
        <v>-1610</v>
      </c>
      <c r="AS53" s="12">
        <v>-943</v>
      </c>
      <c r="AT53" s="12">
        <v>11652</v>
      </c>
      <c r="AU53" s="12">
        <v>30.97</v>
      </c>
      <c r="AV53" s="12">
        <v>668</v>
      </c>
      <c r="AW53" s="12">
        <v>2962.64</v>
      </c>
      <c r="AX53" s="12">
        <v>-1082.28</v>
      </c>
      <c r="AY53" s="12">
        <v>0.59400228588015458</v>
      </c>
      <c r="AZ53" s="12">
        <v>0.50493306184279119</v>
      </c>
      <c r="BA53" s="12">
        <v>1.5870671620819929</v>
      </c>
      <c r="BB53" s="12">
        <v>0.20894033127120329</v>
      </c>
      <c r="BC53" s="12">
        <v>0.20230524642289349</v>
      </c>
      <c r="BD53" s="12">
        <v>55121</v>
      </c>
      <c r="BE53" s="12">
        <v>0.23</v>
      </c>
      <c r="BF53" s="12">
        <v>18.989999999999998</v>
      </c>
      <c r="BG53" s="12">
        <v>2.025859794177149</v>
      </c>
      <c r="BH53" s="12">
        <v>24101</v>
      </c>
      <c r="BI53" s="12">
        <v>5</v>
      </c>
      <c r="BJ53" s="12">
        <v>4</v>
      </c>
      <c r="BK53" s="12">
        <v>5</v>
      </c>
      <c r="BL53" s="12">
        <v>4.666666666666667</v>
      </c>
      <c r="BM53" s="12">
        <v>2.1713389473992799E-2</v>
      </c>
      <c r="BN53" s="12">
        <v>-1.227141179234202</v>
      </c>
      <c r="BO53" s="12">
        <v>-0.12740397295075151</v>
      </c>
      <c r="BP53" s="12">
        <v>2.5708243936567161</v>
      </c>
    </row>
    <row r="54" spans="1:68" x14ac:dyDescent="0.2">
      <c r="A54" s="1">
        <v>52</v>
      </c>
      <c r="B54" t="s">
        <v>150</v>
      </c>
      <c r="C54" t="s">
        <v>151</v>
      </c>
      <c r="D54" t="s">
        <v>152</v>
      </c>
      <c r="E54" t="s">
        <v>153</v>
      </c>
      <c r="F54" t="s">
        <v>66</v>
      </c>
      <c r="G54" t="s">
        <v>67</v>
      </c>
      <c r="H54" t="s">
        <v>68</v>
      </c>
      <c r="I54" t="s">
        <v>69</v>
      </c>
      <c r="J54" s="2">
        <v>43159</v>
      </c>
      <c r="K54">
        <v>2</v>
      </c>
      <c r="L54">
        <v>2018</v>
      </c>
      <c r="M54" t="s">
        <v>72</v>
      </c>
      <c r="N54" s="25"/>
      <c r="O54" s="2">
        <v>43160</v>
      </c>
      <c r="P54" s="2">
        <v>43181</v>
      </c>
      <c r="R54">
        <v>5.3004693239015106</v>
      </c>
      <c r="W54">
        <v>0.5524078254326561</v>
      </c>
      <c r="AD54">
        <v>59716.299850000003</v>
      </c>
      <c r="AG54">
        <v>41263</v>
      </c>
      <c r="AH54">
        <v>7351</v>
      </c>
      <c r="AI54">
        <v>26580</v>
      </c>
      <c r="AJ54">
        <v>1</v>
      </c>
      <c r="AK54">
        <v>427</v>
      </c>
      <c r="AL54">
        <v>0</v>
      </c>
      <c r="AM54">
        <v>1228</v>
      </c>
      <c r="AN54">
        <v>348</v>
      </c>
      <c r="AO54">
        <v>21864</v>
      </c>
      <c r="AP54">
        <v>4050</v>
      </c>
      <c r="AQ54">
        <v>1930</v>
      </c>
      <c r="AR54">
        <v>3309</v>
      </c>
      <c r="AS54">
        <v>-30</v>
      </c>
      <c r="AT54">
        <v>4217</v>
      </c>
      <c r="AU54">
        <v>48.81</v>
      </c>
      <c r="AV54">
        <v>88</v>
      </c>
      <c r="AX54">
        <v>3378.52</v>
      </c>
      <c r="BA54">
        <v>2.5812550937245309</v>
      </c>
      <c r="BF54">
        <v>51.49</v>
      </c>
      <c r="BK54">
        <v>1</v>
      </c>
      <c r="BL54">
        <v>1</v>
      </c>
    </row>
    <row r="55" spans="1:68" x14ac:dyDescent="0.2">
      <c r="A55" s="1">
        <v>53</v>
      </c>
      <c r="B55" t="s">
        <v>154</v>
      </c>
      <c r="C55" t="s">
        <v>151</v>
      </c>
      <c r="D55" t="s">
        <v>152</v>
      </c>
      <c r="E55" t="s">
        <v>153</v>
      </c>
      <c r="F55" t="s">
        <v>66</v>
      </c>
      <c r="G55" t="s">
        <v>67</v>
      </c>
      <c r="H55" t="s">
        <v>68</v>
      </c>
      <c r="I55" t="s">
        <v>69</v>
      </c>
      <c r="J55" s="2">
        <v>43251</v>
      </c>
      <c r="K55">
        <v>3</v>
      </c>
      <c r="L55">
        <v>2018</v>
      </c>
      <c r="M55" t="s">
        <v>74</v>
      </c>
      <c r="N55" s="25"/>
      <c r="O55" s="2">
        <v>43251</v>
      </c>
      <c r="P55" s="2">
        <v>43271</v>
      </c>
      <c r="Q55">
        <v>50.107332948569969</v>
      </c>
      <c r="R55">
        <v>5.0440874695395674</v>
      </c>
      <c r="S55">
        <v>0.75054146411897771</v>
      </c>
      <c r="W55">
        <v>0.41736950851878202</v>
      </c>
      <c r="AD55">
        <v>63314.082490000008</v>
      </c>
      <c r="AG55">
        <v>41845</v>
      </c>
      <c r="AH55">
        <v>7797</v>
      </c>
      <c r="AI55">
        <v>29523</v>
      </c>
      <c r="AJ55">
        <v>1</v>
      </c>
      <c r="AK55">
        <v>431</v>
      </c>
      <c r="AL55">
        <v>0</v>
      </c>
      <c r="AM55">
        <v>1228</v>
      </c>
      <c r="AN55">
        <v>334</v>
      </c>
      <c r="AO55">
        <v>22705</v>
      </c>
      <c r="AP55">
        <v>4513</v>
      </c>
      <c r="AQ55">
        <v>1841</v>
      </c>
      <c r="AR55">
        <v>3823</v>
      </c>
      <c r="AS55">
        <v>-176</v>
      </c>
      <c r="AT55">
        <v>6628</v>
      </c>
      <c r="AU55">
        <v>57.59</v>
      </c>
      <c r="AV55">
        <v>80</v>
      </c>
      <c r="AX55">
        <v>3886.2</v>
      </c>
      <c r="AZ55">
        <v>1.3995377953285919</v>
      </c>
      <c r="BA55">
        <v>2.6345402005779359</v>
      </c>
      <c r="BF55">
        <v>54.59</v>
      </c>
      <c r="BG55">
        <v>2.247520219746681</v>
      </c>
      <c r="BK55">
        <v>1</v>
      </c>
      <c r="BL55">
        <v>1</v>
      </c>
    </row>
    <row r="56" spans="1:68" x14ac:dyDescent="0.2">
      <c r="A56" s="1">
        <v>54</v>
      </c>
      <c r="B56" t="s">
        <v>155</v>
      </c>
      <c r="C56" t="s">
        <v>151</v>
      </c>
      <c r="D56" t="s">
        <v>152</v>
      </c>
      <c r="E56" t="s">
        <v>153</v>
      </c>
      <c r="F56" t="s">
        <v>66</v>
      </c>
      <c r="G56" t="s">
        <v>67</v>
      </c>
      <c r="H56" t="s">
        <v>68</v>
      </c>
      <c r="I56" t="s">
        <v>69</v>
      </c>
      <c r="J56" s="2">
        <v>43343</v>
      </c>
      <c r="K56">
        <v>4</v>
      </c>
      <c r="L56">
        <v>2018</v>
      </c>
      <c r="M56" t="s">
        <v>76</v>
      </c>
      <c r="N56" s="25"/>
      <c r="O56" s="2">
        <v>43342</v>
      </c>
      <c r="P56" s="2">
        <v>43363</v>
      </c>
      <c r="Q56">
        <v>51.728154620853083</v>
      </c>
      <c r="R56">
        <v>3.070497630331753</v>
      </c>
      <c r="S56">
        <v>0.79229297942995269</v>
      </c>
      <c r="W56">
        <v>0.3078059516989779</v>
      </c>
      <c r="AD56">
        <v>51437.617850000002</v>
      </c>
      <c r="AG56">
        <v>43376</v>
      </c>
      <c r="AH56">
        <v>8440</v>
      </c>
      <c r="AI56">
        <v>33167</v>
      </c>
      <c r="AJ56">
        <v>1</v>
      </c>
      <c r="AK56">
        <v>284</v>
      </c>
      <c r="AL56">
        <v>0</v>
      </c>
      <c r="AM56">
        <v>1228</v>
      </c>
      <c r="AN56">
        <v>331</v>
      </c>
      <c r="AO56">
        <v>23672</v>
      </c>
      <c r="AP56">
        <v>5056</v>
      </c>
      <c r="AQ56">
        <v>2004</v>
      </c>
      <c r="AR56">
        <v>4325</v>
      </c>
      <c r="AS56">
        <v>-6</v>
      </c>
      <c r="AT56">
        <v>8879</v>
      </c>
      <c r="AU56">
        <v>52.52</v>
      </c>
      <c r="AV56">
        <v>50</v>
      </c>
      <c r="AX56">
        <v>4364.5</v>
      </c>
      <c r="AZ56">
        <v>1.455894085430278</v>
      </c>
      <c r="BA56">
        <v>2.787452207160237</v>
      </c>
      <c r="BF56">
        <v>44.35</v>
      </c>
      <c r="BG56">
        <v>2.3021252153934522</v>
      </c>
      <c r="BK56">
        <v>1</v>
      </c>
      <c r="BL56">
        <v>1</v>
      </c>
    </row>
    <row r="57" spans="1:68" x14ac:dyDescent="0.2">
      <c r="A57" s="1">
        <v>55</v>
      </c>
      <c r="B57" t="s">
        <v>156</v>
      </c>
      <c r="C57" t="s">
        <v>151</v>
      </c>
      <c r="D57" t="s">
        <v>152</v>
      </c>
      <c r="E57" t="s">
        <v>153</v>
      </c>
      <c r="F57" t="s">
        <v>66</v>
      </c>
      <c r="G57" t="s">
        <v>67</v>
      </c>
      <c r="H57" t="s">
        <v>68</v>
      </c>
      <c r="I57" t="s">
        <v>69</v>
      </c>
      <c r="J57" s="2">
        <v>43434</v>
      </c>
      <c r="K57">
        <v>1</v>
      </c>
      <c r="L57">
        <v>2019</v>
      </c>
      <c r="M57" t="s">
        <v>78</v>
      </c>
      <c r="N57" s="25"/>
      <c r="O57" s="2">
        <v>43433</v>
      </c>
      <c r="P57" s="2">
        <v>43452</v>
      </c>
      <c r="Q57">
        <v>57.865853658536587</v>
      </c>
      <c r="S57">
        <v>0.71960077752895846</v>
      </c>
      <c r="W57">
        <v>0.28364180651103882</v>
      </c>
      <c r="Y57">
        <v>0.46823910352052323</v>
      </c>
      <c r="Z57">
        <v>0.47453382432303731</v>
      </c>
      <c r="AD57">
        <v>32532.783940000001</v>
      </c>
      <c r="AE57">
        <v>1.032754005904575</v>
      </c>
      <c r="AF57">
        <v>2.3904448105436571</v>
      </c>
      <c r="AG57">
        <v>44595</v>
      </c>
      <c r="AH57">
        <v>7913</v>
      </c>
      <c r="AI57">
        <v>34741</v>
      </c>
      <c r="AJ57">
        <v>1</v>
      </c>
      <c r="AL57">
        <v>0</v>
      </c>
      <c r="AM57">
        <v>1228</v>
      </c>
      <c r="AN57">
        <v>356</v>
      </c>
      <c r="AO57">
        <v>24807</v>
      </c>
      <c r="AP57">
        <v>4980</v>
      </c>
      <c r="AQ57">
        <v>1963</v>
      </c>
      <c r="AR57">
        <v>3293</v>
      </c>
      <c r="AS57">
        <v>-19</v>
      </c>
      <c r="AT57">
        <v>2700</v>
      </c>
      <c r="AU57">
        <v>38.56</v>
      </c>
      <c r="AV57">
        <v>33</v>
      </c>
      <c r="AW57">
        <v>14948.29</v>
      </c>
      <c r="AX57">
        <v>3319.07</v>
      </c>
      <c r="AY57">
        <v>0.75435700453953847</v>
      </c>
      <c r="AZ57">
        <v>1.3058025124280619</v>
      </c>
      <c r="BA57">
        <v>2.8982462902293311</v>
      </c>
      <c r="BC57">
        <v>62.247011952191237</v>
      </c>
      <c r="BD57">
        <v>31501</v>
      </c>
      <c r="BE57">
        <v>12.14</v>
      </c>
      <c r="BF57">
        <v>29.02</v>
      </c>
      <c r="BG57">
        <v>2.1019943782626149</v>
      </c>
      <c r="BJ57">
        <v>1</v>
      </c>
      <c r="BK57">
        <v>1</v>
      </c>
      <c r="BL57">
        <v>1</v>
      </c>
      <c r="BP57">
        <v>0.12902965262542099</v>
      </c>
    </row>
    <row r="58" spans="1:68" x14ac:dyDescent="0.2">
      <c r="A58" s="1">
        <v>56</v>
      </c>
      <c r="B58" t="s">
        <v>157</v>
      </c>
      <c r="C58" t="s">
        <v>151</v>
      </c>
      <c r="D58" t="s">
        <v>152</v>
      </c>
      <c r="E58" t="s">
        <v>153</v>
      </c>
      <c r="F58" t="s">
        <v>66</v>
      </c>
      <c r="G58" t="s">
        <v>67</v>
      </c>
      <c r="H58" t="s">
        <v>68</v>
      </c>
      <c r="I58" t="s">
        <v>69</v>
      </c>
      <c r="J58" s="2">
        <v>43524</v>
      </c>
      <c r="K58">
        <v>2</v>
      </c>
      <c r="L58">
        <v>2019</v>
      </c>
      <c r="M58" t="s">
        <v>80</v>
      </c>
      <c r="N58" s="25"/>
      <c r="O58" s="2">
        <v>43524</v>
      </c>
      <c r="P58" s="2">
        <v>43544</v>
      </c>
      <c r="Q58">
        <v>70.19290916880891</v>
      </c>
      <c r="S58">
        <v>0.50693946699680714</v>
      </c>
      <c r="T58">
        <v>0.67571830985915493</v>
      </c>
      <c r="U58">
        <v>0.29769239436619721</v>
      </c>
      <c r="V58">
        <v>0.42120879829710378</v>
      </c>
      <c r="W58">
        <v>0.34022917137051251</v>
      </c>
      <c r="X58">
        <v>1.4311746113655419</v>
      </c>
      <c r="Y58">
        <v>0.43555110888777721</v>
      </c>
      <c r="Z58">
        <v>0.44055694513923621</v>
      </c>
      <c r="AA58">
        <v>0.25512756378189089</v>
      </c>
      <c r="AD58">
        <v>44621.619839999999</v>
      </c>
      <c r="AE58">
        <v>1.4881313936968481</v>
      </c>
      <c r="AF58">
        <v>3.7024793388429749</v>
      </c>
      <c r="AG58">
        <v>47487</v>
      </c>
      <c r="AH58">
        <v>5835</v>
      </c>
      <c r="AI58">
        <v>35432</v>
      </c>
      <c r="AJ58">
        <v>1</v>
      </c>
      <c r="AL58">
        <v>0</v>
      </c>
      <c r="AM58">
        <v>1228</v>
      </c>
      <c r="AN58">
        <v>350</v>
      </c>
      <c r="AO58">
        <v>26204</v>
      </c>
      <c r="AP58">
        <v>3997</v>
      </c>
      <c r="AQ58">
        <v>1658</v>
      </c>
      <c r="AR58">
        <v>1619</v>
      </c>
      <c r="AS58">
        <v>-134</v>
      </c>
      <c r="AT58">
        <v>5349</v>
      </c>
      <c r="AU58">
        <v>40.880000000000003</v>
      </c>
      <c r="AV58">
        <v>27</v>
      </c>
      <c r="AW58">
        <v>13210.1</v>
      </c>
      <c r="AX58">
        <v>1640.33</v>
      </c>
      <c r="AY58">
        <v>0.75100883775220939</v>
      </c>
      <c r="AZ58">
        <v>0.91509674383956396</v>
      </c>
      <c r="BA58">
        <v>2.2483358239369649</v>
      </c>
      <c r="BB58">
        <v>0.58899449724862429</v>
      </c>
      <c r="BC58">
        <v>74.352631578947367</v>
      </c>
      <c r="BD58">
        <v>29985</v>
      </c>
      <c r="BE58">
        <v>10.89</v>
      </c>
      <c r="BF58">
        <v>40.32</v>
      </c>
      <c r="BG58">
        <v>1.6046455359303169</v>
      </c>
      <c r="BH58">
        <v>10011</v>
      </c>
      <c r="BI58">
        <v>2</v>
      </c>
      <c r="BJ58">
        <v>1</v>
      </c>
      <c r="BK58">
        <v>1</v>
      </c>
      <c r="BL58">
        <v>1.333333333333333</v>
      </c>
      <c r="BM58">
        <v>0.42825280015560918</v>
      </c>
      <c r="BN58">
        <v>10.26424815688627</v>
      </c>
      <c r="BO58">
        <v>0.18339773501025919</v>
      </c>
      <c r="BP58">
        <v>0.20002758314007699</v>
      </c>
    </row>
    <row r="59" spans="1:68" x14ac:dyDescent="0.2">
      <c r="A59" s="1">
        <v>57</v>
      </c>
      <c r="B59" t="s">
        <v>158</v>
      </c>
      <c r="C59" t="s">
        <v>151</v>
      </c>
      <c r="D59" t="s">
        <v>152</v>
      </c>
      <c r="E59" t="s">
        <v>153</v>
      </c>
      <c r="F59" t="s">
        <v>66</v>
      </c>
      <c r="G59" t="s">
        <v>67</v>
      </c>
      <c r="H59" t="s">
        <v>68</v>
      </c>
      <c r="I59" t="s">
        <v>69</v>
      </c>
      <c r="J59" s="2">
        <v>43616</v>
      </c>
      <c r="K59">
        <v>3</v>
      </c>
      <c r="L59">
        <v>2019</v>
      </c>
      <c r="M59" t="s">
        <v>82</v>
      </c>
      <c r="N59" s="25"/>
      <c r="O59" s="2">
        <v>43615</v>
      </c>
      <c r="P59" s="2">
        <v>43641</v>
      </c>
      <c r="Q59">
        <v>65.226216583124483</v>
      </c>
      <c r="S59">
        <v>0.40846707544654759</v>
      </c>
      <c r="T59">
        <v>0.6121657041062939</v>
      </c>
      <c r="U59">
        <v>0.23116902862718841</v>
      </c>
      <c r="V59">
        <v>0.30669263779407729</v>
      </c>
      <c r="W59">
        <v>0.27899201458926248</v>
      </c>
      <c r="X59">
        <v>1.3411601789573</v>
      </c>
      <c r="Y59">
        <v>0.37355427046263351</v>
      </c>
      <c r="Z59">
        <v>0.37762492586002372</v>
      </c>
      <c r="AA59">
        <v>0.22642348754448399</v>
      </c>
      <c r="AD59">
        <v>44273.538330000003</v>
      </c>
      <c r="AE59">
        <v>1.6412195407028469</v>
      </c>
      <c r="AF59">
        <v>4.7022274325908553</v>
      </c>
      <c r="AG59">
        <v>46288</v>
      </c>
      <c r="AH59">
        <v>4788</v>
      </c>
      <c r="AI59">
        <v>36191</v>
      </c>
      <c r="AJ59">
        <v>1</v>
      </c>
      <c r="AL59">
        <v>0</v>
      </c>
      <c r="AM59">
        <v>1228</v>
      </c>
      <c r="AN59">
        <v>339</v>
      </c>
      <c r="AO59">
        <v>27138</v>
      </c>
      <c r="AP59">
        <v>2848</v>
      </c>
      <c r="AQ59">
        <v>1600</v>
      </c>
      <c r="AR59">
        <v>840</v>
      </c>
      <c r="AS59">
        <v>-326</v>
      </c>
      <c r="AT59">
        <v>7752</v>
      </c>
      <c r="AU59">
        <v>32.61</v>
      </c>
      <c r="AV59">
        <v>29</v>
      </c>
      <c r="AW59">
        <v>10186.81</v>
      </c>
      <c r="AX59">
        <v>862.91</v>
      </c>
      <c r="AY59">
        <v>0.73216933570581255</v>
      </c>
      <c r="AZ59">
        <v>0.71808331146188742</v>
      </c>
      <c r="BA59">
        <v>2.7915508615897719</v>
      </c>
      <c r="BB59">
        <v>0.59723457888493481</v>
      </c>
      <c r="BC59">
        <v>80.82014388489209</v>
      </c>
      <c r="BD59">
        <v>26976</v>
      </c>
      <c r="BE59">
        <v>8.5300000000000011</v>
      </c>
      <c r="BF59">
        <v>40.11</v>
      </c>
      <c r="BG59">
        <v>1.3770844540075311</v>
      </c>
      <c r="BH59">
        <v>10003</v>
      </c>
      <c r="BI59">
        <v>2</v>
      </c>
      <c r="BJ59">
        <v>1</v>
      </c>
      <c r="BK59">
        <v>1</v>
      </c>
      <c r="BL59">
        <v>1.333333333333333</v>
      </c>
      <c r="BM59">
        <v>0.31715344261274298</v>
      </c>
      <c r="BN59">
        <v>7.4828932336657887</v>
      </c>
      <c r="BO59">
        <v>0.1477984909170591</v>
      </c>
      <c r="BP59">
        <v>0.25632064245828928</v>
      </c>
    </row>
    <row r="60" spans="1:68" x14ac:dyDescent="0.2">
      <c r="A60" s="1">
        <v>58</v>
      </c>
      <c r="B60" t="s">
        <v>159</v>
      </c>
      <c r="C60" t="s">
        <v>151</v>
      </c>
      <c r="D60" t="s">
        <v>152</v>
      </c>
      <c r="E60" t="s">
        <v>153</v>
      </c>
      <c r="F60" t="s">
        <v>66</v>
      </c>
      <c r="G60" t="s">
        <v>67</v>
      </c>
      <c r="H60" t="s">
        <v>68</v>
      </c>
      <c r="I60" t="s">
        <v>69</v>
      </c>
      <c r="J60" s="2">
        <v>43708</v>
      </c>
      <c r="K60">
        <v>4</v>
      </c>
      <c r="L60">
        <v>2019</v>
      </c>
      <c r="M60" t="s">
        <v>84</v>
      </c>
      <c r="N60" s="25"/>
      <c r="O60" s="2">
        <v>43706</v>
      </c>
      <c r="P60" s="2">
        <v>43734</v>
      </c>
      <c r="Q60">
        <v>52.707648870636547</v>
      </c>
      <c r="R60">
        <v>2.435831622176591</v>
      </c>
      <c r="S60">
        <v>0.40935119516679802</v>
      </c>
      <c r="T60">
        <v>0.50737565437932863</v>
      </c>
      <c r="U60">
        <v>0.13903991849387079</v>
      </c>
      <c r="V60">
        <v>0.1805339090896092</v>
      </c>
      <c r="W60">
        <v>0.32953494696763658</v>
      </c>
      <c r="X60">
        <v>1.3192301642907189</v>
      </c>
      <c r="Y60">
        <v>0.26971716653849442</v>
      </c>
      <c r="Z60">
        <v>0.27403742630094852</v>
      </c>
      <c r="AA60">
        <v>0.1456464154490302</v>
      </c>
      <c r="AD60">
        <v>46337.649940000003</v>
      </c>
      <c r="AE60">
        <v>1.9797338263693069</v>
      </c>
      <c r="AF60">
        <v>7.688644688644688</v>
      </c>
      <c r="AG60">
        <v>48887</v>
      </c>
      <c r="AH60">
        <v>4870</v>
      </c>
      <c r="AI60">
        <v>36770</v>
      </c>
      <c r="AJ60">
        <v>1</v>
      </c>
      <c r="AK60">
        <v>130</v>
      </c>
      <c r="AL60">
        <v>0</v>
      </c>
      <c r="AM60">
        <v>1228</v>
      </c>
      <c r="AN60">
        <v>340</v>
      </c>
      <c r="AO60">
        <v>28240</v>
      </c>
      <c r="AP60">
        <v>2778</v>
      </c>
      <c r="AQ60">
        <v>2059</v>
      </c>
      <c r="AR60">
        <v>561</v>
      </c>
      <c r="AS60">
        <v>112</v>
      </c>
      <c r="AT60">
        <v>9780</v>
      </c>
      <c r="AU60">
        <v>45.27</v>
      </c>
      <c r="AV60">
        <v>39</v>
      </c>
      <c r="AW60">
        <v>6414.12</v>
      </c>
      <c r="AX60">
        <v>591.80999999999995</v>
      </c>
      <c r="AY60">
        <v>0.68896864051952489</v>
      </c>
      <c r="AZ60">
        <v>0.70352847701253207</v>
      </c>
      <c r="BA60">
        <v>2.5826291079812211</v>
      </c>
      <c r="BB60">
        <v>0.5634879945313167</v>
      </c>
      <c r="BC60">
        <v>58.0078125</v>
      </c>
      <c r="BD60">
        <v>23406</v>
      </c>
      <c r="BE60">
        <v>5.46</v>
      </c>
      <c r="BF60">
        <v>41.98</v>
      </c>
      <c r="BG60">
        <v>1.6434201336925069</v>
      </c>
      <c r="BH60">
        <v>9780</v>
      </c>
      <c r="BI60">
        <v>5</v>
      </c>
      <c r="BJ60">
        <v>1</v>
      </c>
      <c r="BK60">
        <v>2</v>
      </c>
      <c r="BL60">
        <v>2.666666666666667</v>
      </c>
      <c r="BM60">
        <v>0.1946799405105169</v>
      </c>
      <c r="BN60">
        <v>4.0200108171476243</v>
      </c>
      <c r="BO60">
        <v>7.9150863885567954E-2</v>
      </c>
      <c r="BP60">
        <v>0.42060134283380229</v>
      </c>
    </row>
    <row r="61" spans="1:68" x14ac:dyDescent="0.2">
      <c r="A61" s="1">
        <v>59</v>
      </c>
      <c r="B61" t="s">
        <v>160</v>
      </c>
      <c r="C61" t="s">
        <v>151</v>
      </c>
      <c r="D61" t="s">
        <v>152</v>
      </c>
      <c r="E61" t="s">
        <v>153</v>
      </c>
      <c r="F61" t="s">
        <v>66</v>
      </c>
      <c r="G61" t="s">
        <v>67</v>
      </c>
      <c r="H61" t="s">
        <v>68</v>
      </c>
      <c r="I61" t="s">
        <v>69</v>
      </c>
      <c r="J61" s="2">
        <v>43799</v>
      </c>
      <c r="K61">
        <v>1</v>
      </c>
      <c r="L61">
        <v>2020</v>
      </c>
      <c r="M61" t="s">
        <v>86</v>
      </c>
      <c r="N61" s="25"/>
      <c r="O61" s="2">
        <v>43797</v>
      </c>
      <c r="P61" s="2">
        <v>43817</v>
      </c>
      <c r="Q61">
        <v>51.51438569206843</v>
      </c>
      <c r="S61">
        <v>0.41763416416335147</v>
      </c>
      <c r="T61">
        <v>0.43794830440134119</v>
      </c>
      <c r="U61">
        <v>7.6889351046220439E-2</v>
      </c>
      <c r="V61">
        <v>9.8566836512682304E-2</v>
      </c>
      <c r="W61">
        <v>0.36024657534246568</v>
      </c>
      <c r="X61">
        <v>1.322889908900774</v>
      </c>
      <c r="Y61">
        <v>0.1701313175364636</v>
      </c>
      <c r="Z61">
        <v>0.17556718515288081</v>
      </c>
      <c r="AA61">
        <v>6.6240248098076271E-2</v>
      </c>
      <c r="AB61">
        <v>-0.27863769228476881</v>
      </c>
      <c r="AC61">
        <v>-0.34487794038284503</v>
      </c>
      <c r="AD61">
        <v>61564.63708</v>
      </c>
      <c r="AE61">
        <v>2.9832164113000919</v>
      </c>
      <c r="AF61">
        <v>17.993506493506491</v>
      </c>
      <c r="AG61">
        <v>49649</v>
      </c>
      <c r="AH61">
        <v>5144</v>
      </c>
      <c r="AI61">
        <v>36500</v>
      </c>
      <c r="AJ61">
        <v>1</v>
      </c>
      <c r="AL61">
        <v>0</v>
      </c>
      <c r="AM61">
        <v>1228</v>
      </c>
      <c r="AN61">
        <v>333</v>
      </c>
      <c r="AO61">
        <v>29960</v>
      </c>
      <c r="AP61">
        <v>3030</v>
      </c>
      <c r="AQ61">
        <v>2482</v>
      </c>
      <c r="AR61">
        <v>491</v>
      </c>
      <c r="AS61">
        <v>46</v>
      </c>
      <c r="AT61">
        <v>1943</v>
      </c>
      <c r="AU61">
        <v>47.51</v>
      </c>
      <c r="AV61">
        <v>47</v>
      </c>
      <c r="AW61">
        <v>3623.18</v>
      </c>
      <c r="AX61">
        <v>528.13</v>
      </c>
      <c r="AY61">
        <v>0.62208654358676163</v>
      </c>
      <c r="AZ61">
        <v>0.70707903780068726</v>
      </c>
      <c r="BA61">
        <v>2.5592844704764919</v>
      </c>
      <c r="BB61">
        <v>0.50346465086979697</v>
      </c>
      <c r="BC61">
        <v>29.19014084507042</v>
      </c>
      <c r="BD61">
        <v>20637</v>
      </c>
      <c r="BE61">
        <v>3.08</v>
      </c>
      <c r="BF61">
        <v>55.42</v>
      </c>
      <c r="BG61">
        <v>1.973561276215088</v>
      </c>
      <c r="BH61">
        <v>9023</v>
      </c>
      <c r="BI61">
        <v>5</v>
      </c>
      <c r="BJ61">
        <v>1</v>
      </c>
      <c r="BK61">
        <v>3</v>
      </c>
      <c r="BL61">
        <v>3</v>
      </c>
      <c r="BM61">
        <v>0.1061224609346397</v>
      </c>
      <c r="BN61">
        <v>1.4175234995147969</v>
      </c>
      <c r="BO61">
        <v>2.295988062614214E-2</v>
      </c>
      <c r="BP61">
        <v>0.98641780865961315</v>
      </c>
    </row>
    <row r="62" spans="1:68" x14ac:dyDescent="0.2">
      <c r="A62" s="1">
        <v>60</v>
      </c>
      <c r="B62" t="s">
        <v>161</v>
      </c>
      <c r="C62" t="s">
        <v>151</v>
      </c>
      <c r="D62" t="s">
        <v>152</v>
      </c>
      <c r="E62" t="s">
        <v>153</v>
      </c>
      <c r="F62" t="s">
        <v>66</v>
      </c>
      <c r="G62" t="s">
        <v>67</v>
      </c>
      <c r="H62" t="s">
        <v>68</v>
      </c>
      <c r="I62" t="s">
        <v>69</v>
      </c>
      <c r="J62" s="2">
        <v>43890</v>
      </c>
      <c r="K62">
        <v>2</v>
      </c>
      <c r="L62">
        <v>2020</v>
      </c>
      <c r="M62" t="s">
        <v>88</v>
      </c>
      <c r="N62" s="25"/>
      <c r="O62" s="2">
        <v>43888</v>
      </c>
      <c r="P62" s="2">
        <v>43915</v>
      </c>
      <c r="Q62">
        <v>54.451349801959559</v>
      </c>
      <c r="S62">
        <v>0.38647693283785012</v>
      </c>
      <c r="T62">
        <v>0.40354146291244147</v>
      </c>
      <c r="U62">
        <v>4.9913831265764153E-2</v>
      </c>
      <c r="V62">
        <v>6.3404871989510725E-2</v>
      </c>
      <c r="W62">
        <v>0.34100424060719009</v>
      </c>
      <c r="X62">
        <v>1.340625215651094</v>
      </c>
      <c r="Y62">
        <v>0.1171998571355681</v>
      </c>
      <c r="Z62">
        <v>0.1236894739527527</v>
      </c>
      <c r="AA62">
        <v>2.683810398489719E-2</v>
      </c>
      <c r="AB62">
        <v>-0.31953508260839952</v>
      </c>
      <c r="AC62">
        <v>-0.34637318659329658</v>
      </c>
      <c r="AD62">
        <v>46778.543160000001</v>
      </c>
      <c r="AE62">
        <v>2.386782139905097</v>
      </c>
      <c r="AF62">
        <v>20.82178217821782</v>
      </c>
      <c r="AG62">
        <v>49648</v>
      </c>
      <c r="AH62">
        <v>4797</v>
      </c>
      <c r="AI62">
        <v>37023</v>
      </c>
      <c r="AJ62">
        <v>1</v>
      </c>
      <c r="AL62">
        <v>0</v>
      </c>
      <c r="AM62">
        <v>1228</v>
      </c>
      <c r="AN62">
        <v>332</v>
      </c>
      <c r="AO62">
        <v>30252</v>
      </c>
      <c r="AP62">
        <v>2695</v>
      </c>
      <c r="AQ62">
        <v>2077</v>
      </c>
      <c r="AR62">
        <v>405</v>
      </c>
      <c r="AS62">
        <v>-10</v>
      </c>
      <c r="AT62">
        <v>3999</v>
      </c>
      <c r="AU62">
        <v>52.56</v>
      </c>
      <c r="AV62">
        <v>46</v>
      </c>
      <c r="AW62">
        <v>2424.19</v>
      </c>
      <c r="AX62">
        <v>441.34</v>
      </c>
      <c r="AY62">
        <v>0.58069289249451506</v>
      </c>
      <c r="AZ62">
        <v>0.63734803693615893</v>
      </c>
      <c r="BA62">
        <v>2.7440742013053931</v>
      </c>
      <c r="BB62">
        <v>0.45696208990254611</v>
      </c>
      <c r="BC62">
        <v>15.788819875776399</v>
      </c>
      <c r="BD62">
        <v>19599</v>
      </c>
      <c r="BE62">
        <v>2.02</v>
      </c>
      <c r="BF62">
        <v>42.06</v>
      </c>
      <c r="BG62">
        <v>1.6368830657078119</v>
      </c>
      <c r="BH62">
        <v>8430</v>
      </c>
      <c r="BI62">
        <v>5</v>
      </c>
      <c r="BJ62">
        <v>2</v>
      </c>
      <c r="BK62">
        <v>3</v>
      </c>
      <c r="BL62">
        <v>3.333333333333333</v>
      </c>
      <c r="BM62">
        <v>6.9651625508195786E-2</v>
      </c>
      <c r="BN62">
        <v>0.30203581055686762</v>
      </c>
      <c r="BO62">
        <v>1.177140824997527E-2</v>
      </c>
      <c r="BP62">
        <v>1.100744986763823</v>
      </c>
    </row>
    <row r="63" spans="1:68" x14ac:dyDescent="0.2">
      <c r="A63" s="1">
        <v>61</v>
      </c>
      <c r="B63" t="s">
        <v>162</v>
      </c>
      <c r="C63" t="s">
        <v>151</v>
      </c>
      <c r="D63" t="s">
        <v>152</v>
      </c>
      <c r="E63" t="s">
        <v>153</v>
      </c>
      <c r="F63" t="s">
        <v>66</v>
      </c>
      <c r="G63" t="s">
        <v>67</v>
      </c>
      <c r="H63" t="s">
        <v>68</v>
      </c>
      <c r="I63" t="s">
        <v>69</v>
      </c>
      <c r="J63" s="2">
        <v>43982</v>
      </c>
      <c r="K63">
        <v>3</v>
      </c>
      <c r="L63">
        <v>2020</v>
      </c>
      <c r="M63" t="s">
        <v>90</v>
      </c>
      <c r="N63" s="25"/>
      <c r="O63" s="2">
        <v>43979</v>
      </c>
      <c r="P63" s="2">
        <v>44011</v>
      </c>
      <c r="Q63">
        <v>50.004597278411183</v>
      </c>
      <c r="S63">
        <v>0.42796572654028903</v>
      </c>
      <c r="T63">
        <v>0.41201306298515661</v>
      </c>
      <c r="U63">
        <v>4.8926576663648483E-2</v>
      </c>
      <c r="V63">
        <v>6.1072002810393052E-2</v>
      </c>
      <c r="W63">
        <v>0.37506610259122158</v>
      </c>
      <c r="X63">
        <v>1.3280863655402571</v>
      </c>
      <c r="Y63">
        <v>0.1116104498987604</v>
      </c>
      <c r="Z63">
        <v>0.11875006173144349</v>
      </c>
      <c r="AA63">
        <v>1.4667390982270731E-2</v>
      </c>
      <c r="AB63">
        <v>-0.23470241921939</v>
      </c>
      <c r="AC63">
        <v>-0.24936981020166071</v>
      </c>
      <c r="AD63">
        <v>56572.01816</v>
      </c>
      <c r="AE63">
        <v>2.7938178754506389</v>
      </c>
      <c r="AF63">
        <v>25.587939698492459</v>
      </c>
      <c r="AG63">
        <v>52005</v>
      </c>
      <c r="AH63">
        <v>5438</v>
      </c>
      <c r="AI63">
        <v>37820</v>
      </c>
      <c r="AJ63">
        <v>1</v>
      </c>
      <c r="AL63">
        <v>0</v>
      </c>
      <c r="AM63">
        <v>1228</v>
      </c>
      <c r="AN63">
        <v>332</v>
      </c>
      <c r="AO63">
        <v>30680</v>
      </c>
      <c r="AP63">
        <v>3265</v>
      </c>
      <c r="AQ63">
        <v>2253</v>
      </c>
      <c r="AR63">
        <v>803</v>
      </c>
      <c r="AS63">
        <v>-6</v>
      </c>
      <c r="AT63">
        <v>5943</v>
      </c>
      <c r="AU63">
        <v>47.91</v>
      </c>
      <c r="AV63">
        <v>51</v>
      </c>
      <c r="AW63">
        <v>2404.5700000000002</v>
      </c>
      <c r="AX63">
        <v>843.29</v>
      </c>
      <c r="AY63">
        <v>0.56190429156995403</v>
      </c>
      <c r="AZ63">
        <v>0.71397623580384695</v>
      </c>
      <c r="BA63">
        <v>2.8939369442198868</v>
      </c>
      <c r="BB63">
        <v>0.40831646007210232</v>
      </c>
      <c r="BC63">
        <v>13.245901639344259</v>
      </c>
      <c r="BD63">
        <v>20249</v>
      </c>
      <c r="BE63">
        <v>1.99</v>
      </c>
      <c r="BF63">
        <v>50.92</v>
      </c>
      <c r="BG63">
        <v>1.6982945444266471</v>
      </c>
      <c r="BH63">
        <v>7971</v>
      </c>
      <c r="BI63">
        <v>5</v>
      </c>
      <c r="BJ63">
        <v>2</v>
      </c>
      <c r="BK63">
        <v>3</v>
      </c>
      <c r="BL63">
        <v>3.333333333333333</v>
      </c>
      <c r="BM63">
        <v>6.7453153052064632E-2</v>
      </c>
      <c r="BN63">
        <v>0.2391453449961207</v>
      </c>
      <c r="BO63">
        <v>5.4432472765542483E-3</v>
      </c>
      <c r="BP63">
        <v>1.3442270196545889</v>
      </c>
    </row>
    <row r="64" spans="1:68" x14ac:dyDescent="0.2">
      <c r="A64" s="1">
        <v>62</v>
      </c>
      <c r="B64" t="s">
        <v>163</v>
      </c>
      <c r="C64" t="s">
        <v>151</v>
      </c>
      <c r="D64" t="s">
        <v>152</v>
      </c>
      <c r="E64" t="s">
        <v>153</v>
      </c>
      <c r="F64" t="s">
        <v>66</v>
      </c>
      <c r="G64" t="s">
        <v>67</v>
      </c>
      <c r="H64" t="s">
        <v>68</v>
      </c>
      <c r="I64" t="s">
        <v>69</v>
      </c>
      <c r="J64" s="2">
        <v>44074</v>
      </c>
      <c r="K64">
        <v>4</v>
      </c>
      <c r="L64">
        <v>2020</v>
      </c>
      <c r="M64" t="s">
        <v>92</v>
      </c>
      <c r="N64" s="25"/>
      <c r="O64" s="2">
        <v>44077</v>
      </c>
      <c r="P64" s="2">
        <v>44103</v>
      </c>
      <c r="Q64">
        <v>50.921297060766179</v>
      </c>
      <c r="S64">
        <v>0.45842756167027809</v>
      </c>
      <c r="T64">
        <v>0.41797884268512647</v>
      </c>
      <c r="U64">
        <v>5.5384585384877887E-2</v>
      </c>
      <c r="V64">
        <v>7.0928912704907213E-2</v>
      </c>
      <c r="W64">
        <v>0.37650015386193458</v>
      </c>
      <c r="X64">
        <v>1.3537074677295879</v>
      </c>
      <c r="Y64">
        <v>0.12535572661534869</v>
      </c>
      <c r="Z64">
        <v>0.132505714952181</v>
      </c>
      <c r="AA64">
        <v>3.872171681828785E-3</v>
      </c>
      <c r="AB64">
        <v>-8.0337005452239388E-2</v>
      </c>
      <c r="AC64">
        <v>-8.4209177134068169E-2</v>
      </c>
      <c r="AD64">
        <v>52883.504800000002</v>
      </c>
      <c r="AE64">
        <v>2.467156743643574</v>
      </c>
      <c r="AF64">
        <v>20.08438818565401</v>
      </c>
      <c r="AG64">
        <v>53678</v>
      </c>
      <c r="AH64">
        <v>6056</v>
      </c>
      <c r="AI64">
        <v>38996</v>
      </c>
      <c r="AJ64">
        <v>1</v>
      </c>
      <c r="AM64">
        <v>1228</v>
      </c>
      <c r="AN64">
        <v>334</v>
      </c>
      <c r="AO64">
        <v>31615</v>
      </c>
      <c r="AP64">
        <v>3494</v>
      </c>
      <c r="AQ64">
        <v>2421</v>
      </c>
      <c r="AR64">
        <v>988</v>
      </c>
      <c r="AS64">
        <v>-50</v>
      </c>
      <c r="AT64">
        <v>8223</v>
      </c>
      <c r="AU64">
        <v>45.51</v>
      </c>
      <c r="AV64">
        <v>50</v>
      </c>
      <c r="AW64">
        <v>2840.26</v>
      </c>
      <c r="AX64">
        <v>1027.5</v>
      </c>
      <c r="AY64">
        <v>0.56925588989969678</v>
      </c>
      <c r="AZ64">
        <v>0.77771891805120796</v>
      </c>
      <c r="BA64">
        <v>2.7076111529766389</v>
      </c>
      <c r="BB64">
        <v>0.38749708420807089</v>
      </c>
      <c r="BC64">
        <v>15.829896907216501</v>
      </c>
      <c r="BD64">
        <v>21435</v>
      </c>
      <c r="BE64">
        <v>2.37</v>
      </c>
      <c r="BF64">
        <v>47.6</v>
      </c>
      <c r="BG64">
        <v>1.7588085724664</v>
      </c>
      <c r="BH64">
        <v>8223</v>
      </c>
      <c r="BI64">
        <v>5</v>
      </c>
      <c r="BJ64">
        <v>1</v>
      </c>
      <c r="BK64">
        <v>3</v>
      </c>
      <c r="BL64">
        <v>3</v>
      </c>
      <c r="BM64">
        <v>7.8017332545906537E-2</v>
      </c>
      <c r="BN64">
        <v>0.5903971024250273</v>
      </c>
      <c r="BO64">
        <v>1.6316258694934261E-3</v>
      </c>
      <c r="BP64">
        <v>1.0715647185167669</v>
      </c>
    </row>
    <row r="65" spans="1:68" x14ac:dyDescent="0.2">
      <c r="A65" s="1">
        <v>63</v>
      </c>
      <c r="B65" t="s">
        <v>164</v>
      </c>
      <c r="C65" t="s">
        <v>151</v>
      </c>
      <c r="D65" t="s">
        <v>152</v>
      </c>
      <c r="E65" t="s">
        <v>153</v>
      </c>
      <c r="F65" t="s">
        <v>66</v>
      </c>
      <c r="G65" t="s">
        <v>67</v>
      </c>
      <c r="H65" t="s">
        <v>68</v>
      </c>
      <c r="I65" t="s">
        <v>69</v>
      </c>
      <c r="J65" s="2">
        <v>44165</v>
      </c>
      <c r="K65">
        <v>1</v>
      </c>
      <c r="L65">
        <v>2021</v>
      </c>
      <c r="M65" t="s">
        <v>94</v>
      </c>
      <c r="N65" s="25">
        <v>1</v>
      </c>
      <c r="O65" s="2">
        <v>44168</v>
      </c>
      <c r="P65" s="2">
        <v>44203</v>
      </c>
      <c r="Q65">
        <v>52.761562445868698</v>
      </c>
      <c r="S65">
        <v>0.43014277864187989</v>
      </c>
      <c r="T65">
        <v>0.42701761176698277</v>
      </c>
      <c r="U65">
        <v>6.1022837236307338E-2</v>
      </c>
      <c r="V65">
        <v>7.85006609342076E-2</v>
      </c>
      <c r="W65">
        <v>0.34540306211942767</v>
      </c>
      <c r="X65">
        <v>1.352493881450652</v>
      </c>
      <c r="Y65">
        <v>0.13592277012327769</v>
      </c>
      <c r="Z65">
        <v>0.14290473168963019</v>
      </c>
      <c r="AA65">
        <v>-3.4263959390862943E-2</v>
      </c>
      <c r="AB65">
        <v>3.4883688038511461E-2</v>
      </c>
      <c r="AC65">
        <v>6.9147647429374404E-2</v>
      </c>
      <c r="AD65">
        <v>89392.999609999999</v>
      </c>
      <c r="AE65">
        <v>4.0515318895032628</v>
      </c>
      <c r="AF65">
        <v>30.154716981132079</v>
      </c>
      <c r="AG65">
        <v>53691</v>
      </c>
      <c r="AH65">
        <v>5773</v>
      </c>
      <c r="AI65">
        <v>39907</v>
      </c>
      <c r="AJ65">
        <v>1</v>
      </c>
      <c r="AM65">
        <v>1228</v>
      </c>
      <c r="AN65">
        <v>336</v>
      </c>
      <c r="AO65">
        <v>32806</v>
      </c>
      <c r="AP65">
        <v>3182</v>
      </c>
      <c r="AQ65">
        <v>2550</v>
      </c>
      <c r="AR65">
        <v>803</v>
      </c>
      <c r="AS65">
        <v>-8</v>
      </c>
      <c r="AT65">
        <v>2738</v>
      </c>
      <c r="AU65">
        <v>64.09</v>
      </c>
      <c r="AV65">
        <v>48</v>
      </c>
      <c r="AW65">
        <v>3153.05</v>
      </c>
      <c r="AX65">
        <v>840.92</v>
      </c>
      <c r="AY65">
        <v>0.57845358955765047</v>
      </c>
      <c r="AZ65">
        <v>0.71690908244206086</v>
      </c>
      <c r="BA65">
        <v>2.905942334739803</v>
      </c>
      <c r="BB65">
        <v>0.37445612762871638</v>
      </c>
      <c r="BC65">
        <v>17.5948717948718</v>
      </c>
      <c r="BD65">
        <v>22064</v>
      </c>
      <c r="BE65">
        <v>2.65</v>
      </c>
      <c r="BF65">
        <v>79.91</v>
      </c>
      <c r="BG65">
        <v>1.8332135154565059</v>
      </c>
      <c r="BH65">
        <v>9018</v>
      </c>
      <c r="BI65">
        <v>5</v>
      </c>
      <c r="BJ65">
        <v>3</v>
      </c>
      <c r="BK65">
        <v>3</v>
      </c>
      <c r="BL65">
        <v>3.666666666666667</v>
      </c>
      <c r="BM65">
        <v>8.3428367311839335E-2</v>
      </c>
      <c r="BN65">
        <v>0.79151064075139166</v>
      </c>
      <c r="BO65">
        <v>-8.5660869451110299E-3</v>
      </c>
      <c r="BP65">
        <v>1.6650203414738629</v>
      </c>
    </row>
    <row r="66" spans="1:68" x14ac:dyDescent="0.2">
      <c r="A66" s="1">
        <v>64</v>
      </c>
      <c r="B66" t="s">
        <v>165</v>
      </c>
      <c r="C66" t="s">
        <v>151</v>
      </c>
      <c r="D66" t="s">
        <v>152</v>
      </c>
      <c r="E66" t="s">
        <v>153</v>
      </c>
      <c r="F66" t="s">
        <v>66</v>
      </c>
      <c r="G66" t="s">
        <v>67</v>
      </c>
      <c r="H66" t="s">
        <v>68</v>
      </c>
      <c r="I66" t="s">
        <v>69</v>
      </c>
      <c r="J66" s="2">
        <v>44255</v>
      </c>
      <c r="K66">
        <v>2</v>
      </c>
      <c r="L66">
        <v>2021</v>
      </c>
      <c r="M66" t="s">
        <v>96</v>
      </c>
      <c r="N66" s="25">
        <v>2</v>
      </c>
      <c r="O66" s="2">
        <v>44259</v>
      </c>
      <c r="P66" s="2">
        <v>44286</v>
      </c>
      <c r="Q66">
        <v>45.281129730596533</v>
      </c>
      <c r="S66">
        <v>0.46267134086398459</v>
      </c>
      <c r="T66">
        <v>0.45292581636684243</v>
      </c>
      <c r="U66">
        <v>6.4517117446980715E-2</v>
      </c>
      <c r="V66">
        <v>8.2305692145302881E-2</v>
      </c>
      <c r="W66">
        <v>0.33130856060792369</v>
      </c>
      <c r="X66">
        <v>1.335929253662179</v>
      </c>
      <c r="Y66">
        <v>0.13602518827383739</v>
      </c>
      <c r="Z66">
        <v>0.1424452197591797</v>
      </c>
      <c r="AA66">
        <v>-2.81666170276135E-2</v>
      </c>
      <c r="AB66">
        <v>0.17102721939261201</v>
      </c>
      <c r="AC66">
        <v>0.19919383642022551</v>
      </c>
      <c r="AD66">
        <v>105368.24735999999</v>
      </c>
      <c r="AE66">
        <v>4.4831828855890734</v>
      </c>
      <c r="AF66">
        <v>33.319148936170208</v>
      </c>
      <c r="AG66">
        <v>54135</v>
      </c>
      <c r="AH66">
        <v>6236</v>
      </c>
      <c r="AI66">
        <v>40663</v>
      </c>
      <c r="AJ66">
        <v>1</v>
      </c>
      <c r="AM66">
        <v>1228</v>
      </c>
      <c r="AN66">
        <v>342</v>
      </c>
      <c r="AO66">
        <v>32423</v>
      </c>
      <c r="AP66">
        <v>3007</v>
      </c>
      <c r="AQ66">
        <v>2696</v>
      </c>
      <c r="AR66">
        <v>603</v>
      </c>
      <c r="AS66">
        <v>-475</v>
      </c>
      <c r="AT66">
        <v>5756</v>
      </c>
      <c r="AU66">
        <v>91.53</v>
      </c>
      <c r="AV66">
        <v>42</v>
      </c>
      <c r="AW66">
        <v>3347.89</v>
      </c>
      <c r="AX66">
        <v>636.17999999999995</v>
      </c>
      <c r="AY66">
        <v>0.57792622218440204</v>
      </c>
      <c r="AZ66">
        <v>0.76481319658434133</v>
      </c>
      <c r="BA66">
        <v>3.1803791643659118</v>
      </c>
      <c r="BB66">
        <v>0.39646002637961109</v>
      </c>
      <c r="BC66">
        <v>21.549738219895289</v>
      </c>
      <c r="BD66">
        <v>23503</v>
      </c>
      <c r="BE66">
        <v>2.82</v>
      </c>
      <c r="BF66">
        <v>93.96</v>
      </c>
      <c r="BG66">
        <v>2.1013250194855808</v>
      </c>
      <c r="BH66">
        <v>9980</v>
      </c>
      <c r="BI66">
        <v>5</v>
      </c>
      <c r="BJ66">
        <v>3</v>
      </c>
      <c r="BK66">
        <v>3</v>
      </c>
      <c r="BL66">
        <v>3.666666666666667</v>
      </c>
      <c r="BM66">
        <v>8.7502515649298881E-2</v>
      </c>
      <c r="BN66">
        <v>0.93833153798412017</v>
      </c>
      <c r="BO66">
        <v>-6.3643291550375446E-3</v>
      </c>
      <c r="BP66">
        <v>1.843740749092287</v>
      </c>
    </row>
    <row r="67" spans="1:68" x14ac:dyDescent="0.2">
      <c r="A67" s="1">
        <v>65</v>
      </c>
      <c r="B67" t="s">
        <v>166</v>
      </c>
      <c r="C67" t="s">
        <v>151</v>
      </c>
      <c r="D67" t="s">
        <v>152</v>
      </c>
      <c r="E67" t="s">
        <v>153</v>
      </c>
      <c r="F67" t="s">
        <v>66</v>
      </c>
      <c r="G67" t="s">
        <v>67</v>
      </c>
      <c r="H67" t="s">
        <v>68</v>
      </c>
      <c r="I67" t="s">
        <v>69</v>
      </c>
      <c r="J67" s="2">
        <v>44347</v>
      </c>
      <c r="K67">
        <v>3</v>
      </c>
      <c r="L67">
        <v>2021</v>
      </c>
      <c r="M67" t="s">
        <v>98</v>
      </c>
      <c r="N67" s="25">
        <v>3</v>
      </c>
      <c r="O67" s="2">
        <v>44350</v>
      </c>
      <c r="P67" s="2">
        <v>44377</v>
      </c>
      <c r="Q67">
        <v>42.010408245755862</v>
      </c>
      <c r="S67">
        <v>0.539399335016988</v>
      </c>
      <c r="T67">
        <v>0.47220884129395629</v>
      </c>
      <c r="U67">
        <v>7.9222218105013523E-2</v>
      </c>
      <c r="V67">
        <v>0.1031231658736997</v>
      </c>
      <c r="W67">
        <v>0.32381267895596211</v>
      </c>
      <c r="X67">
        <v>1.348018831403988</v>
      </c>
      <c r="Y67">
        <v>0.16200415898301099</v>
      </c>
      <c r="Z67">
        <v>0.16776945109271391</v>
      </c>
      <c r="AA67">
        <v>2.197198571820928E-2</v>
      </c>
      <c r="AB67">
        <v>0.28065142667825682</v>
      </c>
      <c r="AC67">
        <v>0.25867944096004752</v>
      </c>
      <c r="AD67">
        <v>88056.477880000006</v>
      </c>
      <c r="AE67">
        <v>3.4549565613842348</v>
      </c>
      <c r="AF67">
        <v>21.54820936639118</v>
      </c>
      <c r="AG67">
        <v>55943</v>
      </c>
      <c r="AH67">
        <v>7422</v>
      </c>
      <c r="AI67">
        <v>42259</v>
      </c>
      <c r="AJ67">
        <v>1</v>
      </c>
      <c r="AM67">
        <v>1228</v>
      </c>
      <c r="AN67">
        <v>350</v>
      </c>
      <c r="AO67">
        <v>32767</v>
      </c>
      <c r="AP67">
        <v>3827</v>
      </c>
      <c r="AQ67">
        <v>2739</v>
      </c>
      <c r="AR67">
        <v>1735</v>
      </c>
      <c r="AS67">
        <v>-453</v>
      </c>
      <c r="AT67">
        <v>8015</v>
      </c>
      <c r="AU67">
        <v>84.14</v>
      </c>
      <c r="AV67">
        <v>46</v>
      </c>
      <c r="AW67">
        <v>4275.9399999999996</v>
      </c>
      <c r="AX67">
        <v>1771.34</v>
      </c>
      <c r="AY67">
        <v>0.5917134225291325</v>
      </c>
      <c r="AZ67">
        <v>0.9108145421076852</v>
      </c>
      <c r="BA67">
        <v>3.3982057854265841</v>
      </c>
      <c r="BB67">
        <v>0.42590340173421742</v>
      </c>
      <c r="BC67">
        <v>29.268817204301079</v>
      </c>
      <c r="BD67">
        <v>25487</v>
      </c>
      <c r="BE67">
        <v>3.63</v>
      </c>
      <c r="BF67">
        <v>78.22</v>
      </c>
      <c r="BG67">
        <v>2.3612068965517241</v>
      </c>
      <c r="BH67">
        <v>10295</v>
      </c>
      <c r="BI67">
        <v>5</v>
      </c>
      <c r="BJ67">
        <v>2</v>
      </c>
      <c r="BK67">
        <v>3</v>
      </c>
      <c r="BL67">
        <v>3.333333333333333</v>
      </c>
      <c r="BM67">
        <v>0.1097168516261466</v>
      </c>
      <c r="BN67">
        <v>1.721148670135749</v>
      </c>
      <c r="BO67">
        <v>6.5469144145218344E-3</v>
      </c>
      <c r="BP67">
        <v>1.193408989279761</v>
      </c>
    </row>
    <row r="68" spans="1:68" x14ac:dyDescent="0.2">
      <c r="A68" s="1">
        <v>66</v>
      </c>
      <c r="B68" t="s">
        <v>167</v>
      </c>
      <c r="C68" t="s">
        <v>151</v>
      </c>
      <c r="D68" t="s">
        <v>152</v>
      </c>
      <c r="E68" t="s">
        <v>153</v>
      </c>
      <c r="F68" t="s">
        <v>66</v>
      </c>
      <c r="G68" t="s">
        <v>67</v>
      </c>
      <c r="H68" t="s">
        <v>68</v>
      </c>
      <c r="I68" t="s">
        <v>69</v>
      </c>
      <c r="J68" s="2">
        <v>44439</v>
      </c>
      <c r="K68">
        <v>4</v>
      </c>
      <c r="L68">
        <v>2021</v>
      </c>
      <c r="M68" t="s">
        <v>100</v>
      </c>
      <c r="N68" s="25">
        <v>4</v>
      </c>
      <c r="O68" s="2">
        <v>44441</v>
      </c>
      <c r="P68" s="2">
        <v>44467</v>
      </c>
      <c r="Q68">
        <v>48.233245709451303</v>
      </c>
      <c r="S68">
        <v>0.57662554881873296</v>
      </c>
      <c r="T68">
        <v>0.49241515369644617</v>
      </c>
      <c r="U68">
        <v>0.1067400712717837</v>
      </c>
      <c r="V68">
        <v>0.14134982937211349</v>
      </c>
      <c r="W68">
        <v>0.3395169917829422</v>
      </c>
      <c r="X68">
        <v>1.356907716239192</v>
      </c>
      <c r="Y68">
        <v>0.2115502616856163</v>
      </c>
      <c r="Z68">
        <v>0.21676845334777109</v>
      </c>
      <c r="AA68">
        <v>8.7998556217289303E-2</v>
      </c>
      <c r="AB68">
        <v>0.38051080254339142</v>
      </c>
      <c r="AC68">
        <v>0.29251224632610212</v>
      </c>
      <c r="AD68">
        <v>79500.747480000005</v>
      </c>
      <c r="AE68">
        <v>2.8695451174878182</v>
      </c>
      <c r="AF68">
        <v>13.7126213592233</v>
      </c>
      <c r="AG68">
        <v>58849</v>
      </c>
      <c r="AH68">
        <v>8274</v>
      </c>
      <c r="AI68">
        <v>43933</v>
      </c>
      <c r="AJ68">
        <v>1</v>
      </c>
      <c r="AM68">
        <v>1228</v>
      </c>
      <c r="AN68">
        <v>349</v>
      </c>
      <c r="AO68">
        <v>33764</v>
      </c>
      <c r="AP68">
        <v>4920</v>
      </c>
      <c r="AQ68">
        <v>2741</v>
      </c>
      <c r="AR68">
        <v>2720</v>
      </c>
      <c r="AS68">
        <v>-22</v>
      </c>
      <c r="AT68">
        <v>10030</v>
      </c>
      <c r="AU68">
        <v>73.7</v>
      </c>
      <c r="AV68">
        <v>47</v>
      </c>
      <c r="AW68">
        <v>6005.57</v>
      </c>
      <c r="AX68">
        <v>2757.13</v>
      </c>
      <c r="AY68">
        <v>0.61284966612524816</v>
      </c>
      <c r="AZ68">
        <v>0.99490463092393022</v>
      </c>
      <c r="BA68">
        <v>3.098848069738481</v>
      </c>
      <c r="BB68">
        <v>0.45002707092582572</v>
      </c>
      <c r="BC68">
        <v>39.387978142076513</v>
      </c>
      <c r="BD68">
        <v>27705</v>
      </c>
      <c r="BE68">
        <v>5.15</v>
      </c>
      <c r="BF68">
        <v>70.62</v>
      </c>
      <c r="BG68">
        <v>2.4299645390070919</v>
      </c>
      <c r="BH68">
        <v>10030</v>
      </c>
      <c r="BI68">
        <v>5</v>
      </c>
      <c r="BJ68">
        <v>1</v>
      </c>
      <c r="BK68">
        <v>2</v>
      </c>
      <c r="BL68">
        <v>2.666666666666667</v>
      </c>
      <c r="BM68">
        <v>0.14975176730210579</v>
      </c>
      <c r="BN68">
        <v>3.197288217496896</v>
      </c>
      <c r="BO68">
        <v>3.1959206532592689E-2</v>
      </c>
      <c r="BP68">
        <v>0.76954452891250025</v>
      </c>
    </row>
    <row r="69" spans="1:68" x14ac:dyDescent="0.2">
      <c r="A69" s="1">
        <v>67</v>
      </c>
      <c r="B69" t="s">
        <v>168</v>
      </c>
      <c r="C69" t="s">
        <v>151</v>
      </c>
      <c r="D69" t="s">
        <v>152</v>
      </c>
      <c r="E69" t="s">
        <v>153</v>
      </c>
      <c r="F69" t="s">
        <v>66</v>
      </c>
      <c r="G69" t="s">
        <v>67</v>
      </c>
      <c r="H69" t="s">
        <v>68</v>
      </c>
      <c r="I69" t="s">
        <v>69</v>
      </c>
      <c r="J69" s="2">
        <v>44530</v>
      </c>
      <c r="K69">
        <v>1</v>
      </c>
      <c r="L69">
        <v>2022</v>
      </c>
      <c r="M69" t="s">
        <v>102</v>
      </c>
      <c r="N69" s="25">
        <v>5</v>
      </c>
      <c r="O69" s="2">
        <v>44532</v>
      </c>
      <c r="P69" s="2">
        <v>44550</v>
      </c>
      <c r="Q69">
        <v>58.427540002601788</v>
      </c>
      <c r="S69">
        <v>0.51206128481618718</v>
      </c>
      <c r="T69">
        <v>0.51539539051828398</v>
      </c>
      <c r="U69">
        <v>0.13061416254121819</v>
      </c>
      <c r="V69">
        <v>0.171625007283109</v>
      </c>
      <c r="W69">
        <v>0.3341029885858674</v>
      </c>
      <c r="X69">
        <v>1.3393579211093629</v>
      </c>
      <c r="Y69">
        <v>0.24862419392957219</v>
      </c>
      <c r="Z69">
        <v>0.25342516627840239</v>
      </c>
      <c r="AA69">
        <v>0.1310645193963334</v>
      </c>
      <c r="AB69">
        <v>0.4734774998169281</v>
      </c>
      <c r="AC69">
        <v>0.34241298042059459</v>
      </c>
      <c r="AD69">
        <v>105777.6531</v>
      </c>
      <c r="AE69">
        <v>3.571276987744354</v>
      </c>
      <c r="AF69">
        <v>14.57253086419753</v>
      </c>
      <c r="AG69">
        <v>61246</v>
      </c>
      <c r="AH69">
        <v>7687</v>
      </c>
      <c r="AI69">
        <v>45908</v>
      </c>
      <c r="AJ69">
        <v>1</v>
      </c>
      <c r="AM69">
        <v>1228</v>
      </c>
      <c r="AN69">
        <v>347</v>
      </c>
      <c r="AO69">
        <v>35729</v>
      </c>
      <c r="AP69">
        <v>4924</v>
      </c>
      <c r="AQ69">
        <v>2451</v>
      </c>
      <c r="AR69">
        <v>2306</v>
      </c>
      <c r="AS69">
        <v>-121</v>
      </c>
      <c r="AT69">
        <v>3265</v>
      </c>
      <c r="AU69">
        <v>84</v>
      </c>
      <c r="AV69">
        <v>45</v>
      </c>
      <c r="AW69">
        <v>7506.2</v>
      </c>
      <c r="AX69">
        <v>2341.5500000000002</v>
      </c>
      <c r="AY69">
        <v>0.64121003409973332</v>
      </c>
      <c r="AZ69">
        <v>0.8849236613759659</v>
      </c>
      <c r="BA69">
        <v>3.100583538083538</v>
      </c>
      <c r="BB69">
        <v>0.48749113744555861</v>
      </c>
      <c r="BC69">
        <v>49.594444444444441</v>
      </c>
      <c r="BD69">
        <v>29619</v>
      </c>
      <c r="BE69">
        <v>6.48</v>
      </c>
      <c r="BF69">
        <v>94.43</v>
      </c>
      <c r="BG69">
        <v>2.105217951470904</v>
      </c>
      <c r="BH69">
        <v>10557</v>
      </c>
      <c r="BI69">
        <v>4</v>
      </c>
      <c r="BJ69">
        <v>1</v>
      </c>
      <c r="BK69">
        <v>2</v>
      </c>
      <c r="BL69">
        <v>2.333333333333333</v>
      </c>
      <c r="BM69">
        <v>0.18016465448959509</v>
      </c>
      <c r="BN69">
        <v>4.4693394752582183</v>
      </c>
      <c r="BO69">
        <v>3.8127358165930519E-2</v>
      </c>
      <c r="BP69">
        <v>0.81957307931703327</v>
      </c>
    </row>
    <row r="70" spans="1:68" x14ac:dyDescent="0.2">
      <c r="A70" s="1">
        <v>68</v>
      </c>
      <c r="B70" t="s">
        <v>169</v>
      </c>
      <c r="C70" t="s">
        <v>151</v>
      </c>
      <c r="D70" t="s">
        <v>152</v>
      </c>
      <c r="E70" t="s">
        <v>153</v>
      </c>
      <c r="F70" t="s">
        <v>66</v>
      </c>
      <c r="G70" t="s">
        <v>67</v>
      </c>
      <c r="H70" t="s">
        <v>68</v>
      </c>
      <c r="I70" t="s">
        <v>69</v>
      </c>
      <c r="J70" s="2">
        <v>44620</v>
      </c>
      <c r="K70">
        <v>2</v>
      </c>
      <c r="L70">
        <v>2022</v>
      </c>
      <c r="M70" t="s">
        <v>104</v>
      </c>
      <c r="N70" s="25">
        <v>6</v>
      </c>
      <c r="O70" s="2">
        <v>44623</v>
      </c>
      <c r="P70" s="2">
        <v>44649</v>
      </c>
      <c r="Q70">
        <v>58.51086886719753</v>
      </c>
      <c r="S70">
        <v>0.49853532038866027</v>
      </c>
      <c r="T70">
        <v>0.52904583683410988</v>
      </c>
      <c r="U70">
        <v>0.15575646476733629</v>
      </c>
      <c r="V70">
        <v>0.20391377050662091</v>
      </c>
      <c r="W70">
        <v>0.33129898630995919</v>
      </c>
      <c r="X70">
        <v>1.3313033850047451</v>
      </c>
      <c r="Y70">
        <v>0.28951843177516118</v>
      </c>
      <c r="Z70">
        <v>0.29441015111168151</v>
      </c>
      <c r="AA70">
        <v>0.15592415541082491</v>
      </c>
      <c r="AB70">
        <v>0.48209528250098338</v>
      </c>
      <c r="AC70">
        <v>0.32617112709015861</v>
      </c>
      <c r="AD70">
        <v>86973.079589999994</v>
      </c>
      <c r="AE70">
        <v>2.7903711890018932</v>
      </c>
      <c r="AF70">
        <v>9.7698113207547177</v>
      </c>
      <c r="AG70">
        <v>63696</v>
      </c>
      <c r="AH70">
        <v>7786</v>
      </c>
      <c r="AI70">
        <v>47845</v>
      </c>
      <c r="AJ70">
        <v>1</v>
      </c>
      <c r="AM70">
        <v>1228</v>
      </c>
      <c r="AN70">
        <v>414</v>
      </c>
      <c r="AO70">
        <v>36758</v>
      </c>
      <c r="AP70">
        <v>5061</v>
      </c>
      <c r="AQ70">
        <v>2368</v>
      </c>
      <c r="AR70">
        <v>2263</v>
      </c>
      <c r="AS70">
        <v>-5</v>
      </c>
      <c r="AT70">
        <v>5876</v>
      </c>
      <c r="AU70">
        <v>88.86</v>
      </c>
      <c r="AV70">
        <v>55</v>
      </c>
      <c r="AW70">
        <v>9176.4700000000012</v>
      </c>
      <c r="AX70">
        <v>2306.4499999999998</v>
      </c>
      <c r="AY70">
        <v>0.6695755397991594</v>
      </c>
      <c r="AZ70">
        <v>0.85929890876984838</v>
      </c>
      <c r="BA70">
        <v>3.1081237351835789</v>
      </c>
      <c r="BB70">
        <v>0.48156822483878209</v>
      </c>
      <c r="BC70">
        <v>53.948186528497409</v>
      </c>
      <c r="BD70">
        <v>31169</v>
      </c>
      <c r="BE70">
        <v>7.95</v>
      </c>
      <c r="BF70">
        <v>77.67</v>
      </c>
      <c r="BG70">
        <v>1.855435847208619</v>
      </c>
      <c r="BH70">
        <v>10150</v>
      </c>
      <c r="BI70">
        <v>3</v>
      </c>
      <c r="BJ70">
        <v>1</v>
      </c>
      <c r="BK70">
        <v>2</v>
      </c>
      <c r="BL70">
        <v>2</v>
      </c>
      <c r="BM70">
        <v>0.2147823848143337</v>
      </c>
      <c r="BN70">
        <v>5.9056401408494743</v>
      </c>
      <c r="BO70">
        <v>5.8832729883702702E-2</v>
      </c>
      <c r="BP70">
        <v>0.55288694999062338</v>
      </c>
    </row>
    <row r="71" spans="1:68" x14ac:dyDescent="0.2">
      <c r="A71" s="1">
        <v>69</v>
      </c>
      <c r="B71" t="s">
        <v>170</v>
      </c>
      <c r="C71" t="s">
        <v>151</v>
      </c>
      <c r="D71" t="s">
        <v>152</v>
      </c>
      <c r="E71" t="s">
        <v>153</v>
      </c>
      <c r="F71" t="s">
        <v>66</v>
      </c>
      <c r="G71" t="s">
        <v>67</v>
      </c>
      <c r="H71" t="s">
        <v>68</v>
      </c>
      <c r="I71" t="s">
        <v>69</v>
      </c>
      <c r="J71" s="2">
        <v>44712</v>
      </c>
      <c r="K71">
        <v>3</v>
      </c>
      <c r="L71">
        <v>2022</v>
      </c>
      <c r="M71" t="s">
        <v>106</v>
      </c>
      <c r="N71" s="25">
        <v>7</v>
      </c>
      <c r="O71" s="2">
        <v>44714</v>
      </c>
      <c r="P71" s="2">
        <v>44742</v>
      </c>
      <c r="Q71">
        <v>57.846924901643128</v>
      </c>
      <c r="S71">
        <v>0.53597122302158273</v>
      </c>
      <c r="T71">
        <v>0.53430001897079327</v>
      </c>
      <c r="U71">
        <v>0.1660503633319311</v>
      </c>
      <c r="V71">
        <v>0.21662661131745689</v>
      </c>
      <c r="W71">
        <v>0.32497311337026441</v>
      </c>
      <c r="X71">
        <v>1.3244374044133711</v>
      </c>
      <c r="Y71">
        <v>0.30612244897959179</v>
      </c>
      <c r="Z71">
        <v>0.31078112939578251</v>
      </c>
      <c r="AA71">
        <v>0.14878508135478091</v>
      </c>
      <c r="AB71">
        <v>0.41958980533171031</v>
      </c>
      <c r="AC71">
        <v>0.27080472397692928</v>
      </c>
      <c r="AD71">
        <v>65715.85295</v>
      </c>
      <c r="AE71">
        <v>2.02895590941369</v>
      </c>
      <c r="AF71">
        <v>6.7103762827822129</v>
      </c>
      <c r="AG71">
        <v>65296</v>
      </c>
      <c r="AH71">
        <v>8642</v>
      </c>
      <c r="AI71">
        <v>49281</v>
      </c>
      <c r="AJ71">
        <v>1</v>
      </c>
      <c r="AM71">
        <v>1228</v>
      </c>
      <c r="AN71">
        <v>415</v>
      </c>
      <c r="AO71">
        <v>37355</v>
      </c>
      <c r="AP71">
        <v>5896</v>
      </c>
      <c r="AQ71">
        <v>2786</v>
      </c>
      <c r="AR71">
        <v>2626</v>
      </c>
      <c r="AS71">
        <v>0</v>
      </c>
      <c r="AT71">
        <v>8454</v>
      </c>
      <c r="AU71">
        <v>73.84</v>
      </c>
      <c r="AV71">
        <v>44</v>
      </c>
      <c r="AW71">
        <v>10065.89</v>
      </c>
      <c r="AX71">
        <v>2660.76</v>
      </c>
      <c r="AY71">
        <v>0.68057056408039762</v>
      </c>
      <c r="AZ71">
        <v>0.932845789537598</v>
      </c>
      <c r="BA71">
        <v>3.2398344985019261</v>
      </c>
      <c r="BB71">
        <v>0.47201210287443268</v>
      </c>
      <c r="BC71">
        <v>58.554973821989527</v>
      </c>
      <c r="BD71">
        <v>32389</v>
      </c>
      <c r="BE71">
        <v>8.77</v>
      </c>
      <c r="BF71">
        <v>58.85</v>
      </c>
      <c r="BG71">
        <v>2.0239738467126771</v>
      </c>
      <c r="BH71">
        <v>10469</v>
      </c>
      <c r="BI71">
        <v>3</v>
      </c>
      <c r="BJ71">
        <v>1</v>
      </c>
      <c r="BK71">
        <v>2</v>
      </c>
      <c r="BL71">
        <v>2</v>
      </c>
      <c r="BM71">
        <v>0.23034336777308659</v>
      </c>
      <c r="BN71">
        <v>6.6661950250164113</v>
      </c>
      <c r="BO71">
        <v>7.8635372996289338E-2</v>
      </c>
      <c r="BP71">
        <v>0.38162996408201028</v>
      </c>
    </row>
    <row r="72" spans="1:68" x14ac:dyDescent="0.2">
      <c r="A72" s="1">
        <v>70</v>
      </c>
      <c r="B72" t="s">
        <v>171</v>
      </c>
      <c r="C72" t="s">
        <v>151</v>
      </c>
      <c r="D72" t="s">
        <v>152</v>
      </c>
      <c r="E72" t="s">
        <v>153</v>
      </c>
      <c r="F72" t="s">
        <v>66</v>
      </c>
      <c r="G72" t="s">
        <v>67</v>
      </c>
      <c r="H72" t="s">
        <v>68</v>
      </c>
      <c r="I72" t="s">
        <v>69</v>
      </c>
      <c r="J72" s="2">
        <v>44804</v>
      </c>
      <c r="K72">
        <v>4</v>
      </c>
      <c r="L72">
        <v>2022</v>
      </c>
      <c r="M72" t="s">
        <v>108</v>
      </c>
      <c r="N72" s="25">
        <v>8</v>
      </c>
      <c r="O72" s="2">
        <v>44805</v>
      </c>
      <c r="P72" s="2">
        <v>44833</v>
      </c>
      <c r="Q72">
        <v>73.221153846153854</v>
      </c>
      <c r="S72">
        <v>0.4038942384423046</v>
      </c>
      <c r="T72">
        <v>0.49160886104273888</v>
      </c>
      <c r="U72">
        <v>0.14123181919892591</v>
      </c>
      <c r="V72">
        <v>0.18514492753623191</v>
      </c>
      <c r="W72">
        <v>0.32813032239966339</v>
      </c>
      <c r="X72">
        <v>1.3334612105711849</v>
      </c>
      <c r="Y72">
        <v>0.28243058716431502</v>
      </c>
      <c r="Z72">
        <v>0.28728493400091032</v>
      </c>
      <c r="AA72">
        <v>0.1012419533129592</v>
      </c>
      <c r="AB72">
        <v>0.2114386687072923</v>
      </c>
      <c r="AC72">
        <v>0.11019671539433309</v>
      </c>
      <c r="AD72">
        <v>60375.125849999997</v>
      </c>
      <c r="AE72">
        <v>1.9629080515638211</v>
      </c>
      <c r="AF72">
        <v>7.0802069857697276</v>
      </c>
      <c r="AG72">
        <v>66283</v>
      </c>
      <c r="AH72">
        <v>6643</v>
      </c>
      <c r="AI72">
        <v>49907</v>
      </c>
      <c r="AJ72">
        <v>1</v>
      </c>
      <c r="AM72">
        <v>1228</v>
      </c>
      <c r="AN72">
        <v>421</v>
      </c>
      <c r="AO72">
        <v>39227</v>
      </c>
      <c r="AP72">
        <v>4765</v>
      </c>
      <c r="AQ72">
        <v>2139</v>
      </c>
      <c r="AR72">
        <v>1492</v>
      </c>
      <c r="AS72">
        <v>-5</v>
      </c>
      <c r="AT72">
        <v>12067</v>
      </c>
      <c r="AU72">
        <v>56.53</v>
      </c>
      <c r="AV72">
        <v>45</v>
      </c>
      <c r="AW72">
        <v>8836.31</v>
      </c>
      <c r="AX72">
        <v>1527.55</v>
      </c>
      <c r="AY72">
        <v>0.68320436959490216</v>
      </c>
      <c r="AZ72">
        <v>0.69394896973179077</v>
      </c>
      <c r="BA72">
        <v>2.88910996153336</v>
      </c>
      <c r="BB72">
        <v>0.49356265036738411</v>
      </c>
      <c r="BC72">
        <v>51.407407407407398</v>
      </c>
      <c r="BD72">
        <v>30758</v>
      </c>
      <c r="BE72">
        <v>7.73</v>
      </c>
      <c r="BF72">
        <v>54.73</v>
      </c>
      <c r="BG72">
        <v>1.3921249593231371</v>
      </c>
      <c r="BH72">
        <v>12067</v>
      </c>
      <c r="BI72">
        <v>4</v>
      </c>
      <c r="BJ72">
        <v>1</v>
      </c>
      <c r="BK72">
        <v>2</v>
      </c>
      <c r="BL72">
        <v>2.333333333333333</v>
      </c>
      <c r="BM72">
        <v>0.1968195030682362</v>
      </c>
      <c r="BN72">
        <v>5.5682435219304809</v>
      </c>
      <c r="BO72">
        <v>5.487115811994063E-2</v>
      </c>
      <c r="BP72">
        <v>0.40011128548943808</v>
      </c>
    </row>
    <row r="73" spans="1:68" x14ac:dyDescent="0.2">
      <c r="A73" s="1">
        <v>71</v>
      </c>
      <c r="B73" t="s">
        <v>172</v>
      </c>
      <c r="C73" t="s">
        <v>151</v>
      </c>
      <c r="D73" t="s">
        <v>152</v>
      </c>
      <c r="E73" t="s">
        <v>153</v>
      </c>
      <c r="F73" t="s">
        <v>66</v>
      </c>
      <c r="G73" t="s">
        <v>67</v>
      </c>
      <c r="H73" t="s">
        <v>68</v>
      </c>
      <c r="I73" t="s">
        <v>69</v>
      </c>
      <c r="J73" s="2">
        <v>44895</v>
      </c>
      <c r="K73">
        <v>1</v>
      </c>
      <c r="L73">
        <v>2023</v>
      </c>
      <c r="M73" t="s">
        <v>110</v>
      </c>
      <c r="N73" s="25">
        <v>9</v>
      </c>
      <c r="O73" s="2">
        <v>44896</v>
      </c>
      <c r="P73" s="2">
        <v>44916</v>
      </c>
      <c r="Q73">
        <v>85.330477356181149</v>
      </c>
      <c r="S73">
        <v>0.2435951907093927</v>
      </c>
      <c r="T73">
        <v>0.42063197026022298</v>
      </c>
      <c r="U73">
        <v>9.8203996282527878E-2</v>
      </c>
      <c r="V73">
        <v>0.1299388745352574</v>
      </c>
      <c r="W73">
        <v>0.3765870279479171</v>
      </c>
      <c r="X73">
        <v>1.3561030940828029</v>
      </c>
      <c r="Y73">
        <v>0.22779496243923991</v>
      </c>
      <c r="Z73">
        <v>0.23346774193548389</v>
      </c>
      <c r="AA73">
        <v>3.4430696715274711E-2</v>
      </c>
      <c r="AB73">
        <v>-4.8725385529230503E-2</v>
      </c>
      <c r="AC73">
        <v>-8.3156082244505214E-2</v>
      </c>
      <c r="AD73">
        <v>53598.614240000003</v>
      </c>
      <c r="AE73">
        <v>1.9737300869052881</v>
      </c>
      <c r="AF73">
        <v>8.9147005444646101</v>
      </c>
      <c r="AG73">
        <v>67874</v>
      </c>
      <c r="AH73">
        <v>4085</v>
      </c>
      <c r="AI73">
        <v>49306</v>
      </c>
      <c r="AJ73">
        <v>1</v>
      </c>
      <c r="AM73">
        <v>1228</v>
      </c>
      <c r="AN73">
        <v>428</v>
      </c>
      <c r="AO73">
        <v>40028</v>
      </c>
      <c r="AP73">
        <v>2875</v>
      </c>
      <c r="AQ73">
        <v>1271</v>
      </c>
      <c r="AR73">
        <v>-195</v>
      </c>
      <c r="AS73">
        <v>-13</v>
      </c>
      <c r="AT73">
        <v>2449</v>
      </c>
      <c r="AU73">
        <v>57.65</v>
      </c>
      <c r="AV73">
        <v>51</v>
      </c>
      <c r="AW73">
        <v>6340.05</v>
      </c>
      <c r="AX73">
        <v>-154.71</v>
      </c>
      <c r="AY73">
        <v>0.68463691265282078</v>
      </c>
      <c r="AZ73">
        <v>0.41233991546274679</v>
      </c>
      <c r="BA73">
        <v>3.5127969348659009</v>
      </c>
      <c r="BB73">
        <v>0.44874060980998681</v>
      </c>
      <c r="BC73">
        <v>35.46153846153846</v>
      </c>
      <c r="BD73">
        <v>27156</v>
      </c>
      <c r="BE73">
        <v>5.51</v>
      </c>
      <c r="BF73">
        <v>49.12</v>
      </c>
      <c r="BG73">
        <v>0.67687391825322862</v>
      </c>
      <c r="BH73">
        <v>11251</v>
      </c>
      <c r="BI73">
        <v>4</v>
      </c>
      <c r="BJ73">
        <v>1</v>
      </c>
      <c r="BK73">
        <v>3</v>
      </c>
      <c r="BL73">
        <v>2.666666666666667</v>
      </c>
      <c r="BM73">
        <v>0.13678345666760161</v>
      </c>
      <c r="BN73">
        <v>3.2616065038027751</v>
      </c>
      <c r="BO73">
        <v>1.786921917305281E-2</v>
      </c>
      <c r="BP73">
        <v>0.50119564659182814</v>
      </c>
    </row>
    <row r="74" spans="1:68" x14ac:dyDescent="0.2">
      <c r="A74" s="1">
        <v>72</v>
      </c>
      <c r="B74" t="s">
        <v>173</v>
      </c>
      <c r="C74" t="s">
        <v>151</v>
      </c>
      <c r="D74" t="s">
        <v>152</v>
      </c>
      <c r="E74" t="s">
        <v>153</v>
      </c>
      <c r="F74" t="s">
        <v>66</v>
      </c>
      <c r="G74" t="s">
        <v>67</v>
      </c>
      <c r="H74" t="s">
        <v>68</v>
      </c>
      <c r="I74" t="s">
        <v>69</v>
      </c>
      <c r="J74" s="2">
        <v>44985</v>
      </c>
      <c r="K74">
        <v>2</v>
      </c>
      <c r="L74">
        <v>2023</v>
      </c>
      <c r="M74" t="s">
        <v>112</v>
      </c>
      <c r="N74" s="25">
        <v>10</v>
      </c>
      <c r="O74" s="2">
        <v>44987</v>
      </c>
      <c r="P74" s="2">
        <v>45013</v>
      </c>
      <c r="Q74">
        <v>58.881329542377472</v>
      </c>
      <c r="S74">
        <v>0.21983124246618149</v>
      </c>
      <c r="T74">
        <v>0.35422682312465442</v>
      </c>
      <c r="U74">
        <v>2.752211709774529E-2</v>
      </c>
      <c r="V74">
        <v>3.3879413682151797E-2</v>
      </c>
      <c r="W74">
        <v>0.4076221512156929</v>
      </c>
      <c r="X74">
        <v>1.3692246219848161</v>
      </c>
      <c r="Y74">
        <v>6.9852144126956603E-2</v>
      </c>
      <c r="Z74">
        <v>7.769631010709796E-2</v>
      </c>
      <c r="AA74">
        <v>-8.4290855482807958E-2</v>
      </c>
      <c r="AB74">
        <v>-0.34435694679147999</v>
      </c>
      <c r="AC74">
        <v>-0.26006609130867209</v>
      </c>
      <c r="AD74">
        <v>65236.82634</v>
      </c>
      <c r="AE74">
        <v>2.828635751636821</v>
      </c>
      <c r="AF74">
        <v>42.884892086330943</v>
      </c>
      <c r="AG74">
        <v>66520</v>
      </c>
      <c r="AH74">
        <v>3693</v>
      </c>
      <c r="AI74">
        <v>47257</v>
      </c>
      <c r="AJ74">
        <v>1</v>
      </c>
      <c r="AM74">
        <v>1228</v>
      </c>
      <c r="AN74">
        <v>410</v>
      </c>
      <c r="AO74">
        <v>39758</v>
      </c>
      <c r="AP74">
        <v>1891</v>
      </c>
      <c r="AQ74">
        <v>1527</v>
      </c>
      <c r="AR74">
        <v>-2312</v>
      </c>
      <c r="AS74">
        <v>-1516</v>
      </c>
      <c r="AT74">
        <v>4654</v>
      </c>
      <c r="AU74">
        <v>57.82</v>
      </c>
      <c r="AV74">
        <v>89</v>
      </c>
      <c r="AW74">
        <v>1791.91</v>
      </c>
      <c r="AX74">
        <v>-2241.69</v>
      </c>
      <c r="AY74">
        <v>0.66513463122750727</v>
      </c>
      <c r="AZ74">
        <v>0.37029052716015343</v>
      </c>
      <c r="BA74">
        <v>4.1670789724072312</v>
      </c>
      <c r="BB74">
        <v>0.38594285218748647</v>
      </c>
      <c r="BC74">
        <v>15.27947598253275</v>
      </c>
      <c r="BD74">
        <v>23063</v>
      </c>
      <c r="BE74">
        <v>1.39</v>
      </c>
      <c r="BF74">
        <v>59.61</v>
      </c>
      <c r="BG74">
        <v>0.7409024745269287</v>
      </c>
      <c r="BH74">
        <v>10845</v>
      </c>
      <c r="BI74">
        <v>4</v>
      </c>
      <c r="BJ74">
        <v>3</v>
      </c>
      <c r="BK74">
        <v>4</v>
      </c>
      <c r="BL74">
        <v>3.666666666666667</v>
      </c>
      <c r="BM74">
        <v>3.8029457331437429E-2</v>
      </c>
      <c r="BN74">
        <v>-0.94593903109848898</v>
      </c>
      <c r="BO74">
        <v>-2.9484554324658421E-2</v>
      </c>
      <c r="BP74">
        <v>2.2364994888438132</v>
      </c>
    </row>
    <row r="75" spans="1:68" x14ac:dyDescent="0.2">
      <c r="A75" s="1">
        <v>73</v>
      </c>
      <c r="B75" t="s">
        <v>174</v>
      </c>
      <c r="C75" t="s">
        <v>151</v>
      </c>
      <c r="D75" t="s">
        <v>152</v>
      </c>
      <c r="E75" t="s">
        <v>153</v>
      </c>
      <c r="F75" t="s">
        <v>66</v>
      </c>
      <c r="G75" t="s">
        <v>67</v>
      </c>
      <c r="H75" t="s">
        <v>68</v>
      </c>
      <c r="I75" t="s">
        <v>69</v>
      </c>
      <c r="J75" s="2">
        <v>45077</v>
      </c>
      <c r="K75">
        <v>3</v>
      </c>
      <c r="L75">
        <v>2023</v>
      </c>
      <c r="M75" t="s">
        <v>114</v>
      </c>
      <c r="N75" s="25">
        <v>11</v>
      </c>
      <c r="O75" s="2">
        <v>45078</v>
      </c>
      <c r="P75" s="2">
        <v>45105</v>
      </c>
      <c r="Q75">
        <v>47.825992803837963</v>
      </c>
      <c r="S75">
        <v>0.2270499243570348</v>
      </c>
      <c r="T75">
        <v>0.27750122159785001</v>
      </c>
      <c r="U75">
        <v>-4.0783655020767168E-2</v>
      </c>
      <c r="V75">
        <v>-6.1487442705362987E-2</v>
      </c>
      <c r="W75">
        <v>0.44653672503028302</v>
      </c>
      <c r="X75">
        <v>1.383266797625837</v>
      </c>
      <c r="Y75">
        <v>-0.16018268860397289</v>
      </c>
      <c r="Z75">
        <v>-0.14696747922742531</v>
      </c>
      <c r="AA75">
        <v>-0.26088152754085731</v>
      </c>
      <c r="AB75">
        <v>-0.69979597380347736</v>
      </c>
      <c r="AC75">
        <v>-0.43891444626261999</v>
      </c>
      <c r="AD75">
        <v>67974.442120000007</v>
      </c>
      <c r="AE75">
        <v>3.740408414681121</v>
      </c>
      <c r="AF75">
        <v>-23.156716417910449</v>
      </c>
      <c r="AG75">
        <v>65680</v>
      </c>
      <c r="AH75">
        <v>3752</v>
      </c>
      <c r="AI75">
        <v>45405</v>
      </c>
      <c r="AJ75">
        <v>1</v>
      </c>
      <c r="AM75">
        <v>1252</v>
      </c>
      <c r="AN75">
        <v>410</v>
      </c>
      <c r="AO75">
        <v>39382</v>
      </c>
      <c r="AP75">
        <v>2042</v>
      </c>
      <c r="AQ75">
        <v>2344</v>
      </c>
      <c r="AR75">
        <v>-1896</v>
      </c>
      <c r="AS75">
        <v>-256</v>
      </c>
      <c r="AT75">
        <v>6215</v>
      </c>
      <c r="AU75">
        <v>68.2</v>
      </c>
      <c r="AV75">
        <v>119</v>
      </c>
      <c r="AW75">
        <v>-2670.84</v>
      </c>
      <c r="AX75">
        <v>-1801.99</v>
      </c>
      <c r="AY75">
        <v>0.59935068508226486</v>
      </c>
      <c r="AZ75">
        <v>0.37927723022491788</v>
      </c>
      <c r="BA75">
        <v>4.2582288401253923</v>
      </c>
      <c r="BB75">
        <v>0.27992076156936108</v>
      </c>
      <c r="BC75">
        <v>-3.3684210526315792</v>
      </c>
      <c r="BD75">
        <v>18173</v>
      </c>
      <c r="BE75">
        <v>-2.68</v>
      </c>
      <c r="BF75">
        <v>62.06</v>
      </c>
      <c r="BG75">
        <v>1.1457200464349</v>
      </c>
      <c r="BH75">
        <v>9828</v>
      </c>
      <c r="BI75">
        <v>5</v>
      </c>
      <c r="BJ75">
        <v>4</v>
      </c>
      <c r="BK75">
        <v>5</v>
      </c>
      <c r="BL75">
        <v>4.666666666666667</v>
      </c>
      <c r="BM75">
        <v>-5.5802933433621672E-2</v>
      </c>
      <c r="BN75">
        <v>-5.0603030031899889</v>
      </c>
      <c r="BO75">
        <v>-6.7398854192638594E-2</v>
      </c>
      <c r="BP75">
        <v>-1.4499049127596939</v>
      </c>
    </row>
    <row r="76" spans="1:68" x14ac:dyDescent="0.2">
      <c r="A76" s="1">
        <v>74</v>
      </c>
      <c r="B76" t="s">
        <v>175</v>
      </c>
      <c r="C76" t="s">
        <v>151</v>
      </c>
      <c r="D76" t="s">
        <v>152</v>
      </c>
      <c r="E76" t="s">
        <v>153</v>
      </c>
      <c r="F76" t="s">
        <v>66</v>
      </c>
      <c r="G76" t="s">
        <v>67</v>
      </c>
      <c r="H76" t="s">
        <v>68</v>
      </c>
      <c r="I76" t="s">
        <v>69</v>
      </c>
      <c r="J76" s="2">
        <v>45169</v>
      </c>
      <c r="K76">
        <v>4</v>
      </c>
      <c r="L76">
        <v>2023</v>
      </c>
      <c r="M76" t="s">
        <v>116</v>
      </c>
      <c r="N76" s="25">
        <v>12</v>
      </c>
      <c r="O76" s="2">
        <v>45169</v>
      </c>
      <c r="P76" s="2">
        <v>45196</v>
      </c>
      <c r="Q76">
        <v>46.535224438902738</v>
      </c>
      <c r="S76">
        <v>0.24689457724691</v>
      </c>
      <c r="T76">
        <v>0.23809341412779519</v>
      </c>
      <c r="U76">
        <v>-8.4673004588737291E-2</v>
      </c>
      <c r="V76">
        <v>-0.12407074563689149</v>
      </c>
      <c r="W76">
        <v>0.45634632819582949</v>
      </c>
      <c r="X76">
        <v>1.388292724430217</v>
      </c>
      <c r="Y76">
        <v>-0.37535392535392542</v>
      </c>
      <c r="Z76">
        <v>-0.35562934362934362</v>
      </c>
      <c r="AA76">
        <v>-0.39362934362934371</v>
      </c>
      <c r="AB76">
        <v>-0.88839493306948936</v>
      </c>
      <c r="AC76">
        <v>-0.4947655894401457</v>
      </c>
      <c r="AD76">
        <v>74294.334659999993</v>
      </c>
      <c r="AE76">
        <v>4.7808452162162158</v>
      </c>
      <c r="AF76">
        <v>-12.70224719101124</v>
      </c>
      <c r="AG76">
        <v>64254</v>
      </c>
      <c r="AH76">
        <v>4010</v>
      </c>
      <c r="AI76">
        <v>44120</v>
      </c>
      <c r="AJ76">
        <v>1</v>
      </c>
      <c r="AM76">
        <v>1150</v>
      </c>
      <c r="AN76">
        <v>404</v>
      </c>
      <c r="AO76">
        <v>38594</v>
      </c>
      <c r="AP76">
        <v>2048</v>
      </c>
      <c r="AQ76">
        <v>3071</v>
      </c>
      <c r="AR76">
        <v>-1430</v>
      </c>
      <c r="AS76">
        <v>458</v>
      </c>
      <c r="AT76">
        <v>7676</v>
      </c>
      <c r="AU76">
        <v>69.94</v>
      </c>
      <c r="AV76">
        <v>129</v>
      </c>
      <c r="AW76">
        <v>-5526.48</v>
      </c>
      <c r="AX76">
        <v>-1328.09</v>
      </c>
      <c r="AY76">
        <v>0.47149292149292149</v>
      </c>
      <c r="AZ76">
        <v>0.41140863855545301</v>
      </c>
      <c r="BA76">
        <v>4.4583420776495277</v>
      </c>
      <c r="BB76">
        <v>0.10032175032175029</v>
      </c>
      <c r="BC76">
        <v>-11.50257731958763</v>
      </c>
      <c r="BD76">
        <v>15540</v>
      </c>
      <c r="BE76">
        <v>-5.34</v>
      </c>
      <c r="BF76">
        <v>67.83</v>
      </c>
      <c r="BG76">
        <v>1.4777744360902261</v>
      </c>
      <c r="BH76">
        <v>7676</v>
      </c>
      <c r="BI76">
        <v>5</v>
      </c>
      <c r="BJ76">
        <v>5</v>
      </c>
      <c r="BK76">
        <v>5</v>
      </c>
      <c r="BL76">
        <v>5</v>
      </c>
      <c r="BM76">
        <v>-0.1140844721522646</v>
      </c>
      <c r="BN76">
        <v>-7.6992464178829234</v>
      </c>
      <c r="BO76">
        <v>-7.8789412681262189E-2</v>
      </c>
      <c r="BP76">
        <v>-0.77835051136185052</v>
      </c>
    </row>
    <row r="77" spans="1:68" x14ac:dyDescent="0.2">
      <c r="A77" s="1">
        <v>75</v>
      </c>
      <c r="B77" t="s">
        <v>176</v>
      </c>
      <c r="C77" t="s">
        <v>151</v>
      </c>
      <c r="D77" t="s">
        <v>152</v>
      </c>
      <c r="E77" t="s">
        <v>153</v>
      </c>
      <c r="F77" t="s">
        <v>66</v>
      </c>
      <c r="G77" t="s">
        <v>67</v>
      </c>
      <c r="H77" t="s">
        <v>68</v>
      </c>
      <c r="I77" t="s">
        <v>69</v>
      </c>
      <c r="J77" s="2">
        <v>45260</v>
      </c>
      <c r="K77">
        <v>1</v>
      </c>
      <c r="L77">
        <v>2024</v>
      </c>
      <c r="M77" t="s">
        <v>118</v>
      </c>
      <c r="N77" s="25">
        <v>13</v>
      </c>
      <c r="O77" s="2">
        <v>45260</v>
      </c>
      <c r="P77" s="2">
        <v>45280</v>
      </c>
      <c r="Q77">
        <v>43.694191705459161</v>
      </c>
      <c r="S77">
        <v>0.29530578770600641</v>
      </c>
      <c r="T77">
        <v>0.24581845803266239</v>
      </c>
      <c r="U77">
        <v>-9.8769312571211548E-2</v>
      </c>
      <c r="V77">
        <v>-0.14908179757243109</v>
      </c>
      <c r="W77">
        <v>0.48714002564999409</v>
      </c>
      <c r="X77">
        <v>1.428013580501351</v>
      </c>
      <c r="Y77">
        <v>-0.42469563067795563</v>
      </c>
      <c r="Z77">
        <v>-0.40179778752858292</v>
      </c>
      <c r="AA77">
        <v>-0.30937519312774242</v>
      </c>
      <c r="AB77">
        <v>-0.71352160644340012</v>
      </c>
      <c r="AC77">
        <v>-0.4041464133156577</v>
      </c>
      <c r="AD77">
        <v>95664.753939999995</v>
      </c>
      <c r="AE77">
        <v>5.9121657462455968</v>
      </c>
      <c r="AF77">
        <v>-13.79936305732484</v>
      </c>
      <c r="AG77">
        <v>63776</v>
      </c>
      <c r="AH77">
        <v>4726</v>
      </c>
      <c r="AI77">
        <v>42885</v>
      </c>
      <c r="AJ77">
        <v>1</v>
      </c>
      <c r="AM77">
        <v>1150</v>
      </c>
      <c r="AN77">
        <v>416</v>
      </c>
      <c r="AO77">
        <v>38325</v>
      </c>
      <c r="AP77">
        <v>2478</v>
      </c>
      <c r="AQ77">
        <v>3451</v>
      </c>
      <c r="AR77">
        <v>-1234</v>
      </c>
      <c r="AS77">
        <v>605</v>
      </c>
      <c r="AT77">
        <v>1796</v>
      </c>
      <c r="AU77">
        <v>76.12</v>
      </c>
      <c r="AV77">
        <v>132</v>
      </c>
      <c r="AW77">
        <v>-6501.49</v>
      </c>
      <c r="AX77">
        <v>-1129.72</v>
      </c>
      <c r="AY77">
        <v>0.35770347938940728</v>
      </c>
      <c r="AZ77">
        <v>0.49153005109270792</v>
      </c>
      <c r="BA77">
        <v>3.5320362294532042</v>
      </c>
      <c r="BB77">
        <v>0.1246523700636549</v>
      </c>
      <c r="BC77">
        <v>-12.801705756929641</v>
      </c>
      <c r="BD77">
        <v>16181</v>
      </c>
      <c r="BE77">
        <v>-6.2800000000000011</v>
      </c>
      <c r="BF77">
        <v>86.66</v>
      </c>
      <c r="BG77">
        <v>1.656844505791274</v>
      </c>
      <c r="BH77">
        <v>7023</v>
      </c>
      <c r="BI77">
        <v>5</v>
      </c>
      <c r="BJ77">
        <v>5</v>
      </c>
      <c r="BK77">
        <v>5</v>
      </c>
      <c r="BL77">
        <v>5</v>
      </c>
      <c r="BM77">
        <v>-0.1324348162633423</v>
      </c>
      <c r="BN77">
        <v>-8.5577796720563004</v>
      </c>
      <c r="BO77">
        <v>-5.0121773110560909E-2</v>
      </c>
      <c r="BP77">
        <v>-0.84982333039689328</v>
      </c>
    </row>
    <row r="78" spans="1:68" x14ac:dyDescent="0.2">
      <c r="A78" s="1">
        <v>76</v>
      </c>
      <c r="B78" t="s">
        <v>177</v>
      </c>
      <c r="C78" t="s">
        <v>151</v>
      </c>
      <c r="D78" t="s">
        <v>152</v>
      </c>
      <c r="E78" t="s">
        <v>153</v>
      </c>
      <c r="F78" t="s">
        <v>66</v>
      </c>
      <c r="G78" t="s">
        <v>67</v>
      </c>
      <c r="H78" t="s">
        <v>68</v>
      </c>
      <c r="I78" t="s">
        <v>69</v>
      </c>
      <c r="J78" s="2">
        <v>45351</v>
      </c>
      <c r="K78">
        <v>2</v>
      </c>
      <c r="L78">
        <v>2024</v>
      </c>
      <c r="M78" t="s">
        <v>120</v>
      </c>
      <c r="N78" s="25">
        <v>14</v>
      </c>
      <c r="O78" s="2">
        <v>45351</v>
      </c>
      <c r="P78" s="2">
        <v>45371</v>
      </c>
      <c r="Q78">
        <v>47.990856799450547</v>
      </c>
      <c r="S78">
        <v>0.35980045407509231</v>
      </c>
      <c r="T78">
        <v>0.27695518686005538</v>
      </c>
      <c r="U78">
        <v>-5.0712200728988632E-2</v>
      </c>
      <c r="V78">
        <v>-8.2675826044970202E-2</v>
      </c>
      <c r="W78">
        <v>0.49801686801914752</v>
      </c>
      <c r="X78">
        <v>1.4511396183348511</v>
      </c>
      <c r="Y78">
        <v>-0.20571210135430321</v>
      </c>
      <c r="Z78">
        <v>-0.18310615989515069</v>
      </c>
      <c r="AA78">
        <v>-0.18070117955439061</v>
      </c>
      <c r="AB78">
        <v>-0.38670213346324889</v>
      </c>
      <c r="AC78">
        <v>-0.20600095390885831</v>
      </c>
      <c r="AD78">
        <v>131555.31839999999</v>
      </c>
      <c r="AE78">
        <v>7.1841043250327647</v>
      </c>
      <c r="AF78">
        <v>-34.434782608695663</v>
      </c>
      <c r="AG78">
        <v>65718</v>
      </c>
      <c r="AH78">
        <v>5824</v>
      </c>
      <c r="AI78">
        <v>43870</v>
      </c>
      <c r="AJ78">
        <v>1</v>
      </c>
      <c r="AM78">
        <v>1150</v>
      </c>
      <c r="AN78">
        <v>414</v>
      </c>
      <c r="AO78">
        <v>38229</v>
      </c>
      <c r="AP78">
        <v>3648</v>
      </c>
      <c r="AQ78">
        <v>3203</v>
      </c>
      <c r="AR78">
        <v>793</v>
      </c>
      <c r="AS78">
        <v>582</v>
      </c>
      <c r="AT78">
        <v>3180</v>
      </c>
      <c r="AU78">
        <v>90.61</v>
      </c>
      <c r="AV78">
        <v>144</v>
      </c>
      <c r="AW78">
        <v>-3353.04</v>
      </c>
      <c r="AX78">
        <v>906.76</v>
      </c>
      <c r="AY78">
        <v>0.34092398427260812</v>
      </c>
      <c r="AZ78">
        <v>0.60861614024087574</v>
      </c>
      <c r="BA78">
        <v>3.744208339990414</v>
      </c>
      <c r="BB78">
        <v>0.15798383573612931</v>
      </c>
      <c r="BC78">
        <v>-10.732824427480921</v>
      </c>
      <c r="BD78">
        <v>18312</v>
      </c>
      <c r="BE78">
        <v>-3.45</v>
      </c>
      <c r="BF78">
        <v>118.8</v>
      </c>
      <c r="BG78">
        <v>1.5326275494945869</v>
      </c>
      <c r="BH78">
        <v>6202</v>
      </c>
      <c r="BI78">
        <v>5</v>
      </c>
      <c r="BJ78">
        <v>4</v>
      </c>
      <c r="BK78">
        <v>4</v>
      </c>
      <c r="BL78">
        <v>4.333333333333333</v>
      </c>
      <c r="BM78">
        <v>-6.7492753623188392E-2</v>
      </c>
      <c r="BN78">
        <v>-5.7197246082603082</v>
      </c>
      <c r="BO78">
        <v>-2.431062616720393E-2</v>
      </c>
      <c r="BP78">
        <v>-2.1765546871380832</v>
      </c>
    </row>
    <row r="79" spans="1:68" x14ac:dyDescent="0.2">
      <c r="A79" s="1">
        <v>77</v>
      </c>
      <c r="B79" t="s">
        <v>178</v>
      </c>
      <c r="C79" t="s">
        <v>151</v>
      </c>
      <c r="D79" t="s">
        <v>152</v>
      </c>
      <c r="E79" t="s">
        <v>153</v>
      </c>
      <c r="F79" t="s">
        <v>66</v>
      </c>
      <c r="G79" t="s">
        <v>67</v>
      </c>
      <c r="H79" t="s">
        <v>68</v>
      </c>
      <c r="I79" t="s">
        <v>69</v>
      </c>
      <c r="J79" s="2">
        <v>45443</v>
      </c>
      <c r="K79">
        <v>3</v>
      </c>
      <c r="L79">
        <v>2024</v>
      </c>
      <c r="M79" t="s">
        <v>179</v>
      </c>
      <c r="N79" s="25">
        <v>15</v>
      </c>
      <c r="O79" s="2">
        <v>45442</v>
      </c>
      <c r="P79" s="2">
        <v>45469</v>
      </c>
      <c r="Q79">
        <v>54.018499486125393</v>
      </c>
      <c r="S79">
        <v>0.41287232994627687</v>
      </c>
      <c r="T79">
        <v>0.32396255731989237</v>
      </c>
      <c r="U79">
        <v>-1.6683215219615719E-2</v>
      </c>
      <c r="V79">
        <v>-3.4341180408345419E-2</v>
      </c>
      <c r="W79">
        <v>0.49813453928773321</v>
      </c>
      <c r="X79">
        <v>1.471995983487671</v>
      </c>
      <c r="Y79">
        <v>-7.2013476206073651E-2</v>
      </c>
      <c r="Z79">
        <v>-5.1497356230405689E-2</v>
      </c>
      <c r="AA79">
        <v>-6.4386317907444673E-2</v>
      </c>
      <c r="AB79">
        <v>0.1115890301363567</v>
      </c>
      <c r="AC79">
        <v>0.1759753480438013</v>
      </c>
      <c r="AD79">
        <v>147021.22818999999</v>
      </c>
      <c r="AE79">
        <v>6.8794735010060357</v>
      </c>
      <c r="AF79">
        <v>-93.373239436619713</v>
      </c>
      <c r="AG79">
        <v>66255</v>
      </c>
      <c r="AH79">
        <v>6811</v>
      </c>
      <c r="AI79">
        <v>44225</v>
      </c>
      <c r="AJ79">
        <v>1</v>
      </c>
      <c r="AM79">
        <v>1150</v>
      </c>
      <c r="AN79">
        <v>413</v>
      </c>
      <c r="AO79">
        <v>38586</v>
      </c>
      <c r="AP79">
        <v>4416</v>
      </c>
      <c r="AQ79">
        <v>3024</v>
      </c>
      <c r="AR79">
        <v>332</v>
      </c>
      <c r="AS79">
        <v>0</v>
      </c>
      <c r="AT79">
        <v>5266</v>
      </c>
      <c r="AU79">
        <v>125</v>
      </c>
      <c r="AV79">
        <v>150</v>
      </c>
      <c r="AW79">
        <v>-1100.55</v>
      </c>
      <c r="AX79">
        <v>450.5</v>
      </c>
      <c r="AY79">
        <v>0.40344391932993312</v>
      </c>
      <c r="AZ79">
        <v>0.70934062357612448</v>
      </c>
      <c r="BA79">
        <v>3.409210526315789</v>
      </c>
      <c r="BB79">
        <v>0.25038603715315139</v>
      </c>
      <c r="BC79">
        <v>-6.1405405405405409</v>
      </c>
      <c r="BD79">
        <v>21371</v>
      </c>
      <c r="BE79">
        <v>-1.42</v>
      </c>
      <c r="BF79">
        <v>132.59</v>
      </c>
      <c r="BG79">
        <v>1.426835741669124</v>
      </c>
      <c r="BH79">
        <v>6727</v>
      </c>
      <c r="BJ79">
        <v>4</v>
      </c>
      <c r="BK79">
        <v>3</v>
      </c>
      <c r="BL79">
        <v>3.5</v>
      </c>
      <c r="BM79">
        <v>-2.2035238762638899E-2</v>
      </c>
      <c r="BN79">
        <v>-3.6950744065199612</v>
      </c>
      <c r="BO79">
        <v>-9.0759048147831967E-3</v>
      </c>
      <c r="BP79">
        <v>-6.411321901750866</v>
      </c>
    </row>
    <row r="80" spans="1:68" s="12" customFormat="1" x14ac:dyDescent="0.2">
      <c r="A80" s="11">
        <v>78</v>
      </c>
      <c r="B80" s="12" t="s">
        <v>180</v>
      </c>
      <c r="C80" s="12" t="s">
        <v>151</v>
      </c>
      <c r="D80" s="12" t="s">
        <v>152</v>
      </c>
      <c r="E80" s="12" t="s">
        <v>153</v>
      </c>
      <c r="F80" s="12" t="s">
        <v>66</v>
      </c>
      <c r="G80" s="12" t="s">
        <v>67</v>
      </c>
      <c r="H80" s="12" t="s">
        <v>68</v>
      </c>
      <c r="I80" s="12" t="s">
        <v>69</v>
      </c>
      <c r="J80" s="13">
        <v>45535</v>
      </c>
      <c r="K80" s="12">
        <v>4</v>
      </c>
      <c r="L80" s="12">
        <v>2024</v>
      </c>
      <c r="M80" s="12" t="s">
        <v>181</v>
      </c>
      <c r="N80" s="26">
        <v>16</v>
      </c>
      <c r="O80" s="13">
        <v>45533</v>
      </c>
      <c r="P80" s="13">
        <v>45560</v>
      </c>
      <c r="Q80" s="12">
        <v>57.899596774193547</v>
      </c>
      <c r="S80" s="12">
        <v>0.45698786033861333</v>
      </c>
      <c r="T80" s="12">
        <v>0.37571631630133911</v>
      </c>
      <c r="U80" s="12">
        <v>1.8283534076456949E-2</v>
      </c>
      <c r="V80" s="12">
        <v>1.7433978330775E-2</v>
      </c>
      <c r="W80" s="12">
        <v>0.53810019720369595</v>
      </c>
      <c r="X80" s="12">
        <v>1.497686300433609</v>
      </c>
      <c r="Y80" s="12">
        <v>3.0982437975389271E-2</v>
      </c>
      <c r="Z80" s="12">
        <v>4.8663135677591493E-2</v>
      </c>
      <c r="AA80" s="12">
        <v>4.8186053920592567E-3</v>
      </c>
      <c r="AB80" s="12">
        <v>0.62071307128652509</v>
      </c>
      <c r="AC80" s="12">
        <v>0.61589446589446584</v>
      </c>
      <c r="AD80" s="12">
        <v>111227.84071</v>
      </c>
      <c r="AE80" s="12">
        <v>4.4294468842340011</v>
      </c>
      <c r="AF80" s="12">
        <v>147.51470588235301</v>
      </c>
      <c r="AG80" s="12">
        <v>69416</v>
      </c>
      <c r="AH80" s="12">
        <v>7750</v>
      </c>
      <c r="AI80" s="12">
        <v>45131</v>
      </c>
      <c r="AJ80" s="12">
        <v>1</v>
      </c>
      <c r="AM80" s="12">
        <v>1150</v>
      </c>
      <c r="AN80" s="12">
        <v>416</v>
      </c>
      <c r="AO80" s="12">
        <v>40394</v>
      </c>
      <c r="AP80" s="12">
        <v>5419</v>
      </c>
      <c r="AQ80" s="12">
        <v>3027</v>
      </c>
      <c r="AR80" s="12">
        <v>887</v>
      </c>
      <c r="AS80" s="12">
        <v>-1</v>
      </c>
      <c r="AT80" s="12">
        <v>8386</v>
      </c>
      <c r="AU80" s="12">
        <v>96.24</v>
      </c>
      <c r="AV80" s="12">
        <v>136</v>
      </c>
      <c r="AW80" s="12">
        <v>1221.98</v>
      </c>
      <c r="AX80" s="12">
        <v>994.44</v>
      </c>
      <c r="AY80" s="12">
        <v>0.494046433833778</v>
      </c>
      <c r="AZ80" s="12">
        <v>0.78500886300329198</v>
      </c>
      <c r="BA80" s="12">
        <v>2.6353806228373702</v>
      </c>
      <c r="BB80" s="12">
        <v>0.33877583529130662</v>
      </c>
      <c r="BC80" s="12">
        <v>0.1192170818505338</v>
      </c>
      <c r="BD80" s="12">
        <v>25111</v>
      </c>
      <c r="BE80" s="12">
        <v>0.67999999999999994</v>
      </c>
      <c r="BF80" s="12">
        <v>100.31</v>
      </c>
      <c r="BG80" s="12">
        <v>1.3927647092655431</v>
      </c>
      <c r="BH80" s="12">
        <v>8386</v>
      </c>
      <c r="BJ80" s="12">
        <v>5</v>
      </c>
      <c r="BK80" s="12">
        <v>3</v>
      </c>
      <c r="BL80" s="12">
        <v>4</v>
      </c>
      <c r="BM80" s="12">
        <v>2.4316800159196059E-2</v>
      </c>
      <c r="BN80" s="12">
        <v>-1.6171570134942701</v>
      </c>
      <c r="BO80" s="12">
        <v>1.0434287038025439E-3</v>
      </c>
      <c r="BP80" s="12">
        <v>7.1161528252756376</v>
      </c>
    </row>
    <row r="81" spans="1:68" x14ac:dyDescent="0.2">
      <c r="A81" s="1">
        <v>79</v>
      </c>
      <c r="B81" t="s">
        <v>182</v>
      </c>
      <c r="C81" t="s">
        <v>183</v>
      </c>
      <c r="D81" t="s">
        <v>184</v>
      </c>
      <c r="E81" t="s">
        <v>185</v>
      </c>
      <c r="F81" t="s">
        <v>66</v>
      </c>
      <c r="G81" t="s">
        <v>67</v>
      </c>
      <c r="H81" t="s">
        <v>68</v>
      </c>
      <c r="I81" t="s">
        <v>69</v>
      </c>
      <c r="J81" s="2">
        <v>43190</v>
      </c>
      <c r="K81">
        <v>1</v>
      </c>
      <c r="L81">
        <v>2018</v>
      </c>
      <c r="M81" t="s">
        <v>70</v>
      </c>
      <c r="N81" s="25"/>
      <c r="O81" s="2">
        <v>43190</v>
      </c>
      <c r="P81" s="2">
        <v>43214</v>
      </c>
      <c r="R81">
        <v>0</v>
      </c>
      <c r="W81">
        <v>0.64508551024243566</v>
      </c>
      <c r="AD81">
        <v>99575.656740000006</v>
      </c>
      <c r="AG81">
        <v>17507</v>
      </c>
      <c r="AH81">
        <v>3789</v>
      </c>
      <c r="AI81">
        <v>10642</v>
      </c>
      <c r="AJ81">
        <v>1</v>
      </c>
      <c r="AK81">
        <v>0</v>
      </c>
      <c r="AL81">
        <v>0</v>
      </c>
      <c r="AM81">
        <v>4362</v>
      </c>
      <c r="AN81">
        <v>968</v>
      </c>
      <c r="AO81">
        <v>2736</v>
      </c>
      <c r="AP81">
        <v>1454</v>
      </c>
      <c r="AQ81">
        <v>1193</v>
      </c>
      <c r="AR81">
        <v>1366</v>
      </c>
      <c r="AS81">
        <v>-1</v>
      </c>
      <c r="AT81">
        <v>189</v>
      </c>
      <c r="AU81">
        <v>103.89</v>
      </c>
      <c r="AV81">
        <v>23</v>
      </c>
      <c r="AX81">
        <v>1384.17</v>
      </c>
      <c r="BA81">
        <v>4.618279569892473</v>
      </c>
      <c r="BF81">
        <v>101.43</v>
      </c>
      <c r="BK81">
        <v>1</v>
      </c>
      <c r="BL81">
        <v>1</v>
      </c>
    </row>
    <row r="82" spans="1:68" x14ac:dyDescent="0.2">
      <c r="A82" s="1">
        <v>80</v>
      </c>
      <c r="B82" t="s">
        <v>186</v>
      </c>
      <c r="C82" t="s">
        <v>183</v>
      </c>
      <c r="D82" t="s">
        <v>184</v>
      </c>
      <c r="E82" t="s">
        <v>185</v>
      </c>
      <c r="F82" t="s">
        <v>66</v>
      </c>
      <c r="G82" t="s">
        <v>67</v>
      </c>
      <c r="H82" t="s">
        <v>68</v>
      </c>
      <c r="I82" t="s">
        <v>69</v>
      </c>
      <c r="J82" s="2">
        <v>43281</v>
      </c>
      <c r="K82">
        <v>2</v>
      </c>
      <c r="L82">
        <v>2018</v>
      </c>
      <c r="M82" t="s">
        <v>72</v>
      </c>
      <c r="N82" s="25"/>
      <c r="O82" s="2">
        <v>43281</v>
      </c>
      <c r="P82" s="2">
        <v>43305</v>
      </c>
      <c r="Q82">
        <v>34.13072566591984</v>
      </c>
      <c r="R82">
        <v>0</v>
      </c>
      <c r="S82">
        <v>0.89182438807792641</v>
      </c>
      <c r="W82">
        <v>0.74224186571374839</v>
      </c>
      <c r="AD82">
        <v>108571.79538</v>
      </c>
      <c r="AG82">
        <v>18527</v>
      </c>
      <c r="AH82">
        <v>4017</v>
      </c>
      <c r="AI82">
        <v>10634</v>
      </c>
      <c r="AJ82">
        <v>1</v>
      </c>
      <c r="AK82">
        <v>0</v>
      </c>
      <c r="AL82">
        <v>0</v>
      </c>
      <c r="AM82">
        <v>4362</v>
      </c>
      <c r="AN82">
        <v>888</v>
      </c>
      <c r="AO82">
        <v>2855</v>
      </c>
      <c r="AP82">
        <v>1551</v>
      </c>
      <c r="AQ82">
        <v>1244</v>
      </c>
      <c r="AR82">
        <v>1405</v>
      </c>
      <c r="AS82">
        <v>-3</v>
      </c>
      <c r="AT82">
        <v>438</v>
      </c>
      <c r="AU82">
        <v>110.25</v>
      </c>
      <c r="AV82">
        <v>30</v>
      </c>
      <c r="AX82">
        <v>1428.7</v>
      </c>
      <c r="AZ82">
        <v>5.7478089787157929</v>
      </c>
      <c r="BA82">
        <v>6.5429740791268758</v>
      </c>
      <c r="BF82">
        <v>110.91</v>
      </c>
      <c r="BG82">
        <v>2.4143619602134891</v>
      </c>
      <c r="BK82">
        <v>1</v>
      </c>
      <c r="BL82">
        <v>1</v>
      </c>
    </row>
    <row r="83" spans="1:68" x14ac:dyDescent="0.2">
      <c r="A83" s="1">
        <v>81</v>
      </c>
      <c r="B83" t="s">
        <v>187</v>
      </c>
      <c r="C83" t="s">
        <v>183</v>
      </c>
      <c r="D83" t="s">
        <v>184</v>
      </c>
      <c r="E83" t="s">
        <v>185</v>
      </c>
      <c r="F83" t="s">
        <v>66</v>
      </c>
      <c r="G83" t="s">
        <v>67</v>
      </c>
      <c r="H83" t="s">
        <v>68</v>
      </c>
      <c r="I83" t="s">
        <v>69</v>
      </c>
      <c r="J83" s="2">
        <v>43373</v>
      </c>
      <c r="K83">
        <v>3</v>
      </c>
      <c r="L83">
        <v>2018</v>
      </c>
      <c r="M83" t="s">
        <v>74</v>
      </c>
      <c r="N83" s="25"/>
      <c r="O83" s="2">
        <v>43373</v>
      </c>
      <c r="P83" s="2">
        <v>43396</v>
      </c>
      <c r="Q83">
        <v>33.578972072283513</v>
      </c>
      <c r="R83">
        <v>0</v>
      </c>
      <c r="S83">
        <v>0.91881401617250669</v>
      </c>
      <c r="W83">
        <v>0.76616584252567521</v>
      </c>
      <c r="AD83">
        <v>87672.545100000003</v>
      </c>
      <c r="AG83">
        <v>18573</v>
      </c>
      <c r="AH83">
        <v>4261</v>
      </c>
      <c r="AI83">
        <v>10516</v>
      </c>
      <c r="AJ83">
        <v>1</v>
      </c>
      <c r="AK83">
        <v>0</v>
      </c>
      <c r="AL83">
        <v>0</v>
      </c>
      <c r="AM83">
        <v>4362</v>
      </c>
      <c r="AN83">
        <v>801</v>
      </c>
      <c r="AO83">
        <v>3051</v>
      </c>
      <c r="AP83">
        <v>1585</v>
      </c>
      <c r="AQ83">
        <v>1294</v>
      </c>
      <c r="AR83">
        <v>1570</v>
      </c>
      <c r="AS83">
        <v>-1</v>
      </c>
      <c r="AT83">
        <v>808</v>
      </c>
      <c r="AU83">
        <v>107.29</v>
      </c>
      <c r="AV83">
        <v>36</v>
      </c>
      <c r="AX83">
        <v>1598.44</v>
      </c>
      <c r="AZ83">
        <v>5.7717575347104644</v>
      </c>
      <c r="BA83">
        <v>3.9748110831234258</v>
      </c>
      <c r="BF83">
        <v>90.18</v>
      </c>
      <c r="BG83">
        <v>2.4612458392772232</v>
      </c>
      <c r="BK83">
        <v>1</v>
      </c>
      <c r="BL83">
        <v>1</v>
      </c>
    </row>
    <row r="84" spans="1:68" x14ac:dyDescent="0.2">
      <c r="A84" s="1">
        <v>82</v>
      </c>
      <c r="B84" t="s">
        <v>188</v>
      </c>
      <c r="C84" t="s">
        <v>183</v>
      </c>
      <c r="D84" t="s">
        <v>184</v>
      </c>
      <c r="E84" t="s">
        <v>185</v>
      </c>
      <c r="F84" t="s">
        <v>66</v>
      </c>
      <c r="G84" t="s">
        <v>67</v>
      </c>
      <c r="H84" t="s">
        <v>68</v>
      </c>
      <c r="I84" t="s">
        <v>69</v>
      </c>
      <c r="J84" s="2">
        <v>43465</v>
      </c>
      <c r="K84">
        <v>4</v>
      </c>
      <c r="L84">
        <v>2018</v>
      </c>
      <c r="M84" t="s">
        <v>76</v>
      </c>
      <c r="N84" s="25"/>
      <c r="O84" s="2">
        <v>43465</v>
      </c>
      <c r="P84" s="2">
        <v>43488</v>
      </c>
      <c r="Q84">
        <v>34.270917406510627</v>
      </c>
      <c r="R84">
        <v>0</v>
      </c>
      <c r="S84">
        <v>0.83270792495099411</v>
      </c>
      <c r="W84">
        <v>0.90538136535468094</v>
      </c>
      <c r="Y84">
        <v>0.35352255448555497</v>
      </c>
      <c r="Z84">
        <v>0.35977889001520519</v>
      </c>
      <c r="AA84">
        <v>0.38380638621388752</v>
      </c>
      <c r="AD84">
        <v>97351.033049999998</v>
      </c>
      <c r="AE84">
        <v>6.1677035637354276</v>
      </c>
      <c r="AF84">
        <v>18.098214285714281</v>
      </c>
      <c r="AG84">
        <v>17137</v>
      </c>
      <c r="AH84">
        <v>3717</v>
      </c>
      <c r="AI84">
        <v>8994</v>
      </c>
      <c r="AJ84">
        <v>1</v>
      </c>
      <c r="AK84">
        <v>0</v>
      </c>
      <c r="AL84">
        <v>0</v>
      </c>
      <c r="AM84">
        <v>4362</v>
      </c>
      <c r="AN84">
        <v>717</v>
      </c>
      <c r="AO84">
        <v>3183</v>
      </c>
      <c r="AP84">
        <v>1207</v>
      </c>
      <c r="AQ84">
        <v>1140</v>
      </c>
      <c r="AR84">
        <v>1239</v>
      </c>
      <c r="AS84">
        <v>-1</v>
      </c>
      <c r="AT84">
        <v>1131</v>
      </c>
      <c r="AU84">
        <v>94.5</v>
      </c>
      <c r="AV84">
        <v>36</v>
      </c>
      <c r="AW84">
        <v>5678.75</v>
      </c>
      <c r="AX84">
        <v>1267.44</v>
      </c>
      <c r="AY84">
        <v>0.69139635073492145</v>
      </c>
      <c r="AZ84">
        <v>4.7699711260827717</v>
      </c>
      <c r="BA84">
        <v>3.2728375101050928</v>
      </c>
      <c r="BB84">
        <v>0.45546122655854032</v>
      </c>
      <c r="BC84">
        <v>53.728000000000002</v>
      </c>
      <c r="BD84">
        <v>15784</v>
      </c>
      <c r="BE84">
        <v>5.6</v>
      </c>
      <c r="BF84">
        <v>101.35</v>
      </c>
      <c r="BG84">
        <v>2.1047772905608122</v>
      </c>
      <c r="BH84">
        <v>1131</v>
      </c>
      <c r="BJ84">
        <v>1</v>
      </c>
      <c r="BK84">
        <v>2</v>
      </c>
      <c r="BL84">
        <v>1.5</v>
      </c>
      <c r="BO84">
        <v>6.1714916925479528E-2</v>
      </c>
      <c r="BP84">
        <v>1.0374611658659181</v>
      </c>
    </row>
    <row r="85" spans="1:68" x14ac:dyDescent="0.2">
      <c r="A85" s="1">
        <v>83</v>
      </c>
      <c r="B85" t="s">
        <v>189</v>
      </c>
      <c r="C85" t="s">
        <v>183</v>
      </c>
      <c r="D85" t="s">
        <v>184</v>
      </c>
      <c r="E85" t="s">
        <v>185</v>
      </c>
      <c r="F85" t="s">
        <v>66</v>
      </c>
      <c r="G85" t="s">
        <v>67</v>
      </c>
      <c r="H85" t="s">
        <v>68</v>
      </c>
      <c r="I85" t="s">
        <v>69</v>
      </c>
      <c r="J85" s="2">
        <v>43555</v>
      </c>
      <c r="K85">
        <v>1</v>
      </c>
      <c r="L85">
        <v>2019</v>
      </c>
      <c r="M85" t="s">
        <v>78</v>
      </c>
      <c r="N85" s="25"/>
      <c r="O85" s="2">
        <v>43555</v>
      </c>
      <c r="P85" s="2">
        <v>43578</v>
      </c>
      <c r="Q85">
        <v>33.603053700612129</v>
      </c>
      <c r="R85">
        <v>0</v>
      </c>
      <c r="S85">
        <v>0.83146327356853678</v>
      </c>
      <c r="T85">
        <v>0.89207439198855509</v>
      </c>
      <c r="U85">
        <v>0.31711587982832617</v>
      </c>
      <c r="V85">
        <v>0.56688064297270502</v>
      </c>
      <c r="W85">
        <v>1.0475407911726731</v>
      </c>
      <c r="X85">
        <v>1.824017535619227</v>
      </c>
      <c r="Y85">
        <v>0.34838668291744179</v>
      </c>
      <c r="Z85">
        <v>0.35548142921290649</v>
      </c>
      <c r="AA85">
        <v>0.38430944897042779</v>
      </c>
      <c r="AD85">
        <v>109557.84329999999</v>
      </c>
      <c r="AE85">
        <v>7.0278942395278721</v>
      </c>
      <c r="AF85">
        <v>21.179673321234119</v>
      </c>
      <c r="AG85">
        <v>17443</v>
      </c>
      <c r="AH85">
        <v>3594</v>
      </c>
      <c r="AI85">
        <v>8519</v>
      </c>
      <c r="AJ85">
        <v>1</v>
      </c>
      <c r="AK85">
        <v>0</v>
      </c>
      <c r="AL85">
        <v>0</v>
      </c>
      <c r="AM85">
        <v>4362</v>
      </c>
      <c r="AN85">
        <v>647</v>
      </c>
      <c r="AO85">
        <v>3664</v>
      </c>
      <c r="AP85">
        <v>1440</v>
      </c>
      <c r="AQ85">
        <v>1154</v>
      </c>
      <c r="AR85">
        <v>1217</v>
      </c>
      <c r="AS85">
        <v>0</v>
      </c>
      <c r="AT85">
        <v>251</v>
      </c>
      <c r="AU85">
        <v>106.07</v>
      </c>
      <c r="AV85">
        <v>38</v>
      </c>
      <c r="AW85">
        <v>5541.6</v>
      </c>
      <c r="AX85">
        <v>1247.02</v>
      </c>
      <c r="AY85">
        <v>0.69003784719994865</v>
      </c>
      <c r="AZ85">
        <v>4.1992113334307</v>
      </c>
      <c r="BA85">
        <v>3.682723483094025</v>
      </c>
      <c r="BB85">
        <v>0.46083777022259292</v>
      </c>
      <c r="BC85">
        <v>46.75714285714286</v>
      </c>
      <c r="BD85">
        <v>15589</v>
      </c>
      <c r="BE85">
        <v>5.5100000000000007</v>
      </c>
      <c r="BF85">
        <v>116.7</v>
      </c>
      <c r="BG85">
        <v>2.1232750689972399</v>
      </c>
      <c r="BH85">
        <v>1193</v>
      </c>
      <c r="BI85">
        <v>2</v>
      </c>
      <c r="BJ85">
        <v>2</v>
      </c>
      <c r="BK85">
        <v>2</v>
      </c>
      <c r="BL85">
        <v>2</v>
      </c>
      <c r="BM85">
        <v>0.46128105880884013</v>
      </c>
      <c r="BN85">
        <v>5.1350608596728371</v>
      </c>
      <c r="BO85">
        <v>5.3685757411314108E-2</v>
      </c>
      <c r="BP85">
        <v>1.2129427760063769</v>
      </c>
    </row>
    <row r="86" spans="1:68" x14ac:dyDescent="0.2">
      <c r="A86" s="1">
        <v>84</v>
      </c>
      <c r="B86" t="s">
        <v>190</v>
      </c>
      <c r="C86" t="s">
        <v>183</v>
      </c>
      <c r="D86" t="s">
        <v>184</v>
      </c>
      <c r="E86" t="s">
        <v>185</v>
      </c>
      <c r="F86" t="s">
        <v>66</v>
      </c>
      <c r="G86" t="s">
        <v>67</v>
      </c>
      <c r="H86" t="s">
        <v>68</v>
      </c>
      <c r="I86" t="s">
        <v>69</v>
      </c>
      <c r="J86" s="2">
        <v>43646</v>
      </c>
      <c r="K86">
        <v>2</v>
      </c>
      <c r="L86">
        <v>2019</v>
      </c>
      <c r="M86" t="s">
        <v>80</v>
      </c>
      <c r="N86" s="25"/>
      <c r="O86" s="2">
        <v>43646</v>
      </c>
      <c r="P86" s="2">
        <v>43669</v>
      </c>
      <c r="Q86">
        <v>35.562125136314073</v>
      </c>
      <c r="R86">
        <v>0</v>
      </c>
      <c r="S86">
        <v>0.84256467683119418</v>
      </c>
      <c r="T86">
        <v>0.84876500236696273</v>
      </c>
      <c r="U86">
        <v>0.30367631087967473</v>
      </c>
      <c r="V86">
        <v>0.55763598326359831</v>
      </c>
      <c r="W86">
        <v>1.0485505538534059</v>
      </c>
      <c r="X86">
        <v>1.878190376569038</v>
      </c>
      <c r="Y86">
        <v>0.34980314960629921</v>
      </c>
      <c r="Z86">
        <v>0.35778608923884508</v>
      </c>
      <c r="AA86">
        <v>0.38884514435695539</v>
      </c>
      <c r="AD86">
        <v>121465.41305</v>
      </c>
      <c r="AE86">
        <v>7.9701714599737539</v>
      </c>
      <c r="AF86">
        <v>23.76051188299817</v>
      </c>
      <c r="AG86">
        <v>17384</v>
      </c>
      <c r="AH86">
        <v>3668</v>
      </c>
      <c r="AI86">
        <v>8486</v>
      </c>
      <c r="AJ86">
        <v>1</v>
      </c>
      <c r="AK86">
        <v>0</v>
      </c>
      <c r="AL86">
        <v>0</v>
      </c>
      <c r="AM86">
        <v>4362</v>
      </c>
      <c r="AN86">
        <v>557</v>
      </c>
      <c r="AO86">
        <v>3717</v>
      </c>
      <c r="AP86">
        <v>1419</v>
      </c>
      <c r="AQ86">
        <v>1121</v>
      </c>
      <c r="AR86">
        <v>1305</v>
      </c>
      <c r="AS86">
        <v>15</v>
      </c>
      <c r="AT86">
        <v>535</v>
      </c>
      <c r="AU86">
        <v>114.76</v>
      </c>
      <c r="AV86">
        <v>44</v>
      </c>
      <c r="AW86">
        <v>5452.66</v>
      </c>
      <c r="AX86">
        <v>1339.76</v>
      </c>
      <c r="AY86">
        <v>0.69101049868766407</v>
      </c>
      <c r="AZ86">
        <v>3.975613060560899</v>
      </c>
      <c r="BA86">
        <v>3.0068027210884352</v>
      </c>
      <c r="BB86">
        <v>0.46942257217847771</v>
      </c>
      <c r="BC86">
        <v>40.915584415584412</v>
      </c>
      <c r="BD86">
        <v>15240</v>
      </c>
      <c r="BE86">
        <v>5.4700000000000006</v>
      </c>
      <c r="BF86">
        <v>129.97</v>
      </c>
      <c r="BG86">
        <v>2.1301662707838478</v>
      </c>
      <c r="BH86">
        <v>1228</v>
      </c>
      <c r="BI86">
        <v>1</v>
      </c>
      <c r="BJ86">
        <v>2</v>
      </c>
      <c r="BK86">
        <v>2</v>
      </c>
      <c r="BL86">
        <v>1.666666666666667</v>
      </c>
      <c r="BM86">
        <v>0.460062436719541</v>
      </c>
      <c r="BN86">
        <v>5.0735261859795733</v>
      </c>
      <c r="BO86">
        <v>4.8036154165821111E-2</v>
      </c>
      <c r="BP86">
        <v>1.3651224807348661</v>
      </c>
    </row>
    <row r="87" spans="1:68" x14ac:dyDescent="0.2">
      <c r="A87" s="1">
        <v>85</v>
      </c>
      <c r="B87" t="s">
        <v>191</v>
      </c>
      <c r="C87" t="s">
        <v>183</v>
      </c>
      <c r="D87" t="s">
        <v>184</v>
      </c>
      <c r="E87" t="s">
        <v>185</v>
      </c>
      <c r="F87" t="s">
        <v>66</v>
      </c>
      <c r="G87" t="s">
        <v>67</v>
      </c>
      <c r="H87" t="s">
        <v>68</v>
      </c>
      <c r="I87" t="s">
        <v>69</v>
      </c>
      <c r="J87" s="2">
        <v>43738</v>
      </c>
      <c r="K87">
        <v>3</v>
      </c>
      <c r="L87">
        <v>2019</v>
      </c>
      <c r="M87" t="s">
        <v>82</v>
      </c>
      <c r="N87" s="25"/>
      <c r="O87" s="2">
        <v>43738</v>
      </c>
      <c r="P87" s="2">
        <v>43760</v>
      </c>
      <c r="Q87">
        <v>33.405098117210287</v>
      </c>
      <c r="R87">
        <v>0</v>
      </c>
      <c r="S87">
        <v>0.85278154681139751</v>
      </c>
      <c r="T87">
        <v>0.80678244222617257</v>
      </c>
      <c r="U87">
        <v>0.29061616299740178</v>
      </c>
      <c r="V87">
        <v>0.53187016050458946</v>
      </c>
      <c r="W87">
        <v>1.002448525319978</v>
      </c>
      <c r="X87">
        <v>1.87503204963848</v>
      </c>
      <c r="Y87">
        <v>0.35159322033898299</v>
      </c>
      <c r="Z87">
        <v>0.36021627118644067</v>
      </c>
      <c r="AA87">
        <v>0.40901694915254239</v>
      </c>
      <c r="AD87">
        <v>112221.36</v>
      </c>
      <c r="AE87">
        <v>7.6082277966101692</v>
      </c>
      <c r="AF87">
        <v>22.304832713754649</v>
      </c>
      <c r="AG87">
        <v>17992</v>
      </c>
      <c r="AH87">
        <v>3771</v>
      </c>
      <c r="AI87">
        <v>8985</v>
      </c>
      <c r="AJ87">
        <v>1</v>
      </c>
      <c r="AK87">
        <v>0</v>
      </c>
      <c r="AL87">
        <v>0</v>
      </c>
      <c r="AM87">
        <v>4362</v>
      </c>
      <c r="AN87">
        <v>467</v>
      </c>
      <c r="AO87">
        <v>3669</v>
      </c>
      <c r="AP87">
        <v>1342</v>
      </c>
      <c r="AQ87">
        <v>1129</v>
      </c>
      <c r="AR87">
        <v>1425</v>
      </c>
      <c r="AS87">
        <v>0</v>
      </c>
      <c r="AT87">
        <v>684</v>
      </c>
      <c r="AU87">
        <v>129.24</v>
      </c>
      <c r="AV87">
        <v>43</v>
      </c>
      <c r="AW87">
        <v>5313.19</v>
      </c>
      <c r="AX87">
        <v>1458.97</v>
      </c>
      <c r="AY87">
        <v>0.69193220338983052</v>
      </c>
      <c r="AZ87">
        <v>4.0844841592201462</v>
      </c>
      <c r="BA87">
        <v>4.3413054309915298</v>
      </c>
      <c r="BB87">
        <v>0.47728813559322042</v>
      </c>
      <c r="BC87">
        <v>36.968944099378881</v>
      </c>
      <c r="BD87">
        <v>14750</v>
      </c>
      <c r="BE87">
        <v>5.38</v>
      </c>
      <c r="BF87">
        <v>120</v>
      </c>
      <c r="BG87">
        <v>2.1927652342801651</v>
      </c>
      <c r="BH87">
        <v>1007</v>
      </c>
      <c r="BI87">
        <v>1</v>
      </c>
      <c r="BJ87">
        <v>2</v>
      </c>
      <c r="BK87">
        <v>2</v>
      </c>
      <c r="BL87">
        <v>1.666666666666667</v>
      </c>
      <c r="BM87">
        <v>0.4570092895234818</v>
      </c>
      <c r="BN87">
        <v>4.9355630692766503</v>
      </c>
      <c r="BO87">
        <v>5.3266650397367617E-2</v>
      </c>
      <c r="BP87">
        <v>1.2823222144986051</v>
      </c>
    </row>
    <row r="88" spans="1:68" x14ac:dyDescent="0.2">
      <c r="A88" s="1">
        <v>86</v>
      </c>
      <c r="B88" t="s">
        <v>192</v>
      </c>
      <c r="C88" t="s">
        <v>183</v>
      </c>
      <c r="D88" t="s">
        <v>184</v>
      </c>
      <c r="E88" t="s">
        <v>185</v>
      </c>
      <c r="F88" t="s">
        <v>66</v>
      </c>
      <c r="G88" t="s">
        <v>67</v>
      </c>
      <c r="H88" t="s">
        <v>68</v>
      </c>
      <c r="I88" t="s">
        <v>69</v>
      </c>
      <c r="J88" s="2">
        <v>43830</v>
      </c>
      <c r="K88">
        <v>4</v>
      </c>
      <c r="L88">
        <v>2019</v>
      </c>
      <c r="M88" t="s">
        <v>84</v>
      </c>
      <c r="N88" s="25"/>
      <c r="O88" s="2">
        <v>43830</v>
      </c>
      <c r="P88" s="2">
        <v>43852</v>
      </c>
      <c r="Q88">
        <v>32.904477611940301</v>
      </c>
      <c r="R88">
        <v>0</v>
      </c>
      <c r="S88">
        <v>0.74423771174673703</v>
      </c>
      <c r="T88">
        <v>0.81826198264827199</v>
      </c>
      <c r="U88">
        <v>0.29306215332100699</v>
      </c>
      <c r="V88">
        <v>0.56052734484107036</v>
      </c>
      <c r="W88">
        <v>1.0229033344560461</v>
      </c>
      <c r="X88">
        <v>1.963856767778337</v>
      </c>
      <c r="Y88">
        <v>0.34881457275950778</v>
      </c>
      <c r="Z88">
        <v>0.35815198498227069</v>
      </c>
      <c r="AA88">
        <v>0.4033928943892095</v>
      </c>
      <c r="AB88">
        <v>0.31463212398880408</v>
      </c>
      <c r="AC88">
        <v>-8.876077040040542E-2</v>
      </c>
      <c r="AD88">
        <v>119337.37728</v>
      </c>
      <c r="AE88">
        <v>8.2971130695960511</v>
      </c>
      <c r="AF88">
        <v>24.48183556405354</v>
      </c>
      <c r="AG88">
        <v>18018</v>
      </c>
      <c r="AH88">
        <v>3350</v>
      </c>
      <c r="AI88">
        <v>8907</v>
      </c>
      <c r="AJ88">
        <v>1</v>
      </c>
      <c r="AK88">
        <v>0</v>
      </c>
      <c r="AL88">
        <v>0</v>
      </c>
      <c r="AM88">
        <v>4362</v>
      </c>
      <c r="AN88">
        <v>409</v>
      </c>
      <c r="AO88">
        <v>3640</v>
      </c>
      <c r="AP88">
        <v>1074</v>
      </c>
      <c r="AQ88">
        <v>1053</v>
      </c>
      <c r="AR88">
        <v>1070</v>
      </c>
      <c r="AS88">
        <v>0</v>
      </c>
      <c r="AT88">
        <v>847</v>
      </c>
      <c r="AU88">
        <v>128.29</v>
      </c>
      <c r="AV88">
        <v>45</v>
      </c>
      <c r="AW88">
        <v>5151.3</v>
      </c>
      <c r="AX88">
        <v>1105.55</v>
      </c>
      <c r="AY88">
        <v>0.69012028088715849</v>
      </c>
      <c r="AZ88">
        <v>3.6667122725407029</v>
      </c>
      <c r="BA88">
        <v>4.1267074894017899</v>
      </c>
      <c r="BB88">
        <v>0.46228186052979209</v>
      </c>
      <c r="BC88">
        <v>33.452941176470588</v>
      </c>
      <c r="BD88">
        <v>14383</v>
      </c>
      <c r="BE88">
        <v>5.23</v>
      </c>
      <c r="BF88">
        <v>128.04</v>
      </c>
      <c r="BG88">
        <v>2.084632516703786</v>
      </c>
      <c r="BH88">
        <v>847</v>
      </c>
      <c r="BI88">
        <v>1</v>
      </c>
      <c r="BJ88">
        <v>2</v>
      </c>
      <c r="BK88">
        <v>2</v>
      </c>
      <c r="BL88">
        <v>1.666666666666667</v>
      </c>
      <c r="BM88">
        <v>0.46393479533480442</v>
      </c>
      <c r="BN88">
        <v>4.8121631016960791</v>
      </c>
      <c r="BO88">
        <v>4.8326892786175649E-2</v>
      </c>
      <c r="BP88">
        <v>1.401742847007694</v>
      </c>
    </row>
    <row r="89" spans="1:68" x14ac:dyDescent="0.2">
      <c r="A89" s="1">
        <v>87</v>
      </c>
      <c r="B89" t="s">
        <v>193</v>
      </c>
      <c r="C89" t="s">
        <v>183</v>
      </c>
      <c r="D89" t="s">
        <v>184</v>
      </c>
      <c r="E89" t="s">
        <v>185</v>
      </c>
      <c r="F89" t="s">
        <v>66</v>
      </c>
      <c r="G89" t="s">
        <v>67</v>
      </c>
      <c r="H89" t="s">
        <v>68</v>
      </c>
      <c r="I89" t="s">
        <v>69</v>
      </c>
      <c r="J89" s="2">
        <v>43921</v>
      </c>
      <c r="K89">
        <v>1</v>
      </c>
      <c r="L89">
        <v>2020</v>
      </c>
      <c r="M89" t="s">
        <v>86</v>
      </c>
      <c r="N89" s="25"/>
      <c r="O89" s="2">
        <v>43921</v>
      </c>
      <c r="P89" s="2">
        <v>43942</v>
      </c>
      <c r="Q89">
        <v>32.755707419645539</v>
      </c>
      <c r="R89">
        <v>0</v>
      </c>
      <c r="S89">
        <v>0.75442622022039041</v>
      </c>
      <c r="T89">
        <v>0.81310833381328107</v>
      </c>
      <c r="U89">
        <v>0.29452456372746638</v>
      </c>
      <c r="V89">
        <v>0.6120716175475297</v>
      </c>
      <c r="W89">
        <v>1.234678044996121</v>
      </c>
      <c r="X89">
        <v>2.1365901679689898</v>
      </c>
      <c r="Y89">
        <v>0.3523161920951976</v>
      </c>
      <c r="Z89">
        <v>0.36222056948576292</v>
      </c>
      <c r="AA89">
        <v>0.39920668649950419</v>
      </c>
      <c r="AB89">
        <v>0.30484527781389259</v>
      </c>
      <c r="AC89">
        <v>-9.4361408685611603E-2</v>
      </c>
      <c r="AD89">
        <v>106259.75794</v>
      </c>
      <c r="AE89">
        <v>7.5265446904660713</v>
      </c>
      <c r="AF89">
        <v>22.22264875239923</v>
      </c>
      <c r="AG89">
        <v>17283</v>
      </c>
      <c r="AH89">
        <v>3329</v>
      </c>
      <c r="AI89">
        <v>7734</v>
      </c>
      <c r="AJ89">
        <v>1</v>
      </c>
      <c r="AK89">
        <v>0</v>
      </c>
      <c r="AL89">
        <v>0</v>
      </c>
      <c r="AM89">
        <v>4362</v>
      </c>
      <c r="AN89">
        <v>428</v>
      </c>
      <c r="AO89">
        <v>3233</v>
      </c>
      <c r="AP89">
        <v>1316</v>
      </c>
      <c r="AQ89">
        <v>1041</v>
      </c>
      <c r="AR89">
        <v>1174</v>
      </c>
      <c r="AS89">
        <v>0</v>
      </c>
      <c r="AT89">
        <v>161</v>
      </c>
      <c r="AU89">
        <v>99.93</v>
      </c>
      <c r="AV89">
        <v>45</v>
      </c>
      <c r="AW89">
        <v>5113.83</v>
      </c>
      <c r="AX89">
        <v>1209.55</v>
      </c>
      <c r="AY89">
        <v>0.69230769230769229</v>
      </c>
      <c r="AZ89">
        <v>3.8748726902371602</v>
      </c>
      <c r="BA89">
        <v>3.4901301973960521</v>
      </c>
      <c r="BB89">
        <v>0.45282617934551639</v>
      </c>
      <c r="BC89">
        <v>31.36723163841808</v>
      </c>
      <c r="BD89">
        <v>14118</v>
      </c>
      <c r="BE89">
        <v>5.21</v>
      </c>
      <c r="BF89">
        <v>115.78</v>
      </c>
      <c r="BG89">
        <v>2.0799200799200799</v>
      </c>
      <c r="BH89">
        <v>757</v>
      </c>
      <c r="BI89">
        <v>1</v>
      </c>
      <c r="BJ89">
        <v>2</v>
      </c>
      <c r="BK89">
        <v>2</v>
      </c>
      <c r="BL89">
        <v>1.666666666666667</v>
      </c>
      <c r="BM89">
        <v>0.44126585555267928</v>
      </c>
      <c r="BN89">
        <v>4.8143604137406522</v>
      </c>
      <c r="BO89">
        <v>5.216211893197939E-2</v>
      </c>
      <c r="BP89">
        <v>1.273448877250801</v>
      </c>
    </row>
    <row r="90" spans="1:68" x14ac:dyDescent="0.2">
      <c r="A90" s="1">
        <v>88</v>
      </c>
      <c r="B90" t="s">
        <v>194</v>
      </c>
      <c r="C90" t="s">
        <v>183</v>
      </c>
      <c r="D90" t="s">
        <v>184</v>
      </c>
      <c r="E90" t="s">
        <v>185</v>
      </c>
      <c r="F90" t="s">
        <v>66</v>
      </c>
      <c r="G90" t="s">
        <v>67</v>
      </c>
      <c r="H90" t="s">
        <v>68</v>
      </c>
      <c r="I90" t="s">
        <v>69</v>
      </c>
      <c r="J90" s="2">
        <v>44012</v>
      </c>
      <c r="K90">
        <v>2</v>
      </c>
      <c r="L90">
        <v>2020</v>
      </c>
      <c r="M90" t="s">
        <v>88</v>
      </c>
      <c r="N90" s="25"/>
      <c r="O90" s="2">
        <v>44012</v>
      </c>
      <c r="P90" s="2">
        <v>44033</v>
      </c>
      <c r="Q90">
        <v>35.102655140475463</v>
      </c>
      <c r="R90">
        <v>0</v>
      </c>
      <c r="S90">
        <v>0.74614144206404054</v>
      </c>
      <c r="T90">
        <v>0.78606908036406442</v>
      </c>
      <c r="U90">
        <v>0.29814177840305489</v>
      </c>
      <c r="V90">
        <v>0.62603843769373835</v>
      </c>
      <c r="W90">
        <v>1.2821821036106751</v>
      </c>
      <c r="X90">
        <v>2.159268443893366</v>
      </c>
      <c r="Y90">
        <v>0.36883629191321499</v>
      </c>
      <c r="Z90">
        <v>0.37928190517934107</v>
      </c>
      <c r="AA90">
        <v>0.41741544305646872</v>
      </c>
      <c r="AB90">
        <v>0.31564378951316158</v>
      </c>
      <c r="AC90">
        <v>-0.1017716535433071</v>
      </c>
      <c r="AD90">
        <v>121014.52128</v>
      </c>
      <c r="AE90">
        <v>8.8402747666009205</v>
      </c>
      <c r="AF90">
        <v>24.78799249530957</v>
      </c>
      <c r="AG90">
        <v>17445</v>
      </c>
      <c r="AH90">
        <v>3239</v>
      </c>
      <c r="AI90">
        <v>7644</v>
      </c>
      <c r="AJ90">
        <v>1</v>
      </c>
      <c r="AK90">
        <v>0</v>
      </c>
      <c r="AL90">
        <v>0</v>
      </c>
      <c r="AM90">
        <v>4362</v>
      </c>
      <c r="AN90">
        <v>381</v>
      </c>
      <c r="AO90">
        <v>3201</v>
      </c>
      <c r="AP90">
        <v>1176</v>
      </c>
      <c r="AQ90">
        <v>958</v>
      </c>
      <c r="AR90">
        <v>1380</v>
      </c>
      <c r="AS90">
        <v>-25</v>
      </c>
      <c r="AT90">
        <v>291</v>
      </c>
      <c r="AU90">
        <v>126.97</v>
      </c>
      <c r="AV90">
        <v>48</v>
      </c>
      <c r="AW90">
        <v>5191.99</v>
      </c>
      <c r="AX90">
        <v>1417.92</v>
      </c>
      <c r="AY90">
        <v>0.69457228431587403</v>
      </c>
      <c r="AZ90">
        <v>4.0273546782716814</v>
      </c>
      <c r="BA90">
        <v>3.92417938049006</v>
      </c>
      <c r="BB90">
        <v>0.4614654101833589</v>
      </c>
      <c r="BC90">
        <v>29.46961325966851</v>
      </c>
      <c r="BD90">
        <v>13689</v>
      </c>
      <c r="BE90">
        <v>5.33</v>
      </c>
      <c r="BF90">
        <v>132.12</v>
      </c>
      <c r="BG90">
        <v>1.8516549891278089</v>
      </c>
      <c r="BH90">
        <v>603</v>
      </c>
      <c r="BI90">
        <v>1</v>
      </c>
      <c r="BJ90">
        <v>2</v>
      </c>
      <c r="BK90">
        <v>2</v>
      </c>
      <c r="BL90">
        <v>1.666666666666667</v>
      </c>
      <c r="BM90">
        <v>0.4583729142756246</v>
      </c>
      <c r="BN90">
        <v>4.9264693038002321</v>
      </c>
      <c r="BO90">
        <v>4.6519382482913783E-2</v>
      </c>
      <c r="BP90">
        <v>1.4284533588823991</v>
      </c>
    </row>
    <row r="91" spans="1:68" x14ac:dyDescent="0.2">
      <c r="A91" s="1">
        <v>89</v>
      </c>
      <c r="B91" t="s">
        <v>195</v>
      </c>
      <c r="C91" t="s">
        <v>183</v>
      </c>
      <c r="D91" t="s">
        <v>184</v>
      </c>
      <c r="E91" t="s">
        <v>185</v>
      </c>
      <c r="F91" t="s">
        <v>66</v>
      </c>
      <c r="G91" t="s">
        <v>67</v>
      </c>
      <c r="H91" t="s">
        <v>68</v>
      </c>
      <c r="I91" t="s">
        <v>69</v>
      </c>
      <c r="J91" s="2">
        <v>44104</v>
      </c>
      <c r="K91">
        <v>3</v>
      </c>
      <c r="L91">
        <v>2020</v>
      </c>
      <c r="M91" t="s">
        <v>90</v>
      </c>
      <c r="N91" s="25">
        <v>1</v>
      </c>
      <c r="O91" s="2">
        <v>44104</v>
      </c>
      <c r="P91" s="2">
        <v>44124</v>
      </c>
      <c r="Q91">
        <v>30.695572439088291</v>
      </c>
      <c r="R91">
        <v>0</v>
      </c>
      <c r="S91">
        <v>0.8565017390328733</v>
      </c>
      <c r="T91">
        <v>0.75886074200944775</v>
      </c>
      <c r="U91">
        <v>0.28314207574794881</v>
      </c>
      <c r="V91">
        <v>0.57504332755632581</v>
      </c>
      <c r="W91">
        <v>1.1870270270270269</v>
      </c>
      <c r="X91">
        <v>2.0912189485846331</v>
      </c>
      <c r="Y91">
        <v>0.36235893702220612</v>
      </c>
      <c r="Z91">
        <v>0.37311467054969061</v>
      </c>
      <c r="AA91">
        <v>0.37626501638150711</v>
      </c>
      <c r="AB91">
        <v>0.30745145705947319</v>
      </c>
      <c r="AC91">
        <v>-6.8813559322033924E-2</v>
      </c>
      <c r="AD91">
        <v>133973.6349</v>
      </c>
      <c r="AE91">
        <v>9.7541780050964668</v>
      </c>
      <c r="AF91">
        <v>27.58979206049149</v>
      </c>
      <c r="AG91">
        <v>18207</v>
      </c>
      <c r="AH91">
        <v>3817</v>
      </c>
      <c r="AI91">
        <v>8325</v>
      </c>
      <c r="AJ91">
        <v>1</v>
      </c>
      <c r="AK91">
        <v>0</v>
      </c>
      <c r="AL91">
        <v>0</v>
      </c>
      <c r="AM91">
        <v>4362</v>
      </c>
      <c r="AN91">
        <v>322</v>
      </c>
      <c r="AO91">
        <v>3190</v>
      </c>
      <c r="AP91">
        <v>1392</v>
      </c>
      <c r="AQ91">
        <v>1165</v>
      </c>
      <c r="AR91">
        <v>1353</v>
      </c>
      <c r="AS91">
        <v>0</v>
      </c>
      <c r="AT91">
        <v>437</v>
      </c>
      <c r="AU91">
        <v>142.79</v>
      </c>
      <c r="AV91">
        <v>49</v>
      </c>
      <c r="AW91">
        <v>5124.7299999999996</v>
      </c>
      <c r="AX91">
        <v>1391.71</v>
      </c>
      <c r="AY91">
        <v>0.69297415362213322</v>
      </c>
      <c r="AZ91">
        <v>4.7779690189328754</v>
      </c>
      <c r="BA91">
        <v>4.2375286041189932</v>
      </c>
      <c r="BB91">
        <v>0.41994903531124861</v>
      </c>
      <c r="BC91">
        <v>28.63101604278075</v>
      </c>
      <c r="BD91">
        <v>13735</v>
      </c>
      <c r="BE91">
        <v>5.29</v>
      </c>
      <c r="BF91">
        <v>145.94999999999999</v>
      </c>
      <c r="BG91">
        <v>2.2148288973384029</v>
      </c>
      <c r="BH91">
        <v>600</v>
      </c>
      <c r="BI91">
        <v>1</v>
      </c>
      <c r="BJ91">
        <v>2</v>
      </c>
      <c r="BK91">
        <v>2</v>
      </c>
      <c r="BL91">
        <v>1.666666666666667</v>
      </c>
      <c r="BM91">
        <v>0.45607885017576638</v>
      </c>
      <c r="BN91">
        <v>4.8483891139091577</v>
      </c>
      <c r="BO91">
        <v>3.8218736253424791E-2</v>
      </c>
      <c r="BP91">
        <v>1.5918132407893311</v>
      </c>
    </row>
    <row r="92" spans="1:68" x14ac:dyDescent="0.2">
      <c r="A92" s="1">
        <v>90</v>
      </c>
      <c r="B92" t="s">
        <v>196</v>
      </c>
      <c r="C92" t="s">
        <v>183</v>
      </c>
      <c r="D92" t="s">
        <v>184</v>
      </c>
      <c r="E92" t="s">
        <v>185</v>
      </c>
      <c r="F92" t="s">
        <v>66</v>
      </c>
      <c r="G92" t="s">
        <v>67</v>
      </c>
      <c r="H92" t="s">
        <v>68</v>
      </c>
      <c r="I92" t="s">
        <v>69</v>
      </c>
      <c r="J92" s="2">
        <v>44196</v>
      </c>
      <c r="K92">
        <v>4</v>
      </c>
      <c r="L92">
        <v>2020</v>
      </c>
      <c r="M92" t="s">
        <v>92</v>
      </c>
      <c r="N92" s="25">
        <v>2</v>
      </c>
      <c r="O92" s="2">
        <v>44196</v>
      </c>
      <c r="P92" s="2">
        <v>44222</v>
      </c>
      <c r="Q92">
        <v>31.40916339548577</v>
      </c>
      <c r="R92">
        <v>0</v>
      </c>
      <c r="S92">
        <v>0.8682038447201661</v>
      </c>
      <c r="T92">
        <v>0.77395702320104898</v>
      </c>
      <c r="U92">
        <v>0.30747946158580641</v>
      </c>
      <c r="V92">
        <v>0.61843705095611801</v>
      </c>
      <c r="W92">
        <v>1.106345923587678</v>
      </c>
      <c r="X92">
        <v>2.0652702553332598</v>
      </c>
      <c r="Y92">
        <v>0.38690270382407849</v>
      </c>
      <c r="Z92">
        <v>0.3972823456192518</v>
      </c>
      <c r="AA92">
        <v>0.37964179517322449</v>
      </c>
      <c r="AB92">
        <v>0.38506486407401019</v>
      </c>
      <c r="AC92">
        <v>5.4230689007856991E-3</v>
      </c>
      <c r="AD92">
        <v>158551.79084</v>
      </c>
      <c r="AE92">
        <v>10.964095902081461</v>
      </c>
      <c r="AF92">
        <v>28.887772194304858</v>
      </c>
      <c r="AG92">
        <v>19351</v>
      </c>
      <c r="AH92">
        <v>4076</v>
      </c>
      <c r="AI92">
        <v>9187</v>
      </c>
      <c r="AJ92">
        <v>1</v>
      </c>
      <c r="AK92">
        <v>0</v>
      </c>
      <c r="AL92">
        <v>0</v>
      </c>
      <c r="AM92">
        <v>4362</v>
      </c>
      <c r="AN92">
        <v>274</v>
      </c>
      <c r="AO92">
        <v>3588</v>
      </c>
      <c r="AP92">
        <v>1414</v>
      </c>
      <c r="AQ92">
        <v>1234</v>
      </c>
      <c r="AR92">
        <v>1688</v>
      </c>
      <c r="AS92">
        <v>0</v>
      </c>
      <c r="AT92">
        <v>649</v>
      </c>
      <c r="AU92">
        <v>164.13</v>
      </c>
      <c r="AV92">
        <v>48</v>
      </c>
      <c r="AW92">
        <v>5745.1</v>
      </c>
      <c r="AX92">
        <v>1725.92</v>
      </c>
      <c r="AY92">
        <v>0.69587165479565727</v>
      </c>
      <c r="AZ92">
        <v>4.8108586603717907</v>
      </c>
      <c r="BA92">
        <v>4.2841004184100422</v>
      </c>
      <c r="BB92">
        <v>0.42452112578659851</v>
      </c>
      <c r="BC92">
        <v>31.147368421052629</v>
      </c>
      <c r="BD92">
        <v>14461</v>
      </c>
      <c r="BE92">
        <v>5.97</v>
      </c>
      <c r="BF92">
        <v>172.46</v>
      </c>
      <c r="BG92">
        <v>2.4514526943133852</v>
      </c>
      <c r="BH92">
        <v>649</v>
      </c>
      <c r="BI92">
        <v>1</v>
      </c>
      <c r="BJ92">
        <v>3</v>
      </c>
      <c r="BK92">
        <v>2</v>
      </c>
      <c r="BL92">
        <v>2</v>
      </c>
      <c r="BM92">
        <v>0.5214049099242184</v>
      </c>
      <c r="BN92">
        <v>5.5299590799626701</v>
      </c>
      <c r="BO92">
        <v>3.451271888629226E-2</v>
      </c>
      <c r="BP92">
        <v>1.6649061849874871</v>
      </c>
    </row>
    <row r="93" spans="1:68" x14ac:dyDescent="0.2">
      <c r="A93" s="1">
        <v>91</v>
      </c>
      <c r="B93" t="s">
        <v>197</v>
      </c>
      <c r="C93" t="s">
        <v>183</v>
      </c>
      <c r="D93" t="s">
        <v>184</v>
      </c>
      <c r="E93" t="s">
        <v>185</v>
      </c>
      <c r="F93" t="s">
        <v>66</v>
      </c>
      <c r="G93" t="s">
        <v>67</v>
      </c>
      <c r="H93" t="s">
        <v>68</v>
      </c>
      <c r="I93" t="s">
        <v>69</v>
      </c>
      <c r="J93" s="2">
        <v>44286</v>
      </c>
      <c r="K93">
        <v>1</v>
      </c>
      <c r="L93">
        <v>2021</v>
      </c>
      <c r="M93" t="s">
        <v>94</v>
      </c>
      <c r="N93" s="25">
        <v>3</v>
      </c>
      <c r="O93" s="2">
        <v>44286</v>
      </c>
      <c r="P93" s="2">
        <v>44313</v>
      </c>
      <c r="Q93">
        <v>31.891757985544409</v>
      </c>
      <c r="R93">
        <v>0</v>
      </c>
      <c r="S93">
        <v>0.88002051808155934</v>
      </c>
      <c r="T93">
        <v>0.8353285304154705</v>
      </c>
      <c r="U93">
        <v>0.34260820107253132</v>
      </c>
      <c r="V93">
        <v>0.68983240223463682</v>
      </c>
      <c r="W93">
        <v>0.93183159551445993</v>
      </c>
      <c r="X93">
        <v>2.0626815642458101</v>
      </c>
      <c r="Y93">
        <v>0.40036314117113031</v>
      </c>
      <c r="Z93">
        <v>0.41014785033396017</v>
      </c>
      <c r="AA93">
        <v>0.41125737630503861</v>
      </c>
      <c r="AB93">
        <v>0.50355090230022193</v>
      </c>
      <c r="AC93">
        <v>9.2293525995183368E-2</v>
      </c>
      <c r="AD93">
        <v>165121.47357999999</v>
      </c>
      <c r="AE93">
        <v>10.70757237403541</v>
      </c>
      <c r="AF93">
        <v>27.090151515151511</v>
      </c>
      <c r="AG93">
        <v>19639</v>
      </c>
      <c r="AH93">
        <v>4289</v>
      </c>
      <c r="AI93">
        <v>10166</v>
      </c>
      <c r="AJ93">
        <v>1</v>
      </c>
      <c r="AK93">
        <v>0</v>
      </c>
      <c r="AL93">
        <v>0</v>
      </c>
      <c r="AM93">
        <v>4362</v>
      </c>
      <c r="AN93">
        <v>218</v>
      </c>
      <c r="AO93">
        <v>3431</v>
      </c>
      <c r="AP93">
        <v>1584</v>
      </c>
      <c r="AQ93">
        <v>1298</v>
      </c>
      <c r="AR93">
        <v>1753</v>
      </c>
      <c r="AS93">
        <v>0</v>
      </c>
      <c r="AT93">
        <v>308</v>
      </c>
      <c r="AU93">
        <v>188.99</v>
      </c>
      <c r="AV93">
        <v>46</v>
      </c>
      <c r="AW93">
        <v>6324.8899999999994</v>
      </c>
      <c r="AX93">
        <v>1789.34</v>
      </c>
      <c r="AY93">
        <v>0.69813890149795732</v>
      </c>
      <c r="AZ93">
        <v>4.8884456475281377</v>
      </c>
      <c r="BA93">
        <v>6.1205882352941172</v>
      </c>
      <c r="BB93">
        <v>0.46287529991569942</v>
      </c>
      <c r="BC93">
        <v>34.623036649214662</v>
      </c>
      <c r="BD93">
        <v>15421</v>
      </c>
      <c r="BE93">
        <v>6.6000000000000014</v>
      </c>
      <c r="BF93">
        <v>178.79499999999999</v>
      </c>
      <c r="BG93">
        <v>2.7006501950585169</v>
      </c>
      <c r="BH93">
        <v>796</v>
      </c>
      <c r="BI93">
        <v>1</v>
      </c>
      <c r="BJ93">
        <v>2</v>
      </c>
      <c r="BK93">
        <v>2</v>
      </c>
      <c r="BL93">
        <v>1.666666666666667</v>
      </c>
      <c r="BM93">
        <v>0.56502501340003564</v>
      </c>
      <c r="BN93">
        <v>6.1213893737466467</v>
      </c>
      <c r="BO93">
        <v>3.8522871160844539E-2</v>
      </c>
      <c r="BP93">
        <v>1.5591201094672831</v>
      </c>
    </row>
    <row r="94" spans="1:68" x14ac:dyDescent="0.2">
      <c r="A94" s="1">
        <v>92</v>
      </c>
      <c r="B94" t="s">
        <v>198</v>
      </c>
      <c r="C94" t="s">
        <v>183</v>
      </c>
      <c r="D94" t="s">
        <v>184</v>
      </c>
      <c r="E94" t="s">
        <v>185</v>
      </c>
      <c r="F94" t="s">
        <v>66</v>
      </c>
      <c r="G94" t="s">
        <v>67</v>
      </c>
      <c r="H94" t="s">
        <v>68</v>
      </c>
      <c r="I94" t="s">
        <v>69</v>
      </c>
      <c r="J94" s="2">
        <v>44377</v>
      </c>
      <c r="K94">
        <v>2</v>
      </c>
      <c r="L94">
        <v>2021</v>
      </c>
      <c r="M94" t="s">
        <v>96</v>
      </c>
      <c r="N94" s="25">
        <v>4</v>
      </c>
      <c r="O94" s="2">
        <v>44377</v>
      </c>
      <c r="P94" s="2">
        <v>44398</v>
      </c>
      <c r="Q94">
        <v>31.62868449781659</v>
      </c>
      <c r="R94">
        <v>0</v>
      </c>
      <c r="S94">
        <v>0.9104915262660902</v>
      </c>
      <c r="T94">
        <v>0.88109756097560976</v>
      </c>
      <c r="U94">
        <v>0.36126629520605552</v>
      </c>
      <c r="V94">
        <v>0.71553971378411452</v>
      </c>
      <c r="W94">
        <v>0.84730565767058186</v>
      </c>
      <c r="X94">
        <v>2.0241527903388841</v>
      </c>
      <c r="Y94">
        <v>0.40120510678916599</v>
      </c>
      <c r="Z94">
        <v>0.41001849421310099</v>
      </c>
      <c r="AA94">
        <v>0.3870063238277055</v>
      </c>
      <c r="AB94">
        <v>0.61149313805810945</v>
      </c>
      <c r="AC94">
        <v>0.22448681423040401</v>
      </c>
      <c r="AD94">
        <v>170913.86730000001</v>
      </c>
      <c r="AE94">
        <v>10.196508012170391</v>
      </c>
      <c r="AF94">
        <v>25.82008368200837</v>
      </c>
      <c r="AG94">
        <v>20603</v>
      </c>
      <c r="AH94">
        <v>4580</v>
      </c>
      <c r="AI94">
        <v>11153</v>
      </c>
      <c r="AJ94">
        <v>1</v>
      </c>
      <c r="AK94">
        <v>0</v>
      </c>
      <c r="AL94">
        <v>0</v>
      </c>
      <c r="AM94">
        <v>4362</v>
      </c>
      <c r="AN94">
        <v>156</v>
      </c>
      <c r="AO94">
        <v>3678</v>
      </c>
      <c r="AP94">
        <v>1591</v>
      </c>
      <c r="AQ94">
        <v>1304</v>
      </c>
      <c r="AR94">
        <v>1931</v>
      </c>
      <c r="AS94">
        <v>0</v>
      </c>
      <c r="AT94">
        <v>694</v>
      </c>
      <c r="AU94">
        <v>192.3</v>
      </c>
      <c r="AV94">
        <v>44</v>
      </c>
      <c r="AW94">
        <v>6872.73</v>
      </c>
      <c r="AX94">
        <v>1965.76</v>
      </c>
      <c r="AY94">
        <v>0.70164658155351389</v>
      </c>
      <c r="AZ94">
        <v>5.1540301026867352</v>
      </c>
      <c r="BA94">
        <v>5.078146297137665</v>
      </c>
      <c r="BB94">
        <v>0.44976733086743831</v>
      </c>
      <c r="BC94">
        <v>40.502673796791441</v>
      </c>
      <c r="BD94">
        <v>16762</v>
      </c>
      <c r="BE94">
        <v>7.17</v>
      </c>
      <c r="BF94">
        <v>185.13</v>
      </c>
      <c r="BG94">
        <v>2.7848371596369459</v>
      </c>
      <c r="BH94">
        <v>1052</v>
      </c>
      <c r="BI94">
        <v>1</v>
      </c>
      <c r="BJ94">
        <v>2</v>
      </c>
      <c r="BK94">
        <v>2</v>
      </c>
      <c r="BL94">
        <v>1.666666666666667</v>
      </c>
      <c r="BM94">
        <v>0.61616729424421723</v>
      </c>
      <c r="BN94">
        <v>6.7194787751432496</v>
      </c>
      <c r="BO94">
        <v>3.8222032135846101E-2</v>
      </c>
      <c r="BP94">
        <v>1.476698885005681</v>
      </c>
    </row>
    <row r="95" spans="1:68" x14ac:dyDescent="0.2">
      <c r="A95" s="1">
        <v>93</v>
      </c>
      <c r="B95" t="s">
        <v>199</v>
      </c>
      <c r="C95" t="s">
        <v>183</v>
      </c>
      <c r="D95" t="s">
        <v>184</v>
      </c>
      <c r="E95" t="s">
        <v>185</v>
      </c>
      <c r="F95" t="s">
        <v>66</v>
      </c>
      <c r="G95" t="s">
        <v>67</v>
      </c>
      <c r="H95" t="s">
        <v>68</v>
      </c>
      <c r="I95" t="s">
        <v>69</v>
      </c>
      <c r="J95" s="2">
        <v>44469</v>
      </c>
      <c r="K95">
        <v>3</v>
      </c>
      <c r="L95">
        <v>2021</v>
      </c>
      <c r="M95" t="s">
        <v>98</v>
      </c>
      <c r="N95" s="25">
        <v>5</v>
      </c>
      <c r="O95" s="2">
        <v>44469</v>
      </c>
      <c r="P95" s="2">
        <v>44495</v>
      </c>
      <c r="Q95">
        <v>31.877557613611891</v>
      </c>
      <c r="R95">
        <v>0</v>
      </c>
      <c r="S95">
        <v>0.84656759959886951</v>
      </c>
      <c r="T95">
        <v>0.84802314368370302</v>
      </c>
      <c r="U95">
        <v>0.35986354869816778</v>
      </c>
      <c r="V95">
        <v>0.71488571986716154</v>
      </c>
      <c r="W95">
        <v>0.91531561188379562</v>
      </c>
      <c r="X95">
        <v>2.0257862863840592</v>
      </c>
      <c r="Y95">
        <v>0.41613600181942229</v>
      </c>
      <c r="Z95">
        <v>0.42435581078007728</v>
      </c>
      <c r="AA95">
        <v>0.40550375255856258</v>
      </c>
      <c r="AB95">
        <v>0.68602796078571948</v>
      </c>
      <c r="AC95">
        <v>0.28052420822715679</v>
      </c>
      <c r="AD95">
        <v>173133.41922000001</v>
      </c>
      <c r="AE95">
        <v>9.8438377996361162</v>
      </c>
      <c r="AF95">
        <v>24.065468549422341</v>
      </c>
      <c r="AG95">
        <v>23273</v>
      </c>
      <c r="AH95">
        <v>4643</v>
      </c>
      <c r="AI95">
        <v>12151</v>
      </c>
      <c r="AJ95">
        <v>1</v>
      </c>
      <c r="AK95">
        <v>0</v>
      </c>
      <c r="AL95">
        <v>0</v>
      </c>
      <c r="AM95">
        <v>4362</v>
      </c>
      <c r="AN95">
        <v>97</v>
      </c>
      <c r="AO95">
        <v>4021</v>
      </c>
      <c r="AP95">
        <v>1653</v>
      </c>
      <c r="AQ95">
        <v>1285</v>
      </c>
      <c r="AR95">
        <v>1947</v>
      </c>
      <c r="AS95">
        <v>0</v>
      </c>
      <c r="AT95">
        <v>1180</v>
      </c>
      <c r="AU95">
        <v>192.21</v>
      </c>
      <c r="AV95">
        <v>45</v>
      </c>
      <c r="AW95">
        <v>7463.57</v>
      </c>
      <c r="AX95">
        <v>1982.55</v>
      </c>
      <c r="AY95">
        <v>0.7088355697066181</v>
      </c>
      <c r="AZ95">
        <v>4.8245226652812052</v>
      </c>
      <c r="BA95">
        <v>5.6299212598425186</v>
      </c>
      <c r="BB95">
        <v>0.48464862406186038</v>
      </c>
      <c r="BC95">
        <v>45.191256830601091</v>
      </c>
      <c r="BD95">
        <v>17588</v>
      </c>
      <c r="BE95">
        <v>7.7899999999999991</v>
      </c>
      <c r="BF95">
        <v>187.47</v>
      </c>
      <c r="BG95">
        <v>2.764183920408712</v>
      </c>
      <c r="BH95">
        <v>1392</v>
      </c>
      <c r="BI95">
        <v>1</v>
      </c>
      <c r="BJ95">
        <v>2</v>
      </c>
      <c r="BK95">
        <v>2</v>
      </c>
      <c r="BL95">
        <v>1.666666666666667</v>
      </c>
      <c r="BM95">
        <v>0.66046369629662405</v>
      </c>
      <c r="BN95">
        <v>7.3474271433614229</v>
      </c>
      <c r="BO95">
        <v>4.1685560375120577E-2</v>
      </c>
      <c r="BP95">
        <v>1.369338222049393</v>
      </c>
    </row>
    <row r="96" spans="1:68" x14ac:dyDescent="0.2">
      <c r="A96" s="1">
        <v>94</v>
      </c>
      <c r="B96" t="s">
        <v>200</v>
      </c>
      <c r="C96" t="s">
        <v>183</v>
      </c>
      <c r="D96" t="s">
        <v>184</v>
      </c>
      <c r="E96" t="s">
        <v>185</v>
      </c>
      <c r="F96" t="s">
        <v>66</v>
      </c>
      <c r="G96" t="s">
        <v>67</v>
      </c>
      <c r="H96" t="s">
        <v>68</v>
      </c>
      <c r="I96" t="s">
        <v>69</v>
      </c>
      <c r="J96" s="2">
        <v>44561</v>
      </c>
      <c r="K96">
        <v>4</v>
      </c>
      <c r="L96">
        <v>2021</v>
      </c>
      <c r="M96" t="s">
        <v>100</v>
      </c>
      <c r="N96" s="25">
        <v>6</v>
      </c>
      <c r="O96" s="2">
        <v>44561</v>
      </c>
      <c r="P96" s="2">
        <v>44586</v>
      </c>
      <c r="Q96">
        <v>31.66933981788079</v>
      </c>
      <c r="R96">
        <v>0</v>
      </c>
      <c r="S96">
        <v>0.80618991011282826</v>
      </c>
      <c r="T96">
        <v>0.8333068344425012</v>
      </c>
      <c r="U96">
        <v>0.35952301996502151</v>
      </c>
      <c r="V96">
        <v>0.68996447602131439</v>
      </c>
      <c r="W96">
        <v>0.85074626865671643</v>
      </c>
      <c r="X96">
        <v>1.955017761989343</v>
      </c>
      <c r="Y96">
        <v>0.42351722634103789</v>
      </c>
      <c r="Z96">
        <v>0.43144134321849098</v>
      </c>
      <c r="AA96">
        <v>0.34310946358482342</v>
      </c>
      <c r="AB96">
        <v>0.61162478064450099</v>
      </c>
      <c r="AC96">
        <v>0.26851531705967768</v>
      </c>
      <c r="AD96">
        <v>165848.76</v>
      </c>
      <c r="AE96">
        <v>9.0410357610117753</v>
      </c>
      <c r="AF96">
        <v>21.730024213075058</v>
      </c>
      <c r="AG96">
        <v>24676</v>
      </c>
      <c r="AH96">
        <v>4832</v>
      </c>
      <c r="AI96">
        <v>13333</v>
      </c>
      <c r="AJ96">
        <v>1</v>
      </c>
      <c r="AK96">
        <v>0</v>
      </c>
      <c r="AL96">
        <v>0</v>
      </c>
      <c r="AM96">
        <v>4362</v>
      </c>
      <c r="AN96">
        <v>85</v>
      </c>
      <c r="AO96">
        <v>5606</v>
      </c>
      <c r="AP96">
        <v>1701</v>
      </c>
      <c r="AQ96">
        <v>1269</v>
      </c>
      <c r="AR96">
        <v>2138</v>
      </c>
      <c r="AS96">
        <v>0</v>
      </c>
      <c r="AT96">
        <v>2462</v>
      </c>
      <c r="AU96">
        <v>188.47</v>
      </c>
      <c r="AV96">
        <v>49</v>
      </c>
      <c r="AW96">
        <v>7914.36</v>
      </c>
      <c r="AX96">
        <v>2176.71</v>
      </c>
      <c r="AY96">
        <v>0.71892716964675096</v>
      </c>
      <c r="AZ96">
        <v>4.0153734288978917</v>
      </c>
      <c r="BA96">
        <v>5.3269754768392366</v>
      </c>
      <c r="BB96">
        <v>0.47732228521587439</v>
      </c>
      <c r="BC96">
        <v>48.423913043478258</v>
      </c>
      <c r="BD96">
        <v>18344</v>
      </c>
      <c r="BE96">
        <v>8.26</v>
      </c>
      <c r="BF96">
        <v>179.49</v>
      </c>
      <c r="BG96">
        <v>2.6906970580439968</v>
      </c>
      <c r="BH96">
        <v>2462</v>
      </c>
      <c r="BI96">
        <v>1</v>
      </c>
      <c r="BJ96">
        <v>2</v>
      </c>
      <c r="BK96">
        <v>2</v>
      </c>
      <c r="BL96">
        <v>1.666666666666667</v>
      </c>
      <c r="BM96">
        <v>0.66262223710649693</v>
      </c>
      <c r="BN96">
        <v>7.7897402597402579</v>
      </c>
      <c r="BO96">
        <v>3.831502523653775E-2</v>
      </c>
      <c r="BP96">
        <v>1.2424524103831891</v>
      </c>
    </row>
    <row r="97" spans="1:68" x14ac:dyDescent="0.2">
      <c r="A97" s="1">
        <v>95</v>
      </c>
      <c r="B97" t="s">
        <v>201</v>
      </c>
      <c r="C97" t="s">
        <v>183</v>
      </c>
      <c r="D97" t="s">
        <v>184</v>
      </c>
      <c r="E97" t="s">
        <v>185</v>
      </c>
      <c r="F97" t="s">
        <v>66</v>
      </c>
      <c r="G97" t="s">
        <v>67</v>
      </c>
      <c r="H97" t="s">
        <v>68</v>
      </c>
      <c r="I97" t="s">
        <v>69</v>
      </c>
      <c r="J97" s="2">
        <v>44651</v>
      </c>
      <c r="K97">
        <v>1</v>
      </c>
      <c r="L97">
        <v>2022</v>
      </c>
      <c r="M97" t="s">
        <v>102</v>
      </c>
      <c r="N97" s="25">
        <v>7</v>
      </c>
      <c r="O97" s="2">
        <v>44651</v>
      </c>
      <c r="P97" s="2">
        <v>44677</v>
      </c>
      <c r="Q97">
        <v>32.518858307849143</v>
      </c>
      <c r="R97">
        <v>0</v>
      </c>
      <c r="S97">
        <v>0.785554131966688</v>
      </c>
      <c r="T97">
        <v>0.84426138261159966</v>
      </c>
      <c r="U97">
        <v>0.3725748636313036</v>
      </c>
      <c r="V97">
        <v>0.67956829177521394</v>
      </c>
      <c r="W97">
        <v>0.80323892416351572</v>
      </c>
      <c r="X97">
        <v>1.857296447917959</v>
      </c>
      <c r="Y97">
        <v>0.43338607594936712</v>
      </c>
      <c r="Z97">
        <v>0.44130274261603369</v>
      </c>
      <c r="AA97">
        <v>0.34034810126582282</v>
      </c>
      <c r="AB97">
        <v>0.56984035209261741</v>
      </c>
      <c r="AC97">
        <v>0.2294922508267947</v>
      </c>
      <c r="AD97">
        <v>160580.772</v>
      </c>
      <c r="AE97">
        <v>8.4694500000000001</v>
      </c>
      <c r="AF97">
        <v>19.908466819221971</v>
      </c>
      <c r="AG97">
        <v>25276</v>
      </c>
      <c r="AH97">
        <v>4905</v>
      </c>
      <c r="AI97">
        <v>14017</v>
      </c>
      <c r="AJ97">
        <v>1</v>
      </c>
      <c r="AK97">
        <v>0</v>
      </c>
      <c r="AL97">
        <v>0</v>
      </c>
      <c r="AM97">
        <v>4362</v>
      </c>
      <c r="AN97">
        <v>91</v>
      </c>
      <c r="AO97">
        <v>5439</v>
      </c>
      <c r="AP97">
        <v>1795</v>
      </c>
      <c r="AQ97">
        <v>1249</v>
      </c>
      <c r="AR97">
        <v>2201</v>
      </c>
      <c r="AS97">
        <v>0</v>
      </c>
      <c r="AT97">
        <v>443</v>
      </c>
      <c r="AU97">
        <v>183.48</v>
      </c>
      <c r="AV97">
        <v>52</v>
      </c>
      <c r="AW97">
        <v>8367.1</v>
      </c>
      <c r="AX97">
        <v>2242.08</v>
      </c>
      <c r="AY97">
        <v>0.73064345991561186</v>
      </c>
      <c r="AZ97">
        <v>3.5527387958352201</v>
      </c>
      <c r="BA97">
        <v>5.5419303797468364</v>
      </c>
      <c r="BB97">
        <v>0.47732067510548531</v>
      </c>
      <c r="BC97">
        <v>50.178947368421049</v>
      </c>
      <c r="BD97">
        <v>18960</v>
      </c>
      <c r="BE97">
        <v>8.74</v>
      </c>
      <c r="BF97">
        <v>174</v>
      </c>
      <c r="BG97">
        <v>2.5168765743073052</v>
      </c>
      <c r="BH97">
        <v>2597</v>
      </c>
      <c r="BI97">
        <v>1</v>
      </c>
      <c r="BJ97">
        <v>2</v>
      </c>
      <c r="BK97">
        <v>2</v>
      </c>
      <c r="BL97">
        <v>1.666666666666667</v>
      </c>
      <c r="BM97">
        <v>0.68072245047390478</v>
      </c>
      <c r="BN97">
        <v>8.2671924132983996</v>
      </c>
      <c r="BO97">
        <v>4.0723012506843022E-2</v>
      </c>
      <c r="BP97">
        <v>1.1342719611975089</v>
      </c>
    </row>
    <row r="98" spans="1:68" x14ac:dyDescent="0.2">
      <c r="A98" s="1">
        <v>96</v>
      </c>
      <c r="B98" t="s">
        <v>202</v>
      </c>
      <c r="C98" t="s">
        <v>183</v>
      </c>
      <c r="D98" t="s">
        <v>184</v>
      </c>
      <c r="E98" t="s">
        <v>185</v>
      </c>
      <c r="F98" t="s">
        <v>66</v>
      </c>
      <c r="G98" t="s">
        <v>67</v>
      </c>
      <c r="H98" t="s">
        <v>68</v>
      </c>
      <c r="I98" t="s">
        <v>69</v>
      </c>
      <c r="J98" s="2">
        <v>44742</v>
      </c>
      <c r="K98">
        <v>2</v>
      </c>
      <c r="L98">
        <v>2022</v>
      </c>
      <c r="M98" t="s">
        <v>104</v>
      </c>
      <c r="N98" s="25">
        <v>8</v>
      </c>
      <c r="O98" s="2">
        <v>44742</v>
      </c>
      <c r="P98" s="2">
        <v>44768</v>
      </c>
      <c r="Q98">
        <v>34.884041634689183</v>
      </c>
      <c r="R98">
        <v>0</v>
      </c>
      <c r="S98">
        <v>0.83393667873357469</v>
      </c>
      <c r="T98">
        <v>0.86449278559767018</v>
      </c>
      <c r="U98">
        <v>0.3852557031284472</v>
      </c>
      <c r="V98">
        <v>0.6795008912655971</v>
      </c>
      <c r="W98">
        <v>0.75439965938120923</v>
      </c>
      <c r="X98">
        <v>1.795444642503466</v>
      </c>
      <c r="Y98">
        <v>0.43778072682727642</v>
      </c>
      <c r="Z98">
        <v>0.44564363005308277</v>
      </c>
      <c r="AA98">
        <v>0.30058187015108212</v>
      </c>
      <c r="AB98">
        <v>0.46941613813819583</v>
      </c>
      <c r="AC98">
        <v>0.16883426798711379</v>
      </c>
      <c r="AD98">
        <v>164877.55919999999</v>
      </c>
      <c r="AE98">
        <v>8.4155552878725999</v>
      </c>
      <c r="AF98">
        <v>19.562363238512031</v>
      </c>
      <c r="AG98">
        <v>24723</v>
      </c>
      <c r="AH98">
        <v>5212</v>
      </c>
      <c r="AI98">
        <v>14092</v>
      </c>
      <c r="AJ98">
        <v>1</v>
      </c>
      <c r="AK98">
        <v>0</v>
      </c>
      <c r="AL98">
        <v>0</v>
      </c>
      <c r="AM98">
        <v>4362</v>
      </c>
      <c r="AN98">
        <v>82</v>
      </c>
      <c r="AO98">
        <v>5931</v>
      </c>
      <c r="AP98">
        <v>2190</v>
      </c>
      <c r="AQ98">
        <v>1347</v>
      </c>
      <c r="AR98">
        <v>2291</v>
      </c>
      <c r="AS98">
        <v>0</v>
      </c>
      <c r="AT98">
        <v>1040</v>
      </c>
      <c r="AU98">
        <v>153.65</v>
      </c>
      <c r="AV98">
        <v>49</v>
      </c>
      <c r="AW98">
        <v>8731.0499999999993</v>
      </c>
      <c r="AX98">
        <v>2329.71</v>
      </c>
      <c r="AY98">
        <v>0.73713760718660681</v>
      </c>
      <c r="AZ98">
        <v>3.6671943711521551</v>
      </c>
      <c r="BA98">
        <v>5.0949218749999998</v>
      </c>
      <c r="BB98">
        <v>0.44390567578603513</v>
      </c>
      <c r="BC98">
        <v>51.507692307692309</v>
      </c>
      <c r="BD98">
        <v>19592</v>
      </c>
      <c r="BE98">
        <v>9.14</v>
      </c>
      <c r="BF98">
        <v>178.8</v>
      </c>
      <c r="BG98">
        <v>2.5301714017374972</v>
      </c>
      <c r="BH98">
        <v>2808</v>
      </c>
      <c r="BI98">
        <v>1</v>
      </c>
      <c r="BJ98">
        <v>2</v>
      </c>
      <c r="BK98">
        <v>2</v>
      </c>
      <c r="BL98">
        <v>1.666666666666667</v>
      </c>
      <c r="BM98">
        <v>0.67940627188545633</v>
      </c>
      <c r="BN98">
        <v>8.6321402312462165</v>
      </c>
      <c r="BO98">
        <v>3.597290193366913E-2</v>
      </c>
      <c r="BP98">
        <v>1.123997853955832</v>
      </c>
    </row>
    <row r="99" spans="1:68" x14ac:dyDescent="0.2">
      <c r="A99" s="1">
        <v>97</v>
      </c>
      <c r="B99" t="s">
        <v>203</v>
      </c>
      <c r="C99" t="s">
        <v>183</v>
      </c>
      <c r="D99" t="s">
        <v>184</v>
      </c>
      <c r="E99" t="s">
        <v>185</v>
      </c>
      <c r="F99" t="s">
        <v>66</v>
      </c>
      <c r="G99" t="s">
        <v>67</v>
      </c>
      <c r="H99" t="s">
        <v>68</v>
      </c>
      <c r="I99" t="s">
        <v>69</v>
      </c>
      <c r="J99" s="2">
        <v>44834</v>
      </c>
      <c r="K99">
        <v>3</v>
      </c>
      <c r="L99">
        <v>2022</v>
      </c>
      <c r="M99" t="s">
        <v>106</v>
      </c>
      <c r="N99" s="25">
        <v>9</v>
      </c>
      <c r="O99" s="2">
        <v>44834</v>
      </c>
      <c r="P99" s="2">
        <v>44859</v>
      </c>
      <c r="Q99">
        <v>36.823840870062973</v>
      </c>
      <c r="R99">
        <v>0</v>
      </c>
      <c r="S99">
        <v>0.82567940133910989</v>
      </c>
      <c r="T99">
        <v>0.81856882221771743</v>
      </c>
      <c r="U99">
        <v>0.3683506993715791</v>
      </c>
      <c r="V99">
        <v>0.6695926176007202</v>
      </c>
      <c r="W99">
        <v>0.79616736747776939</v>
      </c>
      <c r="X99">
        <v>1.8504764048315701</v>
      </c>
      <c r="Y99">
        <v>0.44205052005943529</v>
      </c>
      <c r="Z99">
        <v>0.44999356116889538</v>
      </c>
      <c r="AA99">
        <v>0.29336305101535409</v>
      </c>
      <c r="AB99">
        <v>0.44130482950068511</v>
      </c>
      <c r="AC99">
        <v>0.14794177848533099</v>
      </c>
      <c r="AD99">
        <v>145783.29036000001</v>
      </c>
      <c r="AE99">
        <v>7.220569111441308</v>
      </c>
      <c r="AF99">
        <v>16.83752620545074</v>
      </c>
      <c r="AG99">
        <v>26057</v>
      </c>
      <c r="AH99">
        <v>5241</v>
      </c>
      <c r="AI99">
        <v>14507</v>
      </c>
      <c r="AJ99">
        <v>1</v>
      </c>
      <c r="AK99">
        <v>0</v>
      </c>
      <c r="AL99">
        <v>0</v>
      </c>
      <c r="AM99">
        <v>4362</v>
      </c>
      <c r="AN99">
        <v>75</v>
      </c>
      <c r="AO99">
        <v>6485</v>
      </c>
      <c r="AP99">
        <v>2040</v>
      </c>
      <c r="AQ99">
        <v>1362</v>
      </c>
      <c r="AR99">
        <v>2295</v>
      </c>
      <c r="AS99">
        <v>0</v>
      </c>
      <c r="AT99">
        <v>1830</v>
      </c>
      <c r="AU99">
        <v>154.78</v>
      </c>
      <c r="AV99">
        <v>53</v>
      </c>
      <c r="AW99">
        <v>9085.369999999999</v>
      </c>
      <c r="AX99">
        <v>2336.87</v>
      </c>
      <c r="AY99">
        <v>0.74110946012877665</v>
      </c>
      <c r="AZ99">
        <v>3.3769329896907219</v>
      </c>
      <c r="BA99">
        <v>4.922087205146533</v>
      </c>
      <c r="BB99">
        <v>0.44749876176324921</v>
      </c>
      <c r="BC99">
        <v>51.315270935960591</v>
      </c>
      <c r="BD99">
        <v>20190</v>
      </c>
      <c r="BE99">
        <v>9.5399999999999991</v>
      </c>
      <c r="BF99">
        <v>160.63</v>
      </c>
      <c r="BG99">
        <v>2.3671518574842501</v>
      </c>
      <c r="BH99">
        <v>3112</v>
      </c>
      <c r="BI99">
        <v>1</v>
      </c>
      <c r="BJ99">
        <v>1</v>
      </c>
      <c r="BK99">
        <v>2</v>
      </c>
      <c r="BL99">
        <v>1.333333333333333</v>
      </c>
      <c r="BM99">
        <v>0.69301067887109069</v>
      </c>
      <c r="BN99">
        <v>9.1439246693375296</v>
      </c>
      <c r="BO99">
        <v>4.0960057168804458E-2</v>
      </c>
      <c r="BP99">
        <v>0.95531807957746262</v>
      </c>
    </row>
    <row r="100" spans="1:68" x14ac:dyDescent="0.2">
      <c r="A100" s="1">
        <v>98</v>
      </c>
      <c r="B100" t="s">
        <v>204</v>
      </c>
      <c r="C100" t="s">
        <v>183</v>
      </c>
      <c r="D100" t="s">
        <v>184</v>
      </c>
      <c r="E100" t="s">
        <v>185</v>
      </c>
      <c r="F100" t="s">
        <v>66</v>
      </c>
      <c r="G100" t="s">
        <v>67</v>
      </c>
      <c r="H100" t="s">
        <v>68</v>
      </c>
      <c r="I100" t="s">
        <v>69</v>
      </c>
      <c r="J100" s="2">
        <v>44926</v>
      </c>
      <c r="K100">
        <v>4</v>
      </c>
      <c r="L100">
        <v>2022</v>
      </c>
      <c r="M100" t="s">
        <v>108</v>
      </c>
      <c r="N100" s="25">
        <v>10</v>
      </c>
      <c r="O100" s="2">
        <v>44926</v>
      </c>
      <c r="P100" s="2">
        <v>44950</v>
      </c>
      <c r="Q100">
        <v>38.444191648822269</v>
      </c>
      <c r="R100">
        <v>0</v>
      </c>
      <c r="S100">
        <v>0.70141183538600183</v>
      </c>
      <c r="T100">
        <v>0.77204479309214968</v>
      </c>
      <c r="U100">
        <v>0.34377580324961932</v>
      </c>
      <c r="V100">
        <v>0.62694374776065931</v>
      </c>
      <c r="W100">
        <v>0.86643342251492073</v>
      </c>
      <c r="X100">
        <v>1.8589394482264421</v>
      </c>
      <c r="Y100">
        <v>0.43683842620331542</v>
      </c>
      <c r="Z100">
        <v>0.44527960854803272</v>
      </c>
      <c r="AA100">
        <v>0.29573596964250048</v>
      </c>
      <c r="AB100">
        <v>0.38753710352823972</v>
      </c>
      <c r="AC100">
        <v>9.1801133885739183E-2</v>
      </c>
      <c r="AD100">
        <v>157127.94036000001</v>
      </c>
      <c r="AE100">
        <v>7.8454134391851413</v>
      </c>
      <c r="AF100">
        <v>18.418085106382978</v>
      </c>
      <c r="AG100">
        <v>27207</v>
      </c>
      <c r="AH100">
        <v>4670</v>
      </c>
      <c r="AI100">
        <v>14577</v>
      </c>
      <c r="AJ100">
        <v>1</v>
      </c>
      <c r="AK100">
        <v>0</v>
      </c>
      <c r="AL100">
        <v>0</v>
      </c>
      <c r="AM100">
        <v>4362</v>
      </c>
      <c r="AN100">
        <v>152</v>
      </c>
      <c r="AO100">
        <v>7307</v>
      </c>
      <c r="AP100">
        <v>1895</v>
      </c>
      <c r="AQ100">
        <v>1320</v>
      </c>
      <c r="AR100">
        <v>1962</v>
      </c>
      <c r="AS100">
        <v>0</v>
      </c>
      <c r="AT100">
        <v>2797</v>
      </c>
      <c r="AU100">
        <v>165.22</v>
      </c>
      <c r="AV100">
        <v>60</v>
      </c>
      <c r="AW100">
        <v>8918.06</v>
      </c>
      <c r="AX100">
        <v>2009.4</v>
      </c>
      <c r="AY100">
        <v>0.73646894347912917</v>
      </c>
      <c r="AZ100">
        <v>2.7088167053364272</v>
      </c>
      <c r="BA100">
        <v>4.6971524288107203</v>
      </c>
      <c r="BB100">
        <v>0.43539045336528859</v>
      </c>
      <c r="BC100">
        <v>47.383177570093459</v>
      </c>
      <c r="BD100">
        <v>20028</v>
      </c>
      <c r="BE100">
        <v>9.4</v>
      </c>
      <c r="BF100">
        <v>173.13</v>
      </c>
      <c r="BG100">
        <v>2.046115093974036</v>
      </c>
      <c r="BH100">
        <v>2797</v>
      </c>
      <c r="BI100">
        <v>1</v>
      </c>
      <c r="BJ100">
        <v>1</v>
      </c>
      <c r="BK100">
        <v>2</v>
      </c>
      <c r="BL100">
        <v>1.333333333333333</v>
      </c>
      <c r="BM100">
        <v>0.63210546833469183</v>
      </c>
      <c r="BN100">
        <v>8.8935643673449594</v>
      </c>
      <c r="BO100">
        <v>3.7774730882313229E-2</v>
      </c>
      <c r="BP100">
        <v>1.0548024271581791</v>
      </c>
    </row>
    <row r="101" spans="1:68" x14ac:dyDescent="0.2">
      <c r="A101" s="1">
        <v>99</v>
      </c>
      <c r="B101" t="s">
        <v>205</v>
      </c>
      <c r="C101" t="s">
        <v>183</v>
      </c>
      <c r="D101" t="s">
        <v>184</v>
      </c>
      <c r="E101" t="s">
        <v>185</v>
      </c>
      <c r="F101" t="s">
        <v>66</v>
      </c>
      <c r="G101" t="s">
        <v>67</v>
      </c>
      <c r="H101" t="s">
        <v>68</v>
      </c>
      <c r="I101" t="s">
        <v>69</v>
      </c>
      <c r="J101" s="2">
        <v>45016</v>
      </c>
      <c r="K101">
        <v>1</v>
      </c>
      <c r="L101">
        <v>2023</v>
      </c>
      <c r="M101" t="s">
        <v>110</v>
      </c>
      <c r="N101" s="25">
        <v>11</v>
      </c>
      <c r="O101" s="2">
        <v>45016</v>
      </c>
      <c r="P101" s="2">
        <v>45041</v>
      </c>
      <c r="Q101">
        <v>39.300639415391643</v>
      </c>
      <c r="R101">
        <v>0</v>
      </c>
      <c r="S101">
        <v>0.62083754231130484</v>
      </c>
      <c r="T101">
        <v>0.71572225484439222</v>
      </c>
      <c r="U101">
        <v>0.30972108044627128</v>
      </c>
      <c r="V101">
        <v>0.56431989063568011</v>
      </c>
      <c r="W101">
        <v>0.91694548317260383</v>
      </c>
      <c r="X101">
        <v>1.8624743677375259</v>
      </c>
      <c r="Y101">
        <v>0.42334119577479229</v>
      </c>
      <c r="Z101">
        <v>0.43273920623525802</v>
      </c>
      <c r="AA101">
        <v>0.22561788534509281</v>
      </c>
      <c r="AB101">
        <v>0.25420438323538819</v>
      </c>
      <c r="AC101">
        <v>2.858649789029544E-2</v>
      </c>
      <c r="AD101">
        <v>151287.76871999999</v>
      </c>
      <c r="AE101">
        <v>7.7575514675417896</v>
      </c>
      <c r="AF101">
        <v>18.728089887640451</v>
      </c>
      <c r="AG101">
        <v>29220</v>
      </c>
      <c r="AH101">
        <v>4379</v>
      </c>
      <c r="AI101">
        <v>15243</v>
      </c>
      <c r="AJ101">
        <v>1</v>
      </c>
      <c r="AK101">
        <v>0</v>
      </c>
      <c r="AL101">
        <v>0</v>
      </c>
      <c r="AM101">
        <v>4362</v>
      </c>
      <c r="AN101">
        <v>140</v>
      </c>
      <c r="AO101">
        <v>7665</v>
      </c>
      <c r="AP101">
        <v>1877</v>
      </c>
      <c r="AQ101">
        <v>1235</v>
      </c>
      <c r="AR101">
        <v>1708</v>
      </c>
      <c r="AS101">
        <v>0</v>
      </c>
      <c r="AT101">
        <v>982</v>
      </c>
      <c r="AU101">
        <v>186.01</v>
      </c>
      <c r="AV101">
        <v>70</v>
      </c>
      <c r="AW101">
        <v>8439.2800000000007</v>
      </c>
      <c r="AX101">
        <v>1763.3</v>
      </c>
      <c r="AY101">
        <v>0.73007896625987079</v>
      </c>
      <c r="AZ101">
        <v>2.339834357467272</v>
      </c>
      <c r="BA101">
        <v>5.1732093663911849</v>
      </c>
      <c r="BB101">
        <v>0.39667726387037228</v>
      </c>
      <c r="BC101">
        <v>40.995689655172413</v>
      </c>
      <c r="BD101">
        <v>19502</v>
      </c>
      <c r="BE101">
        <v>8.9</v>
      </c>
      <c r="BF101">
        <v>166.68</v>
      </c>
      <c r="BG101">
        <v>1.634408602150538</v>
      </c>
      <c r="BH101">
        <v>3336</v>
      </c>
      <c r="BI101">
        <v>1</v>
      </c>
      <c r="BJ101">
        <v>1</v>
      </c>
      <c r="BK101">
        <v>3</v>
      </c>
      <c r="BL101">
        <v>1.666666666666667</v>
      </c>
      <c r="BM101">
        <v>0.56226256704087418</v>
      </c>
      <c r="BN101">
        <v>8.3057090036511738</v>
      </c>
      <c r="BO101">
        <v>2.909460844007538E-2</v>
      </c>
      <c r="BP101">
        <v>1.075161515060348</v>
      </c>
    </row>
    <row r="102" spans="1:68" x14ac:dyDescent="0.2">
      <c r="A102" s="1">
        <v>100</v>
      </c>
      <c r="B102" t="s">
        <v>206</v>
      </c>
      <c r="C102" t="s">
        <v>183</v>
      </c>
      <c r="D102" t="s">
        <v>184</v>
      </c>
      <c r="E102" t="s">
        <v>185</v>
      </c>
      <c r="F102" t="s">
        <v>66</v>
      </c>
      <c r="G102" t="s">
        <v>67</v>
      </c>
      <c r="H102" t="s">
        <v>68</v>
      </c>
      <c r="I102" t="s">
        <v>69</v>
      </c>
      <c r="J102" s="2">
        <v>45107</v>
      </c>
      <c r="K102">
        <v>2</v>
      </c>
      <c r="L102">
        <v>2023</v>
      </c>
      <c r="M102" t="s">
        <v>112</v>
      </c>
      <c r="N102" s="25">
        <v>12</v>
      </c>
      <c r="O102" s="2">
        <v>45107</v>
      </c>
      <c r="P102" s="2">
        <v>45132</v>
      </c>
      <c r="Q102">
        <v>38.596474288236593</v>
      </c>
      <c r="R102">
        <v>0</v>
      </c>
      <c r="S102">
        <v>0.6025366113133529</v>
      </c>
      <c r="T102">
        <v>0.67626028529337789</v>
      </c>
      <c r="U102">
        <v>0.2840088390643527</v>
      </c>
      <c r="V102">
        <v>0.51192061800745869</v>
      </c>
      <c r="W102">
        <v>0.94096612296110416</v>
      </c>
      <c r="X102">
        <v>1.853423015450187</v>
      </c>
      <c r="Y102">
        <v>0.40842675734551831</v>
      </c>
      <c r="Z102">
        <v>0.41996971468041022</v>
      </c>
      <c r="AA102">
        <v>0.16906646830667871</v>
      </c>
      <c r="AB102">
        <v>0.1297136712466542</v>
      </c>
      <c r="AC102">
        <v>-3.935279706002448E-2</v>
      </c>
      <c r="AD102">
        <v>163433.88</v>
      </c>
      <c r="AE102">
        <v>8.6835917326390728</v>
      </c>
      <c r="AF102">
        <v>21.63461538461538</v>
      </c>
      <c r="AG102">
        <v>30939</v>
      </c>
      <c r="AH102">
        <v>4531</v>
      </c>
      <c r="AI102">
        <v>15940</v>
      </c>
      <c r="AJ102">
        <v>1</v>
      </c>
      <c r="AK102">
        <v>0</v>
      </c>
      <c r="AL102">
        <v>0</v>
      </c>
      <c r="AM102">
        <v>4362</v>
      </c>
      <c r="AN102">
        <v>143</v>
      </c>
      <c r="AO102">
        <v>8525</v>
      </c>
      <c r="AP102">
        <v>1956</v>
      </c>
      <c r="AQ102">
        <v>1321</v>
      </c>
      <c r="AR102">
        <v>1722</v>
      </c>
      <c r="AS102">
        <v>0</v>
      </c>
      <c r="AT102">
        <v>2428</v>
      </c>
      <c r="AU102">
        <v>180.02</v>
      </c>
      <c r="AV102">
        <v>92</v>
      </c>
      <c r="AW102">
        <v>7904.25</v>
      </c>
      <c r="AX102">
        <v>1794.68</v>
      </c>
      <c r="AY102">
        <v>0.7216938526114447</v>
      </c>
      <c r="AZ102">
        <v>2.2389129092032118</v>
      </c>
      <c r="BA102">
        <v>5.7226115824419033</v>
      </c>
      <c r="BB102">
        <v>0.39142447266351421</v>
      </c>
      <c r="BC102">
        <v>31.854545454545459</v>
      </c>
      <c r="BD102">
        <v>18821</v>
      </c>
      <c r="BE102">
        <v>8.32</v>
      </c>
      <c r="BF102">
        <v>180</v>
      </c>
      <c r="BG102">
        <v>1.506056719395753</v>
      </c>
      <c r="BH102">
        <v>4185</v>
      </c>
      <c r="BI102">
        <v>1</v>
      </c>
      <c r="BJ102">
        <v>2</v>
      </c>
      <c r="BK102">
        <v>3</v>
      </c>
      <c r="BL102">
        <v>2</v>
      </c>
      <c r="BM102">
        <v>0.48971531241287453</v>
      </c>
      <c r="BN102">
        <v>7.6388543183335056</v>
      </c>
      <c r="BO102">
        <v>1.9383542434363379E-2</v>
      </c>
      <c r="BP102">
        <v>1.2474773588578101</v>
      </c>
    </row>
    <row r="103" spans="1:68" x14ac:dyDescent="0.2">
      <c r="A103" s="1">
        <v>101</v>
      </c>
      <c r="B103" t="s">
        <v>207</v>
      </c>
      <c r="C103" t="s">
        <v>183</v>
      </c>
      <c r="D103" t="s">
        <v>184</v>
      </c>
      <c r="E103" t="s">
        <v>185</v>
      </c>
      <c r="F103" t="s">
        <v>66</v>
      </c>
      <c r="G103" t="s">
        <v>67</v>
      </c>
      <c r="H103" t="s">
        <v>68</v>
      </c>
      <c r="I103" t="s">
        <v>69</v>
      </c>
      <c r="J103" s="2">
        <v>45199</v>
      </c>
      <c r="K103">
        <v>3</v>
      </c>
      <c r="L103">
        <v>2023</v>
      </c>
      <c r="M103" t="s">
        <v>114</v>
      </c>
      <c r="N103" s="25">
        <v>13</v>
      </c>
      <c r="O103" s="2">
        <v>45199</v>
      </c>
      <c r="P103" s="2">
        <v>45223</v>
      </c>
      <c r="Q103">
        <v>39.584620476610773</v>
      </c>
      <c r="R103">
        <v>0</v>
      </c>
      <c r="S103">
        <v>0.57938220112821004</v>
      </c>
      <c r="T103">
        <v>0.62785336684288062</v>
      </c>
      <c r="U103">
        <v>0.25491983707426991</v>
      </c>
      <c r="V103">
        <v>0.45609865758879831</v>
      </c>
      <c r="W103">
        <v>0.90235103120678251</v>
      </c>
      <c r="X103">
        <v>1.8528807245166681</v>
      </c>
      <c r="Y103">
        <v>0.39206051236749118</v>
      </c>
      <c r="Z103">
        <v>0.40601810954063611</v>
      </c>
      <c r="AA103">
        <v>9.0989399293286213E-2</v>
      </c>
      <c r="AB103">
        <v>-1.1932839438759319E-2</v>
      </c>
      <c r="AC103">
        <v>-0.10292223873204551</v>
      </c>
      <c r="AD103">
        <v>127602.662</v>
      </c>
      <c r="AE103">
        <v>7.0451999779151944</v>
      </c>
      <c r="AF103">
        <v>18.246753246753251</v>
      </c>
      <c r="AG103">
        <v>31638</v>
      </c>
      <c r="AH103">
        <v>4532</v>
      </c>
      <c r="AI103">
        <v>16631</v>
      </c>
      <c r="AJ103">
        <v>1</v>
      </c>
      <c r="AK103">
        <v>0</v>
      </c>
      <c r="AL103">
        <v>0</v>
      </c>
      <c r="AM103">
        <v>4362</v>
      </c>
      <c r="AN103">
        <v>138</v>
      </c>
      <c r="AO103">
        <v>9320</v>
      </c>
      <c r="AP103">
        <v>1976</v>
      </c>
      <c r="AQ103">
        <v>1397</v>
      </c>
      <c r="AR103">
        <v>1709</v>
      </c>
      <c r="AS103">
        <v>0</v>
      </c>
      <c r="AT103">
        <v>3923</v>
      </c>
      <c r="AU103">
        <v>159.01</v>
      </c>
      <c r="AV103">
        <v>98</v>
      </c>
      <c r="AW103">
        <v>7353.8</v>
      </c>
      <c r="AX103">
        <v>1786.42</v>
      </c>
      <c r="AY103">
        <v>0.70886704946996471</v>
      </c>
      <c r="AZ103">
        <v>2.031717567946203</v>
      </c>
      <c r="BA103">
        <v>5.6926847662141782</v>
      </c>
      <c r="BB103">
        <v>0.360976148409894</v>
      </c>
      <c r="BC103">
        <v>24.918749999999999</v>
      </c>
      <c r="BD103">
        <v>18112</v>
      </c>
      <c r="BE103">
        <v>7.7</v>
      </c>
      <c r="BF103">
        <v>140.5</v>
      </c>
      <c r="BG103">
        <v>1.463401859368862</v>
      </c>
      <c r="BH103">
        <v>4890</v>
      </c>
      <c r="BI103">
        <v>1</v>
      </c>
      <c r="BJ103">
        <v>1</v>
      </c>
      <c r="BK103">
        <v>3</v>
      </c>
      <c r="BL103">
        <v>1.666666666666667</v>
      </c>
      <c r="BM103">
        <v>0.43505886529018523</v>
      </c>
      <c r="BN103">
        <v>6.9803920705039841</v>
      </c>
      <c r="BO103">
        <v>1.2804707955457829E-2</v>
      </c>
      <c r="BP103">
        <v>1.0505447075935119</v>
      </c>
    </row>
    <row r="104" spans="1:68" x14ac:dyDescent="0.2">
      <c r="A104" s="1">
        <v>102</v>
      </c>
      <c r="B104" t="s">
        <v>208</v>
      </c>
      <c r="C104" t="s">
        <v>183</v>
      </c>
      <c r="D104" t="s">
        <v>184</v>
      </c>
      <c r="E104" t="s">
        <v>185</v>
      </c>
      <c r="F104" t="s">
        <v>66</v>
      </c>
      <c r="G104" t="s">
        <v>67</v>
      </c>
      <c r="H104" t="s">
        <v>68</v>
      </c>
      <c r="I104" t="s">
        <v>69</v>
      </c>
      <c r="J104" s="2">
        <v>45291</v>
      </c>
      <c r="K104">
        <v>4</v>
      </c>
      <c r="L104">
        <v>2023</v>
      </c>
      <c r="M104" t="s">
        <v>116</v>
      </c>
      <c r="N104" s="25">
        <v>14</v>
      </c>
      <c r="O104" s="2">
        <v>45291</v>
      </c>
      <c r="P104" s="2">
        <v>45314</v>
      </c>
      <c r="Q104">
        <v>42.111080451312233</v>
      </c>
      <c r="R104">
        <v>0</v>
      </c>
      <c r="S104">
        <v>0.5097365048604382</v>
      </c>
      <c r="T104">
        <v>0.58833011501972965</v>
      </c>
      <c r="U104">
        <v>0.2281192175300143</v>
      </c>
      <c r="V104">
        <v>0.41367477918281759</v>
      </c>
      <c r="W104">
        <v>0.91442267858199677</v>
      </c>
      <c r="X104">
        <v>1.8921967338120349</v>
      </c>
      <c r="Y104">
        <v>0.37159655231462979</v>
      </c>
      <c r="Z104">
        <v>0.3877401678177978</v>
      </c>
      <c r="AA104">
        <v>7.7002111992693648E-2</v>
      </c>
      <c r="AB104">
        <v>-4.8272503545552833E-2</v>
      </c>
      <c r="AC104">
        <v>-0.12527461553824651</v>
      </c>
      <c r="AD104">
        <v>150798.19216000001</v>
      </c>
      <c r="AE104">
        <v>8.6076940555967809</v>
      </c>
      <c r="AF104">
        <v>23.518413597733709</v>
      </c>
      <c r="AG104">
        <v>32348</v>
      </c>
      <c r="AH104">
        <v>4077</v>
      </c>
      <c r="AI104">
        <v>16897</v>
      </c>
      <c r="AJ104">
        <v>1</v>
      </c>
      <c r="AK104">
        <v>0</v>
      </c>
      <c r="AL104">
        <v>0</v>
      </c>
      <c r="AM104">
        <v>4362</v>
      </c>
      <c r="AN104">
        <v>223</v>
      </c>
      <c r="AO104">
        <v>10578</v>
      </c>
      <c r="AP104">
        <v>1787</v>
      </c>
      <c r="AQ104">
        <v>1309</v>
      </c>
      <c r="AR104">
        <v>1371</v>
      </c>
      <c r="AS104">
        <v>0</v>
      </c>
      <c r="AT104">
        <v>5071</v>
      </c>
      <c r="AU104">
        <v>170.46</v>
      </c>
      <c r="AV104">
        <v>98</v>
      </c>
      <c r="AW104">
        <v>6792.82</v>
      </c>
      <c r="AX104">
        <v>1448.42</v>
      </c>
      <c r="AY104">
        <v>0.69964039043324389</v>
      </c>
      <c r="AZ104">
        <v>1.639159714544175</v>
      </c>
      <c r="BA104">
        <v>4.5548192771084342</v>
      </c>
      <c r="BB104">
        <v>0.36645927278954282</v>
      </c>
      <c r="BC104">
        <v>20.47765363128492</v>
      </c>
      <c r="BD104">
        <v>17519</v>
      </c>
      <c r="BE104">
        <v>7.06</v>
      </c>
      <c r="BF104">
        <v>166.04</v>
      </c>
      <c r="BG104">
        <v>1.3243961047173389</v>
      </c>
      <c r="BH104">
        <v>5071</v>
      </c>
      <c r="BI104">
        <v>1</v>
      </c>
      <c r="BJ104">
        <v>2</v>
      </c>
      <c r="BK104">
        <v>3</v>
      </c>
      <c r="BL104">
        <v>2</v>
      </c>
      <c r="BM104">
        <v>0.3819194872371528</v>
      </c>
      <c r="BN104">
        <v>6.3043765497619484</v>
      </c>
      <c r="BO104">
        <v>8.8094396769959806E-3</v>
      </c>
      <c r="BP104">
        <v>1.360004378521052</v>
      </c>
    </row>
    <row r="105" spans="1:68" x14ac:dyDescent="0.2">
      <c r="A105" s="1">
        <v>103</v>
      </c>
      <c r="B105" t="s">
        <v>209</v>
      </c>
      <c r="C105" t="s">
        <v>183</v>
      </c>
      <c r="D105" t="s">
        <v>184</v>
      </c>
      <c r="E105" t="s">
        <v>185</v>
      </c>
      <c r="F105" t="s">
        <v>66</v>
      </c>
      <c r="G105" t="s">
        <v>67</v>
      </c>
      <c r="H105" t="s">
        <v>68</v>
      </c>
      <c r="I105" t="s">
        <v>69</v>
      </c>
      <c r="J105" s="2">
        <v>45382</v>
      </c>
      <c r="K105">
        <v>1</v>
      </c>
      <c r="L105">
        <v>2024</v>
      </c>
      <c r="M105" t="s">
        <v>118</v>
      </c>
      <c r="N105" s="25">
        <v>15</v>
      </c>
      <c r="O105" s="2">
        <v>45382</v>
      </c>
      <c r="P105" s="2">
        <v>45405</v>
      </c>
      <c r="Q105">
        <v>43.095124282982788</v>
      </c>
      <c r="R105">
        <v>0</v>
      </c>
      <c r="S105">
        <v>0.43561941308583579</v>
      </c>
      <c r="T105">
        <v>0.52417128149130332</v>
      </c>
      <c r="U105">
        <v>0.1943966929256688</v>
      </c>
      <c r="V105">
        <v>0.36659839880841549</v>
      </c>
      <c r="W105">
        <v>1.0541129364658779</v>
      </c>
      <c r="X105">
        <v>1.989232296903122</v>
      </c>
      <c r="Y105">
        <v>0.35158621510624372</v>
      </c>
      <c r="Z105">
        <v>0.37086482947443611</v>
      </c>
      <c r="AA105">
        <v>5.594905065174692E-2</v>
      </c>
      <c r="AB105">
        <v>-8.2549564874865769E-2</v>
      </c>
      <c r="AC105">
        <v>-0.13849861552661269</v>
      </c>
      <c r="AD105">
        <v>163240.31778000001</v>
      </c>
      <c r="AE105">
        <v>9.7161072424260464</v>
      </c>
      <c r="AF105">
        <v>27.970358814352569</v>
      </c>
      <c r="AG105">
        <v>34885</v>
      </c>
      <c r="AH105">
        <v>3661</v>
      </c>
      <c r="AI105">
        <v>16983</v>
      </c>
      <c r="AJ105">
        <v>1</v>
      </c>
      <c r="AK105">
        <v>0</v>
      </c>
      <c r="AL105">
        <v>0</v>
      </c>
      <c r="AM105">
        <v>4362</v>
      </c>
      <c r="AN105">
        <v>231</v>
      </c>
      <c r="AO105">
        <v>10442</v>
      </c>
      <c r="AP105">
        <v>1671</v>
      </c>
      <c r="AQ105">
        <v>1204</v>
      </c>
      <c r="AR105">
        <v>1105</v>
      </c>
      <c r="AS105">
        <v>124</v>
      </c>
      <c r="AT105">
        <v>1248</v>
      </c>
      <c r="AU105">
        <v>174.21</v>
      </c>
      <c r="AV105">
        <v>122</v>
      </c>
      <c r="AW105">
        <v>6230.9000000000005</v>
      </c>
      <c r="AX105">
        <v>1201.3800000000001</v>
      </c>
      <c r="AY105">
        <v>0.68864948514969349</v>
      </c>
      <c r="AZ105">
        <v>1.393339676498573</v>
      </c>
      <c r="BA105">
        <v>4.9107796228539264</v>
      </c>
      <c r="BB105">
        <v>0.37360871376703769</v>
      </c>
      <c r="BC105">
        <v>15.99756097560976</v>
      </c>
      <c r="BD105">
        <v>16801</v>
      </c>
      <c r="BE105">
        <v>6.41</v>
      </c>
      <c r="BF105">
        <v>179.29</v>
      </c>
      <c r="BG105">
        <v>1.1917842118287549</v>
      </c>
      <c r="BH105">
        <v>5337</v>
      </c>
      <c r="BI105">
        <v>2</v>
      </c>
      <c r="BJ105">
        <v>3</v>
      </c>
      <c r="BK105">
        <v>3</v>
      </c>
      <c r="BL105">
        <v>2.666666666666667</v>
      </c>
      <c r="BM105">
        <v>0.32447534239441761</v>
      </c>
      <c r="BN105">
        <v>5.578056458007957</v>
      </c>
      <c r="BO105">
        <v>5.6449228995526148E-3</v>
      </c>
      <c r="BP105">
        <v>1.6231942557225341</v>
      </c>
    </row>
    <row r="106" spans="1:68" s="12" customFormat="1" x14ac:dyDescent="0.2">
      <c r="A106" s="11">
        <v>104</v>
      </c>
      <c r="B106" s="12" t="s">
        <v>210</v>
      </c>
      <c r="C106" s="12" t="s">
        <v>183</v>
      </c>
      <c r="D106" s="12" t="s">
        <v>184</v>
      </c>
      <c r="E106" s="12" t="s">
        <v>185</v>
      </c>
      <c r="F106" s="12" t="s">
        <v>66</v>
      </c>
      <c r="G106" s="12" t="s">
        <v>67</v>
      </c>
      <c r="H106" s="12" t="s">
        <v>68</v>
      </c>
      <c r="I106" s="12" t="s">
        <v>69</v>
      </c>
      <c r="J106" s="13">
        <v>45473</v>
      </c>
      <c r="K106" s="12">
        <v>2</v>
      </c>
      <c r="L106" s="12">
        <v>2024</v>
      </c>
      <c r="M106" s="12" t="s">
        <v>120</v>
      </c>
      <c r="N106" s="26">
        <v>16</v>
      </c>
      <c r="O106" s="13">
        <v>45473</v>
      </c>
      <c r="P106" s="13">
        <v>45496</v>
      </c>
      <c r="Q106" s="12">
        <v>40.372514390371528</v>
      </c>
      <c r="R106" s="12">
        <v>0</v>
      </c>
      <c r="S106" s="12">
        <v>0.43721848054566509</v>
      </c>
      <c r="T106" s="12">
        <v>0.48773243214572559</v>
      </c>
      <c r="U106" s="12">
        <v>0.17187203540091231</v>
      </c>
      <c r="V106" s="12">
        <v>0.32044398865898532</v>
      </c>
      <c r="W106" s="12">
        <v>1.0360171953061461</v>
      </c>
      <c r="X106" s="12">
        <v>1.9903179103577251</v>
      </c>
      <c r="Y106" s="12">
        <v>0.33010191399453143</v>
      </c>
      <c r="Z106" s="12">
        <v>0.35239000745712162</v>
      </c>
      <c r="AA106" s="12">
        <v>9.2841163310961969E-2</v>
      </c>
      <c r="AB106" s="12">
        <v>-5.2156445742754652E-2</v>
      </c>
      <c r="AC106" s="12">
        <v>-0.14499760905371659</v>
      </c>
      <c r="AD106" s="12">
        <v>184325.72648000001</v>
      </c>
      <c r="AE106" s="12">
        <v>11.45449456127268</v>
      </c>
      <c r="AF106" s="12">
        <v>35.048611111111107</v>
      </c>
      <c r="AG106" s="12">
        <v>35048</v>
      </c>
      <c r="AH106" s="12">
        <v>3822</v>
      </c>
      <c r="AI106" s="12">
        <v>17214</v>
      </c>
      <c r="AJ106" s="12">
        <v>1</v>
      </c>
      <c r="AK106" s="12">
        <v>0</v>
      </c>
      <c r="AL106" s="12">
        <v>0</v>
      </c>
      <c r="AM106" s="12">
        <v>4362</v>
      </c>
      <c r="AN106" s="12">
        <v>230</v>
      </c>
      <c r="AO106" s="12">
        <v>11174</v>
      </c>
      <c r="AP106" s="12">
        <v>1711</v>
      </c>
      <c r="AQ106" s="12">
        <v>1230</v>
      </c>
      <c r="AR106" s="12">
        <v>1127</v>
      </c>
      <c r="AS106" s="12">
        <v>0</v>
      </c>
      <c r="AT106" s="12">
        <v>2312</v>
      </c>
      <c r="AU106" s="12">
        <v>194.53</v>
      </c>
      <c r="AV106" s="12">
        <v>136</v>
      </c>
      <c r="AW106" s="12">
        <v>5670.66</v>
      </c>
      <c r="AX106" s="12">
        <v>1234.44</v>
      </c>
      <c r="AY106" s="12">
        <v>0.68058662689535177</v>
      </c>
      <c r="AZ106" s="12">
        <v>1.4145077720207251</v>
      </c>
      <c r="BA106" s="12">
        <v>4.6161671707451193</v>
      </c>
      <c r="BB106" s="12">
        <v>0.40075814069102661</v>
      </c>
      <c r="BC106" s="12">
        <v>12.85242290748899</v>
      </c>
      <c r="BD106" s="12">
        <v>16092</v>
      </c>
      <c r="BE106" s="12">
        <v>5.76</v>
      </c>
      <c r="BF106" s="12">
        <v>201.88</v>
      </c>
      <c r="BG106" s="12">
        <v>1.2016119184271581</v>
      </c>
      <c r="BH106" s="12">
        <v>4955</v>
      </c>
      <c r="BI106" s="12">
        <v>2</v>
      </c>
      <c r="BJ106" s="12">
        <v>3</v>
      </c>
      <c r="BK106" s="12">
        <v>3</v>
      </c>
      <c r="BL106" s="12">
        <v>2.666666666666667</v>
      </c>
      <c r="BM106" s="12">
        <v>0.28124088677280168</v>
      </c>
      <c r="BN106" s="12">
        <v>4.8857122204138674</v>
      </c>
      <c r="BO106" s="12">
        <v>7.944749363452323E-3</v>
      </c>
      <c r="BP106" s="12">
        <v>2.0302873340089</v>
      </c>
    </row>
    <row r="107" spans="1:68" x14ac:dyDescent="0.2">
      <c r="A107" s="1">
        <v>105</v>
      </c>
      <c r="B107" t="s">
        <v>211</v>
      </c>
      <c r="C107" t="s">
        <v>212</v>
      </c>
      <c r="D107" t="s">
        <v>213</v>
      </c>
      <c r="E107" t="s">
        <v>214</v>
      </c>
      <c r="F107" t="s">
        <v>66</v>
      </c>
      <c r="G107" t="s">
        <v>67</v>
      </c>
      <c r="H107" t="s">
        <v>68</v>
      </c>
      <c r="I107" t="s">
        <v>69</v>
      </c>
      <c r="J107" s="2">
        <v>43190</v>
      </c>
      <c r="K107">
        <v>2</v>
      </c>
      <c r="L107">
        <v>2018</v>
      </c>
      <c r="M107" t="s">
        <v>72</v>
      </c>
      <c r="N107" s="25"/>
      <c r="O107" s="2">
        <v>43184</v>
      </c>
      <c r="P107" s="2">
        <v>43215</v>
      </c>
      <c r="R107">
        <v>40.293342911877403</v>
      </c>
      <c r="W107">
        <v>1.692220496242496</v>
      </c>
      <c r="AD107">
        <v>75346.850040000005</v>
      </c>
      <c r="AG107">
        <v>64126</v>
      </c>
      <c r="AH107">
        <v>5220</v>
      </c>
      <c r="AI107">
        <v>23819</v>
      </c>
      <c r="AJ107">
        <v>1</v>
      </c>
      <c r="AK107">
        <v>502</v>
      </c>
      <c r="AL107">
        <v>1803</v>
      </c>
      <c r="AM107">
        <v>6676</v>
      </c>
      <c r="AN107">
        <v>3435</v>
      </c>
      <c r="AO107">
        <v>3224</v>
      </c>
      <c r="AP107">
        <v>3535</v>
      </c>
      <c r="AQ107">
        <v>1851</v>
      </c>
      <c r="AR107">
        <v>330</v>
      </c>
      <c r="AS107">
        <v>-310</v>
      </c>
      <c r="AT107">
        <v>411</v>
      </c>
      <c r="AU107">
        <v>55.41</v>
      </c>
      <c r="AV107">
        <v>180</v>
      </c>
      <c r="AX107">
        <v>472.2</v>
      </c>
      <c r="BA107">
        <v>3.5974723538704581</v>
      </c>
      <c r="BF107">
        <v>50.82</v>
      </c>
      <c r="BK107">
        <v>1</v>
      </c>
      <c r="BL107">
        <v>1</v>
      </c>
    </row>
    <row r="108" spans="1:68" x14ac:dyDescent="0.2">
      <c r="A108" s="1">
        <v>106</v>
      </c>
      <c r="B108" t="s">
        <v>215</v>
      </c>
      <c r="C108" t="s">
        <v>212</v>
      </c>
      <c r="D108" t="s">
        <v>213</v>
      </c>
      <c r="E108" t="s">
        <v>214</v>
      </c>
      <c r="F108" t="s">
        <v>66</v>
      </c>
      <c r="G108" t="s">
        <v>67</v>
      </c>
      <c r="H108" t="s">
        <v>68</v>
      </c>
      <c r="I108" t="s">
        <v>69</v>
      </c>
      <c r="J108" s="2">
        <v>43281</v>
      </c>
      <c r="K108">
        <v>3</v>
      </c>
      <c r="L108">
        <v>2018</v>
      </c>
      <c r="M108" t="s">
        <v>74</v>
      </c>
      <c r="N108" s="25"/>
      <c r="O108" s="2">
        <v>43275</v>
      </c>
      <c r="P108" s="2">
        <v>43306</v>
      </c>
      <c r="Q108">
        <v>54.785989602007888</v>
      </c>
      <c r="R108">
        <v>36.234985657941913</v>
      </c>
      <c r="S108">
        <v>0.35355263991886932</v>
      </c>
      <c r="W108">
        <v>1.691607421536327</v>
      </c>
      <c r="AD108">
        <v>94155.323990000004</v>
      </c>
      <c r="AG108">
        <v>62090</v>
      </c>
      <c r="AH108">
        <v>5578</v>
      </c>
      <c r="AI108">
        <v>23068</v>
      </c>
      <c r="AJ108">
        <v>1</v>
      </c>
      <c r="AK108">
        <v>507</v>
      </c>
      <c r="AL108">
        <v>1708</v>
      </c>
      <c r="AM108">
        <v>6630</v>
      </c>
      <c r="AN108">
        <v>3174</v>
      </c>
      <c r="AO108">
        <v>3073</v>
      </c>
      <c r="AP108">
        <v>3163</v>
      </c>
      <c r="AQ108">
        <v>2078</v>
      </c>
      <c r="AR108">
        <v>1202</v>
      </c>
      <c r="AS108">
        <v>-112</v>
      </c>
      <c r="AT108">
        <v>625</v>
      </c>
      <c r="AU108">
        <v>56.12</v>
      </c>
      <c r="AV108">
        <v>211</v>
      </c>
      <c r="AX108">
        <v>1368.69</v>
      </c>
      <c r="AZ108">
        <v>7.0865491503890743</v>
      </c>
      <c r="BA108">
        <v>2.7336540833950158</v>
      </c>
      <c r="BF108">
        <v>64.09</v>
      </c>
      <c r="BG108">
        <v>4.6409826912339476</v>
      </c>
      <c r="BK108">
        <v>1</v>
      </c>
      <c r="BL108">
        <v>1</v>
      </c>
    </row>
    <row r="109" spans="1:68" x14ac:dyDescent="0.2">
      <c r="A109" s="1">
        <v>107</v>
      </c>
      <c r="B109" t="s">
        <v>216</v>
      </c>
      <c r="C109" t="s">
        <v>212</v>
      </c>
      <c r="D109" t="s">
        <v>213</v>
      </c>
      <c r="E109" t="s">
        <v>214</v>
      </c>
      <c r="F109" t="s">
        <v>66</v>
      </c>
      <c r="G109" t="s">
        <v>67</v>
      </c>
      <c r="H109" t="s">
        <v>68</v>
      </c>
      <c r="I109" t="s">
        <v>69</v>
      </c>
      <c r="J109" s="2">
        <v>43373</v>
      </c>
      <c r="K109">
        <v>4</v>
      </c>
      <c r="L109">
        <v>2018</v>
      </c>
      <c r="M109" t="s">
        <v>76</v>
      </c>
      <c r="N109" s="25"/>
      <c r="O109" s="2">
        <v>43373</v>
      </c>
      <c r="P109" s="2">
        <v>43411</v>
      </c>
      <c r="Q109">
        <v>47.622771720318447</v>
      </c>
      <c r="R109">
        <v>33.480443059882312</v>
      </c>
      <c r="S109">
        <v>0.48771840972398067</v>
      </c>
      <c r="W109">
        <v>34.22198275862069</v>
      </c>
      <c r="AD109">
        <v>65650.74807999999</v>
      </c>
      <c r="AG109">
        <v>32686</v>
      </c>
      <c r="AH109">
        <v>5778</v>
      </c>
      <c r="AI109">
        <v>928</v>
      </c>
      <c r="AJ109">
        <v>1</v>
      </c>
      <c r="AK109">
        <v>500</v>
      </c>
      <c r="AL109">
        <v>1620</v>
      </c>
      <c r="AM109">
        <v>6498</v>
      </c>
      <c r="AN109">
        <v>2955</v>
      </c>
      <c r="AO109">
        <v>2975</v>
      </c>
      <c r="AP109">
        <v>2868</v>
      </c>
      <c r="AQ109">
        <v>2454</v>
      </c>
      <c r="AR109">
        <v>-513</v>
      </c>
      <c r="AS109">
        <v>-1589</v>
      </c>
      <c r="AT109">
        <v>784</v>
      </c>
      <c r="AU109">
        <v>72.03</v>
      </c>
      <c r="AV109">
        <v>207</v>
      </c>
      <c r="AX109">
        <v>-349.47</v>
      </c>
      <c r="AZ109">
        <v>7.6428571428571432</v>
      </c>
      <c r="BA109">
        <v>1.547169811320755</v>
      </c>
      <c r="BF109">
        <v>54.16</v>
      </c>
      <c r="BG109">
        <v>5.6446233467510067</v>
      </c>
      <c r="BK109">
        <v>1</v>
      </c>
      <c r="BL109">
        <v>1</v>
      </c>
    </row>
    <row r="110" spans="1:68" x14ac:dyDescent="0.2">
      <c r="A110" s="1">
        <v>108</v>
      </c>
      <c r="B110" t="s">
        <v>217</v>
      </c>
      <c r="C110" t="s">
        <v>212</v>
      </c>
      <c r="D110" t="s">
        <v>213</v>
      </c>
      <c r="E110" t="s">
        <v>214</v>
      </c>
      <c r="F110" t="s">
        <v>66</v>
      </c>
      <c r="G110" t="s">
        <v>67</v>
      </c>
      <c r="H110" t="s">
        <v>68</v>
      </c>
      <c r="I110" t="s">
        <v>69</v>
      </c>
      <c r="J110" s="2">
        <v>43465</v>
      </c>
      <c r="K110">
        <v>1</v>
      </c>
      <c r="L110">
        <v>2019</v>
      </c>
      <c r="M110" t="s">
        <v>78</v>
      </c>
      <c r="N110" s="25"/>
      <c r="O110" s="2">
        <v>43464</v>
      </c>
      <c r="P110" s="2">
        <v>43495</v>
      </c>
      <c r="Q110">
        <v>59.08070012391574</v>
      </c>
      <c r="R110">
        <v>35.881866997108631</v>
      </c>
      <c r="S110">
        <v>0.57873662821968563</v>
      </c>
      <c r="W110">
        <v>8.4680674592203484</v>
      </c>
      <c r="Y110">
        <v>9.7441404426183584E-2</v>
      </c>
      <c r="Z110">
        <v>0.12503128209916889</v>
      </c>
      <c r="AD110">
        <v>61398.823380000002</v>
      </c>
      <c r="AE110">
        <v>2.8666926594453259</v>
      </c>
      <c r="AF110">
        <v>32.941558441558442</v>
      </c>
      <c r="AG110">
        <v>34246</v>
      </c>
      <c r="AH110">
        <v>4842</v>
      </c>
      <c r="AI110">
        <v>3617</v>
      </c>
      <c r="AJ110">
        <v>1</v>
      </c>
      <c r="AK110">
        <v>484</v>
      </c>
      <c r="AL110">
        <v>1420</v>
      </c>
      <c r="AM110">
        <v>6295</v>
      </c>
      <c r="AN110">
        <v>2746</v>
      </c>
      <c r="AO110">
        <v>2932</v>
      </c>
      <c r="AP110">
        <v>3402</v>
      </c>
      <c r="AQ110">
        <v>1835</v>
      </c>
      <c r="AR110">
        <v>1068</v>
      </c>
      <c r="AS110">
        <v>-152</v>
      </c>
      <c r="AT110">
        <v>152</v>
      </c>
      <c r="AU110">
        <v>56.91</v>
      </c>
      <c r="AV110">
        <v>150</v>
      </c>
      <c r="AW110">
        <v>2677.92</v>
      </c>
      <c r="AX110">
        <v>1186.5</v>
      </c>
      <c r="AY110">
        <v>0.61630404332804178</v>
      </c>
      <c r="AZ110">
        <v>6.5576434738445908</v>
      </c>
      <c r="BA110">
        <v>1.5435771125426301</v>
      </c>
      <c r="BC110">
        <v>4.5935828877005349</v>
      </c>
      <c r="BD110">
        <v>21418</v>
      </c>
      <c r="BE110">
        <v>1.54</v>
      </c>
      <c r="BF110">
        <v>50.73</v>
      </c>
      <c r="BG110">
        <v>4.3291064582718963</v>
      </c>
      <c r="BJ110">
        <v>2</v>
      </c>
      <c r="BK110">
        <v>1</v>
      </c>
      <c r="BL110">
        <v>1.5</v>
      </c>
      <c r="BP110">
        <v>1.546959520786092</v>
      </c>
    </row>
    <row r="111" spans="1:68" x14ac:dyDescent="0.2">
      <c r="A111" s="1">
        <v>109</v>
      </c>
      <c r="B111" t="s">
        <v>218</v>
      </c>
      <c r="C111" t="s">
        <v>212</v>
      </c>
      <c r="D111" t="s">
        <v>213</v>
      </c>
      <c r="E111" t="s">
        <v>214</v>
      </c>
      <c r="F111" t="s">
        <v>66</v>
      </c>
      <c r="G111" t="s">
        <v>67</v>
      </c>
      <c r="H111" t="s">
        <v>68</v>
      </c>
      <c r="I111" t="s">
        <v>69</v>
      </c>
      <c r="J111" s="2">
        <v>43555</v>
      </c>
      <c r="K111">
        <v>2</v>
      </c>
      <c r="L111">
        <v>2019</v>
      </c>
      <c r="M111" t="s">
        <v>80</v>
      </c>
      <c r="N111" s="25"/>
      <c r="O111" s="2">
        <v>43555</v>
      </c>
      <c r="P111" s="2">
        <v>43586</v>
      </c>
      <c r="Q111">
        <v>64.362203934162991</v>
      </c>
      <c r="R111">
        <v>33.11521477318346</v>
      </c>
      <c r="S111">
        <v>0.58380817061916834</v>
      </c>
      <c r="T111">
        <v>0.43158870696593948</v>
      </c>
      <c r="U111">
        <v>6.0967712355704078E-2</v>
      </c>
      <c r="V111">
        <v>0.1748239118656312</v>
      </c>
      <c r="W111">
        <v>7.8005690636316602</v>
      </c>
      <c r="X111">
        <v>3.545204984648727</v>
      </c>
      <c r="Y111">
        <v>0.1142587346553352</v>
      </c>
      <c r="Z111">
        <v>0.14126345609065161</v>
      </c>
      <c r="AA111">
        <v>9.7828139754485358E-2</v>
      </c>
      <c r="AD111">
        <v>103577.5548</v>
      </c>
      <c r="AE111">
        <v>4.8903472521246458</v>
      </c>
      <c r="AF111">
        <v>45.561497326203209</v>
      </c>
      <c r="AG111">
        <v>34023</v>
      </c>
      <c r="AH111">
        <v>4982</v>
      </c>
      <c r="AI111">
        <v>3866</v>
      </c>
      <c r="AJ111">
        <v>1</v>
      </c>
      <c r="AK111">
        <v>478</v>
      </c>
      <c r="AL111">
        <v>1330</v>
      </c>
      <c r="AM111">
        <v>6299</v>
      </c>
      <c r="AN111">
        <v>2510</v>
      </c>
      <c r="AO111">
        <v>2945</v>
      </c>
      <c r="AP111">
        <v>3626</v>
      </c>
      <c r="AQ111">
        <v>1834</v>
      </c>
      <c r="AR111">
        <v>663</v>
      </c>
      <c r="AS111">
        <v>27</v>
      </c>
      <c r="AT111">
        <v>322</v>
      </c>
      <c r="AU111">
        <v>57.03</v>
      </c>
      <c r="AV111">
        <v>156</v>
      </c>
      <c r="AW111">
        <v>2991.96</v>
      </c>
      <c r="AX111">
        <v>786.24</v>
      </c>
      <c r="AY111">
        <v>0.61279508970727103</v>
      </c>
      <c r="AZ111">
        <v>6.7816913391185976</v>
      </c>
      <c r="BA111">
        <v>1.5521536559855471</v>
      </c>
      <c r="BB111">
        <v>0.13064211520302171</v>
      </c>
      <c r="BC111">
        <v>5.0359116022099446</v>
      </c>
      <c r="BD111">
        <v>21180</v>
      </c>
      <c r="BE111">
        <v>1.87</v>
      </c>
      <c r="BF111">
        <v>85.2</v>
      </c>
      <c r="BG111">
        <v>4.2862985685071573</v>
      </c>
      <c r="BH111">
        <v>695</v>
      </c>
      <c r="BI111">
        <v>4</v>
      </c>
      <c r="BJ111">
        <v>3</v>
      </c>
      <c r="BK111">
        <v>3</v>
      </c>
      <c r="BL111">
        <v>3.333333333333333</v>
      </c>
      <c r="BM111">
        <v>0.20897953481874701</v>
      </c>
      <c r="BN111">
        <v>1.754496795670639</v>
      </c>
      <c r="BO111">
        <v>1.909984516699454E-2</v>
      </c>
      <c r="BP111">
        <v>2.303719997331021</v>
      </c>
    </row>
    <row r="112" spans="1:68" x14ac:dyDescent="0.2">
      <c r="A112" s="1">
        <v>110</v>
      </c>
      <c r="B112" t="s">
        <v>219</v>
      </c>
      <c r="C112" t="s">
        <v>212</v>
      </c>
      <c r="D112" t="s">
        <v>213</v>
      </c>
      <c r="E112" t="s">
        <v>214</v>
      </c>
      <c r="F112" t="s">
        <v>66</v>
      </c>
      <c r="G112" t="s">
        <v>67</v>
      </c>
      <c r="H112" t="s">
        <v>68</v>
      </c>
      <c r="I112" t="s">
        <v>69</v>
      </c>
      <c r="J112" s="2">
        <v>43646</v>
      </c>
      <c r="K112">
        <v>3</v>
      </c>
      <c r="L112">
        <v>2019</v>
      </c>
      <c r="M112" t="s">
        <v>82</v>
      </c>
      <c r="N112" s="25"/>
      <c r="O112" s="2">
        <v>43646</v>
      </c>
      <c r="P112" s="2">
        <v>43677</v>
      </c>
      <c r="Q112">
        <v>55.67513232899023</v>
      </c>
      <c r="R112">
        <v>33.029824918566767</v>
      </c>
      <c r="S112">
        <v>0.5765596572568813</v>
      </c>
      <c r="T112">
        <v>0.42638454423578559</v>
      </c>
      <c r="U112">
        <v>8.0951955353709595E-2</v>
      </c>
      <c r="V112">
        <v>0.2360239739231012</v>
      </c>
      <c r="W112">
        <v>5.2480322167307341</v>
      </c>
      <c r="X112">
        <v>3.3725771967333782</v>
      </c>
      <c r="Y112">
        <v>0.16413181242078581</v>
      </c>
      <c r="Z112">
        <v>0.18985668324071359</v>
      </c>
      <c r="AA112">
        <v>0.23856878229501799</v>
      </c>
      <c r="AD112">
        <v>82871.405859999999</v>
      </c>
      <c r="AE112">
        <v>4.0397487501218681</v>
      </c>
      <c r="AF112">
        <v>24.259786476868332</v>
      </c>
      <c r="AG112">
        <v>34133</v>
      </c>
      <c r="AH112">
        <v>4912</v>
      </c>
      <c r="AI112">
        <v>5463</v>
      </c>
      <c r="AJ112">
        <v>1</v>
      </c>
      <c r="AK112">
        <v>527</v>
      </c>
      <c r="AL112">
        <v>1251</v>
      </c>
      <c r="AM112">
        <v>6308</v>
      </c>
      <c r="AN112">
        <v>2350</v>
      </c>
      <c r="AO112">
        <v>3037</v>
      </c>
      <c r="AP112">
        <v>2368</v>
      </c>
      <c r="AQ112">
        <v>1761</v>
      </c>
      <c r="AR112">
        <v>2149</v>
      </c>
      <c r="AS112">
        <v>4440</v>
      </c>
      <c r="AT112">
        <v>570</v>
      </c>
      <c r="AU112">
        <v>76.069999999999993</v>
      </c>
      <c r="AV112">
        <v>155</v>
      </c>
      <c r="AW112">
        <v>3894.7199999999989</v>
      </c>
      <c r="AX112">
        <v>2271.4499999999998</v>
      </c>
      <c r="AY112">
        <v>0.61567709856683239</v>
      </c>
      <c r="AZ112">
        <v>6.5690404546974257</v>
      </c>
      <c r="BA112">
        <v>1.7694646641481619</v>
      </c>
      <c r="BB112">
        <v>0.2741054889343863</v>
      </c>
      <c r="BC112">
        <v>5.2440119760479043</v>
      </c>
      <c r="BD112">
        <v>20514</v>
      </c>
      <c r="BE112">
        <v>2.81</v>
      </c>
      <c r="BF112">
        <v>68.17</v>
      </c>
      <c r="BG112">
        <v>4.0262932266361817</v>
      </c>
      <c r="BH112">
        <v>729</v>
      </c>
      <c r="BI112">
        <v>3</v>
      </c>
      <c r="BJ112">
        <v>2</v>
      </c>
      <c r="BK112">
        <v>2</v>
      </c>
      <c r="BL112">
        <v>2.333333333333333</v>
      </c>
      <c r="BM112">
        <v>0.27992381499982028</v>
      </c>
      <c r="BN112">
        <v>2.5170812843743882</v>
      </c>
      <c r="BO112">
        <v>5.8419494226828142E-2</v>
      </c>
      <c r="BP112">
        <v>1.2946634254022811</v>
      </c>
    </row>
    <row r="113" spans="1:68" x14ac:dyDescent="0.2">
      <c r="A113" s="1">
        <v>111</v>
      </c>
      <c r="B113" t="s">
        <v>220</v>
      </c>
      <c r="C113" t="s">
        <v>212</v>
      </c>
      <c r="D113" t="s">
        <v>213</v>
      </c>
      <c r="E113" t="s">
        <v>214</v>
      </c>
      <c r="F113" t="s">
        <v>66</v>
      </c>
      <c r="G113" t="s">
        <v>67</v>
      </c>
      <c r="H113" t="s">
        <v>68</v>
      </c>
      <c r="I113" t="s">
        <v>69</v>
      </c>
      <c r="J113" s="2">
        <v>43738</v>
      </c>
      <c r="K113">
        <v>4</v>
      </c>
      <c r="L113">
        <v>2019</v>
      </c>
      <c r="M113" t="s">
        <v>84</v>
      </c>
      <c r="N113" s="25"/>
      <c r="O113" s="2">
        <v>43737</v>
      </c>
      <c r="P113" s="2">
        <v>43775</v>
      </c>
      <c r="Q113">
        <v>45.72925321977565</v>
      </c>
      <c r="R113">
        <v>32.697600747818861</v>
      </c>
      <c r="S113">
        <v>0.57403487852138912</v>
      </c>
      <c r="T113">
        <v>0.59564614658074733</v>
      </c>
      <c r="U113">
        <v>0.14821808875279921</v>
      </c>
      <c r="V113">
        <v>1.5028267945862599</v>
      </c>
      <c r="W113">
        <v>5.7135872886534944</v>
      </c>
      <c r="X113">
        <v>11.24601678944663</v>
      </c>
      <c r="Y113">
        <v>0.2243478260869565</v>
      </c>
      <c r="Z113">
        <v>0.24883580562659849</v>
      </c>
      <c r="AA113">
        <v>0.3273145780051151</v>
      </c>
      <c r="AD113">
        <v>103873.63965</v>
      </c>
      <c r="AE113">
        <v>5.3132296496163676</v>
      </c>
      <c r="AF113">
        <v>25.33983286908078</v>
      </c>
      <c r="AG113">
        <v>32957</v>
      </c>
      <c r="AH113">
        <v>4814</v>
      </c>
      <c r="AI113">
        <v>4909</v>
      </c>
      <c r="AJ113">
        <v>1</v>
      </c>
      <c r="AK113">
        <v>565</v>
      </c>
      <c r="AL113">
        <v>1160</v>
      </c>
      <c r="AM113">
        <v>6282</v>
      </c>
      <c r="AN113">
        <v>2172</v>
      </c>
      <c r="AO113">
        <v>3081</v>
      </c>
      <c r="AP113">
        <v>2457</v>
      </c>
      <c r="AQ113">
        <v>1768</v>
      </c>
      <c r="AR113">
        <v>506</v>
      </c>
      <c r="AS113">
        <v>-8</v>
      </c>
      <c r="AT113">
        <v>887</v>
      </c>
      <c r="AU113">
        <v>76.28</v>
      </c>
      <c r="AV113">
        <v>145</v>
      </c>
      <c r="AW113">
        <v>4864.74</v>
      </c>
      <c r="AX113">
        <v>620.54999999999995</v>
      </c>
      <c r="AY113">
        <v>0.63181585677749363</v>
      </c>
      <c r="AZ113">
        <v>6.2948676037920892</v>
      </c>
      <c r="BA113">
        <v>1.8763290430889761</v>
      </c>
      <c r="BB113">
        <v>0.37268542199488491</v>
      </c>
      <c r="BC113">
        <v>5.5412541254125411</v>
      </c>
      <c r="BD113">
        <v>19550</v>
      </c>
      <c r="BE113">
        <v>3.59</v>
      </c>
      <c r="BF113">
        <v>90.97</v>
      </c>
      <c r="BG113">
        <v>4.4562066792690613</v>
      </c>
      <c r="BH113">
        <v>887</v>
      </c>
      <c r="BI113">
        <v>2</v>
      </c>
      <c r="BJ113">
        <v>2</v>
      </c>
      <c r="BK113">
        <v>2</v>
      </c>
      <c r="BL113">
        <v>2</v>
      </c>
      <c r="BM113">
        <v>0.46392714094983778</v>
      </c>
      <c r="BN113">
        <v>3.7094176530089462</v>
      </c>
      <c r="BO113">
        <v>6.0954096120331647E-2</v>
      </c>
      <c r="BP113">
        <v>1.298875101910669</v>
      </c>
    </row>
    <row r="114" spans="1:68" x14ac:dyDescent="0.2">
      <c r="A114" s="1">
        <v>112</v>
      </c>
      <c r="B114" t="s">
        <v>221</v>
      </c>
      <c r="C114" t="s">
        <v>212</v>
      </c>
      <c r="D114" t="s">
        <v>213</v>
      </c>
      <c r="E114" t="s">
        <v>214</v>
      </c>
      <c r="F114" t="s">
        <v>66</v>
      </c>
      <c r="G114" t="s">
        <v>67</v>
      </c>
      <c r="H114" t="s">
        <v>68</v>
      </c>
      <c r="I114" t="s">
        <v>69</v>
      </c>
      <c r="J114" s="2">
        <v>43830</v>
      </c>
      <c r="K114">
        <v>1</v>
      </c>
      <c r="L114">
        <v>2020</v>
      </c>
      <c r="M114" t="s">
        <v>86</v>
      </c>
      <c r="N114" s="25"/>
      <c r="O114" s="2">
        <v>43828</v>
      </c>
      <c r="P114" s="2">
        <v>43866</v>
      </c>
      <c r="Q114">
        <v>46.676432932834352</v>
      </c>
      <c r="R114">
        <v>28.253890092574359</v>
      </c>
      <c r="S114">
        <v>0.61476054973663496</v>
      </c>
      <c r="T114">
        <v>0.58746678147779741</v>
      </c>
      <c r="U114">
        <v>0.14001276778953931</v>
      </c>
      <c r="V114">
        <v>1.0437884378843789</v>
      </c>
      <c r="W114">
        <v>6.3368047861732766</v>
      </c>
      <c r="X114">
        <v>8.2849938499385001</v>
      </c>
      <c r="Y114">
        <v>0.21445539550164269</v>
      </c>
      <c r="Z114">
        <v>0.23833308061662881</v>
      </c>
      <c r="AA114">
        <v>0.35466262319939351</v>
      </c>
      <c r="AB114">
        <v>0.27841834268767429</v>
      </c>
      <c r="AC114">
        <v>-7.6244280511719165E-2</v>
      </c>
      <c r="AD114">
        <v>102809.34</v>
      </c>
      <c r="AE114">
        <v>5.1963275208491284</v>
      </c>
      <c r="AF114">
        <v>25.56818181818182</v>
      </c>
      <c r="AG114">
        <v>33111</v>
      </c>
      <c r="AH114">
        <v>5077</v>
      </c>
      <c r="AI114">
        <v>4513</v>
      </c>
      <c r="AJ114">
        <v>1</v>
      </c>
      <c r="AK114">
        <v>511</v>
      </c>
      <c r="AL114">
        <v>1061</v>
      </c>
      <c r="AM114">
        <v>6297</v>
      </c>
      <c r="AN114">
        <v>2045</v>
      </c>
      <c r="AO114">
        <v>3650</v>
      </c>
      <c r="AP114">
        <v>2737</v>
      </c>
      <c r="AQ114">
        <v>1762</v>
      </c>
      <c r="AR114">
        <v>925</v>
      </c>
      <c r="AS114">
        <v>-3</v>
      </c>
      <c r="AT114">
        <v>296</v>
      </c>
      <c r="AU114">
        <v>88.23</v>
      </c>
      <c r="AV114">
        <v>142</v>
      </c>
      <c r="AW114">
        <v>4715.42</v>
      </c>
      <c r="AX114">
        <v>1037.18</v>
      </c>
      <c r="AY114">
        <v>0.63987869598180436</v>
      </c>
      <c r="AZ114">
        <v>6.0341702570197597</v>
      </c>
      <c r="BA114">
        <v>1.7625625407874701</v>
      </c>
      <c r="BB114">
        <v>0.40677280768258778</v>
      </c>
      <c r="BC114">
        <v>5.896321070234114</v>
      </c>
      <c r="BD114">
        <v>19785</v>
      </c>
      <c r="BE114">
        <v>3.52</v>
      </c>
      <c r="BF114">
        <v>90</v>
      </c>
      <c r="BG114">
        <v>4.9985815602836876</v>
      </c>
      <c r="BH114">
        <v>1031</v>
      </c>
      <c r="BI114">
        <v>3</v>
      </c>
      <c r="BJ114">
        <v>2</v>
      </c>
      <c r="BK114">
        <v>2</v>
      </c>
      <c r="BL114">
        <v>2.333333333333333</v>
      </c>
      <c r="BM114">
        <v>0.33239954885097978</v>
      </c>
      <c r="BN114">
        <v>3.382799656140191</v>
      </c>
      <c r="BO114">
        <v>6.506238181539345E-2</v>
      </c>
      <c r="BP114">
        <v>1.3978283057177039</v>
      </c>
    </row>
    <row r="115" spans="1:68" x14ac:dyDescent="0.2">
      <c r="A115" s="1">
        <v>113</v>
      </c>
      <c r="B115" t="s">
        <v>222</v>
      </c>
      <c r="C115" t="s">
        <v>212</v>
      </c>
      <c r="D115" t="s">
        <v>213</v>
      </c>
      <c r="E115" t="s">
        <v>214</v>
      </c>
      <c r="F115" t="s">
        <v>66</v>
      </c>
      <c r="G115" t="s">
        <v>67</v>
      </c>
      <c r="H115" t="s">
        <v>68</v>
      </c>
      <c r="I115" t="s">
        <v>69</v>
      </c>
      <c r="J115" s="2">
        <v>43921</v>
      </c>
      <c r="K115">
        <v>2</v>
      </c>
      <c r="L115">
        <v>2020</v>
      </c>
      <c r="M115" t="s">
        <v>88</v>
      </c>
      <c r="N115" s="25"/>
      <c r="O115" s="2">
        <v>43919</v>
      </c>
      <c r="P115" s="2">
        <v>43950</v>
      </c>
      <c r="Q115">
        <v>50.900527325023972</v>
      </c>
      <c r="R115">
        <v>26.19391179290508</v>
      </c>
      <c r="S115">
        <v>0.64136266506787187</v>
      </c>
      <c r="T115">
        <v>0.60696472157790204</v>
      </c>
      <c r="U115">
        <v>0.13668015948818241</v>
      </c>
      <c r="V115">
        <v>1.171465779192592</v>
      </c>
      <c r="W115">
        <v>9.4886699507389167</v>
      </c>
      <c r="X115">
        <v>9.544349587613949</v>
      </c>
      <c r="Y115">
        <v>0.20221800379658311</v>
      </c>
      <c r="Z115">
        <v>0.22518633230092919</v>
      </c>
      <c r="AA115">
        <v>0.35622939354580879</v>
      </c>
      <c r="AB115">
        <v>0.30136631516998252</v>
      </c>
      <c r="AC115">
        <v>-5.4863078375826269E-2</v>
      </c>
      <c r="AD115">
        <v>87328.160640000002</v>
      </c>
      <c r="AE115">
        <v>4.3624817983814568</v>
      </c>
      <c r="AF115">
        <v>22.96745562130177</v>
      </c>
      <c r="AG115">
        <v>31938</v>
      </c>
      <c r="AH115">
        <v>5215</v>
      </c>
      <c r="AI115">
        <v>3045</v>
      </c>
      <c r="AJ115">
        <v>1</v>
      </c>
      <c r="AK115">
        <v>529</v>
      </c>
      <c r="AL115">
        <v>968</v>
      </c>
      <c r="AM115">
        <v>6294</v>
      </c>
      <c r="AN115">
        <v>1889</v>
      </c>
      <c r="AO115">
        <v>3833</v>
      </c>
      <c r="AP115">
        <v>3081</v>
      </c>
      <c r="AQ115">
        <v>1957</v>
      </c>
      <c r="AR115">
        <v>468</v>
      </c>
      <c r="AS115">
        <v>-250</v>
      </c>
      <c r="AT115">
        <v>641</v>
      </c>
      <c r="AU115">
        <v>67.650000000000006</v>
      </c>
      <c r="AV115">
        <v>140</v>
      </c>
      <c r="AW115">
        <v>4507.78</v>
      </c>
      <c r="AX115">
        <v>578.6</v>
      </c>
      <c r="AY115">
        <v>0.63792586671995199</v>
      </c>
      <c r="AZ115">
        <v>5.5753040224508883</v>
      </c>
      <c r="BA115">
        <v>1.5667075915694699</v>
      </c>
      <c r="BB115">
        <v>0.41647517234488962</v>
      </c>
      <c r="BC115">
        <v>6.1426116838487976</v>
      </c>
      <c r="BD115">
        <v>20018</v>
      </c>
      <c r="BE115">
        <v>3.38</v>
      </c>
      <c r="BF115">
        <v>77.63</v>
      </c>
      <c r="BG115">
        <v>5.0179487179487179</v>
      </c>
      <c r="BH115">
        <v>1206</v>
      </c>
      <c r="BI115">
        <v>3</v>
      </c>
      <c r="BJ115">
        <v>2</v>
      </c>
      <c r="BK115">
        <v>2</v>
      </c>
      <c r="BL115">
        <v>2.333333333333333</v>
      </c>
      <c r="BM115">
        <v>0.32366038413211268</v>
      </c>
      <c r="BN115">
        <v>3.2643244723217841</v>
      </c>
      <c r="BO115">
        <v>7.5982011851228187E-2</v>
      </c>
      <c r="BP115">
        <v>1.27288155631134</v>
      </c>
    </row>
    <row r="116" spans="1:68" x14ac:dyDescent="0.2">
      <c r="A116" s="1">
        <v>114</v>
      </c>
      <c r="B116" t="s">
        <v>223</v>
      </c>
      <c r="C116" t="s">
        <v>212</v>
      </c>
      <c r="D116" t="s">
        <v>213</v>
      </c>
      <c r="E116" t="s">
        <v>214</v>
      </c>
      <c r="F116" t="s">
        <v>66</v>
      </c>
      <c r="G116" t="s">
        <v>67</v>
      </c>
      <c r="H116" t="s">
        <v>68</v>
      </c>
      <c r="I116" t="s">
        <v>69</v>
      </c>
      <c r="J116" s="2">
        <v>44012</v>
      </c>
      <c r="K116">
        <v>3</v>
      </c>
      <c r="L116">
        <v>2020</v>
      </c>
      <c r="M116" t="s">
        <v>90</v>
      </c>
      <c r="N116" s="25"/>
      <c r="O116" s="2">
        <v>44010</v>
      </c>
      <c r="P116" s="2">
        <v>44041</v>
      </c>
      <c r="Q116">
        <v>45.839464541181279</v>
      </c>
      <c r="R116">
        <v>26.36981402002861</v>
      </c>
      <c r="S116">
        <v>0.6090934553263001</v>
      </c>
      <c r="T116">
        <v>0.60182663516949786</v>
      </c>
      <c r="U116">
        <v>9.6101773972705792E-2</v>
      </c>
      <c r="V116">
        <v>0.62584103090432208</v>
      </c>
      <c r="W116">
        <v>8.778584392014519</v>
      </c>
      <c r="X116">
        <v>7.5790854145284534</v>
      </c>
      <c r="Y116">
        <v>0.13720686034301721</v>
      </c>
      <c r="Z116">
        <v>0.15968348417420869</v>
      </c>
      <c r="AA116">
        <v>0.19620981049052449</v>
      </c>
      <c r="AB116">
        <v>0.17110500401689671</v>
      </c>
      <c r="AC116">
        <v>-2.510480647362778E-2</v>
      </c>
      <c r="AD116">
        <v>125181.1127</v>
      </c>
      <c r="AE116">
        <v>6.259368603430171</v>
      </c>
      <c r="AF116">
        <v>46.814345991561183</v>
      </c>
      <c r="AG116">
        <v>32328</v>
      </c>
      <c r="AH116">
        <v>4893</v>
      </c>
      <c r="AI116">
        <v>3306</v>
      </c>
      <c r="AJ116">
        <v>1</v>
      </c>
      <c r="AK116">
        <v>550</v>
      </c>
      <c r="AL116">
        <v>864</v>
      </c>
      <c r="AM116">
        <v>6299</v>
      </c>
      <c r="AN116">
        <v>1749</v>
      </c>
      <c r="AO116">
        <v>3945</v>
      </c>
      <c r="AP116">
        <v>1835</v>
      </c>
      <c r="AQ116">
        <v>1716</v>
      </c>
      <c r="AR116">
        <v>845</v>
      </c>
      <c r="AS116">
        <v>-2</v>
      </c>
      <c r="AT116">
        <v>1059</v>
      </c>
      <c r="AU116">
        <v>91.21</v>
      </c>
      <c r="AV116">
        <v>142</v>
      </c>
      <c r="AW116">
        <v>3193.51</v>
      </c>
      <c r="AX116">
        <v>957.18000000000006</v>
      </c>
      <c r="AY116">
        <v>0.63983199159957993</v>
      </c>
      <c r="AZ116">
        <v>5.0326562098225764</v>
      </c>
      <c r="BA116">
        <v>1.965883244882487</v>
      </c>
      <c r="BB116">
        <v>0.26501325066253312</v>
      </c>
      <c r="BC116">
        <v>6.1282952548330396</v>
      </c>
      <c r="BD116">
        <v>19999</v>
      </c>
      <c r="BE116">
        <v>2.37</v>
      </c>
      <c r="BF116">
        <v>110.95</v>
      </c>
      <c r="BG116">
        <v>3.395498392282958</v>
      </c>
      <c r="BH116">
        <v>1376</v>
      </c>
      <c r="BI116">
        <v>3</v>
      </c>
      <c r="BJ116">
        <v>4</v>
      </c>
      <c r="BK116">
        <v>3</v>
      </c>
      <c r="BL116">
        <v>3.333333333333333</v>
      </c>
      <c r="BM116">
        <v>0.2534732915310739</v>
      </c>
      <c r="BN116">
        <v>2.160456842623991</v>
      </c>
      <c r="BO116">
        <v>2.995234355436982E-2</v>
      </c>
      <c r="BP116">
        <v>2.6410538951928522</v>
      </c>
    </row>
    <row r="117" spans="1:68" x14ac:dyDescent="0.2">
      <c r="A117" s="1">
        <v>115</v>
      </c>
      <c r="B117" t="s">
        <v>224</v>
      </c>
      <c r="C117" t="s">
        <v>212</v>
      </c>
      <c r="D117" t="s">
        <v>213</v>
      </c>
      <c r="E117" t="s">
        <v>214</v>
      </c>
      <c r="F117" t="s">
        <v>66</v>
      </c>
      <c r="G117" t="s">
        <v>67</v>
      </c>
      <c r="H117" t="s">
        <v>68</v>
      </c>
      <c r="I117" t="s">
        <v>69</v>
      </c>
      <c r="J117" s="2">
        <v>44104</v>
      </c>
      <c r="K117">
        <v>4</v>
      </c>
      <c r="L117">
        <v>2020</v>
      </c>
      <c r="M117" t="s">
        <v>92</v>
      </c>
      <c r="N117" s="25">
        <v>1</v>
      </c>
      <c r="O117" s="2">
        <v>44101</v>
      </c>
      <c r="P117" s="2">
        <v>44139</v>
      </c>
      <c r="Q117">
        <v>40.613638099602809</v>
      </c>
      <c r="R117">
        <v>18.526008249312561</v>
      </c>
      <c r="S117">
        <v>0.77100203174229265</v>
      </c>
      <c r="T117">
        <v>0.63400971539437789</v>
      </c>
      <c r="U117">
        <v>0.1645376435062946</v>
      </c>
      <c r="V117">
        <v>0.9462952849080648</v>
      </c>
      <c r="W117">
        <v>4.8571663649827217</v>
      </c>
      <c r="X117">
        <v>6.2398507190970323</v>
      </c>
      <c r="Y117">
        <v>0.23919745984998389</v>
      </c>
      <c r="Z117">
        <v>0.25951912015093648</v>
      </c>
      <c r="AA117">
        <v>0.20279784639455159</v>
      </c>
      <c r="AB117">
        <v>0.31435794869634182</v>
      </c>
      <c r="AC117">
        <v>0.1115601023017903</v>
      </c>
      <c r="AD117">
        <v>158464.41</v>
      </c>
      <c r="AE117">
        <v>7.2920901016980366</v>
      </c>
      <c r="AF117">
        <v>30.929359823399562</v>
      </c>
      <c r="AG117">
        <v>35594</v>
      </c>
      <c r="AH117">
        <v>6546</v>
      </c>
      <c r="AI117">
        <v>6077</v>
      </c>
      <c r="AJ117">
        <v>1</v>
      </c>
      <c r="AK117">
        <v>568</v>
      </c>
      <c r="AL117">
        <v>761</v>
      </c>
      <c r="AM117">
        <v>6323</v>
      </c>
      <c r="AN117">
        <v>1653</v>
      </c>
      <c r="AO117">
        <v>4171</v>
      </c>
      <c r="AP117">
        <v>3992</v>
      </c>
      <c r="AQ117">
        <v>2427</v>
      </c>
      <c r="AR117">
        <v>2960</v>
      </c>
      <c r="AS117">
        <v>1773</v>
      </c>
      <c r="AT117">
        <v>1407</v>
      </c>
      <c r="AU117">
        <v>117.68</v>
      </c>
      <c r="AV117">
        <v>135</v>
      </c>
      <c r="AW117">
        <v>5639.6100000000006</v>
      </c>
      <c r="AX117">
        <v>3066.65</v>
      </c>
      <c r="AY117">
        <v>0.6382126915466384</v>
      </c>
      <c r="AZ117">
        <v>6.4524396254312473</v>
      </c>
      <c r="BA117">
        <v>2.135493542435424</v>
      </c>
      <c r="BB117">
        <v>0.26754406147899312</v>
      </c>
      <c r="BC117">
        <v>7.9230769230769234</v>
      </c>
      <c r="BD117">
        <v>21731</v>
      </c>
      <c r="BE117">
        <v>4.53</v>
      </c>
      <c r="BF117">
        <v>140.11000000000001</v>
      </c>
      <c r="BG117">
        <v>3.929568913175471</v>
      </c>
      <c r="BH117">
        <v>1407</v>
      </c>
      <c r="BI117">
        <v>3</v>
      </c>
      <c r="BJ117">
        <v>3</v>
      </c>
      <c r="BK117">
        <v>3</v>
      </c>
      <c r="BL117">
        <v>3</v>
      </c>
      <c r="BM117">
        <v>0.44376677027186529</v>
      </c>
      <c r="BN117">
        <v>4.3122015915119363</v>
      </c>
      <c r="BO117">
        <v>2.7395742787357371E-2</v>
      </c>
      <c r="BP117">
        <v>1.7300835757995929</v>
      </c>
    </row>
    <row r="118" spans="1:68" x14ac:dyDescent="0.2">
      <c r="A118" s="1">
        <v>116</v>
      </c>
      <c r="B118" t="s">
        <v>225</v>
      </c>
      <c r="C118" t="s">
        <v>212</v>
      </c>
      <c r="D118" t="s">
        <v>213</v>
      </c>
      <c r="E118" t="s">
        <v>214</v>
      </c>
      <c r="F118" t="s">
        <v>66</v>
      </c>
      <c r="G118" t="s">
        <v>67</v>
      </c>
      <c r="H118" t="s">
        <v>68</v>
      </c>
      <c r="I118" t="s">
        <v>69</v>
      </c>
      <c r="J118" s="2">
        <v>44196</v>
      </c>
      <c r="K118">
        <v>1</v>
      </c>
      <c r="L118">
        <v>2021</v>
      </c>
      <c r="M118" t="s">
        <v>94</v>
      </c>
      <c r="N118" s="25">
        <v>2</v>
      </c>
      <c r="O118" s="2">
        <v>44192</v>
      </c>
      <c r="P118" s="2">
        <v>44230</v>
      </c>
      <c r="Q118">
        <v>45.098664238008503</v>
      </c>
      <c r="R118">
        <v>13.119611414693381</v>
      </c>
      <c r="S118">
        <v>0.90156418923542214</v>
      </c>
      <c r="T118">
        <v>0.70517070406573168</v>
      </c>
      <c r="U118">
        <v>0.2029100439155688</v>
      </c>
      <c r="V118">
        <v>1.131421844782645</v>
      </c>
      <c r="W118">
        <v>4.0784552845528452</v>
      </c>
      <c r="X118">
        <v>5.9354241991087191</v>
      </c>
      <c r="Y118">
        <v>0.2703202217847242</v>
      </c>
      <c r="Z118">
        <v>0.28774599220539188</v>
      </c>
      <c r="AA118">
        <v>0.25276226445417649</v>
      </c>
      <c r="AB118">
        <v>0.51073547648349171</v>
      </c>
      <c r="AC118">
        <v>0.25797321202931522</v>
      </c>
      <c r="AD118">
        <v>165980.96</v>
      </c>
      <c r="AE118">
        <v>6.6688480854996186</v>
      </c>
      <c r="AF118">
        <v>24.97606837606838</v>
      </c>
      <c r="AG118">
        <v>37479</v>
      </c>
      <c r="AH118">
        <v>8235</v>
      </c>
      <c r="AI118">
        <v>7380</v>
      </c>
      <c r="AJ118">
        <v>1</v>
      </c>
      <c r="AK118">
        <v>540</v>
      </c>
      <c r="AL118">
        <v>644</v>
      </c>
      <c r="AM118">
        <v>6358</v>
      </c>
      <c r="AN118">
        <v>1541</v>
      </c>
      <c r="AO118">
        <v>4033</v>
      </c>
      <c r="AP118">
        <v>4148</v>
      </c>
      <c r="AQ118">
        <v>3125</v>
      </c>
      <c r="AR118">
        <v>2455</v>
      </c>
      <c r="AS118">
        <v>-9</v>
      </c>
      <c r="AT118">
        <v>469</v>
      </c>
      <c r="AU118">
        <v>152.34</v>
      </c>
      <c r="AV118">
        <v>132</v>
      </c>
      <c r="AW118">
        <v>7161.71</v>
      </c>
      <c r="AX118">
        <v>2559.2800000000002</v>
      </c>
      <c r="AY118">
        <v>0.62935433323958379</v>
      </c>
      <c r="AZ118">
        <v>8.0302291565090194</v>
      </c>
      <c r="BA118">
        <v>2.1459394990783909</v>
      </c>
      <c r="BB118">
        <v>0.3162441239101611</v>
      </c>
      <c r="BC118">
        <v>10.797814207650269</v>
      </c>
      <c r="BD118">
        <v>24889</v>
      </c>
      <c r="BE118">
        <v>5.8500000000000014</v>
      </c>
      <c r="BF118">
        <v>146.11000000000001</v>
      </c>
      <c r="BG118">
        <v>4.8543689320388346</v>
      </c>
      <c r="BH118">
        <v>1580</v>
      </c>
      <c r="BI118">
        <v>3</v>
      </c>
      <c r="BJ118">
        <v>2</v>
      </c>
      <c r="BK118">
        <v>2</v>
      </c>
      <c r="BL118">
        <v>2.333333333333333</v>
      </c>
      <c r="BM118">
        <v>0.45347369087570438</v>
      </c>
      <c r="BN118">
        <v>5.47018485915493</v>
      </c>
      <c r="BO118">
        <v>3.7133893806626093E-2</v>
      </c>
      <c r="BP118">
        <v>1.4317487309024359</v>
      </c>
    </row>
    <row r="119" spans="1:68" x14ac:dyDescent="0.2">
      <c r="A119" s="1">
        <v>117</v>
      </c>
      <c r="B119" t="s">
        <v>226</v>
      </c>
      <c r="C119" t="s">
        <v>212</v>
      </c>
      <c r="D119" t="s">
        <v>213</v>
      </c>
      <c r="E119" t="s">
        <v>214</v>
      </c>
      <c r="F119" t="s">
        <v>66</v>
      </c>
      <c r="G119" t="s">
        <v>67</v>
      </c>
      <c r="H119" t="s">
        <v>68</v>
      </c>
      <c r="I119" t="s">
        <v>69</v>
      </c>
      <c r="J119" s="2">
        <v>44286</v>
      </c>
      <c r="K119">
        <v>2</v>
      </c>
      <c r="L119">
        <v>2021</v>
      </c>
      <c r="M119" t="s">
        <v>96</v>
      </c>
      <c r="N119" s="25">
        <v>3</v>
      </c>
      <c r="O119" s="2">
        <v>44283</v>
      </c>
      <c r="P119" s="2">
        <v>44314</v>
      </c>
      <c r="Q119">
        <v>43.089319470699429</v>
      </c>
      <c r="R119">
        <v>13.213137996219279</v>
      </c>
      <c r="S119">
        <v>0.85040256138893722</v>
      </c>
      <c r="T119">
        <v>0.79903336902729138</v>
      </c>
      <c r="U119">
        <v>0.24460278412872979</v>
      </c>
      <c r="V119">
        <v>1.532524596427548</v>
      </c>
      <c r="W119">
        <v>4.006465517241379</v>
      </c>
      <c r="X119">
        <v>6.6010125131340143</v>
      </c>
      <c r="Y119">
        <v>0.29055742692600239</v>
      </c>
      <c r="Z119">
        <v>0.30612336556919839</v>
      </c>
      <c r="AA119">
        <v>0.28907240392625588</v>
      </c>
      <c r="AB119">
        <v>0.66828111608531282</v>
      </c>
      <c r="AC119">
        <v>0.37920871215905683</v>
      </c>
      <c r="AD119">
        <v>151287.35999999999</v>
      </c>
      <c r="AE119">
        <v>5.4796392480712814</v>
      </c>
      <c r="AF119">
        <v>19.242467718794831</v>
      </c>
      <c r="AG119">
        <v>37168</v>
      </c>
      <c r="AH119">
        <v>7935</v>
      </c>
      <c r="AI119">
        <v>7424</v>
      </c>
      <c r="AJ119">
        <v>1</v>
      </c>
      <c r="AK119">
        <v>586</v>
      </c>
      <c r="AL119">
        <v>563</v>
      </c>
      <c r="AM119">
        <v>7220</v>
      </c>
      <c r="AN119">
        <v>1662</v>
      </c>
      <c r="AO119">
        <v>4186</v>
      </c>
      <c r="AP119">
        <v>3346</v>
      </c>
      <c r="AQ119">
        <v>3045</v>
      </c>
      <c r="AR119">
        <v>1762</v>
      </c>
      <c r="AS119">
        <v>-4</v>
      </c>
      <c r="AT119">
        <v>952</v>
      </c>
      <c r="AU119">
        <v>132.59</v>
      </c>
      <c r="AV119">
        <v>135</v>
      </c>
      <c r="AW119">
        <v>8451.76</v>
      </c>
      <c r="AX119">
        <v>1868.65</v>
      </c>
      <c r="AY119">
        <v>0.62646238545401867</v>
      </c>
      <c r="AZ119">
        <v>7.723567343959119</v>
      </c>
      <c r="BA119">
        <v>2.0175303197353909</v>
      </c>
      <c r="BB119">
        <v>0.35129848962294902</v>
      </c>
      <c r="BC119">
        <v>13.090073529411759</v>
      </c>
      <c r="BD119">
        <v>27609</v>
      </c>
      <c r="BE119">
        <v>6.9700000000000006</v>
      </c>
      <c r="BF119">
        <v>134.12</v>
      </c>
      <c r="BG119">
        <v>4.666666666666667</v>
      </c>
      <c r="BH119">
        <v>1718</v>
      </c>
      <c r="BI119">
        <v>2</v>
      </c>
      <c r="BJ119">
        <v>2</v>
      </c>
      <c r="BK119">
        <v>2</v>
      </c>
      <c r="BL119">
        <v>2</v>
      </c>
      <c r="BM119">
        <v>0.52954230757181797</v>
      </c>
      <c r="BN119">
        <v>6.6437322695035466</v>
      </c>
      <c r="BO119">
        <v>5.1325960299006358E-2</v>
      </c>
      <c r="BP119">
        <v>1.107085991106471</v>
      </c>
    </row>
    <row r="120" spans="1:68" x14ac:dyDescent="0.2">
      <c r="A120" s="1">
        <v>118</v>
      </c>
      <c r="B120" t="s">
        <v>227</v>
      </c>
      <c r="C120" t="s">
        <v>212</v>
      </c>
      <c r="D120" t="s">
        <v>213</v>
      </c>
      <c r="E120" t="s">
        <v>214</v>
      </c>
      <c r="F120" t="s">
        <v>66</v>
      </c>
      <c r="G120" t="s">
        <v>67</v>
      </c>
      <c r="H120" t="s">
        <v>68</v>
      </c>
      <c r="I120" t="s">
        <v>69</v>
      </c>
      <c r="J120" s="2">
        <v>44377</v>
      </c>
      <c r="K120">
        <v>3</v>
      </c>
      <c r="L120">
        <v>2021</v>
      </c>
      <c r="M120" t="s">
        <v>98</v>
      </c>
      <c r="N120" s="25">
        <v>4</v>
      </c>
      <c r="O120" s="2">
        <v>44374</v>
      </c>
      <c r="P120" s="2">
        <v>44405</v>
      </c>
      <c r="Q120">
        <v>35.65089950372208</v>
      </c>
      <c r="R120">
        <v>12.374224565756821</v>
      </c>
      <c r="S120">
        <v>0.84912493250984367</v>
      </c>
      <c r="T120">
        <v>0.86574679662995624</v>
      </c>
      <c r="U120">
        <v>0.27078695303599309</v>
      </c>
      <c r="V120">
        <v>1.6032395715405381</v>
      </c>
      <c r="W120">
        <v>3.7412253882842119</v>
      </c>
      <c r="X120">
        <v>6.1915004789689103</v>
      </c>
      <c r="Y120">
        <v>0.2990966987262802</v>
      </c>
      <c r="Z120">
        <v>0.31277846373797757</v>
      </c>
      <c r="AA120">
        <v>0.30523784767351181</v>
      </c>
      <c r="AB120">
        <v>0.84411479152070412</v>
      </c>
      <c r="AC120">
        <v>0.53887694384719231</v>
      </c>
      <c r="AD120">
        <v>166887.6</v>
      </c>
      <c r="AE120">
        <v>5.4226540161164536</v>
      </c>
      <c r="AF120">
        <v>18.493749999999999</v>
      </c>
      <c r="AG120">
        <v>38769</v>
      </c>
      <c r="AH120">
        <v>8060</v>
      </c>
      <c r="AI120">
        <v>8177</v>
      </c>
      <c r="AJ120">
        <v>1</v>
      </c>
      <c r="AK120">
        <v>618</v>
      </c>
      <c r="AL120">
        <v>475</v>
      </c>
      <c r="AM120">
        <v>7229</v>
      </c>
      <c r="AN120">
        <v>1542</v>
      </c>
      <c r="AO120">
        <v>4424</v>
      </c>
      <c r="AP120">
        <v>2952</v>
      </c>
      <c r="AQ120">
        <v>2998</v>
      </c>
      <c r="AR120">
        <v>2028</v>
      </c>
      <c r="AS120">
        <v>-6</v>
      </c>
      <c r="AT120">
        <v>1458</v>
      </c>
      <c r="AU120">
        <v>142.93</v>
      </c>
      <c r="AV120">
        <v>131</v>
      </c>
      <c r="AW120">
        <v>9626.07</v>
      </c>
      <c r="AX120">
        <v>2131.4899999999998</v>
      </c>
      <c r="AY120">
        <v>0.62324538601507673</v>
      </c>
      <c r="AZ120">
        <v>7.4889663182346107</v>
      </c>
      <c r="BA120">
        <v>1.718411867364747</v>
      </c>
      <c r="BB120">
        <v>0.36391993761372499</v>
      </c>
      <c r="BC120">
        <v>16.005628517823641</v>
      </c>
      <c r="BD120">
        <v>30776</v>
      </c>
      <c r="BE120">
        <v>8</v>
      </c>
      <c r="BF120">
        <v>147.94999999999999</v>
      </c>
      <c r="BG120">
        <v>4.1344595759351837</v>
      </c>
      <c r="BH120">
        <v>1806</v>
      </c>
      <c r="BI120">
        <v>2</v>
      </c>
      <c r="BJ120">
        <v>1</v>
      </c>
      <c r="BK120">
        <v>2</v>
      </c>
      <c r="BL120">
        <v>1.666666666666667</v>
      </c>
      <c r="BM120">
        <v>0.62326847745151992</v>
      </c>
      <c r="BN120">
        <v>7.7122340425531908</v>
      </c>
      <c r="BO120">
        <v>5.5349792541388609E-2</v>
      </c>
      <c r="BP120">
        <v>1.058921393514656</v>
      </c>
    </row>
    <row r="121" spans="1:68" x14ac:dyDescent="0.2">
      <c r="A121" s="1">
        <v>119</v>
      </c>
      <c r="B121" t="s">
        <v>228</v>
      </c>
      <c r="C121" t="s">
        <v>212</v>
      </c>
      <c r="D121" t="s">
        <v>213</v>
      </c>
      <c r="E121" t="s">
        <v>214</v>
      </c>
      <c r="F121" t="s">
        <v>66</v>
      </c>
      <c r="G121" t="s">
        <v>67</v>
      </c>
      <c r="H121" t="s">
        <v>68</v>
      </c>
      <c r="I121" t="s">
        <v>69</v>
      </c>
      <c r="J121" s="2">
        <v>44469</v>
      </c>
      <c r="K121">
        <v>4</v>
      </c>
      <c r="L121">
        <v>2021</v>
      </c>
      <c r="M121" t="s">
        <v>100</v>
      </c>
      <c r="N121" s="25">
        <v>5</v>
      </c>
      <c r="O121" s="2">
        <v>44465</v>
      </c>
      <c r="P121" s="2">
        <v>44503</v>
      </c>
      <c r="Q121">
        <v>31.863217652099401</v>
      </c>
      <c r="R121">
        <v>9.5394173093401875</v>
      </c>
      <c r="S121">
        <v>0.93349498181454582</v>
      </c>
      <c r="T121">
        <v>0.8737277767654944</v>
      </c>
      <c r="U121">
        <v>0.2462688393159278</v>
      </c>
      <c r="V121">
        <v>1.1284707056841581</v>
      </c>
      <c r="W121">
        <v>3.1447236180904521</v>
      </c>
      <c r="X121">
        <v>4.7940350658264181</v>
      </c>
      <c r="Y121">
        <v>0.2694095215396532</v>
      </c>
      <c r="Z121">
        <v>0.28185991777393787</v>
      </c>
      <c r="AA121">
        <v>0.25764166120479048</v>
      </c>
      <c r="AB121">
        <v>0.80225534672317433</v>
      </c>
      <c r="AC121">
        <v>0.54461368551838385</v>
      </c>
      <c r="AD121">
        <v>187596.17267999999</v>
      </c>
      <c r="AE121">
        <v>5.5888748340582728</v>
      </c>
      <c r="AF121">
        <v>21.18678526048285</v>
      </c>
      <c r="AG121">
        <v>41240</v>
      </c>
      <c r="AH121">
        <v>9336</v>
      </c>
      <c r="AI121">
        <v>9950</v>
      </c>
      <c r="AJ121">
        <v>1</v>
      </c>
      <c r="AK121">
        <v>612</v>
      </c>
      <c r="AL121">
        <v>364</v>
      </c>
      <c r="AM121">
        <v>7246</v>
      </c>
      <c r="AN121">
        <v>1458</v>
      </c>
      <c r="AO121">
        <v>5072</v>
      </c>
      <c r="AP121">
        <v>3568</v>
      </c>
      <c r="AQ121">
        <v>3512</v>
      </c>
      <c r="AR121">
        <v>2798</v>
      </c>
      <c r="AS121">
        <v>-8</v>
      </c>
      <c r="AT121">
        <v>1888</v>
      </c>
      <c r="AU121">
        <v>128.97999999999999</v>
      </c>
      <c r="AV121">
        <v>131</v>
      </c>
      <c r="AW121">
        <v>9460.91</v>
      </c>
      <c r="AX121">
        <v>2901.49</v>
      </c>
      <c r="AY121">
        <v>0.62223678722516829</v>
      </c>
      <c r="AZ121">
        <v>7.8652064026958719</v>
      </c>
      <c r="BA121">
        <v>1.679775750983181</v>
      </c>
      <c r="BB121">
        <v>0.31388905440028603</v>
      </c>
      <c r="BC121">
        <v>18.499054820415878</v>
      </c>
      <c r="BD121">
        <v>33566</v>
      </c>
      <c r="BE121">
        <v>7.87</v>
      </c>
      <c r="BF121">
        <v>166.74</v>
      </c>
      <c r="BG121">
        <v>4.4169155793114294</v>
      </c>
      <c r="BH121">
        <v>1888</v>
      </c>
      <c r="BI121">
        <v>2</v>
      </c>
      <c r="BJ121">
        <v>2</v>
      </c>
      <c r="BK121">
        <v>2</v>
      </c>
      <c r="BL121">
        <v>2</v>
      </c>
      <c r="BM121">
        <v>0.63914271237966558</v>
      </c>
      <c r="BN121">
        <v>7.6196757214140813</v>
      </c>
      <c r="BO121">
        <v>4.5922768485186283E-2</v>
      </c>
      <c r="BP121">
        <v>1.1951706264898789</v>
      </c>
    </row>
    <row r="122" spans="1:68" x14ac:dyDescent="0.2">
      <c r="A122" s="1">
        <v>120</v>
      </c>
      <c r="B122" t="s">
        <v>229</v>
      </c>
      <c r="C122" t="s">
        <v>212</v>
      </c>
      <c r="D122" t="s">
        <v>213</v>
      </c>
      <c r="E122" t="s">
        <v>214</v>
      </c>
      <c r="F122" t="s">
        <v>66</v>
      </c>
      <c r="G122" t="s">
        <v>67</v>
      </c>
      <c r="H122" t="s">
        <v>68</v>
      </c>
      <c r="I122" t="s">
        <v>69</v>
      </c>
      <c r="J122" s="2">
        <v>44561</v>
      </c>
      <c r="K122">
        <v>1</v>
      </c>
      <c r="L122">
        <v>2022</v>
      </c>
      <c r="M122" t="s">
        <v>102</v>
      </c>
      <c r="N122" s="25">
        <v>6</v>
      </c>
      <c r="O122" s="2">
        <v>44556</v>
      </c>
      <c r="P122" s="2">
        <v>44594</v>
      </c>
      <c r="Q122">
        <v>32.391405885100419</v>
      </c>
      <c r="R122">
        <v>7.3392106492293321</v>
      </c>
      <c r="S122">
        <v>1.01879609802522</v>
      </c>
      <c r="T122">
        <v>0.89754542397788262</v>
      </c>
      <c r="U122">
        <v>0.25915416132205882</v>
      </c>
      <c r="V122">
        <v>1.06738630898306</v>
      </c>
      <c r="W122">
        <v>2.7783464219535872</v>
      </c>
      <c r="X122">
        <v>4.2910810666381662</v>
      </c>
      <c r="Y122">
        <v>0.27713952713952722</v>
      </c>
      <c r="Z122">
        <v>0.28873654123654119</v>
      </c>
      <c r="AA122">
        <v>0.20579420579420579</v>
      </c>
      <c r="AB122">
        <v>0.653662742095383</v>
      </c>
      <c r="AC122">
        <v>0.44786853630117718</v>
      </c>
      <c r="AD122">
        <v>201270.93</v>
      </c>
      <c r="AE122">
        <v>5.585273892773893</v>
      </c>
      <c r="AF122">
        <v>20.457044673539521</v>
      </c>
      <c r="AG122">
        <v>42820</v>
      </c>
      <c r="AH122">
        <v>10705</v>
      </c>
      <c r="AI122">
        <v>11333</v>
      </c>
      <c r="AJ122">
        <v>1</v>
      </c>
      <c r="AK122">
        <v>604</v>
      </c>
      <c r="AL122">
        <v>257</v>
      </c>
      <c r="AM122">
        <v>7264</v>
      </c>
      <c r="AN122">
        <v>1373</v>
      </c>
      <c r="AO122">
        <v>4723</v>
      </c>
      <c r="AP122">
        <v>4032</v>
      </c>
      <c r="AQ122">
        <v>3897</v>
      </c>
      <c r="AR122">
        <v>3399</v>
      </c>
      <c r="AS122">
        <v>-9</v>
      </c>
      <c r="AT122">
        <v>583</v>
      </c>
      <c r="AU122">
        <v>182.87</v>
      </c>
      <c r="AV122">
        <v>132</v>
      </c>
      <c r="AW122">
        <v>10404.91</v>
      </c>
      <c r="AX122">
        <v>3503.28</v>
      </c>
      <c r="AY122">
        <v>0.62670662670662669</v>
      </c>
      <c r="AZ122">
        <v>8.7432363450740169</v>
      </c>
      <c r="BA122">
        <v>1.64768190336511</v>
      </c>
      <c r="BB122">
        <v>0.26134976134976129</v>
      </c>
      <c r="BC122">
        <v>21.032136105860111</v>
      </c>
      <c r="BD122">
        <v>36036</v>
      </c>
      <c r="BE122">
        <v>8.73</v>
      </c>
      <c r="BF122">
        <v>178.59</v>
      </c>
      <c r="BG122">
        <v>4.3977994075327969</v>
      </c>
      <c r="BH122">
        <v>2002</v>
      </c>
      <c r="BI122">
        <v>2</v>
      </c>
      <c r="BJ122">
        <v>2</v>
      </c>
      <c r="BK122">
        <v>2</v>
      </c>
      <c r="BL122">
        <v>2</v>
      </c>
      <c r="BM122">
        <v>0.55144341097596528</v>
      </c>
      <c r="BN122">
        <v>8.227861579414375</v>
      </c>
      <c r="BO122">
        <v>3.6050588075217979E-2</v>
      </c>
      <c r="BP122">
        <v>1.1911272760987559</v>
      </c>
    </row>
    <row r="123" spans="1:68" x14ac:dyDescent="0.2">
      <c r="A123" s="1">
        <v>121</v>
      </c>
      <c r="B123" t="s">
        <v>230</v>
      </c>
      <c r="C123" t="s">
        <v>212</v>
      </c>
      <c r="D123" t="s">
        <v>213</v>
      </c>
      <c r="E123" t="s">
        <v>214</v>
      </c>
      <c r="F123" t="s">
        <v>66</v>
      </c>
      <c r="G123" t="s">
        <v>67</v>
      </c>
      <c r="H123" t="s">
        <v>68</v>
      </c>
      <c r="I123" t="s">
        <v>69</v>
      </c>
      <c r="J123" s="2">
        <v>44651</v>
      </c>
      <c r="K123">
        <v>2</v>
      </c>
      <c r="L123">
        <v>2022</v>
      </c>
      <c r="M123" t="s">
        <v>104</v>
      </c>
      <c r="N123" s="25">
        <v>7</v>
      </c>
      <c r="O123" s="2">
        <v>44647</v>
      </c>
      <c r="P123" s="2">
        <v>44678</v>
      </c>
      <c r="Q123">
        <v>33.171414494311563</v>
      </c>
      <c r="R123">
        <v>6.2288363343187321</v>
      </c>
      <c r="S123">
        <v>1.025045338720415</v>
      </c>
      <c r="T123">
        <v>0.96388854793175405</v>
      </c>
      <c r="U123">
        <v>0.28410359641585858</v>
      </c>
      <c r="V123">
        <v>1.0754626060138781</v>
      </c>
      <c r="W123">
        <v>2.3239795918367352</v>
      </c>
      <c r="X123">
        <v>3.9258866615265999</v>
      </c>
      <c r="Y123">
        <v>0.28420436022819878</v>
      </c>
      <c r="Z123">
        <v>0.29474735126324358</v>
      </c>
      <c r="AA123">
        <v>0.1832467400162999</v>
      </c>
      <c r="AB123">
        <v>0.60539169274910443</v>
      </c>
      <c r="AC123">
        <v>0.4221449527328045</v>
      </c>
      <c r="AD123">
        <v>162581.01999999999</v>
      </c>
      <c r="AE123">
        <v>4.1407146495517519</v>
      </c>
      <c r="AF123">
        <v>14.765609007164789</v>
      </c>
      <c r="AG123">
        <v>44302</v>
      </c>
      <c r="AH123">
        <v>11163</v>
      </c>
      <c r="AI123">
        <v>13328</v>
      </c>
      <c r="AJ123">
        <v>1</v>
      </c>
      <c r="AK123">
        <v>534</v>
      </c>
      <c r="AL123">
        <v>228</v>
      </c>
      <c r="AM123">
        <v>7261</v>
      </c>
      <c r="AN123">
        <v>1258</v>
      </c>
      <c r="AO123">
        <v>4893</v>
      </c>
      <c r="AP123">
        <v>4084</v>
      </c>
      <c r="AQ123">
        <v>4220</v>
      </c>
      <c r="AR123">
        <v>2934</v>
      </c>
      <c r="AS123">
        <v>-4</v>
      </c>
      <c r="AT123">
        <v>1074</v>
      </c>
      <c r="AU123">
        <v>152.82</v>
      </c>
      <c r="AV123">
        <v>130</v>
      </c>
      <c r="AW123">
        <v>11572.96</v>
      </c>
      <c r="AX123">
        <v>3036.7</v>
      </c>
      <c r="AY123">
        <v>0.62747045639771803</v>
      </c>
      <c r="AZ123">
        <v>9.2870216306156408</v>
      </c>
      <c r="BA123">
        <v>1.6088445503275759</v>
      </c>
      <c r="BB123">
        <v>0.23443867155664219</v>
      </c>
      <c r="BC123">
        <v>24.46374045801527</v>
      </c>
      <c r="BD123">
        <v>39264</v>
      </c>
      <c r="BE123">
        <v>9.77</v>
      </c>
      <c r="BF123">
        <v>144.26</v>
      </c>
      <c r="BG123">
        <v>4.0114068441064639</v>
      </c>
      <c r="BH123">
        <v>2010</v>
      </c>
      <c r="BI123">
        <v>1</v>
      </c>
      <c r="BJ123">
        <v>1</v>
      </c>
      <c r="BK123">
        <v>2</v>
      </c>
      <c r="BL123">
        <v>1.333333333333333</v>
      </c>
      <c r="BM123">
        <v>0.58037461447807226</v>
      </c>
      <c r="BN123">
        <v>9.2072138420585627</v>
      </c>
      <c r="BO123">
        <v>4.3157479152148383E-2</v>
      </c>
      <c r="BP123">
        <v>0.86136248203077814</v>
      </c>
    </row>
    <row r="124" spans="1:68" x14ac:dyDescent="0.2">
      <c r="A124" s="1">
        <v>122</v>
      </c>
      <c r="B124" t="s">
        <v>231</v>
      </c>
      <c r="C124" t="s">
        <v>212</v>
      </c>
      <c r="D124" t="s">
        <v>213</v>
      </c>
      <c r="E124" t="s">
        <v>214</v>
      </c>
      <c r="F124" t="s">
        <v>66</v>
      </c>
      <c r="G124" t="s">
        <v>67</v>
      </c>
      <c r="H124" t="s">
        <v>68</v>
      </c>
      <c r="I124" t="s">
        <v>69</v>
      </c>
      <c r="J124" s="2">
        <v>44742</v>
      </c>
      <c r="K124">
        <v>3</v>
      </c>
      <c r="L124">
        <v>2022</v>
      </c>
      <c r="M124" t="s">
        <v>106</v>
      </c>
      <c r="N124" s="25">
        <v>8</v>
      </c>
      <c r="O124" s="2">
        <v>44738</v>
      </c>
      <c r="P124" s="2">
        <v>44769</v>
      </c>
      <c r="Q124">
        <v>32.905732833500963</v>
      </c>
      <c r="R124">
        <v>5.3647023863948071</v>
      </c>
      <c r="S124">
        <v>0.9581042903133965</v>
      </c>
      <c r="T124">
        <v>0.98243364533914601</v>
      </c>
      <c r="U124">
        <v>0.30947930387345701</v>
      </c>
      <c r="V124">
        <v>1.061795665634675</v>
      </c>
      <c r="W124">
        <v>1.9299601196410769</v>
      </c>
      <c r="X124">
        <v>3.5413415892672861</v>
      </c>
      <c r="Y124">
        <v>0.30518972022495899</v>
      </c>
      <c r="Z124">
        <v>0.31501293277330861</v>
      </c>
      <c r="AA124">
        <v>0.1582544315512209</v>
      </c>
      <c r="AB124">
        <v>0.52753568967443387</v>
      </c>
      <c r="AC124">
        <v>0.369281258123213</v>
      </c>
      <c r="AD124">
        <v>164673.60000000001</v>
      </c>
      <c r="AE124">
        <v>3.907681355449562</v>
      </c>
      <c r="AF124">
        <v>13.023029229406561</v>
      </c>
      <c r="AG124">
        <v>47020</v>
      </c>
      <c r="AH124">
        <v>10937</v>
      </c>
      <c r="AI124">
        <v>16048</v>
      </c>
      <c r="AJ124">
        <v>1</v>
      </c>
      <c r="AK124">
        <v>463</v>
      </c>
      <c r="AL124">
        <v>180</v>
      </c>
      <c r="AM124">
        <v>10719</v>
      </c>
      <c r="AN124">
        <v>1954</v>
      </c>
      <c r="AO124">
        <v>5038</v>
      </c>
      <c r="AP124">
        <v>3804</v>
      </c>
      <c r="AQ124">
        <v>4378</v>
      </c>
      <c r="AR124">
        <v>3730</v>
      </c>
      <c r="AS124">
        <v>1093</v>
      </c>
      <c r="AT124">
        <v>1628</v>
      </c>
      <c r="AU124">
        <v>127.74</v>
      </c>
      <c r="AV124">
        <v>131</v>
      </c>
      <c r="AW124">
        <v>13274.96</v>
      </c>
      <c r="AX124">
        <v>3833.49</v>
      </c>
      <c r="AY124">
        <v>0.62015614247407513</v>
      </c>
      <c r="AZ124">
        <v>8.8103917027489675</v>
      </c>
      <c r="BA124">
        <v>1.6061374587877251</v>
      </c>
      <c r="BB124">
        <v>0.20709048195344201</v>
      </c>
      <c r="BC124">
        <v>26.841603053435119</v>
      </c>
      <c r="BD124">
        <v>42141</v>
      </c>
      <c r="BE124">
        <v>11.29</v>
      </c>
      <c r="BF124">
        <v>147.03</v>
      </c>
      <c r="BG124">
        <v>3.5118820816203749</v>
      </c>
      <c r="BH124">
        <v>2058</v>
      </c>
      <c r="BI124">
        <v>1</v>
      </c>
      <c r="BJ124">
        <v>1</v>
      </c>
      <c r="BK124">
        <v>2</v>
      </c>
      <c r="BL124">
        <v>1.333333333333333</v>
      </c>
      <c r="BM124">
        <v>0.56809500374451694</v>
      </c>
      <c r="BN124">
        <v>10.6008125</v>
      </c>
      <c r="BO124">
        <v>3.846672965312458E-2</v>
      </c>
      <c r="BP124">
        <v>0.77474378858853599</v>
      </c>
    </row>
    <row r="125" spans="1:68" x14ac:dyDescent="0.2">
      <c r="A125" s="1">
        <v>123</v>
      </c>
      <c r="B125" t="s">
        <v>232</v>
      </c>
      <c r="C125" t="s">
        <v>212</v>
      </c>
      <c r="D125" t="s">
        <v>213</v>
      </c>
      <c r="E125" t="s">
        <v>214</v>
      </c>
      <c r="F125" t="s">
        <v>66</v>
      </c>
      <c r="G125" t="s">
        <v>67</v>
      </c>
      <c r="H125" t="s">
        <v>68</v>
      </c>
      <c r="I125" t="s">
        <v>69</v>
      </c>
      <c r="J125" s="2">
        <v>44834</v>
      </c>
      <c r="K125">
        <v>4</v>
      </c>
      <c r="L125">
        <v>2022</v>
      </c>
      <c r="M125" t="s">
        <v>108</v>
      </c>
      <c r="N125" s="25">
        <v>9</v>
      </c>
      <c r="O125" s="2">
        <v>44829</v>
      </c>
      <c r="P125" s="2">
        <v>44867</v>
      </c>
      <c r="Q125">
        <v>37.693176831943831</v>
      </c>
      <c r="R125">
        <v>4.1080517770952172</v>
      </c>
      <c r="S125">
        <v>0.94924714163733681</v>
      </c>
      <c r="T125">
        <v>0.97945797416181002</v>
      </c>
      <c r="U125">
        <v>0.29612848184014001</v>
      </c>
      <c r="V125">
        <v>0.92522261559918462</v>
      </c>
      <c r="W125">
        <v>1.7210348081940821</v>
      </c>
      <c r="X125">
        <v>3.2276222150699141</v>
      </c>
      <c r="Y125">
        <v>0.29266968325791848</v>
      </c>
      <c r="Z125">
        <v>0.30233914027149322</v>
      </c>
      <c r="AA125">
        <v>0.1546153846153846</v>
      </c>
      <c r="AB125">
        <v>0.47142406006077581</v>
      </c>
      <c r="AC125">
        <v>0.31680867544539121</v>
      </c>
      <c r="AD125">
        <v>126157.34</v>
      </c>
      <c r="AE125">
        <v>2.8542384615384608</v>
      </c>
      <c r="AF125">
        <v>9.8546409807355513</v>
      </c>
      <c r="AG125">
        <v>49014</v>
      </c>
      <c r="AH125">
        <v>11395</v>
      </c>
      <c r="AI125">
        <v>18013</v>
      </c>
      <c r="AJ125">
        <v>1</v>
      </c>
      <c r="AK125">
        <v>369</v>
      </c>
      <c r="AL125">
        <v>144</v>
      </c>
      <c r="AM125">
        <v>10508</v>
      </c>
      <c r="AN125">
        <v>1882</v>
      </c>
      <c r="AO125">
        <v>5799</v>
      </c>
      <c r="AP125">
        <v>5610</v>
      </c>
      <c r="AQ125">
        <v>4378</v>
      </c>
      <c r="AR125">
        <v>2873</v>
      </c>
      <c r="AS125">
        <v>-6</v>
      </c>
      <c r="AT125">
        <v>2262</v>
      </c>
      <c r="AU125">
        <v>112.98</v>
      </c>
      <c r="AV125">
        <v>148</v>
      </c>
      <c r="AW125">
        <v>13363.39</v>
      </c>
      <c r="AX125">
        <v>2989.92</v>
      </c>
      <c r="AY125">
        <v>0.61825791855203616</v>
      </c>
      <c r="AZ125">
        <v>8.4119221186675279</v>
      </c>
      <c r="BA125">
        <v>1.746502612506321</v>
      </c>
      <c r="BB125">
        <v>0.20579185520361989</v>
      </c>
      <c r="BC125">
        <v>27.42513863216266</v>
      </c>
      <c r="BD125">
        <v>44200</v>
      </c>
      <c r="BE125">
        <v>11.42</v>
      </c>
      <c r="BF125">
        <v>112.54</v>
      </c>
      <c r="BG125">
        <v>2.9784845650140319</v>
      </c>
      <c r="BH125">
        <v>2262</v>
      </c>
      <c r="BI125">
        <v>1</v>
      </c>
      <c r="BJ125">
        <v>1</v>
      </c>
      <c r="BK125">
        <v>2</v>
      </c>
      <c r="BL125">
        <v>1.333333333333333</v>
      </c>
      <c r="BM125">
        <v>0.56513183769268172</v>
      </c>
      <c r="BN125">
        <v>10.655307760927739</v>
      </c>
      <c r="BO125">
        <v>5.079819469430176E-2</v>
      </c>
      <c r="BP125">
        <v>0.58856271999838272</v>
      </c>
    </row>
    <row r="126" spans="1:68" x14ac:dyDescent="0.2">
      <c r="A126" s="1">
        <v>124</v>
      </c>
      <c r="B126" t="s">
        <v>233</v>
      </c>
      <c r="C126" t="s">
        <v>212</v>
      </c>
      <c r="D126" t="s">
        <v>213</v>
      </c>
      <c r="E126" t="s">
        <v>214</v>
      </c>
      <c r="F126" t="s">
        <v>66</v>
      </c>
      <c r="G126" t="s">
        <v>67</v>
      </c>
      <c r="H126" t="s">
        <v>68</v>
      </c>
      <c r="I126" t="s">
        <v>69</v>
      </c>
      <c r="J126" s="2">
        <v>44926</v>
      </c>
      <c r="K126">
        <v>1</v>
      </c>
      <c r="L126">
        <v>2023</v>
      </c>
      <c r="M126" t="s">
        <v>110</v>
      </c>
      <c r="N126" s="25">
        <v>10</v>
      </c>
      <c r="O126" s="2">
        <v>44920</v>
      </c>
      <c r="P126" s="2">
        <v>44959</v>
      </c>
      <c r="Q126">
        <v>46.140890838000637</v>
      </c>
      <c r="R126">
        <v>3.7992708443411178</v>
      </c>
      <c r="S126">
        <v>0.76447065476430909</v>
      </c>
      <c r="T126">
        <v>0.92547988883383248</v>
      </c>
      <c r="U126">
        <v>0.26343430208759722</v>
      </c>
      <c r="V126">
        <v>0.78107686693427991</v>
      </c>
      <c r="W126">
        <v>1.658904837852206</v>
      </c>
      <c r="X126">
        <v>3.0797863517234521</v>
      </c>
      <c r="Y126">
        <v>0.2740351040551236</v>
      </c>
      <c r="Z126">
        <v>0.28464616602262671</v>
      </c>
      <c r="AA126">
        <v>0.18755528655896461</v>
      </c>
      <c r="AB126">
        <v>0.37964097864465668</v>
      </c>
      <c r="AC126">
        <v>0.19208569208569221</v>
      </c>
      <c r="AD126">
        <v>147369.54999999999</v>
      </c>
      <c r="AE126">
        <v>3.4305496065924852</v>
      </c>
      <c r="AF126">
        <v>12.647846889952151</v>
      </c>
      <c r="AG126">
        <v>50014</v>
      </c>
      <c r="AH126">
        <v>9463</v>
      </c>
      <c r="AI126">
        <v>18810</v>
      </c>
      <c r="AJ126">
        <v>1</v>
      </c>
      <c r="AK126">
        <v>289</v>
      </c>
      <c r="AL126">
        <v>105</v>
      </c>
      <c r="AM126">
        <v>10566</v>
      </c>
      <c r="AN126">
        <v>1796</v>
      </c>
      <c r="AO126">
        <v>5215</v>
      </c>
      <c r="AP126">
        <v>3960</v>
      </c>
      <c r="AQ126">
        <v>3646</v>
      </c>
      <c r="AR126">
        <v>2235</v>
      </c>
      <c r="AS126">
        <v>-86</v>
      </c>
      <c r="AT126">
        <v>398</v>
      </c>
      <c r="AU126">
        <v>109.94</v>
      </c>
      <c r="AV126">
        <v>168</v>
      </c>
      <c r="AW126">
        <v>12227.83</v>
      </c>
      <c r="AX126">
        <v>2367.7199999999998</v>
      </c>
      <c r="AY126">
        <v>0.61306392290143863</v>
      </c>
      <c r="AZ126">
        <v>6.8734338115126201</v>
      </c>
      <c r="BA126">
        <v>2.0928479317528019</v>
      </c>
      <c r="BB126">
        <v>0.23590483728292749</v>
      </c>
      <c r="BC126">
        <v>23.431542461005201</v>
      </c>
      <c r="BD126">
        <v>42958</v>
      </c>
      <c r="BE126">
        <v>10.45</v>
      </c>
      <c r="BF126">
        <v>132.16999999999999</v>
      </c>
      <c r="BG126">
        <v>2.197543886084532</v>
      </c>
      <c r="BH126">
        <v>2077</v>
      </c>
      <c r="BI126">
        <v>1</v>
      </c>
      <c r="BJ126">
        <v>1</v>
      </c>
      <c r="BK126">
        <v>2</v>
      </c>
      <c r="BL126">
        <v>1.333333333333333</v>
      </c>
      <c r="BM126">
        <v>0.44938735758912163</v>
      </c>
      <c r="BN126">
        <v>9.5024484304932724</v>
      </c>
      <c r="BO126">
        <v>5.1644605375795113E-2</v>
      </c>
      <c r="BP126">
        <v>0.7551287887004472</v>
      </c>
    </row>
    <row r="127" spans="1:68" x14ac:dyDescent="0.2">
      <c r="A127" s="1">
        <v>125</v>
      </c>
      <c r="B127" t="s">
        <v>234</v>
      </c>
      <c r="C127" t="s">
        <v>212</v>
      </c>
      <c r="D127" t="s">
        <v>213</v>
      </c>
      <c r="E127" t="s">
        <v>214</v>
      </c>
      <c r="F127" t="s">
        <v>66</v>
      </c>
      <c r="G127" t="s">
        <v>67</v>
      </c>
      <c r="H127" t="s">
        <v>68</v>
      </c>
      <c r="I127" t="s">
        <v>69</v>
      </c>
      <c r="J127" s="2">
        <v>45016</v>
      </c>
      <c r="K127">
        <v>2</v>
      </c>
      <c r="L127">
        <v>2023</v>
      </c>
      <c r="M127" t="s">
        <v>112</v>
      </c>
      <c r="N127" s="25">
        <v>11</v>
      </c>
      <c r="O127" s="2">
        <v>45011</v>
      </c>
      <c r="P127" s="2">
        <v>45049</v>
      </c>
      <c r="Q127">
        <v>37.636320754716976</v>
      </c>
      <c r="R127">
        <v>3.7483827493261459</v>
      </c>
      <c r="S127">
        <v>0.75424900382207039</v>
      </c>
      <c r="T127">
        <v>0.88642838642838639</v>
      </c>
      <c r="U127">
        <v>0.23817145817145821</v>
      </c>
      <c r="V127">
        <v>0.63840610428147515</v>
      </c>
      <c r="W127">
        <v>1.4551731140217281</v>
      </c>
      <c r="X127">
        <v>2.805789378065767</v>
      </c>
      <c r="Y127">
        <v>0.2566837107377648</v>
      </c>
      <c r="Z127">
        <v>0.26868663257852438</v>
      </c>
      <c r="AA127">
        <v>0.16688580472364259</v>
      </c>
      <c r="AB127">
        <v>0.21288213724197999</v>
      </c>
      <c r="AC127">
        <v>4.5996332518337457E-2</v>
      </c>
      <c r="AD127">
        <v>117827.78</v>
      </c>
      <c r="AE127">
        <v>2.868950085220356</v>
      </c>
      <c r="AF127">
        <v>11.252127659574469</v>
      </c>
      <c r="AG127">
        <v>48362</v>
      </c>
      <c r="AH127">
        <v>9275</v>
      </c>
      <c r="AI127">
        <v>19698</v>
      </c>
      <c r="AJ127">
        <v>1</v>
      </c>
      <c r="AK127">
        <v>277</v>
      </c>
      <c r="AL127">
        <v>104</v>
      </c>
      <c r="AM127">
        <v>10579</v>
      </c>
      <c r="AN127">
        <v>1727</v>
      </c>
      <c r="AO127">
        <v>5281</v>
      </c>
      <c r="AP127">
        <v>3691</v>
      </c>
      <c r="AQ127">
        <v>3683</v>
      </c>
      <c r="AR127">
        <v>1704</v>
      </c>
      <c r="AS127">
        <v>-213</v>
      </c>
      <c r="AT127">
        <v>851</v>
      </c>
      <c r="AU127">
        <v>127.58</v>
      </c>
      <c r="AV127">
        <v>177</v>
      </c>
      <c r="AW127">
        <v>11034.96</v>
      </c>
      <c r="AX127">
        <v>1843.83</v>
      </c>
      <c r="AY127">
        <v>0.60835159483808132</v>
      </c>
      <c r="AZ127">
        <v>7.069359756097561</v>
      </c>
      <c r="BA127">
        <v>2.424739384693618</v>
      </c>
      <c r="BB127">
        <v>0.2165327489651814</v>
      </c>
      <c r="BC127">
        <v>19.174679487179489</v>
      </c>
      <c r="BD127">
        <v>41070</v>
      </c>
      <c r="BE127">
        <v>9.4</v>
      </c>
      <c r="BF127">
        <v>105.77</v>
      </c>
      <c r="BG127">
        <v>2.1366207396664252</v>
      </c>
      <c r="BH127">
        <v>2039</v>
      </c>
      <c r="BI127">
        <v>2</v>
      </c>
      <c r="BJ127">
        <v>1</v>
      </c>
      <c r="BK127">
        <v>2</v>
      </c>
      <c r="BL127">
        <v>1.666666666666667</v>
      </c>
      <c r="BM127">
        <v>0.38632404425150529</v>
      </c>
      <c r="BN127">
        <v>8.3672531418312381</v>
      </c>
      <c r="BO127">
        <v>5.3910441966518258E-2</v>
      </c>
      <c r="BP127">
        <v>0.67481704628107686</v>
      </c>
    </row>
    <row r="128" spans="1:68" x14ac:dyDescent="0.2">
      <c r="A128" s="1">
        <v>126</v>
      </c>
      <c r="B128" t="s">
        <v>235</v>
      </c>
      <c r="C128" t="s">
        <v>212</v>
      </c>
      <c r="D128" t="s">
        <v>213</v>
      </c>
      <c r="E128" t="s">
        <v>214</v>
      </c>
      <c r="F128" t="s">
        <v>66</v>
      </c>
      <c r="G128" t="s">
        <v>67</v>
      </c>
      <c r="H128" t="s">
        <v>68</v>
      </c>
      <c r="I128" t="s">
        <v>69</v>
      </c>
      <c r="J128" s="2">
        <v>45107</v>
      </c>
      <c r="K128">
        <v>3</v>
      </c>
      <c r="L128">
        <v>2023</v>
      </c>
      <c r="M128" t="s">
        <v>114</v>
      </c>
      <c r="N128" s="25">
        <v>12</v>
      </c>
      <c r="O128" s="2">
        <v>45102</v>
      </c>
      <c r="P128" s="2">
        <v>45140</v>
      </c>
      <c r="Q128">
        <v>40.712119867471309</v>
      </c>
      <c r="R128">
        <v>3.6819607147083189</v>
      </c>
      <c r="S128">
        <v>0.69438396121769852</v>
      </c>
      <c r="T128">
        <v>0.80364916373331108</v>
      </c>
      <c r="U128">
        <v>0.19039678407031721</v>
      </c>
      <c r="V128">
        <v>0.4692521379160085</v>
      </c>
      <c r="W128">
        <v>1.370682148040639</v>
      </c>
      <c r="X128">
        <v>2.6151206492728361</v>
      </c>
      <c r="Y128">
        <v>0.22327907941115491</v>
      </c>
      <c r="Z128">
        <v>0.2369153016794526</v>
      </c>
      <c r="AA128">
        <v>0.17789757412398921</v>
      </c>
      <c r="AB128">
        <v>9.3490464658148364E-2</v>
      </c>
      <c r="AC128">
        <v>-8.4407109465840846E-2</v>
      </c>
      <c r="AD128">
        <v>131308.56</v>
      </c>
      <c r="AE128">
        <v>3.4031868131868128</v>
      </c>
      <c r="AF128">
        <v>15.38039215686274</v>
      </c>
      <c r="AG128">
        <v>49002</v>
      </c>
      <c r="AH128">
        <v>8451</v>
      </c>
      <c r="AI128">
        <v>20670</v>
      </c>
      <c r="AJ128">
        <v>1</v>
      </c>
      <c r="AK128">
        <v>249</v>
      </c>
      <c r="AL128">
        <v>92</v>
      </c>
      <c r="AM128">
        <v>10591</v>
      </c>
      <c r="AN128">
        <v>1618</v>
      </c>
      <c r="AO128">
        <v>5216</v>
      </c>
      <c r="AP128">
        <v>3850</v>
      </c>
      <c r="AQ128">
        <v>3313</v>
      </c>
      <c r="AR128">
        <v>1803</v>
      </c>
      <c r="AS128">
        <v>0</v>
      </c>
      <c r="AT128">
        <v>1157</v>
      </c>
      <c r="AU128">
        <v>119.04</v>
      </c>
      <c r="AV128">
        <v>173</v>
      </c>
      <c r="AW128">
        <v>9141.14</v>
      </c>
      <c r="AX128">
        <v>1939.67</v>
      </c>
      <c r="AY128">
        <v>0.61071946921003528</v>
      </c>
      <c r="AZ128">
        <v>6.4406973420977423</v>
      </c>
      <c r="BA128">
        <v>2.419473000118161</v>
      </c>
      <c r="BB128">
        <v>0.22431577856106161</v>
      </c>
      <c r="BC128">
        <v>15.539039039039039</v>
      </c>
      <c r="BD128">
        <v>38584</v>
      </c>
      <c r="BE128">
        <v>7.65</v>
      </c>
      <c r="BF128">
        <v>117.66</v>
      </c>
      <c r="BG128">
        <v>1.9652973453952249</v>
      </c>
      <c r="BH128">
        <v>1791</v>
      </c>
      <c r="BI128">
        <v>3</v>
      </c>
      <c r="BJ128">
        <v>1</v>
      </c>
      <c r="BK128">
        <v>2</v>
      </c>
      <c r="BL128">
        <v>2</v>
      </c>
      <c r="BM128">
        <v>0.28968911424496913</v>
      </c>
      <c r="BN128">
        <v>6.4944802867383506</v>
      </c>
      <c r="BO128">
        <v>4.969535530875846E-2</v>
      </c>
      <c r="BP128">
        <v>0.90222043067395286</v>
      </c>
    </row>
    <row r="129" spans="1:68" x14ac:dyDescent="0.2">
      <c r="A129" s="1">
        <v>127</v>
      </c>
      <c r="B129" t="s">
        <v>236</v>
      </c>
      <c r="C129" t="s">
        <v>212</v>
      </c>
      <c r="D129" t="s">
        <v>213</v>
      </c>
      <c r="E129" t="s">
        <v>214</v>
      </c>
      <c r="F129" t="s">
        <v>66</v>
      </c>
      <c r="G129" t="s">
        <v>67</v>
      </c>
      <c r="H129" t="s">
        <v>68</v>
      </c>
      <c r="I129" t="s">
        <v>69</v>
      </c>
      <c r="J129" s="2">
        <v>45199</v>
      </c>
      <c r="K129">
        <v>4</v>
      </c>
      <c r="L129">
        <v>2023</v>
      </c>
      <c r="M129" t="s">
        <v>116</v>
      </c>
      <c r="N129" s="25">
        <v>13</v>
      </c>
      <c r="O129" s="2">
        <v>45193</v>
      </c>
      <c r="P129" s="2">
        <v>45231</v>
      </c>
      <c r="Q129">
        <v>36.982099409106709</v>
      </c>
      <c r="R129">
        <v>4.1443633414436336</v>
      </c>
      <c r="S129">
        <v>0.69019012014953718</v>
      </c>
      <c r="T129">
        <v>0.71601335278949363</v>
      </c>
      <c r="U129">
        <v>0.1554580526515682</v>
      </c>
      <c r="V129">
        <v>0.36530787493054501</v>
      </c>
      <c r="W129">
        <v>1.3650433251471199</v>
      </c>
      <c r="X129">
        <v>2.5269990402586249</v>
      </c>
      <c r="Y129">
        <v>0.20189838079285319</v>
      </c>
      <c r="Z129">
        <v>0.21711613623673931</v>
      </c>
      <c r="AA129">
        <v>0.27495812395309882</v>
      </c>
      <c r="AB129">
        <v>8.5365363772103353E-2</v>
      </c>
      <c r="AC129">
        <v>-0.1895927601809955</v>
      </c>
      <c r="AD129">
        <v>134361.35999999999</v>
      </c>
      <c r="AE129">
        <v>3.7510150753768841</v>
      </c>
      <c r="AF129">
        <v>18.54377880184332</v>
      </c>
      <c r="AG129">
        <v>51040</v>
      </c>
      <c r="AH129">
        <v>8631</v>
      </c>
      <c r="AI129">
        <v>21581</v>
      </c>
      <c r="AJ129">
        <v>1</v>
      </c>
      <c r="AK129">
        <v>293</v>
      </c>
      <c r="AL129">
        <v>99</v>
      </c>
      <c r="AM129">
        <v>10642</v>
      </c>
      <c r="AN129">
        <v>1408</v>
      </c>
      <c r="AO129">
        <v>5654</v>
      </c>
      <c r="AP129">
        <v>3146</v>
      </c>
      <c r="AQ129">
        <v>3418</v>
      </c>
      <c r="AR129">
        <v>1490</v>
      </c>
      <c r="AS129">
        <v>-578</v>
      </c>
      <c r="AT129">
        <v>1450</v>
      </c>
      <c r="AU129">
        <v>111.06</v>
      </c>
      <c r="AV129">
        <v>172</v>
      </c>
      <c r="AW129">
        <v>7777.1</v>
      </c>
      <c r="AX129">
        <v>1625.88</v>
      </c>
      <c r="AY129">
        <v>0.60748185371300945</v>
      </c>
      <c r="AZ129">
        <v>6.3521619135234593</v>
      </c>
      <c r="BA129">
        <v>2.3331948483589531</v>
      </c>
      <c r="BB129">
        <v>0.31543830262423228</v>
      </c>
      <c r="BC129">
        <v>12.552173913043481</v>
      </c>
      <c r="BD129">
        <v>35820</v>
      </c>
      <c r="BE129">
        <v>6.51</v>
      </c>
      <c r="BF129">
        <v>120.72</v>
      </c>
      <c r="BG129">
        <v>2.095325670498084</v>
      </c>
      <c r="BH129">
        <v>1450</v>
      </c>
      <c r="BI129">
        <v>3</v>
      </c>
      <c r="BJ129">
        <v>1</v>
      </c>
      <c r="BK129">
        <v>2</v>
      </c>
      <c r="BL129">
        <v>2</v>
      </c>
      <c r="BM129">
        <v>0.26239856942827738</v>
      </c>
      <c r="BN129">
        <v>5.3897484276729566</v>
      </c>
      <c r="BO129">
        <v>7.2489283008936006E-2</v>
      </c>
      <c r="BP129">
        <v>1.0487858997642669</v>
      </c>
    </row>
    <row r="130" spans="1:68" x14ac:dyDescent="0.2">
      <c r="A130" s="1">
        <v>128</v>
      </c>
      <c r="B130" t="s">
        <v>237</v>
      </c>
      <c r="C130" t="s">
        <v>212</v>
      </c>
      <c r="D130" t="s">
        <v>213</v>
      </c>
      <c r="E130" t="s">
        <v>214</v>
      </c>
      <c r="F130" t="s">
        <v>66</v>
      </c>
      <c r="G130" t="s">
        <v>67</v>
      </c>
      <c r="H130" t="s">
        <v>68</v>
      </c>
      <c r="I130" t="s">
        <v>69</v>
      </c>
      <c r="J130" s="2">
        <v>45291</v>
      </c>
      <c r="K130">
        <v>1</v>
      </c>
      <c r="L130">
        <v>2024</v>
      </c>
      <c r="M130" t="s">
        <v>118</v>
      </c>
      <c r="N130" s="25">
        <v>14</v>
      </c>
      <c r="O130" s="2">
        <v>45284</v>
      </c>
      <c r="P130" s="2">
        <v>45322</v>
      </c>
      <c r="Q130">
        <v>30.580460493205841</v>
      </c>
      <c r="R130">
        <v>2.7829642677403119</v>
      </c>
      <c r="S130">
        <v>0.77034165253210563</v>
      </c>
      <c r="T130">
        <v>0.71056985384095783</v>
      </c>
      <c r="U130">
        <v>0.16282508884081101</v>
      </c>
      <c r="V130">
        <v>0.37087990828317569</v>
      </c>
      <c r="W130">
        <v>1.2610373839882041</v>
      </c>
      <c r="X130">
        <v>2.439786949460208</v>
      </c>
      <c r="Y130">
        <v>0.2139314449465447</v>
      </c>
      <c r="Z130">
        <v>0.22914719497409891</v>
      </c>
      <c r="AA130">
        <v>0.272429185495426</v>
      </c>
      <c r="AB130">
        <v>0.11725436357634229</v>
      </c>
      <c r="AC130">
        <v>-0.15517482191908369</v>
      </c>
      <c r="AD130">
        <v>160938.66140000001</v>
      </c>
      <c r="AE130">
        <v>4.4345492505235313</v>
      </c>
      <c r="AF130">
        <v>20.585714285714289</v>
      </c>
      <c r="AG130">
        <v>52135</v>
      </c>
      <c r="AH130">
        <v>9935</v>
      </c>
      <c r="AI130">
        <v>23058</v>
      </c>
      <c r="AJ130">
        <v>1</v>
      </c>
      <c r="AK130">
        <v>210</v>
      </c>
      <c r="AL130">
        <v>93</v>
      </c>
      <c r="AM130">
        <v>10722</v>
      </c>
      <c r="AN130">
        <v>1387</v>
      </c>
      <c r="AO130">
        <v>4907</v>
      </c>
      <c r="AP130">
        <v>3513</v>
      </c>
      <c r="AQ130">
        <v>3875</v>
      </c>
      <c r="AR130">
        <v>2767</v>
      </c>
      <c r="AS130">
        <v>27</v>
      </c>
      <c r="AT130">
        <v>214</v>
      </c>
      <c r="AU130">
        <v>144.63</v>
      </c>
      <c r="AV130">
        <v>177</v>
      </c>
      <c r="AW130">
        <v>8316.2099999999991</v>
      </c>
      <c r="AX130">
        <v>2906.83</v>
      </c>
      <c r="AY130">
        <v>0.60627686542488701</v>
      </c>
      <c r="AZ130">
        <v>7.5258024808256794</v>
      </c>
      <c r="BA130">
        <v>2.556331115716</v>
      </c>
      <c r="BB130">
        <v>0.30731290642565862</v>
      </c>
      <c r="BC130">
        <v>12.892703862660939</v>
      </c>
      <c r="BD130">
        <v>36292</v>
      </c>
      <c r="BE130">
        <v>7</v>
      </c>
      <c r="BF130">
        <v>144.1</v>
      </c>
      <c r="BG130">
        <v>2.4469176730602258</v>
      </c>
      <c r="BH130">
        <v>1266</v>
      </c>
      <c r="BI130">
        <v>3</v>
      </c>
      <c r="BJ130">
        <v>2</v>
      </c>
      <c r="BK130">
        <v>2</v>
      </c>
      <c r="BL130">
        <v>2.333333333333333</v>
      </c>
      <c r="BM130">
        <v>0.25601336062924251</v>
      </c>
      <c r="BN130">
        <v>5.7010137403814634</v>
      </c>
      <c r="BO130">
        <v>6.0152832827847752E-2</v>
      </c>
      <c r="BP130">
        <v>1.1905728497715971</v>
      </c>
    </row>
    <row r="131" spans="1:68" x14ac:dyDescent="0.2">
      <c r="A131" s="1">
        <v>129</v>
      </c>
      <c r="B131" t="s">
        <v>238</v>
      </c>
      <c r="C131" t="s">
        <v>212</v>
      </c>
      <c r="D131" t="s">
        <v>213</v>
      </c>
      <c r="E131" t="s">
        <v>214</v>
      </c>
      <c r="F131" t="s">
        <v>66</v>
      </c>
      <c r="G131" t="s">
        <v>67</v>
      </c>
      <c r="H131" t="s">
        <v>68</v>
      </c>
      <c r="I131" t="s">
        <v>69</v>
      </c>
      <c r="J131" s="2">
        <v>45382</v>
      </c>
      <c r="K131">
        <v>2</v>
      </c>
      <c r="L131">
        <v>2024</v>
      </c>
      <c r="M131" t="s">
        <v>120</v>
      </c>
      <c r="N131" s="25">
        <v>15</v>
      </c>
      <c r="O131" s="2">
        <v>45375</v>
      </c>
      <c r="P131" s="2">
        <v>45413</v>
      </c>
      <c r="Q131">
        <v>31.908346645367409</v>
      </c>
      <c r="R131">
        <v>3.7705005324813632</v>
      </c>
      <c r="S131">
        <v>0.71337676397409355</v>
      </c>
      <c r="T131">
        <v>0.71717440337243543</v>
      </c>
      <c r="U131">
        <v>0.1759942479488619</v>
      </c>
      <c r="V131">
        <v>0.37974053026014898</v>
      </c>
      <c r="W131">
        <v>1.172830928930483</v>
      </c>
      <c r="X131">
        <v>2.298752462245568</v>
      </c>
      <c r="Y131">
        <v>0.23034031916939049</v>
      </c>
      <c r="Z131">
        <v>0.24539951108303351</v>
      </c>
      <c r="AA131">
        <v>0.33655615678303619</v>
      </c>
      <c r="AB131">
        <v>0.22301829459652539</v>
      </c>
      <c r="AC131">
        <v>-0.11353786218651089</v>
      </c>
      <c r="AD131">
        <v>201201.2481</v>
      </c>
      <c r="AE131">
        <v>5.5264440382344064</v>
      </c>
      <c r="AF131">
        <v>24.02</v>
      </c>
      <c r="AG131">
        <v>53167</v>
      </c>
      <c r="AH131">
        <v>9390</v>
      </c>
      <c r="AI131">
        <v>24469</v>
      </c>
      <c r="AJ131">
        <v>1</v>
      </c>
      <c r="AK131">
        <v>253</v>
      </c>
      <c r="AL131">
        <v>135</v>
      </c>
      <c r="AM131">
        <v>10760</v>
      </c>
      <c r="AN131">
        <v>1331</v>
      </c>
      <c r="AO131">
        <v>4724</v>
      </c>
      <c r="AP131">
        <v>3054</v>
      </c>
      <c r="AQ131">
        <v>3695</v>
      </c>
      <c r="AR131">
        <v>2326</v>
      </c>
      <c r="AS131">
        <v>-11</v>
      </c>
      <c r="AT131">
        <v>398</v>
      </c>
      <c r="AU131">
        <v>169.3</v>
      </c>
      <c r="AV131">
        <v>172</v>
      </c>
      <c r="AW131">
        <v>8934.26</v>
      </c>
      <c r="AX131">
        <v>2461.88</v>
      </c>
      <c r="AY131">
        <v>0.60719092482214954</v>
      </c>
      <c r="AZ131">
        <v>7.7998131035198837</v>
      </c>
      <c r="BA131">
        <v>2.6503335885376789</v>
      </c>
      <c r="BB131">
        <v>0.36394100035707422</v>
      </c>
      <c r="BC131">
        <v>13.057636887608069</v>
      </c>
      <c r="BD131">
        <v>36407</v>
      </c>
      <c r="BE131">
        <v>7.5</v>
      </c>
      <c r="BF131">
        <v>180.15</v>
      </c>
      <c r="BG131">
        <v>2.396627209340036</v>
      </c>
      <c r="BH131">
        <v>997</v>
      </c>
      <c r="BI131">
        <v>3</v>
      </c>
      <c r="BJ131">
        <v>2</v>
      </c>
      <c r="BK131">
        <v>2</v>
      </c>
      <c r="BL131">
        <v>2.333333333333333</v>
      </c>
      <c r="BM131">
        <v>0.27319389658441118</v>
      </c>
      <c r="BN131">
        <v>6.2426064642289862</v>
      </c>
      <c r="BO131">
        <v>6.0416972838950533E-2</v>
      </c>
      <c r="BP131">
        <v>1.36594381991197</v>
      </c>
    </row>
    <row r="132" spans="1:68" s="12" customFormat="1" x14ac:dyDescent="0.2">
      <c r="A132" s="11">
        <v>130</v>
      </c>
      <c r="B132" s="12" t="s">
        <v>239</v>
      </c>
      <c r="C132" s="12" t="s">
        <v>212</v>
      </c>
      <c r="D132" s="12" t="s">
        <v>213</v>
      </c>
      <c r="E132" s="12" t="s">
        <v>214</v>
      </c>
      <c r="F132" s="12" t="s">
        <v>66</v>
      </c>
      <c r="G132" s="12" t="s">
        <v>67</v>
      </c>
      <c r="H132" s="12" t="s">
        <v>68</v>
      </c>
      <c r="I132" s="12" t="s">
        <v>69</v>
      </c>
      <c r="J132" s="13">
        <v>45473</v>
      </c>
      <c r="K132" s="12">
        <v>3</v>
      </c>
      <c r="L132" s="12">
        <v>2024</v>
      </c>
      <c r="M132" s="12" t="s">
        <v>179</v>
      </c>
      <c r="N132" s="26">
        <v>16</v>
      </c>
      <c r="O132" s="13">
        <v>45466</v>
      </c>
      <c r="P132" s="13">
        <v>45504</v>
      </c>
      <c r="Q132" s="12">
        <v>29.153758117747259</v>
      </c>
      <c r="R132" s="12">
        <v>3.60414670499308</v>
      </c>
      <c r="S132" s="12">
        <v>0.70952147146580047</v>
      </c>
      <c r="T132" s="12">
        <v>0.7341831870497233</v>
      </c>
      <c r="U132" s="12">
        <v>0.18192367042450089</v>
      </c>
      <c r="V132" s="12">
        <v>0.38429642699603</v>
      </c>
      <c r="W132" s="12">
        <v>1.137859748682611</v>
      </c>
      <c r="X132" s="12">
        <v>2.2440008822232018</v>
      </c>
      <c r="Y132" s="12">
        <v>0.23325925727596461</v>
      </c>
      <c r="Z132" s="12">
        <v>0.24779057002864871</v>
      </c>
      <c r="AA132" s="12">
        <v>0.33647487215186478</v>
      </c>
      <c r="AB132" s="12">
        <v>0.30446678589849557</v>
      </c>
      <c r="AC132" s="12">
        <v>-3.2008086253369261E-2</v>
      </c>
      <c r="AD132" s="12">
        <v>176814.07999999999</v>
      </c>
      <c r="AE132" s="12">
        <v>4.7341047953091113</v>
      </c>
      <c r="AF132" s="12">
        <v>20.296675191815861</v>
      </c>
      <c r="AG132" s="12">
        <v>52741</v>
      </c>
      <c r="AH132" s="12">
        <v>9393</v>
      </c>
      <c r="AI132" s="12">
        <v>24670</v>
      </c>
      <c r="AJ132" s="12">
        <v>1</v>
      </c>
      <c r="AK132" s="12">
        <v>263</v>
      </c>
      <c r="AL132" s="12">
        <v>108</v>
      </c>
      <c r="AM132" s="12">
        <v>10770</v>
      </c>
      <c r="AN132" s="12">
        <v>1296</v>
      </c>
      <c r="AO132" s="12">
        <v>4744</v>
      </c>
      <c r="AP132" s="12">
        <v>2948</v>
      </c>
      <c r="AQ132" s="12">
        <v>3756</v>
      </c>
      <c r="AR132" s="12">
        <v>2129</v>
      </c>
      <c r="AS132" s="12">
        <v>-78</v>
      </c>
      <c r="AT132" s="12">
        <v>785</v>
      </c>
      <c r="AU132" s="12">
        <v>199.18</v>
      </c>
      <c r="AV132" s="12">
        <v>166</v>
      </c>
      <c r="AW132" s="12">
        <v>9254.73</v>
      </c>
      <c r="AX132" s="12">
        <v>2260.14</v>
      </c>
      <c r="AY132" s="12">
        <v>0.60523708800771103</v>
      </c>
      <c r="AZ132" s="12">
        <v>7.9366286438529787</v>
      </c>
      <c r="BA132" s="12">
        <v>2.393762183235868</v>
      </c>
      <c r="BB132" s="12">
        <v>0.36533776004712309</v>
      </c>
      <c r="BC132" s="12">
        <v>13.8806404657933</v>
      </c>
      <c r="BD132" s="12">
        <v>37349</v>
      </c>
      <c r="BE132" s="12">
        <v>7.8199999999999994</v>
      </c>
      <c r="BF132" s="12">
        <v>158.72</v>
      </c>
      <c r="BG132" s="12">
        <v>2.4818699925662839</v>
      </c>
      <c r="BH132" s="12">
        <v>1078</v>
      </c>
      <c r="BJ132" s="12">
        <v>2</v>
      </c>
      <c r="BK132" s="12">
        <v>2</v>
      </c>
      <c r="BL132" s="12">
        <v>2</v>
      </c>
      <c r="BM132" s="12">
        <v>0.28854305668142421</v>
      </c>
      <c r="BN132" s="12">
        <v>6.580152603231598</v>
      </c>
      <c r="BO132" s="12">
        <v>7.0468073538456161E-2</v>
      </c>
      <c r="BP132" s="12">
        <v>1.1577398370257359</v>
      </c>
    </row>
    <row r="133" spans="1:68" x14ac:dyDescent="0.2">
      <c r="A133" s="1">
        <v>131</v>
      </c>
      <c r="B133" t="s">
        <v>240</v>
      </c>
      <c r="C133" t="s">
        <v>241</v>
      </c>
      <c r="D133" t="s">
        <v>242</v>
      </c>
      <c r="E133" t="s">
        <v>243</v>
      </c>
      <c r="F133" t="s">
        <v>66</v>
      </c>
      <c r="G133" t="s">
        <v>67</v>
      </c>
      <c r="H133" t="s">
        <v>68</v>
      </c>
      <c r="I133" t="s">
        <v>69</v>
      </c>
      <c r="J133" s="2">
        <v>43131</v>
      </c>
      <c r="K133">
        <v>4</v>
      </c>
      <c r="L133">
        <v>2017</v>
      </c>
      <c r="M133" t="s">
        <v>244</v>
      </c>
      <c r="N133" s="25"/>
      <c r="O133" s="2">
        <v>43128</v>
      </c>
      <c r="P133" s="2">
        <v>43139</v>
      </c>
      <c r="R133">
        <v>2.1315699072483678</v>
      </c>
      <c r="W133">
        <v>0.50461785570874051</v>
      </c>
      <c r="AD133">
        <v>146300.51999999999</v>
      </c>
      <c r="AG133">
        <v>11241</v>
      </c>
      <c r="AH133">
        <v>2911</v>
      </c>
      <c r="AI133">
        <v>7471</v>
      </c>
      <c r="AJ133">
        <v>40</v>
      </c>
      <c r="AK133">
        <v>53</v>
      </c>
      <c r="AL133">
        <v>15</v>
      </c>
      <c r="AM133">
        <v>618</v>
      </c>
      <c r="AN133">
        <v>52</v>
      </c>
      <c r="AO133">
        <v>997</v>
      </c>
      <c r="AP133">
        <v>1265</v>
      </c>
      <c r="AQ133">
        <v>1056</v>
      </c>
      <c r="AR133">
        <v>1119</v>
      </c>
      <c r="AS133">
        <v>0</v>
      </c>
      <c r="AT133">
        <v>593</v>
      </c>
      <c r="AU133">
        <v>245.8</v>
      </c>
      <c r="AV133">
        <v>15</v>
      </c>
      <c r="AX133">
        <v>1128.75</v>
      </c>
      <c r="BA133">
        <v>8.0268863833477884</v>
      </c>
      <c r="BF133">
        <v>241.42</v>
      </c>
      <c r="BK133">
        <v>1</v>
      </c>
      <c r="BL133">
        <v>1</v>
      </c>
    </row>
    <row r="134" spans="1:68" x14ac:dyDescent="0.2">
      <c r="A134" s="1">
        <v>132</v>
      </c>
      <c r="B134" t="s">
        <v>245</v>
      </c>
      <c r="C134" t="s">
        <v>241</v>
      </c>
      <c r="D134" t="s">
        <v>242</v>
      </c>
      <c r="E134" t="s">
        <v>243</v>
      </c>
      <c r="F134" t="s">
        <v>66</v>
      </c>
      <c r="G134" t="s">
        <v>67</v>
      </c>
      <c r="H134" t="s">
        <v>68</v>
      </c>
      <c r="I134" t="s">
        <v>69</v>
      </c>
      <c r="J134" s="2">
        <v>43220</v>
      </c>
      <c r="K134">
        <v>1</v>
      </c>
      <c r="L134">
        <v>2018</v>
      </c>
      <c r="M134" t="s">
        <v>70</v>
      </c>
      <c r="N134" s="25"/>
      <c r="O134" s="2">
        <v>43219</v>
      </c>
      <c r="P134" s="2">
        <v>43230</v>
      </c>
      <c r="Q134">
        <v>35.353328656064861</v>
      </c>
      <c r="R134">
        <v>2.105550358590583</v>
      </c>
      <c r="S134">
        <v>1.1301704770714951</v>
      </c>
      <c r="W134">
        <v>0.48503304392898788</v>
      </c>
      <c r="AD134">
        <v>149336.92636000001</v>
      </c>
      <c r="AG134">
        <v>11460</v>
      </c>
      <c r="AH134">
        <v>3207</v>
      </c>
      <c r="AI134">
        <v>7717</v>
      </c>
      <c r="AJ134">
        <v>40</v>
      </c>
      <c r="AK134">
        <v>56</v>
      </c>
      <c r="AL134">
        <v>18</v>
      </c>
      <c r="AM134">
        <v>618</v>
      </c>
      <c r="AN134">
        <v>55</v>
      </c>
      <c r="AO134">
        <v>1066</v>
      </c>
      <c r="AP134">
        <v>1220</v>
      </c>
      <c r="AQ134">
        <v>1082</v>
      </c>
      <c r="AR134">
        <v>1244</v>
      </c>
      <c r="AS134">
        <v>-2</v>
      </c>
      <c r="AT134">
        <v>118</v>
      </c>
      <c r="AU134">
        <v>224.9</v>
      </c>
      <c r="AV134">
        <v>15</v>
      </c>
      <c r="AX134">
        <v>1255.8499999999999</v>
      </c>
      <c r="AZ134">
        <v>12.436257876878329</v>
      </c>
      <c r="BA134">
        <v>8.5424954792043408</v>
      </c>
      <c r="BF134">
        <v>246.01</v>
      </c>
      <c r="BG134">
        <v>5.433772755806654</v>
      </c>
      <c r="BK134">
        <v>1</v>
      </c>
      <c r="BL134">
        <v>1</v>
      </c>
    </row>
    <row r="135" spans="1:68" x14ac:dyDescent="0.2">
      <c r="A135" s="1">
        <v>133</v>
      </c>
      <c r="B135" t="s">
        <v>246</v>
      </c>
      <c r="C135" t="s">
        <v>241</v>
      </c>
      <c r="D135" t="s">
        <v>242</v>
      </c>
      <c r="E135" t="s">
        <v>243</v>
      </c>
      <c r="F135" t="s">
        <v>66</v>
      </c>
      <c r="G135" t="s">
        <v>67</v>
      </c>
      <c r="H135" t="s">
        <v>68</v>
      </c>
      <c r="I135" t="s">
        <v>69</v>
      </c>
      <c r="J135" s="2">
        <v>43312</v>
      </c>
      <c r="K135">
        <v>2</v>
      </c>
      <c r="L135">
        <v>2018</v>
      </c>
      <c r="M135" t="s">
        <v>72</v>
      </c>
      <c r="N135" s="25"/>
      <c r="O135" s="2">
        <v>43310</v>
      </c>
      <c r="P135" s="2">
        <v>43328</v>
      </c>
      <c r="Q135">
        <v>42.104146653858471</v>
      </c>
      <c r="R135">
        <v>3.0387447966698691</v>
      </c>
      <c r="S135">
        <v>1.0263741681045111</v>
      </c>
      <c r="W135">
        <v>0.46469584991472429</v>
      </c>
      <c r="AD135">
        <v>159794.56</v>
      </c>
      <c r="AG135">
        <v>12882</v>
      </c>
      <c r="AH135">
        <v>3123</v>
      </c>
      <c r="AI135">
        <v>8795</v>
      </c>
      <c r="AJ135">
        <v>40</v>
      </c>
      <c r="AK135">
        <v>77</v>
      </c>
      <c r="AL135">
        <v>27</v>
      </c>
      <c r="AM135">
        <v>618</v>
      </c>
      <c r="AN135">
        <v>51</v>
      </c>
      <c r="AO135">
        <v>1162</v>
      </c>
      <c r="AP135">
        <v>1662</v>
      </c>
      <c r="AQ135">
        <v>1089</v>
      </c>
      <c r="AR135">
        <v>1101</v>
      </c>
      <c r="AS135">
        <v>0</v>
      </c>
      <c r="AT135">
        <v>247</v>
      </c>
      <c r="AU135">
        <v>244.86</v>
      </c>
      <c r="AV135">
        <v>14</v>
      </c>
      <c r="AX135">
        <v>1112.06</v>
      </c>
      <c r="AZ135">
        <v>11.21364452423698</v>
      </c>
      <c r="BA135">
        <v>7.4083447332421342</v>
      </c>
      <c r="BF135">
        <v>262.82</v>
      </c>
      <c r="BG135">
        <v>4.6168521462639109</v>
      </c>
      <c r="BK135">
        <v>1</v>
      </c>
      <c r="BL135">
        <v>1</v>
      </c>
    </row>
    <row r="136" spans="1:68" x14ac:dyDescent="0.2">
      <c r="A136" s="1">
        <v>134</v>
      </c>
      <c r="B136" t="s">
        <v>247</v>
      </c>
      <c r="C136" t="s">
        <v>241</v>
      </c>
      <c r="D136" t="s">
        <v>242</v>
      </c>
      <c r="E136" t="s">
        <v>243</v>
      </c>
      <c r="F136" t="s">
        <v>66</v>
      </c>
      <c r="G136" t="s">
        <v>67</v>
      </c>
      <c r="H136" t="s">
        <v>68</v>
      </c>
      <c r="I136" t="s">
        <v>69</v>
      </c>
      <c r="J136" s="2">
        <v>43404</v>
      </c>
      <c r="K136">
        <v>3</v>
      </c>
      <c r="L136">
        <v>2018</v>
      </c>
      <c r="M136" t="s">
        <v>74</v>
      </c>
      <c r="N136" s="25"/>
      <c r="O136" s="2">
        <v>43401</v>
      </c>
      <c r="P136" s="2">
        <v>43419</v>
      </c>
      <c r="Q136">
        <v>55.66508173530336</v>
      </c>
      <c r="R136">
        <v>3.4423137378182962</v>
      </c>
      <c r="S136">
        <v>0.95889068917442255</v>
      </c>
      <c r="W136">
        <v>0.44137203166226913</v>
      </c>
      <c r="Y136">
        <v>0.37787795846079542</v>
      </c>
      <c r="Z136">
        <v>0.38146111737240379</v>
      </c>
      <c r="AD136">
        <v>88273.1</v>
      </c>
      <c r="AE136">
        <v>7.1061906295282569</v>
      </c>
      <c r="AF136">
        <v>772.81708945260357</v>
      </c>
      <c r="AG136">
        <v>13657</v>
      </c>
      <c r="AH136">
        <v>3181</v>
      </c>
      <c r="AI136">
        <v>9475</v>
      </c>
      <c r="AJ136">
        <v>40</v>
      </c>
      <c r="AK136">
        <v>80</v>
      </c>
      <c r="AL136">
        <v>40</v>
      </c>
      <c r="AM136">
        <v>618</v>
      </c>
      <c r="AN136">
        <v>49</v>
      </c>
      <c r="AO136">
        <v>1292</v>
      </c>
      <c r="AP136">
        <v>2219</v>
      </c>
      <c r="AQ136">
        <v>1178</v>
      </c>
      <c r="AR136">
        <v>1230</v>
      </c>
      <c r="AS136">
        <v>-15</v>
      </c>
      <c r="AT136">
        <v>397</v>
      </c>
      <c r="AU136">
        <v>210.83</v>
      </c>
      <c r="AV136">
        <v>15</v>
      </c>
      <c r="AW136">
        <v>4738.51</v>
      </c>
      <c r="AX136">
        <v>1241.8499999999999</v>
      </c>
      <c r="AY136">
        <v>0.64538721622927064</v>
      </c>
      <c r="AZ136">
        <v>10.370008149959251</v>
      </c>
      <c r="BA136">
        <v>7.0808457711442783</v>
      </c>
      <c r="BC136">
        <v>77.966101694915253</v>
      </c>
      <c r="BD136">
        <v>12422</v>
      </c>
      <c r="BE136">
        <v>0.18725</v>
      </c>
      <c r="BF136">
        <v>144.71</v>
      </c>
      <c r="BG136">
        <v>3.759074591144794</v>
      </c>
      <c r="BJ136">
        <v>1</v>
      </c>
      <c r="BK136">
        <v>1</v>
      </c>
      <c r="BL136">
        <v>1</v>
      </c>
      <c r="BP136">
        <v>1.043711289823571</v>
      </c>
    </row>
    <row r="137" spans="1:68" x14ac:dyDescent="0.2">
      <c r="A137" s="1">
        <v>135</v>
      </c>
      <c r="B137" t="s">
        <v>248</v>
      </c>
      <c r="C137" t="s">
        <v>241</v>
      </c>
      <c r="D137" t="s">
        <v>242</v>
      </c>
      <c r="E137" t="s">
        <v>243</v>
      </c>
      <c r="F137" t="s">
        <v>66</v>
      </c>
      <c r="G137" t="s">
        <v>67</v>
      </c>
      <c r="H137" t="s">
        <v>68</v>
      </c>
      <c r="I137" t="s">
        <v>69</v>
      </c>
      <c r="J137" s="2">
        <v>43496</v>
      </c>
      <c r="K137">
        <v>4</v>
      </c>
      <c r="L137">
        <v>2018</v>
      </c>
      <c r="M137" t="s">
        <v>76</v>
      </c>
      <c r="N137" s="25"/>
      <c r="O137" s="2">
        <v>43492</v>
      </c>
      <c r="P137" s="2">
        <v>43510</v>
      </c>
      <c r="Q137">
        <v>75.379535147392289</v>
      </c>
      <c r="R137">
        <v>5.7108843537414966</v>
      </c>
      <c r="S137">
        <v>0.65456974284760105</v>
      </c>
      <c r="T137">
        <v>0.95512167284881588</v>
      </c>
      <c r="U137">
        <v>0.34132148534626833</v>
      </c>
      <c r="V137">
        <v>0.49259501576161302</v>
      </c>
      <c r="W137">
        <v>0.42282166559623208</v>
      </c>
      <c r="X137">
        <v>1.459168500565039</v>
      </c>
      <c r="Y137">
        <v>0.35344827586206901</v>
      </c>
      <c r="Z137">
        <v>0.35735916695117792</v>
      </c>
      <c r="AA137">
        <v>0.26826561966541479</v>
      </c>
      <c r="AD137">
        <v>95019.7</v>
      </c>
      <c r="AE137">
        <v>8.1102509388869919</v>
      </c>
      <c r="AF137">
        <v>939.78883861236818</v>
      </c>
      <c r="AG137">
        <v>13292</v>
      </c>
      <c r="AH137">
        <v>2205</v>
      </c>
      <c r="AI137">
        <v>9342</v>
      </c>
      <c r="AJ137">
        <v>40</v>
      </c>
      <c r="AK137">
        <v>92</v>
      </c>
      <c r="AL137">
        <v>46</v>
      </c>
      <c r="AM137">
        <v>618</v>
      </c>
      <c r="AN137">
        <v>45</v>
      </c>
      <c r="AO137">
        <v>1404</v>
      </c>
      <c r="AP137">
        <v>1424</v>
      </c>
      <c r="AQ137">
        <v>899</v>
      </c>
      <c r="AR137">
        <v>566</v>
      </c>
      <c r="AS137">
        <v>-27</v>
      </c>
      <c r="AT137">
        <v>600</v>
      </c>
      <c r="AU137">
        <v>143.75</v>
      </c>
      <c r="AV137">
        <v>14</v>
      </c>
      <c r="AW137">
        <v>4186.82</v>
      </c>
      <c r="AX137">
        <v>577.05999999999995</v>
      </c>
      <c r="AY137">
        <v>0.63741891430522357</v>
      </c>
      <c r="AZ137">
        <v>6.543026706231454</v>
      </c>
      <c r="BA137">
        <v>7.9435665914221216</v>
      </c>
      <c r="BB137">
        <v>0.31947763741891427</v>
      </c>
      <c r="BC137">
        <v>66.34482758620689</v>
      </c>
      <c r="BD137">
        <v>11716</v>
      </c>
      <c r="BE137">
        <v>0.16575000000000001</v>
      </c>
      <c r="BF137">
        <v>155.77000000000001</v>
      </c>
      <c r="BG137">
        <v>2.403743315508021</v>
      </c>
      <c r="BH137">
        <v>600</v>
      </c>
      <c r="BJ137">
        <v>2</v>
      </c>
      <c r="BK137">
        <v>2</v>
      </c>
      <c r="BL137">
        <v>2</v>
      </c>
      <c r="BM137">
        <v>1.111151804670913</v>
      </c>
      <c r="BN137">
        <v>6.4930163934426206</v>
      </c>
      <c r="BO137">
        <v>3.5083724299748743E-2</v>
      </c>
      <c r="BP137">
        <v>1.263319048231055</v>
      </c>
    </row>
    <row r="138" spans="1:68" x14ac:dyDescent="0.2">
      <c r="A138" s="1">
        <v>136</v>
      </c>
      <c r="B138" t="s">
        <v>249</v>
      </c>
      <c r="C138" t="s">
        <v>241</v>
      </c>
      <c r="D138" t="s">
        <v>242</v>
      </c>
      <c r="E138" t="s">
        <v>243</v>
      </c>
      <c r="F138" t="s">
        <v>66</v>
      </c>
      <c r="G138" t="s">
        <v>67</v>
      </c>
      <c r="H138" t="s">
        <v>68</v>
      </c>
      <c r="I138" t="s">
        <v>69</v>
      </c>
      <c r="J138" s="2">
        <v>43585</v>
      </c>
      <c r="K138">
        <v>1</v>
      </c>
      <c r="L138">
        <v>2019</v>
      </c>
      <c r="M138" t="s">
        <v>78</v>
      </c>
      <c r="N138" s="25"/>
      <c r="O138" s="2">
        <v>43583</v>
      </c>
      <c r="P138" s="2">
        <v>43601</v>
      </c>
      <c r="Q138">
        <v>54.791103603603602</v>
      </c>
      <c r="R138">
        <v>5.5078828828828827</v>
      </c>
      <c r="S138">
        <v>0.65023981254347751</v>
      </c>
      <c r="T138">
        <v>0.84211765629292412</v>
      </c>
      <c r="U138">
        <v>0.261782504611279</v>
      </c>
      <c r="V138">
        <v>0.37781987256759092</v>
      </c>
      <c r="W138">
        <v>0.44486809563066781</v>
      </c>
      <c r="X138">
        <v>1.4626600080362779</v>
      </c>
      <c r="Y138">
        <v>0.30673874545624008</v>
      </c>
      <c r="Z138">
        <v>0.31086214931494083</v>
      </c>
      <c r="AA138">
        <v>0.22443843787864659</v>
      </c>
      <c r="AD138">
        <v>92689.8</v>
      </c>
      <c r="AE138">
        <v>8.6391835212974186</v>
      </c>
      <c r="AF138">
        <v>1150.8506616257091</v>
      </c>
      <c r="AG138">
        <v>14021</v>
      </c>
      <c r="AH138">
        <v>2220</v>
      </c>
      <c r="AI138">
        <v>9704</v>
      </c>
      <c r="AJ138">
        <v>40</v>
      </c>
      <c r="AK138">
        <v>85</v>
      </c>
      <c r="AL138">
        <v>49</v>
      </c>
      <c r="AM138">
        <v>618</v>
      </c>
      <c r="AN138">
        <v>54</v>
      </c>
      <c r="AO138">
        <v>2009</v>
      </c>
      <c r="AP138">
        <v>1242</v>
      </c>
      <c r="AQ138">
        <v>823</v>
      </c>
      <c r="AR138">
        <v>394</v>
      </c>
      <c r="AS138">
        <v>-11</v>
      </c>
      <c r="AT138">
        <v>128</v>
      </c>
      <c r="AU138">
        <v>181</v>
      </c>
      <c r="AV138">
        <v>13</v>
      </c>
      <c r="AW138">
        <v>3335.24</v>
      </c>
      <c r="AX138">
        <v>404.27</v>
      </c>
      <c r="AY138">
        <v>0.62820393326498281</v>
      </c>
      <c r="AZ138">
        <v>5.2036331673014944</v>
      </c>
      <c r="BA138">
        <v>8.9847844463229087</v>
      </c>
      <c r="BB138">
        <v>0.28129368999906801</v>
      </c>
      <c r="BC138">
        <v>52.142857142857153</v>
      </c>
      <c r="BD138">
        <v>10729</v>
      </c>
      <c r="BE138">
        <v>0.13225000000000001</v>
      </c>
      <c r="BF138">
        <v>152.19999999999999</v>
      </c>
      <c r="BG138">
        <v>2.193935354881706</v>
      </c>
      <c r="BH138">
        <v>610</v>
      </c>
      <c r="BI138">
        <v>1</v>
      </c>
      <c r="BJ138">
        <v>2</v>
      </c>
      <c r="BK138">
        <v>3</v>
      </c>
      <c r="BL138">
        <v>2</v>
      </c>
      <c r="BM138">
        <v>0.81506353861192571</v>
      </c>
      <c r="BN138">
        <v>5.0734318555008224</v>
      </c>
      <c r="BO138">
        <v>2.7538316914793609E-2</v>
      </c>
      <c r="BP138">
        <v>1.5236178536596059</v>
      </c>
    </row>
    <row r="139" spans="1:68" x14ac:dyDescent="0.2">
      <c r="A139" s="1">
        <v>137</v>
      </c>
      <c r="B139" t="s">
        <v>250</v>
      </c>
      <c r="C139" t="s">
        <v>241</v>
      </c>
      <c r="D139" t="s">
        <v>242</v>
      </c>
      <c r="E139" t="s">
        <v>243</v>
      </c>
      <c r="F139" t="s">
        <v>66</v>
      </c>
      <c r="G139" t="s">
        <v>67</v>
      </c>
      <c r="H139" t="s">
        <v>68</v>
      </c>
      <c r="I139" t="s">
        <v>69</v>
      </c>
      <c r="J139" s="2">
        <v>43677</v>
      </c>
      <c r="K139">
        <v>2</v>
      </c>
      <c r="L139">
        <v>2019</v>
      </c>
      <c r="M139" t="s">
        <v>80</v>
      </c>
      <c r="N139" s="25"/>
      <c r="O139" s="2">
        <v>43674</v>
      </c>
      <c r="P139" s="2">
        <v>43692</v>
      </c>
      <c r="Q139">
        <v>49.587776269872037</v>
      </c>
      <c r="R139">
        <v>6.4041295075610707</v>
      </c>
      <c r="S139">
        <v>0.71648840116682877</v>
      </c>
      <c r="T139">
        <v>0.73652239939255881</v>
      </c>
      <c r="U139">
        <v>0.2015576526738258</v>
      </c>
      <c r="V139">
        <v>0.28675970937222311</v>
      </c>
      <c r="W139">
        <v>0.42946981424148611</v>
      </c>
      <c r="X139">
        <v>1.4456641053787049</v>
      </c>
      <c r="Y139">
        <v>0.2693176239567992</v>
      </c>
      <c r="Z139">
        <v>0.27366126656848311</v>
      </c>
      <c r="AA139">
        <v>0.24025527736867941</v>
      </c>
      <c r="AD139">
        <v>104279.07</v>
      </c>
      <c r="AE139">
        <v>10.23849484536083</v>
      </c>
      <c r="AF139">
        <v>1546.094808126411</v>
      </c>
      <c r="AG139">
        <v>14775</v>
      </c>
      <c r="AH139">
        <v>2579</v>
      </c>
      <c r="AI139">
        <v>10336</v>
      </c>
      <c r="AJ139">
        <v>40</v>
      </c>
      <c r="AK139">
        <v>127</v>
      </c>
      <c r="AL139">
        <v>54</v>
      </c>
      <c r="AM139">
        <v>618</v>
      </c>
      <c r="AN139">
        <v>49</v>
      </c>
      <c r="AO139">
        <v>2019</v>
      </c>
      <c r="AP139">
        <v>1561</v>
      </c>
      <c r="AQ139">
        <v>945</v>
      </c>
      <c r="AR139">
        <v>553</v>
      </c>
      <c r="AS139">
        <v>-2</v>
      </c>
      <c r="AT139">
        <v>241</v>
      </c>
      <c r="AU139">
        <v>168.72</v>
      </c>
      <c r="AV139">
        <v>14</v>
      </c>
      <c r="AW139">
        <v>2787.24</v>
      </c>
      <c r="AX139">
        <v>564.05999999999995</v>
      </c>
      <c r="AY139">
        <v>0.62248404516445754</v>
      </c>
      <c r="AZ139">
        <v>5.1221449851042697</v>
      </c>
      <c r="BA139">
        <v>8.6492027334851933</v>
      </c>
      <c r="BB139">
        <v>0.29857633775159548</v>
      </c>
      <c r="BC139">
        <v>41.714285714285722</v>
      </c>
      <c r="BD139">
        <v>10185</v>
      </c>
      <c r="BE139">
        <v>0.11075</v>
      </c>
      <c r="BF139">
        <v>171.23</v>
      </c>
      <c r="BG139">
        <v>2.874524714828897</v>
      </c>
      <c r="BH139">
        <v>594</v>
      </c>
      <c r="BI139">
        <v>1</v>
      </c>
      <c r="BJ139">
        <v>3</v>
      </c>
      <c r="BK139">
        <v>3</v>
      </c>
      <c r="BL139">
        <v>2.333333333333333</v>
      </c>
      <c r="BM139">
        <v>0.65137648983407337</v>
      </c>
      <c r="BN139">
        <v>4.1551724137931032</v>
      </c>
      <c r="BO139">
        <v>2.4877981481713059E-2</v>
      </c>
      <c r="BP139">
        <v>1.9910845282874761</v>
      </c>
    </row>
    <row r="140" spans="1:68" x14ac:dyDescent="0.2">
      <c r="A140" s="1">
        <v>138</v>
      </c>
      <c r="B140" t="s">
        <v>251</v>
      </c>
      <c r="C140" t="s">
        <v>241</v>
      </c>
      <c r="D140" t="s">
        <v>242</v>
      </c>
      <c r="E140" t="s">
        <v>243</v>
      </c>
      <c r="F140" t="s">
        <v>66</v>
      </c>
      <c r="G140" t="s">
        <v>67</v>
      </c>
      <c r="H140" t="s">
        <v>68</v>
      </c>
      <c r="I140" t="s">
        <v>69</v>
      </c>
      <c r="J140" s="2">
        <v>43769</v>
      </c>
      <c r="K140">
        <v>3</v>
      </c>
      <c r="L140">
        <v>2019</v>
      </c>
      <c r="M140" t="s">
        <v>82</v>
      </c>
      <c r="N140" s="25"/>
      <c r="O140" s="2">
        <v>43765</v>
      </c>
      <c r="P140" s="2">
        <v>43783</v>
      </c>
      <c r="Q140">
        <v>45.655275381552748</v>
      </c>
      <c r="R140">
        <v>5.328467153284671</v>
      </c>
      <c r="S140">
        <v>0.78836030734019946</v>
      </c>
      <c r="T140">
        <v>0.67994705942240474</v>
      </c>
      <c r="U140">
        <v>0.1664825058540062</v>
      </c>
      <c r="V140">
        <v>0.23307071390594039</v>
      </c>
      <c r="W140">
        <v>0.40984483681112888</v>
      </c>
      <c r="X140">
        <v>1.424283435642129</v>
      </c>
      <c r="Y140">
        <v>0.2406667997604312</v>
      </c>
      <c r="Z140">
        <v>0.24484627670193651</v>
      </c>
      <c r="AA140">
        <v>0.3640447195048912</v>
      </c>
      <c r="AB140">
        <v>0.1705171072041344</v>
      </c>
      <c r="AC140">
        <v>-0.1935276123007568</v>
      </c>
      <c r="AD140">
        <v>129242.16</v>
      </c>
      <c r="AE140">
        <v>12.90099421042124</v>
      </c>
      <c r="AF140">
        <v>2160.4092071611249</v>
      </c>
      <c r="AG140">
        <v>15810</v>
      </c>
      <c r="AH140">
        <v>3014</v>
      </c>
      <c r="AI140">
        <v>11214</v>
      </c>
      <c r="AJ140">
        <v>40</v>
      </c>
      <c r="AK140">
        <v>119</v>
      </c>
      <c r="AL140">
        <v>57</v>
      </c>
      <c r="AM140">
        <v>618</v>
      </c>
      <c r="AN140">
        <v>43</v>
      </c>
      <c r="AO140">
        <v>2044</v>
      </c>
      <c r="AP140">
        <v>1455</v>
      </c>
      <c r="AQ140">
        <v>1005</v>
      </c>
      <c r="AR140">
        <v>898</v>
      </c>
      <c r="AS140">
        <v>0</v>
      </c>
      <c r="AT140">
        <v>344</v>
      </c>
      <c r="AU140">
        <v>201.02</v>
      </c>
      <c r="AV140">
        <v>12</v>
      </c>
      <c r="AW140">
        <v>2452.87</v>
      </c>
      <c r="AX140">
        <v>907.48</v>
      </c>
      <c r="AY140">
        <v>0.63345977240966256</v>
      </c>
      <c r="AZ140">
        <v>5.9345311346295837</v>
      </c>
      <c r="BA140">
        <v>8.420338983050847</v>
      </c>
      <c r="BB140">
        <v>0.41864643641445398</v>
      </c>
      <c r="BC140">
        <v>41.320754716981128</v>
      </c>
      <c r="BD140">
        <v>10018</v>
      </c>
      <c r="BE140">
        <v>9.7750000000000004E-2</v>
      </c>
      <c r="BF140">
        <v>211.18</v>
      </c>
      <c r="BG140">
        <v>3.571745890715238</v>
      </c>
      <c r="BH140">
        <v>547</v>
      </c>
      <c r="BI140">
        <v>1</v>
      </c>
      <c r="BJ140">
        <v>4</v>
      </c>
      <c r="BK140">
        <v>3</v>
      </c>
      <c r="BL140">
        <v>2.666666666666667</v>
      </c>
      <c r="BM140">
        <v>0.53814611671785872</v>
      </c>
      <c r="BN140">
        <v>3.5610947712418302</v>
      </c>
      <c r="BO140">
        <v>2.9888258724962129E-2</v>
      </c>
      <c r="BP140">
        <v>2.6868261651415559</v>
      </c>
    </row>
    <row r="141" spans="1:68" x14ac:dyDescent="0.2">
      <c r="A141" s="1">
        <v>139</v>
      </c>
      <c r="B141" t="s">
        <v>252</v>
      </c>
      <c r="C141" t="s">
        <v>241</v>
      </c>
      <c r="D141" t="s">
        <v>242</v>
      </c>
      <c r="E141" t="s">
        <v>243</v>
      </c>
      <c r="F141" t="s">
        <v>66</v>
      </c>
      <c r="G141" t="s">
        <v>67</v>
      </c>
      <c r="H141" t="s">
        <v>68</v>
      </c>
      <c r="I141" t="s">
        <v>69</v>
      </c>
      <c r="J141" s="2">
        <v>43861</v>
      </c>
      <c r="K141">
        <v>4</v>
      </c>
      <c r="L141">
        <v>2019</v>
      </c>
      <c r="M141" t="s">
        <v>84</v>
      </c>
      <c r="N141" s="25"/>
      <c r="O141" s="2">
        <v>43856</v>
      </c>
      <c r="P141" s="2">
        <v>43874</v>
      </c>
      <c r="Q141">
        <v>45.727858293075677</v>
      </c>
      <c r="R141">
        <v>5.9070048309178746</v>
      </c>
      <c r="S141">
        <v>0.74988679245283019</v>
      </c>
      <c r="T141">
        <v>0.71343156794197404</v>
      </c>
      <c r="U141">
        <v>0.18538765641846641</v>
      </c>
      <c r="V141">
        <v>0.25953773322194368</v>
      </c>
      <c r="W141">
        <v>0.41879711569977057</v>
      </c>
      <c r="X141">
        <v>1.420542095980692</v>
      </c>
      <c r="Y141">
        <v>0.25609085913170909</v>
      </c>
      <c r="Z141">
        <v>0.25985345301337243</v>
      </c>
      <c r="AA141">
        <v>0.39128045429565861</v>
      </c>
      <c r="AB141">
        <v>0.32316847068350418</v>
      </c>
      <c r="AC141">
        <v>-6.8111983612154314E-2</v>
      </c>
      <c r="AD141">
        <v>188924.4</v>
      </c>
      <c r="AE141">
        <v>17.303938450265619</v>
      </c>
      <c r="AF141">
        <v>2731.858407079646</v>
      </c>
      <c r="AG141">
        <v>17315</v>
      </c>
      <c r="AH141">
        <v>3105</v>
      </c>
      <c r="AI141">
        <v>12204</v>
      </c>
      <c r="AJ141">
        <v>40</v>
      </c>
      <c r="AK141">
        <v>141</v>
      </c>
      <c r="AL141">
        <v>60</v>
      </c>
      <c r="AM141">
        <v>618</v>
      </c>
      <c r="AN141">
        <v>49</v>
      </c>
      <c r="AO141">
        <v>2292</v>
      </c>
      <c r="AP141">
        <v>1657</v>
      </c>
      <c r="AQ141">
        <v>982</v>
      </c>
      <c r="AR141">
        <v>951</v>
      </c>
      <c r="AS141">
        <v>-2</v>
      </c>
      <c r="AT141">
        <v>489</v>
      </c>
      <c r="AU141">
        <v>236.43</v>
      </c>
      <c r="AV141">
        <v>13</v>
      </c>
      <c r="AW141">
        <v>2837.08</v>
      </c>
      <c r="AX141">
        <v>961.27</v>
      </c>
      <c r="AY141">
        <v>0.65607254075838062</v>
      </c>
      <c r="AZ141">
        <v>5.7287822878228782</v>
      </c>
      <c r="BA141">
        <v>7.6737668161434973</v>
      </c>
      <c r="BB141">
        <v>0.43606887708371489</v>
      </c>
      <c r="BC141">
        <v>55.019230769230766</v>
      </c>
      <c r="BD141">
        <v>10918</v>
      </c>
      <c r="BE141">
        <v>0.113</v>
      </c>
      <c r="BF141">
        <v>308.7</v>
      </c>
      <c r="BG141">
        <v>3.877591312931886</v>
      </c>
      <c r="BH141">
        <v>489</v>
      </c>
      <c r="BI141">
        <v>1</v>
      </c>
      <c r="BJ141">
        <v>4</v>
      </c>
      <c r="BK141">
        <v>3</v>
      </c>
      <c r="BL141">
        <v>2.666666666666667</v>
      </c>
      <c r="BM141">
        <v>0.61236347938700619</v>
      </c>
      <c r="BN141">
        <v>4.1815359477124181</v>
      </c>
      <c r="BO141">
        <v>2.3645267846863681E-2</v>
      </c>
      <c r="BP141">
        <v>3.4016733086858402</v>
      </c>
    </row>
    <row r="142" spans="1:68" x14ac:dyDescent="0.2">
      <c r="A142" s="1">
        <v>140</v>
      </c>
      <c r="B142" t="s">
        <v>253</v>
      </c>
      <c r="C142" t="s">
        <v>241</v>
      </c>
      <c r="D142" t="s">
        <v>242</v>
      </c>
      <c r="E142" t="s">
        <v>243</v>
      </c>
      <c r="F142" t="s">
        <v>66</v>
      </c>
      <c r="G142" t="s">
        <v>67</v>
      </c>
      <c r="H142" t="s">
        <v>68</v>
      </c>
      <c r="I142" t="s">
        <v>69</v>
      </c>
      <c r="J142" s="2">
        <v>43951</v>
      </c>
      <c r="K142">
        <v>1</v>
      </c>
      <c r="L142">
        <v>2020</v>
      </c>
      <c r="M142" t="s">
        <v>86</v>
      </c>
      <c r="N142" s="25"/>
      <c r="O142" s="2">
        <v>43947</v>
      </c>
      <c r="P142" s="2">
        <v>43972</v>
      </c>
      <c r="Q142">
        <v>52.794642857142847</v>
      </c>
      <c r="R142">
        <v>7.1400162337662341</v>
      </c>
      <c r="S142">
        <v>0.60736029973625183</v>
      </c>
      <c r="T142">
        <v>0.63195171026156938</v>
      </c>
      <c r="U142">
        <v>0.18079463447350769</v>
      </c>
      <c r="V142">
        <v>0.29110204797614347</v>
      </c>
      <c r="W142">
        <v>0.77525001908542635</v>
      </c>
      <c r="X142">
        <v>1.634653335087489</v>
      </c>
      <c r="Y142">
        <v>0.28179656987604013</v>
      </c>
      <c r="Z142">
        <v>0.28608931906945151</v>
      </c>
      <c r="AA142">
        <v>0.37646459500764129</v>
      </c>
      <c r="AB142">
        <v>0.47423698758849692</v>
      </c>
      <c r="AC142">
        <v>9.7772392580855572E-2</v>
      </c>
      <c r="AD142">
        <v>208780.2</v>
      </c>
      <c r="AE142">
        <v>17.726286296484972</v>
      </c>
      <c r="AF142">
        <v>2538.168224299066</v>
      </c>
      <c r="AG142">
        <v>23254</v>
      </c>
      <c r="AH142">
        <v>3080</v>
      </c>
      <c r="AI142">
        <v>13099</v>
      </c>
      <c r="AJ142">
        <v>40</v>
      </c>
      <c r="AK142">
        <v>174</v>
      </c>
      <c r="AL142">
        <v>67</v>
      </c>
      <c r="AM142">
        <v>628</v>
      </c>
      <c r="AN142">
        <v>80</v>
      </c>
      <c r="AO142">
        <v>2310</v>
      </c>
      <c r="AP142">
        <v>1907</v>
      </c>
      <c r="AQ142">
        <v>969</v>
      </c>
      <c r="AR142">
        <v>917</v>
      </c>
      <c r="AS142">
        <v>0</v>
      </c>
      <c r="AT142">
        <v>155</v>
      </c>
      <c r="AU142">
        <v>292.27999999999997</v>
      </c>
      <c r="AV142">
        <v>25</v>
      </c>
      <c r="AW142">
        <v>3369.56</v>
      </c>
      <c r="AX142">
        <v>936.75</v>
      </c>
      <c r="AY142">
        <v>0.66878926812701645</v>
      </c>
      <c r="AZ142">
        <v>5.3541938287701001</v>
      </c>
      <c r="BA142">
        <v>10.29111928533894</v>
      </c>
      <c r="BB142">
        <v>0.42027508914926132</v>
      </c>
      <c r="BC142">
        <v>54.1875</v>
      </c>
      <c r="BD142">
        <v>11778</v>
      </c>
      <c r="BE142">
        <v>0.13375000000000001</v>
      </c>
      <c r="BF142">
        <v>339.48</v>
      </c>
      <c r="BG142">
        <v>3.6791646891314671</v>
      </c>
      <c r="BH142">
        <v>516</v>
      </c>
      <c r="BI142">
        <v>1</v>
      </c>
      <c r="BJ142">
        <v>4</v>
      </c>
      <c r="BK142">
        <v>3</v>
      </c>
      <c r="BL142">
        <v>2.666666666666667</v>
      </c>
      <c r="BM142">
        <v>0.65985704494272002</v>
      </c>
      <c r="BN142">
        <v>4.9807642276422763</v>
      </c>
      <c r="BO142">
        <v>2.2169534439776761E-2</v>
      </c>
      <c r="BP142">
        <v>3.215201790499266</v>
      </c>
    </row>
    <row r="143" spans="1:68" x14ac:dyDescent="0.2">
      <c r="A143" s="1">
        <v>141</v>
      </c>
      <c r="B143" t="s">
        <v>254</v>
      </c>
      <c r="C143" t="s">
        <v>241</v>
      </c>
      <c r="D143" t="s">
        <v>242</v>
      </c>
      <c r="E143" t="s">
        <v>243</v>
      </c>
      <c r="F143" t="s">
        <v>66</v>
      </c>
      <c r="G143" t="s">
        <v>67</v>
      </c>
      <c r="H143" t="s">
        <v>68</v>
      </c>
      <c r="I143" t="s">
        <v>69</v>
      </c>
      <c r="J143" s="2">
        <v>44043</v>
      </c>
      <c r="K143">
        <v>2</v>
      </c>
      <c r="L143">
        <v>2020</v>
      </c>
      <c r="M143" t="s">
        <v>88</v>
      </c>
      <c r="N143" s="25"/>
      <c r="O143" s="2">
        <v>44038</v>
      </c>
      <c r="P143" s="2">
        <v>44062</v>
      </c>
      <c r="Q143">
        <v>47.100200465597517</v>
      </c>
      <c r="R143">
        <v>8.0722969477496118</v>
      </c>
      <c r="S143">
        <v>0.63855968947433617</v>
      </c>
      <c r="T143">
        <v>0.65398573395069448</v>
      </c>
      <c r="U143">
        <v>0.17366387185583779</v>
      </c>
      <c r="V143">
        <v>0.27942268041237112</v>
      </c>
      <c r="W143">
        <v>0.80968808394422886</v>
      </c>
      <c r="X143">
        <v>1.647628865979381</v>
      </c>
      <c r="Y143">
        <v>0.25931879066207419</v>
      </c>
      <c r="Z143">
        <v>0.26554688097971679</v>
      </c>
      <c r="AA143">
        <v>0.37971680061232299</v>
      </c>
      <c r="AB143">
        <v>0.66248557822646159</v>
      </c>
      <c r="AC143">
        <v>0.28276877761413849</v>
      </c>
      <c r="AD143">
        <v>314670</v>
      </c>
      <c r="AE143">
        <v>24.084959816303101</v>
      </c>
      <c r="AF143">
        <v>3750</v>
      </c>
      <c r="AG143">
        <v>25180</v>
      </c>
      <c r="AH143">
        <v>3866</v>
      </c>
      <c r="AI143">
        <v>13914</v>
      </c>
      <c r="AJ143">
        <v>40</v>
      </c>
      <c r="AK143">
        <v>222</v>
      </c>
      <c r="AL143">
        <v>120</v>
      </c>
      <c r="AM143">
        <v>4193</v>
      </c>
      <c r="AN143">
        <v>2854</v>
      </c>
      <c r="AO143">
        <v>2665</v>
      </c>
      <c r="AP143">
        <v>2084</v>
      </c>
      <c r="AQ143">
        <v>1009</v>
      </c>
      <c r="AR143">
        <v>622</v>
      </c>
      <c r="AS143">
        <v>-204</v>
      </c>
      <c r="AT143">
        <v>372</v>
      </c>
      <c r="AU143">
        <v>424.59</v>
      </c>
      <c r="AV143">
        <v>53</v>
      </c>
      <c r="AW143">
        <v>3469.37</v>
      </c>
      <c r="AX143">
        <v>663.87</v>
      </c>
      <c r="AY143">
        <v>0.69651741293532343</v>
      </c>
      <c r="AZ143">
        <v>6.2166834170854273</v>
      </c>
      <c r="BA143">
        <v>6.0917012448132777</v>
      </c>
      <c r="BB143">
        <v>0.42717183314198243</v>
      </c>
      <c r="BC143">
        <v>36.407766990291258</v>
      </c>
      <c r="BD143">
        <v>13065</v>
      </c>
      <c r="BE143">
        <v>0.13600000000000001</v>
      </c>
      <c r="BF143">
        <v>510</v>
      </c>
      <c r="BG143">
        <v>3.1917754052985372</v>
      </c>
      <c r="BH143">
        <v>620</v>
      </c>
      <c r="BI143">
        <v>1</v>
      </c>
      <c r="BJ143">
        <v>5</v>
      </c>
      <c r="BK143">
        <v>3</v>
      </c>
      <c r="BL143">
        <v>3</v>
      </c>
      <c r="BM143">
        <v>0.40864193168433449</v>
      </c>
      <c r="BN143">
        <v>4.7973581847649918</v>
      </c>
      <c r="BO143">
        <v>1.5932096703748431E-2</v>
      </c>
      <c r="BP143">
        <v>5.1493373843934176</v>
      </c>
    </row>
    <row r="144" spans="1:68" x14ac:dyDescent="0.2">
      <c r="A144" s="1">
        <v>142</v>
      </c>
      <c r="B144" t="s">
        <v>255</v>
      </c>
      <c r="C144" t="s">
        <v>241</v>
      </c>
      <c r="D144" t="s">
        <v>242</v>
      </c>
      <c r="E144" t="s">
        <v>243</v>
      </c>
      <c r="F144" t="s">
        <v>66</v>
      </c>
      <c r="G144" t="s">
        <v>67</v>
      </c>
      <c r="H144" t="s">
        <v>68</v>
      </c>
      <c r="I144" t="s">
        <v>69</v>
      </c>
      <c r="J144" s="2">
        <v>44135</v>
      </c>
      <c r="K144">
        <v>3</v>
      </c>
      <c r="L144">
        <v>2020</v>
      </c>
      <c r="M144" t="s">
        <v>90</v>
      </c>
      <c r="N144" s="25">
        <v>1</v>
      </c>
      <c r="O144" s="2">
        <v>44129</v>
      </c>
      <c r="P144" s="2">
        <v>44153</v>
      </c>
      <c r="Q144">
        <v>44.698212018620403</v>
      </c>
      <c r="R144">
        <v>7.3756876851459996</v>
      </c>
      <c r="S144">
        <v>0.72622500528226508</v>
      </c>
      <c r="T144">
        <v>0.69227706073879736</v>
      </c>
      <c r="U144">
        <v>0.1845709868590569</v>
      </c>
      <c r="V144">
        <v>0.28823263522675902</v>
      </c>
      <c r="W144">
        <v>0.75303247684883268</v>
      </c>
      <c r="X144">
        <v>1.6080684043995781</v>
      </c>
      <c r="Y144">
        <v>0.25891588279082361</v>
      </c>
      <c r="Z144">
        <v>0.26661433308519988</v>
      </c>
      <c r="AA144">
        <v>0.28625566759152737</v>
      </c>
      <c r="AB144">
        <v>0.76130058673706524</v>
      </c>
      <c r="AC144">
        <v>0.47504491914553792</v>
      </c>
      <c r="AD144">
        <v>320833.89</v>
      </c>
      <c r="AE144">
        <v>21.711706706367998</v>
      </c>
      <c r="AF144">
        <v>3393.1914893617022</v>
      </c>
      <c r="AG144">
        <v>26881</v>
      </c>
      <c r="AH144">
        <v>4726</v>
      </c>
      <c r="AI144">
        <v>15334</v>
      </c>
      <c r="AJ144">
        <v>40</v>
      </c>
      <c r="AK144">
        <v>235</v>
      </c>
      <c r="AL144">
        <v>147</v>
      </c>
      <c r="AM144">
        <v>4193</v>
      </c>
      <c r="AN144">
        <v>2861</v>
      </c>
      <c r="AO144">
        <v>2740</v>
      </c>
      <c r="AP144">
        <v>2546</v>
      </c>
      <c r="AQ144">
        <v>1445</v>
      </c>
      <c r="AR144">
        <v>1336</v>
      </c>
      <c r="AS144">
        <v>-41</v>
      </c>
      <c r="AT144">
        <v>845</v>
      </c>
      <c r="AU144">
        <v>501.36</v>
      </c>
      <c r="AV144">
        <v>53</v>
      </c>
      <c r="AW144">
        <v>3939.76</v>
      </c>
      <c r="AX144">
        <v>1377.87</v>
      </c>
      <c r="AY144">
        <v>0.70190160384381128</v>
      </c>
      <c r="AZ144">
        <v>6.9950046253469012</v>
      </c>
      <c r="BA144">
        <v>3.922867266285091</v>
      </c>
      <c r="BB144">
        <v>0.35325167490018272</v>
      </c>
      <c r="BC144">
        <v>29.597222222222221</v>
      </c>
      <c r="BD144">
        <v>14777</v>
      </c>
      <c r="BE144">
        <v>0.15275</v>
      </c>
      <c r="BF144">
        <v>518.30999999999995</v>
      </c>
      <c r="BG144">
        <v>3.99171270718232</v>
      </c>
      <c r="BH144">
        <v>990</v>
      </c>
      <c r="BI144">
        <v>1</v>
      </c>
      <c r="BJ144">
        <v>5</v>
      </c>
      <c r="BK144">
        <v>3</v>
      </c>
      <c r="BL144">
        <v>3</v>
      </c>
      <c r="BM144">
        <v>0.42055508112724171</v>
      </c>
      <c r="BN144">
        <v>5.4566720516962839</v>
      </c>
      <c r="BO144">
        <v>1.329060691226556E-2</v>
      </c>
      <c r="BP144">
        <v>4.7024705393785409</v>
      </c>
    </row>
    <row r="145" spans="1:68" x14ac:dyDescent="0.2">
      <c r="A145" s="1">
        <v>143</v>
      </c>
      <c r="B145" t="s">
        <v>256</v>
      </c>
      <c r="C145" t="s">
        <v>241</v>
      </c>
      <c r="D145" t="s">
        <v>242</v>
      </c>
      <c r="E145" t="s">
        <v>243</v>
      </c>
      <c r="F145" t="s">
        <v>66</v>
      </c>
      <c r="G145" t="s">
        <v>67</v>
      </c>
      <c r="H145" t="s">
        <v>68</v>
      </c>
      <c r="I145" t="s">
        <v>69</v>
      </c>
      <c r="J145" s="2">
        <v>44227</v>
      </c>
      <c r="K145">
        <v>4</v>
      </c>
      <c r="L145">
        <v>2020</v>
      </c>
      <c r="M145" t="s">
        <v>92</v>
      </c>
      <c r="N145" s="25">
        <v>2</v>
      </c>
      <c r="O145" s="2">
        <v>44227</v>
      </c>
      <c r="P145" s="2">
        <v>44251</v>
      </c>
      <c r="Q145">
        <v>45.36965320807515</v>
      </c>
      <c r="R145">
        <v>8.2258145112932244</v>
      </c>
      <c r="S145">
        <v>0.7189251329213967</v>
      </c>
      <c r="T145">
        <v>0.72333318873899277</v>
      </c>
      <c r="U145">
        <v>0.19422027501843581</v>
      </c>
      <c r="V145">
        <v>0.29776265594391182</v>
      </c>
      <c r="W145">
        <v>0.7043153969099627</v>
      </c>
      <c r="X145">
        <v>1.584561982334949</v>
      </c>
      <c r="Y145">
        <v>0.25979010494752619</v>
      </c>
      <c r="Z145">
        <v>0.26850734632683648</v>
      </c>
      <c r="AA145">
        <v>0.2814992503748126</v>
      </c>
      <c r="AB145">
        <v>0.80879362663420085</v>
      </c>
      <c r="AC145">
        <v>0.52729437625938824</v>
      </c>
      <c r="AD145">
        <v>332475</v>
      </c>
      <c r="AE145">
        <v>19.938530734632678</v>
      </c>
      <c r="AF145">
        <v>3113.2075471698108</v>
      </c>
      <c r="AG145">
        <v>28791</v>
      </c>
      <c r="AH145">
        <v>5003</v>
      </c>
      <c r="AI145">
        <v>16893</v>
      </c>
      <c r="AJ145">
        <v>40</v>
      </c>
      <c r="AK145">
        <v>288</v>
      </c>
      <c r="AL145">
        <v>163</v>
      </c>
      <c r="AM145">
        <v>4193</v>
      </c>
      <c r="AN145">
        <v>2737</v>
      </c>
      <c r="AO145">
        <v>2856</v>
      </c>
      <c r="AP145">
        <v>2429</v>
      </c>
      <c r="AQ145">
        <v>1559</v>
      </c>
      <c r="AR145">
        <v>1457</v>
      </c>
      <c r="AS145">
        <v>-22</v>
      </c>
      <c r="AT145">
        <v>1128</v>
      </c>
      <c r="AU145">
        <v>519.59</v>
      </c>
      <c r="AV145">
        <v>53</v>
      </c>
      <c r="AW145">
        <v>4477.3599999999997</v>
      </c>
      <c r="AX145">
        <v>1498.87</v>
      </c>
      <c r="AY145">
        <v>0.70122938530734635</v>
      </c>
      <c r="AZ145">
        <v>7.1522516082916372</v>
      </c>
      <c r="BA145">
        <v>4.0904458598726112</v>
      </c>
      <c r="BB145">
        <v>0.34914542728635678</v>
      </c>
      <c r="BC145">
        <v>26.08152173913043</v>
      </c>
      <c r="BD145">
        <v>16675</v>
      </c>
      <c r="BE145">
        <v>0.17224999999999999</v>
      </c>
      <c r="BF145">
        <v>536.25</v>
      </c>
      <c r="BG145">
        <v>3.7554953327311051</v>
      </c>
      <c r="BH145">
        <v>1128</v>
      </c>
      <c r="BI145">
        <v>2</v>
      </c>
      <c r="BJ145">
        <v>5</v>
      </c>
      <c r="BK145">
        <v>3</v>
      </c>
      <c r="BL145">
        <v>3.333333333333333</v>
      </c>
      <c r="BM145">
        <v>0.47115226770493518</v>
      </c>
      <c r="BN145">
        <v>6.3019032258064502</v>
      </c>
      <c r="BO145">
        <v>1.4289715301624409E-2</v>
      </c>
      <c r="BP145">
        <v>4.2294416717197638</v>
      </c>
    </row>
    <row r="146" spans="1:68" x14ac:dyDescent="0.2">
      <c r="A146" s="1">
        <v>144</v>
      </c>
      <c r="B146" t="s">
        <v>257</v>
      </c>
      <c r="C146" t="s">
        <v>241</v>
      </c>
      <c r="D146" t="s">
        <v>242</v>
      </c>
      <c r="E146" t="s">
        <v>243</v>
      </c>
      <c r="F146" t="s">
        <v>66</v>
      </c>
      <c r="G146" t="s">
        <v>67</v>
      </c>
      <c r="H146" t="s">
        <v>68</v>
      </c>
      <c r="I146" t="s">
        <v>69</v>
      </c>
      <c r="J146" s="2">
        <v>44316</v>
      </c>
      <c r="K146">
        <v>1</v>
      </c>
      <c r="L146">
        <v>2021</v>
      </c>
      <c r="M146" t="s">
        <v>94</v>
      </c>
      <c r="N146" s="25">
        <v>3</v>
      </c>
      <c r="O146" s="2">
        <v>44318</v>
      </c>
      <c r="P146" s="2">
        <v>44342</v>
      </c>
      <c r="Q146">
        <v>43.948617735382442</v>
      </c>
      <c r="R146">
        <v>8.1562444797738909</v>
      </c>
      <c r="S146">
        <v>0.76003155050598281</v>
      </c>
      <c r="T146">
        <v>0.71252543940795565</v>
      </c>
      <c r="U146">
        <v>0.2033110083256244</v>
      </c>
      <c r="V146">
        <v>0.33426411068929818</v>
      </c>
      <c r="W146">
        <v>0.64035368062213704</v>
      </c>
      <c r="X146">
        <v>1.695792677187588</v>
      </c>
      <c r="Y146">
        <v>0.27664104694640629</v>
      </c>
      <c r="Z146">
        <v>0.28533859576235981</v>
      </c>
      <c r="AA146">
        <v>0.28645616950560859</v>
      </c>
      <c r="AB146">
        <v>0.9213687183254422</v>
      </c>
      <c r="AC146">
        <v>0.6349125488198335</v>
      </c>
      <c r="AD146">
        <v>418113.99</v>
      </c>
      <c r="AE146">
        <v>21.713439447444951</v>
      </c>
      <c r="AF146">
        <v>3176.9467455621302</v>
      </c>
      <c r="AG146">
        <v>30796</v>
      </c>
      <c r="AH146">
        <v>5661</v>
      </c>
      <c r="AI146">
        <v>18774</v>
      </c>
      <c r="AJ146">
        <v>40</v>
      </c>
      <c r="AK146">
        <v>333</v>
      </c>
      <c r="AL146">
        <v>173</v>
      </c>
      <c r="AM146">
        <v>4193</v>
      </c>
      <c r="AN146">
        <v>2613</v>
      </c>
      <c r="AO146">
        <v>2995</v>
      </c>
      <c r="AP146">
        <v>3024</v>
      </c>
      <c r="AQ146">
        <v>1751</v>
      </c>
      <c r="AR146">
        <v>1912</v>
      </c>
      <c r="AS146">
        <v>0</v>
      </c>
      <c r="AT146">
        <v>298</v>
      </c>
      <c r="AU146">
        <v>600.38</v>
      </c>
      <c r="AV146">
        <v>53</v>
      </c>
      <c r="AW146">
        <v>5494.48</v>
      </c>
      <c r="AX146">
        <v>1953.87</v>
      </c>
      <c r="AY146">
        <v>0.70066472787702538</v>
      </c>
      <c r="AZ146">
        <v>7.7402153478037938</v>
      </c>
      <c r="BA146">
        <v>4.5272227772227769</v>
      </c>
      <c r="BB146">
        <v>0.35246157041960952</v>
      </c>
      <c r="BC146">
        <v>27.259433962264151</v>
      </c>
      <c r="BD146">
        <v>19256</v>
      </c>
      <c r="BE146">
        <v>0.21124999999999999</v>
      </c>
      <c r="BF146">
        <v>671.13</v>
      </c>
      <c r="BG146">
        <v>3.6689366160293351</v>
      </c>
      <c r="BH146">
        <v>1271</v>
      </c>
      <c r="BI146">
        <v>2</v>
      </c>
      <c r="BJ146">
        <v>5</v>
      </c>
      <c r="BK146">
        <v>3</v>
      </c>
      <c r="BL146">
        <v>3.333333333333333</v>
      </c>
      <c r="BM146">
        <v>0.54373874319643734</v>
      </c>
      <c r="BN146">
        <v>7.846195826645264</v>
      </c>
      <c r="BO146">
        <v>1.335467143186652E-2</v>
      </c>
      <c r="BP146">
        <v>4.3260779309464779</v>
      </c>
    </row>
    <row r="147" spans="1:68" x14ac:dyDescent="0.2">
      <c r="A147" s="1">
        <v>145</v>
      </c>
      <c r="B147" t="s">
        <v>258</v>
      </c>
      <c r="C147" t="s">
        <v>241</v>
      </c>
      <c r="D147" t="s">
        <v>242</v>
      </c>
      <c r="E147" t="s">
        <v>243</v>
      </c>
      <c r="F147" t="s">
        <v>66</v>
      </c>
      <c r="G147" t="s">
        <v>67</v>
      </c>
      <c r="H147" t="s">
        <v>68</v>
      </c>
      <c r="I147" t="s">
        <v>69</v>
      </c>
      <c r="J147" s="2">
        <v>44408</v>
      </c>
      <c r="K147">
        <v>2</v>
      </c>
      <c r="L147">
        <v>2021</v>
      </c>
      <c r="M147" t="s">
        <v>96</v>
      </c>
      <c r="N147" s="25">
        <v>4</v>
      </c>
      <c r="O147" s="2">
        <v>44409</v>
      </c>
      <c r="P147" s="2">
        <v>44426</v>
      </c>
      <c r="Q147">
        <v>46.347203012140767</v>
      </c>
      <c r="R147">
        <v>6.8714461349316123</v>
      </c>
      <c r="S147">
        <v>0.74958960919275408</v>
      </c>
      <c r="T147">
        <v>0.6861037129876234</v>
      </c>
      <c r="U147">
        <v>0.22719755600814659</v>
      </c>
      <c r="V147">
        <v>0.40375345825846382</v>
      </c>
      <c r="W147">
        <v>0.8276824135811226</v>
      </c>
      <c r="X147">
        <v>1.8205413422321099</v>
      </c>
      <c r="Y147">
        <v>0.32324062656984981</v>
      </c>
      <c r="Z147">
        <v>0.33114170890989642</v>
      </c>
      <c r="AA147">
        <v>0.30437959537836229</v>
      </c>
      <c r="AB147">
        <v>0.98038418780086523</v>
      </c>
      <c r="AC147">
        <v>0.67600459242250288</v>
      </c>
      <c r="AD147">
        <v>543953.28</v>
      </c>
      <c r="AE147">
        <v>24.84145225373339</v>
      </c>
      <c r="AF147">
        <v>776.93404634581111</v>
      </c>
      <c r="AG147">
        <v>38650</v>
      </c>
      <c r="AH147">
        <v>6507</v>
      </c>
      <c r="AI147">
        <v>21147</v>
      </c>
      <c r="AJ147">
        <v>10</v>
      </c>
      <c r="AK147">
        <v>301</v>
      </c>
      <c r="AL147">
        <v>189</v>
      </c>
      <c r="AM147">
        <v>4193</v>
      </c>
      <c r="AN147">
        <v>2478</v>
      </c>
      <c r="AO147">
        <v>3165</v>
      </c>
      <c r="AP147">
        <v>3586</v>
      </c>
      <c r="AQ147">
        <v>2006</v>
      </c>
      <c r="AR147">
        <v>2373</v>
      </c>
      <c r="AS147">
        <v>0</v>
      </c>
      <c r="AT147">
        <v>481</v>
      </c>
      <c r="AU147">
        <v>194.99</v>
      </c>
      <c r="AV147">
        <v>60</v>
      </c>
      <c r="AW147">
        <v>7251.01</v>
      </c>
      <c r="AX147">
        <v>2420.4</v>
      </c>
      <c r="AY147">
        <v>0.6912362424076357</v>
      </c>
      <c r="AZ147">
        <v>8.4506493506493499</v>
      </c>
      <c r="BA147">
        <v>5.8017086330935248</v>
      </c>
      <c r="BB147">
        <v>0.36087135224003292</v>
      </c>
      <c r="BC147">
        <v>33.643835616438359</v>
      </c>
      <c r="BD147">
        <v>21897</v>
      </c>
      <c r="BE147">
        <v>0.28050000000000003</v>
      </c>
      <c r="BF147">
        <v>217.93</v>
      </c>
      <c r="BG147">
        <v>3.9084266926449098</v>
      </c>
      <c r="BH147">
        <v>1237</v>
      </c>
      <c r="BI147">
        <v>3</v>
      </c>
      <c r="BJ147">
        <v>5</v>
      </c>
      <c r="BK147">
        <v>3</v>
      </c>
      <c r="BL147">
        <v>3.666666666666667</v>
      </c>
      <c r="BM147">
        <v>0.52838373533483929</v>
      </c>
      <c r="BN147">
        <v>2.5751722756410249</v>
      </c>
      <c r="BO147">
        <v>1.2412856717379911E-2</v>
      </c>
      <c r="BP147">
        <v>4.254282582143774</v>
      </c>
    </row>
    <row r="148" spans="1:68" x14ac:dyDescent="0.2">
      <c r="A148" s="1">
        <v>146</v>
      </c>
      <c r="B148" t="s">
        <v>259</v>
      </c>
      <c r="C148" t="s">
        <v>241</v>
      </c>
      <c r="D148" t="s">
        <v>242</v>
      </c>
      <c r="E148" t="s">
        <v>243</v>
      </c>
      <c r="F148" t="s">
        <v>66</v>
      </c>
      <c r="G148" t="s">
        <v>67</v>
      </c>
      <c r="H148" t="s">
        <v>68</v>
      </c>
      <c r="I148" t="s">
        <v>69</v>
      </c>
      <c r="J148" s="2">
        <v>44500</v>
      </c>
      <c r="K148">
        <v>3</v>
      </c>
      <c r="L148">
        <v>2021</v>
      </c>
      <c r="M148" t="s">
        <v>98</v>
      </c>
      <c r="N148" s="25">
        <v>5</v>
      </c>
      <c r="O148" s="2">
        <v>44500</v>
      </c>
      <c r="P148" s="2">
        <v>44517</v>
      </c>
      <c r="Q148">
        <v>48.432000563142338</v>
      </c>
      <c r="R148">
        <v>6.2820287202590457</v>
      </c>
      <c r="S148">
        <v>0.71673267576499078</v>
      </c>
      <c r="T148">
        <v>0.71909113800305124</v>
      </c>
      <c r="U148">
        <v>0.24842978389347231</v>
      </c>
      <c r="V148">
        <v>0.41940100173770828</v>
      </c>
      <c r="W148">
        <v>0.70737036725775271</v>
      </c>
      <c r="X148">
        <v>1.725263211693755</v>
      </c>
      <c r="Y148">
        <v>0.3380571805223696</v>
      </c>
      <c r="Z148">
        <v>0.34547746560105458</v>
      </c>
      <c r="AA148">
        <v>0.29480102166927569</v>
      </c>
      <c r="AB148">
        <v>0.93748898268978054</v>
      </c>
      <c r="AC148">
        <v>0.64268796102050474</v>
      </c>
      <c r="AD148">
        <v>793650</v>
      </c>
      <c r="AE148">
        <v>32.695476641674219</v>
      </c>
      <c r="AF148">
        <v>978.30508474576266</v>
      </c>
      <c r="AG148">
        <v>40632</v>
      </c>
      <c r="AH148">
        <v>7103</v>
      </c>
      <c r="AI148">
        <v>23798</v>
      </c>
      <c r="AJ148">
        <v>10</v>
      </c>
      <c r="AK148">
        <v>298</v>
      </c>
      <c r="AL148">
        <v>191</v>
      </c>
      <c r="AM148">
        <v>4302</v>
      </c>
      <c r="AN148">
        <v>2454</v>
      </c>
      <c r="AO148">
        <v>3339</v>
      </c>
      <c r="AP148">
        <v>3954</v>
      </c>
      <c r="AQ148">
        <v>2173</v>
      </c>
      <c r="AR148">
        <v>2464</v>
      </c>
      <c r="AS148">
        <v>0</v>
      </c>
      <c r="AT148">
        <v>703</v>
      </c>
      <c r="AU148">
        <v>255.67</v>
      </c>
      <c r="AV148">
        <v>62</v>
      </c>
      <c r="AW148">
        <v>8386.119999999999</v>
      </c>
      <c r="AX148">
        <v>2512.98</v>
      </c>
      <c r="AY148">
        <v>0.69148059652302873</v>
      </c>
      <c r="AZ148">
        <v>8.7367773677736782</v>
      </c>
      <c r="BA148">
        <v>7.1445182724252492</v>
      </c>
      <c r="BB148">
        <v>0.33542061464941908</v>
      </c>
      <c r="BC148">
        <v>37.719298245614027</v>
      </c>
      <c r="BD148">
        <v>24274</v>
      </c>
      <c r="BE148">
        <v>0.32450000000000001</v>
      </c>
      <c r="BF148">
        <v>317.45999999999998</v>
      </c>
      <c r="BG148">
        <v>3.9990798251667821</v>
      </c>
      <c r="BH148">
        <v>986</v>
      </c>
      <c r="BI148">
        <v>3</v>
      </c>
      <c r="BJ148">
        <v>5</v>
      </c>
      <c r="BK148">
        <v>3</v>
      </c>
      <c r="BL148">
        <v>3.666666666666667</v>
      </c>
      <c r="BM148">
        <v>0.53017986407460083</v>
      </c>
      <c r="BN148">
        <v>2.974828</v>
      </c>
      <c r="BO148">
        <v>9.105820166414081E-3</v>
      </c>
      <c r="BP148">
        <v>5.3789396872874979</v>
      </c>
    </row>
    <row r="149" spans="1:68" x14ac:dyDescent="0.2">
      <c r="A149" s="1">
        <v>147</v>
      </c>
      <c r="B149" t="s">
        <v>260</v>
      </c>
      <c r="C149" t="s">
        <v>241</v>
      </c>
      <c r="D149" t="s">
        <v>242</v>
      </c>
      <c r="E149" t="s">
        <v>243</v>
      </c>
      <c r="F149" t="s">
        <v>66</v>
      </c>
      <c r="G149" t="s">
        <v>67</v>
      </c>
      <c r="H149" t="s">
        <v>68</v>
      </c>
      <c r="I149" t="s">
        <v>69</v>
      </c>
      <c r="J149" s="2">
        <v>44592</v>
      </c>
      <c r="K149">
        <v>4</v>
      </c>
      <c r="L149">
        <v>2021</v>
      </c>
      <c r="M149" t="s">
        <v>100</v>
      </c>
      <c r="N149" s="25">
        <v>6</v>
      </c>
      <c r="O149" s="2">
        <v>44591</v>
      </c>
      <c r="P149" s="2">
        <v>44608</v>
      </c>
      <c r="Q149">
        <v>51.361703519560393</v>
      </c>
      <c r="R149">
        <v>5.9933926468664138</v>
      </c>
      <c r="S149">
        <v>0.72087621877173746</v>
      </c>
      <c r="T149">
        <v>0.73759215105922338</v>
      </c>
      <c r="U149">
        <v>0.27236811093754282</v>
      </c>
      <c r="V149">
        <v>0.44831628548442709</v>
      </c>
      <c r="W149">
        <v>0.66041635352472572</v>
      </c>
      <c r="X149">
        <v>1.6774623606482011</v>
      </c>
      <c r="Y149">
        <v>0.36233930296499961</v>
      </c>
      <c r="Z149">
        <v>0.36926655272348963</v>
      </c>
      <c r="AA149">
        <v>0.30214758118451363</v>
      </c>
      <c r="AB149">
        <v>0.91618056469275944</v>
      </c>
      <c r="AC149">
        <v>0.61403298350824587</v>
      </c>
      <c r="AD149">
        <v>559675</v>
      </c>
      <c r="AE149">
        <v>20.79493943672438</v>
      </c>
      <c r="AF149">
        <v>581.85834957764791</v>
      </c>
      <c r="AG149">
        <v>44187</v>
      </c>
      <c r="AH149">
        <v>7643</v>
      </c>
      <c r="AI149">
        <v>26612</v>
      </c>
      <c r="AJ149">
        <v>10</v>
      </c>
      <c r="AK149">
        <v>300</v>
      </c>
      <c r="AL149">
        <v>202</v>
      </c>
      <c r="AM149">
        <v>4349</v>
      </c>
      <c r="AN149">
        <v>2339</v>
      </c>
      <c r="AO149">
        <v>3607</v>
      </c>
      <c r="AP149">
        <v>4650</v>
      </c>
      <c r="AQ149">
        <v>2335</v>
      </c>
      <c r="AR149">
        <v>3003</v>
      </c>
      <c r="AS149">
        <v>0</v>
      </c>
      <c r="AT149">
        <v>976</v>
      </c>
      <c r="AU149">
        <v>244.86</v>
      </c>
      <c r="AV149">
        <v>61</v>
      </c>
      <c r="AW149">
        <v>9938.44</v>
      </c>
      <c r="AX149">
        <v>3051.19</v>
      </c>
      <c r="AY149">
        <v>0.69291075276807612</v>
      </c>
      <c r="AZ149">
        <v>8.8027641808234947</v>
      </c>
      <c r="BA149">
        <v>6.6502883506343711</v>
      </c>
      <c r="BB149">
        <v>0.3384112357880657</v>
      </c>
      <c r="BC149">
        <v>42.546610169491522</v>
      </c>
      <c r="BD149">
        <v>26914</v>
      </c>
      <c r="BE149">
        <v>0.38474999999999998</v>
      </c>
      <c r="BF149">
        <v>223.87</v>
      </c>
      <c r="BG149">
        <v>3.8610996279454319</v>
      </c>
      <c r="BH149">
        <v>976</v>
      </c>
      <c r="BI149">
        <v>3</v>
      </c>
      <c r="BJ149">
        <v>4</v>
      </c>
      <c r="BK149">
        <v>3</v>
      </c>
      <c r="BL149">
        <v>3.333333333333333</v>
      </c>
      <c r="BM149">
        <v>0.6059470170411243</v>
      </c>
      <c r="BN149">
        <v>3.581739999999999</v>
      </c>
      <c r="BO149">
        <v>1.478459435087413E-2</v>
      </c>
      <c r="BP149">
        <v>3.1929672093425698</v>
      </c>
    </row>
    <row r="150" spans="1:68" x14ac:dyDescent="0.2">
      <c r="A150" s="1">
        <v>148</v>
      </c>
      <c r="B150" t="s">
        <v>261</v>
      </c>
      <c r="C150" t="s">
        <v>241</v>
      </c>
      <c r="D150" t="s">
        <v>242</v>
      </c>
      <c r="E150" t="s">
        <v>243</v>
      </c>
      <c r="F150" t="s">
        <v>66</v>
      </c>
      <c r="G150" t="s">
        <v>67</v>
      </c>
      <c r="H150" t="s">
        <v>68</v>
      </c>
      <c r="I150" t="s">
        <v>69</v>
      </c>
      <c r="J150" s="2">
        <v>44681</v>
      </c>
      <c r="K150">
        <v>1</v>
      </c>
      <c r="L150">
        <v>2022</v>
      </c>
      <c r="M150" t="s">
        <v>102</v>
      </c>
      <c r="N150" s="25">
        <v>7</v>
      </c>
      <c r="O150" s="2">
        <v>44682</v>
      </c>
      <c r="P150" s="2">
        <v>44706</v>
      </c>
      <c r="Q150">
        <v>55.533904440154437</v>
      </c>
      <c r="R150">
        <v>5.9123129826254832</v>
      </c>
      <c r="S150">
        <v>0.74166377699974273</v>
      </c>
      <c r="T150">
        <v>0.77731291443006001</v>
      </c>
      <c r="U150">
        <v>0.25408614882643932</v>
      </c>
      <c r="V150">
        <v>0.41947930988601589</v>
      </c>
      <c r="W150">
        <v>0.71778115501519757</v>
      </c>
      <c r="X150">
        <v>1.6855457488801171</v>
      </c>
      <c r="Y150">
        <v>0.32016519413696221</v>
      </c>
      <c r="Z150">
        <v>0.32687756000135409</v>
      </c>
      <c r="AA150">
        <v>0.26830506753325878</v>
      </c>
      <c r="AB150">
        <v>0.80242430309620016</v>
      </c>
      <c r="AC150">
        <v>0.53411923556294139</v>
      </c>
      <c r="AD150">
        <v>458735.36479999998</v>
      </c>
      <c r="AE150">
        <v>15.528768992248059</v>
      </c>
      <c r="AF150">
        <v>491.15281501340479</v>
      </c>
      <c r="AG150">
        <v>45212</v>
      </c>
      <c r="AH150">
        <v>8288</v>
      </c>
      <c r="AI150">
        <v>26320</v>
      </c>
      <c r="AJ150">
        <v>10</v>
      </c>
      <c r="AK150">
        <v>334</v>
      </c>
      <c r="AL150">
        <v>203</v>
      </c>
      <c r="AM150">
        <v>4365</v>
      </c>
      <c r="AN150">
        <v>2211</v>
      </c>
      <c r="AO150">
        <v>3772</v>
      </c>
      <c r="AP150">
        <v>5438</v>
      </c>
      <c r="AQ150">
        <v>2523</v>
      </c>
      <c r="AR150">
        <v>1618</v>
      </c>
      <c r="AS150">
        <v>-1360</v>
      </c>
      <c r="AT150">
        <v>361</v>
      </c>
      <c r="AU150">
        <v>185.47</v>
      </c>
      <c r="AV150">
        <v>68</v>
      </c>
      <c r="AW150">
        <v>9656.2900000000009</v>
      </c>
      <c r="AX150">
        <v>1671.72</v>
      </c>
      <c r="AY150">
        <v>0.69408618530178401</v>
      </c>
      <c r="AZ150">
        <v>8.9854993901612676</v>
      </c>
      <c r="BA150">
        <v>5.3173318950017983</v>
      </c>
      <c r="BB150">
        <v>0.3034765241528723</v>
      </c>
      <c r="BC150">
        <v>45.071713147410357</v>
      </c>
      <c r="BD150">
        <v>29541</v>
      </c>
      <c r="BE150">
        <v>0.373</v>
      </c>
      <c r="BF150">
        <v>183.2</v>
      </c>
      <c r="BG150">
        <v>3.4993065187239938</v>
      </c>
      <c r="BH150">
        <v>1039</v>
      </c>
      <c r="BI150">
        <v>1</v>
      </c>
      <c r="BJ150">
        <v>4</v>
      </c>
      <c r="BK150">
        <v>3</v>
      </c>
      <c r="BL150">
        <v>2.666666666666667</v>
      </c>
      <c r="BM150">
        <v>0.56326246099104627</v>
      </c>
      <c r="BN150">
        <v>3.4455398412309202</v>
      </c>
      <c r="BO150">
        <v>1.761496311669412E-2</v>
      </c>
      <c r="BP150">
        <v>2.7029721256497399</v>
      </c>
    </row>
    <row r="151" spans="1:68" x14ac:dyDescent="0.2">
      <c r="A151" s="1">
        <v>149</v>
      </c>
      <c r="B151" t="s">
        <v>262</v>
      </c>
      <c r="C151" t="s">
        <v>241</v>
      </c>
      <c r="D151" t="s">
        <v>242</v>
      </c>
      <c r="E151" t="s">
        <v>243</v>
      </c>
      <c r="F151" t="s">
        <v>66</v>
      </c>
      <c r="G151" t="s">
        <v>67</v>
      </c>
      <c r="H151" t="s">
        <v>68</v>
      </c>
      <c r="I151" t="s">
        <v>69</v>
      </c>
      <c r="J151" s="2">
        <v>44773</v>
      </c>
      <c r="K151">
        <v>2</v>
      </c>
      <c r="L151">
        <v>2022</v>
      </c>
      <c r="M151" t="s">
        <v>104</v>
      </c>
      <c r="N151" s="25">
        <v>8</v>
      </c>
      <c r="O151" s="2">
        <v>44773</v>
      </c>
      <c r="P151" s="2">
        <v>44797</v>
      </c>
      <c r="Q151">
        <v>73.194641258949872</v>
      </c>
      <c r="R151">
        <v>7.622315035799522</v>
      </c>
      <c r="S151">
        <v>0.60472668230200255</v>
      </c>
      <c r="T151">
        <v>0.72420427148527877</v>
      </c>
      <c r="U151">
        <v>0.1934210846747681</v>
      </c>
      <c r="V151">
        <v>0.34405973598826622</v>
      </c>
      <c r="W151">
        <v>0.82281665338979493</v>
      </c>
      <c r="X151">
        <v>1.8251033379261301</v>
      </c>
      <c r="Y151">
        <v>0.26030667832402993</v>
      </c>
      <c r="Z151">
        <v>0.26708083933014998</v>
      </c>
      <c r="AA151">
        <v>0.21063958571524649</v>
      </c>
      <c r="AB151">
        <v>0.56872516821513242</v>
      </c>
      <c r="AC151">
        <v>0.35808558249988592</v>
      </c>
      <c r="AD151">
        <v>387320.88552000001</v>
      </c>
      <c r="AE151">
        <v>13.024442986078419</v>
      </c>
      <c r="AF151">
        <v>507.14754098360652</v>
      </c>
      <c r="AG151">
        <v>43476</v>
      </c>
      <c r="AH151">
        <v>6704</v>
      </c>
      <c r="AI151">
        <v>23851</v>
      </c>
      <c r="AJ151">
        <v>10</v>
      </c>
      <c r="AK151">
        <v>359</v>
      </c>
      <c r="AL151">
        <v>201</v>
      </c>
      <c r="AM151">
        <v>4372</v>
      </c>
      <c r="AN151">
        <v>2036</v>
      </c>
      <c r="AO151">
        <v>4085</v>
      </c>
      <c r="AP151">
        <v>5317</v>
      </c>
      <c r="AQ151">
        <v>3411</v>
      </c>
      <c r="AR151">
        <v>656</v>
      </c>
      <c r="AS151">
        <v>0</v>
      </c>
      <c r="AT151">
        <v>794</v>
      </c>
      <c r="AU151">
        <v>181.63</v>
      </c>
      <c r="AV151">
        <v>64</v>
      </c>
      <c r="AW151">
        <v>7942.4500000000007</v>
      </c>
      <c r="AX151">
        <v>706.56</v>
      </c>
      <c r="AY151">
        <v>0.64886676978949487</v>
      </c>
      <c r="AZ151">
        <v>6.8260150184548811</v>
      </c>
      <c r="BA151">
        <v>3.620493859764955</v>
      </c>
      <c r="BB151">
        <v>0.25398480059183542</v>
      </c>
      <c r="BC151">
        <v>36.737254901960782</v>
      </c>
      <c r="BD151">
        <v>29738</v>
      </c>
      <c r="BE151">
        <v>0.30499999999999999</v>
      </c>
      <c r="BF151">
        <v>154.68</v>
      </c>
      <c r="BG151">
        <v>3.869540555870675</v>
      </c>
      <c r="BH151">
        <v>1289</v>
      </c>
      <c r="BI151">
        <v>2</v>
      </c>
      <c r="BJ151">
        <v>4</v>
      </c>
      <c r="BK151">
        <v>3</v>
      </c>
      <c r="BL151">
        <v>3</v>
      </c>
      <c r="BM151">
        <v>0.4476385053260441</v>
      </c>
      <c r="BN151">
        <v>2.746737837727744</v>
      </c>
      <c r="BO151">
        <v>1.6405898888326002E-2</v>
      </c>
      <c r="BP151">
        <v>2.809092023832116</v>
      </c>
    </row>
    <row r="152" spans="1:68" x14ac:dyDescent="0.2">
      <c r="A152" s="1">
        <v>150</v>
      </c>
      <c r="B152" t="s">
        <v>263</v>
      </c>
      <c r="C152" t="s">
        <v>241</v>
      </c>
      <c r="D152" t="s">
        <v>242</v>
      </c>
      <c r="E152" t="s">
        <v>243</v>
      </c>
      <c r="F152" t="s">
        <v>66</v>
      </c>
      <c r="G152" t="s">
        <v>67</v>
      </c>
      <c r="H152" t="s">
        <v>68</v>
      </c>
      <c r="I152" t="s">
        <v>69</v>
      </c>
      <c r="J152" s="2">
        <v>44865</v>
      </c>
      <c r="K152">
        <v>3</v>
      </c>
      <c r="L152">
        <v>2022</v>
      </c>
      <c r="M152" t="s">
        <v>106</v>
      </c>
      <c r="N152" s="25">
        <v>9</v>
      </c>
      <c r="O152" s="2">
        <v>44864</v>
      </c>
      <c r="P152" s="2">
        <v>44881</v>
      </c>
      <c r="Q152">
        <v>78.657161524194905</v>
      </c>
      <c r="R152">
        <v>8.4772803911650652</v>
      </c>
      <c r="S152">
        <v>0.56509932828355014</v>
      </c>
      <c r="T152">
        <v>0.70428994082840235</v>
      </c>
      <c r="U152">
        <v>0.1519134615384615</v>
      </c>
      <c r="V152">
        <v>0.26389350344430418</v>
      </c>
      <c r="W152">
        <v>0.89648227083235754</v>
      </c>
      <c r="X152">
        <v>1.796797129377367</v>
      </c>
      <c r="Y152">
        <v>0.20853462157809979</v>
      </c>
      <c r="Z152">
        <v>0.21569733249317369</v>
      </c>
      <c r="AA152">
        <v>0.16904711895260099</v>
      </c>
      <c r="AB152">
        <v>0.34586181780734271</v>
      </c>
      <c r="AC152">
        <v>0.17681469885474169</v>
      </c>
      <c r="AD152">
        <v>394534.8</v>
      </c>
      <c r="AE152">
        <v>13.81134215500945</v>
      </c>
      <c r="AF152">
        <v>682.468085106383</v>
      </c>
      <c r="AG152">
        <v>40488</v>
      </c>
      <c r="AH152">
        <v>5931</v>
      </c>
      <c r="AI152">
        <v>21349</v>
      </c>
      <c r="AJ152">
        <v>10</v>
      </c>
      <c r="AK152">
        <v>338</v>
      </c>
      <c r="AL152">
        <v>213</v>
      </c>
      <c r="AM152">
        <v>4372</v>
      </c>
      <c r="AN152">
        <v>1850</v>
      </c>
      <c r="AO152">
        <v>4701</v>
      </c>
      <c r="AP152">
        <v>4908</v>
      </c>
      <c r="AQ152">
        <v>2348</v>
      </c>
      <c r="AR152">
        <v>680</v>
      </c>
      <c r="AS152">
        <v>-16</v>
      </c>
      <c r="AT152">
        <v>1324</v>
      </c>
      <c r="AU152">
        <v>134.97</v>
      </c>
      <c r="AV152">
        <v>66</v>
      </c>
      <c r="AW152">
        <v>6161.61</v>
      </c>
      <c r="AX152">
        <v>732.14</v>
      </c>
      <c r="AY152">
        <v>0.6283343835328713</v>
      </c>
      <c r="AZ152">
        <v>5.4004097427725926</v>
      </c>
      <c r="BA152">
        <v>3.3877461706783372</v>
      </c>
      <c r="BB152">
        <v>0.22495274102079399</v>
      </c>
      <c r="BC152">
        <v>28.239382239382241</v>
      </c>
      <c r="BD152">
        <v>28566</v>
      </c>
      <c r="BE152">
        <v>0.23499999999999999</v>
      </c>
      <c r="BF152">
        <v>160.38</v>
      </c>
      <c r="BG152">
        <v>2.25146829677574</v>
      </c>
      <c r="BH152">
        <v>1597</v>
      </c>
      <c r="BI152">
        <v>3</v>
      </c>
      <c r="BJ152">
        <v>5</v>
      </c>
      <c r="BK152">
        <v>3</v>
      </c>
      <c r="BL152">
        <v>3.666666666666667</v>
      </c>
      <c r="BM152">
        <v>0.31488999616711377</v>
      </c>
      <c r="BN152">
        <v>2.0274634146341461</v>
      </c>
      <c r="BO152">
        <v>1.2288100873882711E-2</v>
      </c>
      <c r="BP152">
        <v>3.7846335368573532</v>
      </c>
    </row>
    <row r="153" spans="1:68" x14ac:dyDescent="0.2">
      <c r="A153" s="1">
        <v>151</v>
      </c>
      <c r="B153" t="s">
        <v>264</v>
      </c>
      <c r="C153" t="s">
        <v>241</v>
      </c>
      <c r="D153" t="s">
        <v>242</v>
      </c>
      <c r="E153" t="s">
        <v>243</v>
      </c>
      <c r="F153" t="s">
        <v>66</v>
      </c>
      <c r="G153" t="s">
        <v>67</v>
      </c>
      <c r="H153" t="s">
        <v>68</v>
      </c>
      <c r="I153" t="s">
        <v>69</v>
      </c>
      <c r="J153" s="2">
        <v>44957</v>
      </c>
      <c r="K153">
        <v>4</v>
      </c>
      <c r="L153">
        <v>2022</v>
      </c>
      <c r="M153" t="s">
        <v>108</v>
      </c>
      <c r="N153" s="25">
        <v>10</v>
      </c>
      <c r="O153" s="2">
        <v>44955</v>
      </c>
      <c r="P153" s="2">
        <v>44979</v>
      </c>
      <c r="Q153">
        <v>65.862564039001811</v>
      </c>
      <c r="R153">
        <v>8.6258469674433975</v>
      </c>
      <c r="S153">
        <v>0.59272682747642957</v>
      </c>
      <c r="T153">
        <v>0.63193899424849764</v>
      </c>
      <c r="U153">
        <v>0.1071812953179726</v>
      </c>
      <c r="V153">
        <v>0.17933611151027451</v>
      </c>
      <c r="W153">
        <v>0.8633545993393964</v>
      </c>
      <c r="X153">
        <v>1.7524890686264449</v>
      </c>
      <c r="Y153">
        <v>0.16193371394676359</v>
      </c>
      <c r="Z153">
        <v>0.16960702899088009</v>
      </c>
      <c r="AA153">
        <v>0.1411729813894862</v>
      </c>
      <c r="AB153">
        <v>0.14340230441839319</v>
      </c>
      <c r="AC153">
        <v>2.2293230289069932E-3</v>
      </c>
      <c r="AD153">
        <v>571113.6</v>
      </c>
      <c r="AE153">
        <v>21.172744123971231</v>
      </c>
      <c r="AF153">
        <v>1334.2528735632179</v>
      </c>
      <c r="AG153">
        <v>41182</v>
      </c>
      <c r="AH153">
        <v>6051</v>
      </c>
      <c r="AI153">
        <v>22101</v>
      </c>
      <c r="AJ153">
        <v>10</v>
      </c>
      <c r="AK153">
        <v>354</v>
      </c>
      <c r="AL153">
        <v>218</v>
      </c>
      <c r="AM153">
        <v>4372</v>
      </c>
      <c r="AN153">
        <v>1676</v>
      </c>
      <c r="AO153">
        <v>4845</v>
      </c>
      <c r="AP153">
        <v>3827</v>
      </c>
      <c r="AQ153">
        <v>1792</v>
      </c>
      <c r="AR153">
        <v>1414</v>
      </c>
      <c r="AS153">
        <v>-38</v>
      </c>
      <c r="AT153">
        <v>1833</v>
      </c>
      <c r="AU153">
        <v>195.37</v>
      </c>
      <c r="AV153">
        <v>64</v>
      </c>
      <c r="AW153">
        <v>4574.9799999999996</v>
      </c>
      <c r="AX153">
        <v>1464.56</v>
      </c>
      <c r="AY153">
        <v>0.62652925038926377</v>
      </c>
      <c r="AZ153">
        <v>5.0710245128849776</v>
      </c>
      <c r="BA153">
        <v>3.5156178576870332</v>
      </c>
      <c r="BB153">
        <v>0.20912730777786009</v>
      </c>
      <c r="BC153">
        <v>21.519083969465651</v>
      </c>
      <c r="BD153">
        <v>26974</v>
      </c>
      <c r="BE153">
        <v>0.17399999999999999</v>
      </c>
      <c r="BF153">
        <v>232.16</v>
      </c>
      <c r="BG153">
        <v>1.4913138458337669</v>
      </c>
      <c r="BH153">
        <v>1833</v>
      </c>
      <c r="BI153">
        <v>3</v>
      </c>
      <c r="BJ153">
        <v>5</v>
      </c>
      <c r="BK153">
        <v>3</v>
      </c>
      <c r="BL153">
        <v>3.666666666666667</v>
      </c>
      <c r="BM153">
        <v>0.22332226886654299</v>
      </c>
      <c r="BN153">
        <v>1.360089430894309</v>
      </c>
      <c r="BO153">
        <v>6.6859848554015316E-3</v>
      </c>
      <c r="BP153">
        <v>7.339502486709705</v>
      </c>
    </row>
    <row r="154" spans="1:68" x14ac:dyDescent="0.2">
      <c r="A154" s="1">
        <v>152</v>
      </c>
      <c r="B154" t="s">
        <v>265</v>
      </c>
      <c r="C154" t="s">
        <v>241</v>
      </c>
      <c r="D154" t="s">
        <v>242</v>
      </c>
      <c r="E154" t="s">
        <v>243</v>
      </c>
      <c r="F154" t="s">
        <v>66</v>
      </c>
      <c r="G154" t="s">
        <v>67</v>
      </c>
      <c r="H154" t="s">
        <v>68</v>
      </c>
      <c r="I154" t="s">
        <v>69</v>
      </c>
      <c r="J154" s="2">
        <v>45046</v>
      </c>
      <c r="K154">
        <v>1</v>
      </c>
      <c r="L154">
        <v>2023</v>
      </c>
      <c r="M154" t="s">
        <v>110</v>
      </c>
      <c r="N154" s="25">
        <v>11</v>
      </c>
      <c r="O154" s="2">
        <v>45046</v>
      </c>
      <c r="P154" s="2">
        <v>45070</v>
      </c>
      <c r="Q154">
        <v>50.160855812013352</v>
      </c>
      <c r="R154">
        <v>7.5745620133481646</v>
      </c>
      <c r="S154">
        <v>0.67181990145022297</v>
      </c>
      <c r="T154">
        <v>0.57717013114461591</v>
      </c>
      <c r="U154">
        <v>0.1114818449460255</v>
      </c>
      <c r="V154">
        <v>0.188552321007081</v>
      </c>
      <c r="W154">
        <v>0.81321370309951058</v>
      </c>
      <c r="X154">
        <v>1.7638080251770261</v>
      </c>
      <c r="Y154">
        <v>0.1852152407450344</v>
      </c>
      <c r="Z154">
        <v>0.19315248473606919</v>
      </c>
      <c r="AA154">
        <v>0.19711724244532039</v>
      </c>
      <c r="AB154">
        <v>7.3120085950956648E-2</v>
      </c>
      <c r="AC154">
        <v>-0.1239971564943637</v>
      </c>
      <c r="AD154">
        <v>934499.79999999993</v>
      </c>
      <c r="AE154">
        <v>36.111747430249629</v>
      </c>
      <c r="AF154">
        <v>1970.520833333333</v>
      </c>
      <c r="AG154">
        <v>44460</v>
      </c>
      <c r="AH154">
        <v>7192</v>
      </c>
      <c r="AI154">
        <v>24520</v>
      </c>
      <c r="AJ154">
        <v>10</v>
      </c>
      <c r="AK154">
        <v>367</v>
      </c>
      <c r="AL154">
        <v>230</v>
      </c>
      <c r="AM154">
        <v>4430</v>
      </c>
      <c r="AN154">
        <v>1541</v>
      </c>
      <c r="AO154">
        <v>4834</v>
      </c>
      <c r="AP154">
        <v>4080</v>
      </c>
      <c r="AQ154">
        <v>2160</v>
      </c>
      <c r="AR154">
        <v>2043</v>
      </c>
      <c r="AS154">
        <v>0</v>
      </c>
      <c r="AT154">
        <v>248</v>
      </c>
      <c r="AU154">
        <v>277.49</v>
      </c>
      <c r="AV154">
        <v>66</v>
      </c>
      <c r="AW154">
        <v>4998.3999999999996</v>
      </c>
      <c r="AX154">
        <v>2095.14</v>
      </c>
      <c r="AY154">
        <v>0.62473916067702295</v>
      </c>
      <c r="AZ154">
        <v>5.9444157454282456</v>
      </c>
      <c r="BA154">
        <v>3.4274104683195592</v>
      </c>
      <c r="BB154">
        <v>0.26358296622613803</v>
      </c>
      <c r="BC154">
        <v>17.5</v>
      </c>
      <c r="BD154">
        <v>25878</v>
      </c>
      <c r="BE154">
        <v>0.192</v>
      </c>
      <c r="BF154">
        <v>378.34</v>
      </c>
      <c r="BG154">
        <v>1.768679631525077</v>
      </c>
      <c r="BH154">
        <v>1720</v>
      </c>
      <c r="BI154">
        <v>3</v>
      </c>
      <c r="BJ154">
        <v>5</v>
      </c>
      <c r="BK154">
        <v>3</v>
      </c>
      <c r="BL154">
        <v>3.666666666666667</v>
      </c>
      <c r="BM154">
        <v>0.23809841375696661</v>
      </c>
      <c r="BN154">
        <v>1.5136923076923079</v>
      </c>
      <c r="BO154">
        <v>5.4804981935091821E-3</v>
      </c>
      <c r="BP154">
        <v>10.735001818843219</v>
      </c>
    </row>
    <row r="155" spans="1:68" x14ac:dyDescent="0.2">
      <c r="A155" s="1">
        <v>153</v>
      </c>
      <c r="B155" t="s">
        <v>266</v>
      </c>
      <c r="C155" t="s">
        <v>241</v>
      </c>
      <c r="D155" t="s">
        <v>242</v>
      </c>
      <c r="E155" t="s">
        <v>243</v>
      </c>
      <c r="F155" t="s">
        <v>66</v>
      </c>
      <c r="G155" t="s">
        <v>67</v>
      </c>
      <c r="H155" t="s">
        <v>68</v>
      </c>
      <c r="I155" t="s">
        <v>69</v>
      </c>
      <c r="J155" s="2">
        <v>45138</v>
      </c>
      <c r="K155">
        <v>2</v>
      </c>
      <c r="L155">
        <v>2023</v>
      </c>
      <c r="M155" t="s">
        <v>112</v>
      </c>
      <c r="N155" s="25">
        <v>12</v>
      </c>
      <c r="O155" s="2">
        <v>45137</v>
      </c>
      <c r="P155" s="2">
        <v>45161</v>
      </c>
      <c r="Q155">
        <v>37.649829717924042</v>
      </c>
      <c r="R155">
        <v>4.9249463241282303</v>
      </c>
      <c r="S155">
        <v>1.149348508216774</v>
      </c>
      <c r="T155">
        <v>0.70258300996442047</v>
      </c>
      <c r="U155">
        <v>0.22642323526566421</v>
      </c>
      <c r="V155">
        <v>0.40216544633120421</v>
      </c>
      <c r="W155">
        <v>0.80193447510999605</v>
      </c>
      <c r="X155">
        <v>1.8116334319987539</v>
      </c>
      <c r="Y155">
        <v>0.31596340381261279</v>
      </c>
      <c r="Z155">
        <v>0.32227257427863287</v>
      </c>
      <c r="AA155">
        <v>0.31587160735595599</v>
      </c>
      <c r="AB155">
        <v>0.41483589547217098</v>
      </c>
      <c r="AC155">
        <v>9.8964288116214938E-2</v>
      </c>
      <c r="AD155">
        <v>1204964.8</v>
      </c>
      <c r="AE155">
        <v>36.870499678712413</v>
      </c>
      <c r="AF155">
        <v>1178.3574879227051</v>
      </c>
      <c r="AG155">
        <v>49555</v>
      </c>
      <c r="AH155">
        <v>13507</v>
      </c>
      <c r="AI155">
        <v>27501</v>
      </c>
      <c r="AJ155">
        <v>10</v>
      </c>
      <c r="AK155">
        <v>421</v>
      </c>
      <c r="AL155">
        <v>308</v>
      </c>
      <c r="AM155">
        <v>4430</v>
      </c>
      <c r="AN155">
        <v>1395</v>
      </c>
      <c r="AO155">
        <v>5034</v>
      </c>
      <c r="AP155">
        <v>7066</v>
      </c>
      <c r="AQ155">
        <v>3680</v>
      </c>
      <c r="AR155">
        <v>6189</v>
      </c>
      <c r="AS155">
        <v>0</v>
      </c>
      <c r="AT155">
        <v>537</v>
      </c>
      <c r="AU155">
        <v>467.29</v>
      </c>
      <c r="AV155">
        <v>65</v>
      </c>
      <c r="AW155">
        <v>10532.19</v>
      </c>
      <c r="AX155">
        <v>6240.35</v>
      </c>
      <c r="AY155">
        <v>0.69462378752180165</v>
      </c>
      <c r="AZ155">
        <v>10.9501418727199</v>
      </c>
      <c r="BA155">
        <v>2.7866266692471449</v>
      </c>
      <c r="BB155">
        <v>0.36409534591964748</v>
      </c>
      <c r="BC155">
        <v>41.578544061302679</v>
      </c>
      <c r="BD155">
        <v>32681</v>
      </c>
      <c r="BE155">
        <v>0.41399999999999998</v>
      </c>
      <c r="BF155">
        <v>487.84</v>
      </c>
      <c r="BG155">
        <v>3.2967525195968639</v>
      </c>
      <c r="BH155">
        <v>1576</v>
      </c>
      <c r="BI155">
        <v>1</v>
      </c>
      <c r="BJ155">
        <v>5</v>
      </c>
      <c r="BK155">
        <v>3</v>
      </c>
      <c r="BL155">
        <v>3</v>
      </c>
      <c r="BM155">
        <v>0.48083409422936452</v>
      </c>
      <c r="BN155">
        <v>3.731963562753037</v>
      </c>
      <c r="BO155">
        <v>8.6089868716077555E-3</v>
      </c>
      <c r="BP155">
        <v>6.6423829486978052</v>
      </c>
    </row>
    <row r="156" spans="1:68" x14ac:dyDescent="0.2">
      <c r="A156" s="1">
        <v>154</v>
      </c>
      <c r="B156" t="s">
        <v>267</v>
      </c>
      <c r="C156" t="s">
        <v>241</v>
      </c>
      <c r="D156" t="s">
        <v>242</v>
      </c>
      <c r="E156" t="s">
        <v>243</v>
      </c>
      <c r="F156" t="s">
        <v>66</v>
      </c>
      <c r="G156" t="s">
        <v>67</v>
      </c>
      <c r="H156" t="s">
        <v>68</v>
      </c>
      <c r="I156" t="s">
        <v>69</v>
      </c>
      <c r="J156" s="2">
        <v>45230</v>
      </c>
      <c r="K156">
        <v>3</v>
      </c>
      <c r="L156">
        <v>2023</v>
      </c>
      <c r="M156" t="s">
        <v>114</v>
      </c>
      <c r="N156" s="25">
        <v>13</v>
      </c>
      <c r="O156" s="2">
        <v>45228</v>
      </c>
      <c r="P156" s="2">
        <v>45251</v>
      </c>
      <c r="Q156">
        <v>38.71326572847682</v>
      </c>
      <c r="R156">
        <v>4.7236479028697573</v>
      </c>
      <c r="S156">
        <v>1.397838056758242</v>
      </c>
      <c r="T156">
        <v>0.94826493089310626</v>
      </c>
      <c r="U156">
        <v>0.40350014793524658</v>
      </c>
      <c r="V156">
        <v>0.69172739590581167</v>
      </c>
      <c r="W156">
        <v>0.62777694273260187</v>
      </c>
      <c r="X156">
        <v>1.7328157615263491</v>
      </c>
      <c r="Y156">
        <v>0.42097169601069762</v>
      </c>
      <c r="Z156">
        <v>0.4255141519946512</v>
      </c>
      <c r="AA156">
        <v>0.39034989971027412</v>
      </c>
      <c r="AB156">
        <v>0.96109834191429289</v>
      </c>
      <c r="AC156">
        <v>0.57074844220401877</v>
      </c>
      <c r="AD156">
        <v>1181178.7</v>
      </c>
      <c r="AE156">
        <v>26.324464007131709</v>
      </c>
      <c r="AF156">
        <v>630.88390501319259</v>
      </c>
      <c r="AG156">
        <v>54148</v>
      </c>
      <c r="AH156">
        <v>18120</v>
      </c>
      <c r="AI156">
        <v>33265</v>
      </c>
      <c r="AJ156">
        <v>10</v>
      </c>
      <c r="AK156">
        <v>513</v>
      </c>
      <c r="AL156">
        <v>425</v>
      </c>
      <c r="AM156">
        <v>4430</v>
      </c>
      <c r="AN156">
        <v>1251</v>
      </c>
      <c r="AO156">
        <v>5160</v>
      </c>
      <c r="AP156">
        <v>8309</v>
      </c>
      <c r="AQ156">
        <v>4348</v>
      </c>
      <c r="AR156">
        <v>9243</v>
      </c>
      <c r="AS156">
        <v>0</v>
      </c>
      <c r="AT156">
        <v>815</v>
      </c>
      <c r="AU156">
        <v>407.8</v>
      </c>
      <c r="AV156">
        <v>63</v>
      </c>
      <c r="AW156">
        <v>19092.82</v>
      </c>
      <c r="AX156">
        <v>9292.77</v>
      </c>
      <c r="AY156">
        <v>0.73300646311566753</v>
      </c>
      <c r="AZ156">
        <v>14.220129487934081</v>
      </c>
      <c r="BA156">
        <v>3.588396879463795</v>
      </c>
      <c r="BB156">
        <v>0.41985736572320043</v>
      </c>
      <c r="BC156">
        <v>80.04651162790698</v>
      </c>
      <c r="BD156">
        <v>44870</v>
      </c>
      <c r="BE156">
        <v>0.75800000000000001</v>
      </c>
      <c r="BF156">
        <v>478.21</v>
      </c>
      <c r="BG156">
        <v>3.8232578588700812</v>
      </c>
      <c r="BH156">
        <v>1324</v>
      </c>
      <c r="BI156">
        <v>1</v>
      </c>
      <c r="BJ156">
        <v>5</v>
      </c>
      <c r="BK156">
        <v>3</v>
      </c>
      <c r="BL156">
        <v>3</v>
      </c>
      <c r="BM156">
        <v>0.78484071196612815</v>
      </c>
      <c r="BN156">
        <v>7.1389473684210527</v>
      </c>
      <c r="BO156">
        <v>1.4934947495750811E-2</v>
      </c>
      <c r="BP156">
        <v>3.616152049302034</v>
      </c>
    </row>
    <row r="157" spans="1:68" x14ac:dyDescent="0.2">
      <c r="A157" s="1">
        <v>155</v>
      </c>
      <c r="B157" t="s">
        <v>268</v>
      </c>
      <c r="C157" t="s">
        <v>241</v>
      </c>
      <c r="D157" t="s">
        <v>242</v>
      </c>
      <c r="E157" t="s">
        <v>243</v>
      </c>
      <c r="F157" t="s">
        <v>66</v>
      </c>
      <c r="G157" t="s">
        <v>67</v>
      </c>
      <c r="H157" t="s">
        <v>68</v>
      </c>
      <c r="I157" t="s">
        <v>69</v>
      </c>
      <c r="J157" s="2">
        <v>45322</v>
      </c>
      <c r="K157">
        <v>4</v>
      </c>
      <c r="L157">
        <v>2023</v>
      </c>
      <c r="M157" t="s">
        <v>116</v>
      </c>
      <c r="N157" s="25">
        <v>14</v>
      </c>
      <c r="O157" s="2">
        <v>45319</v>
      </c>
      <c r="P157" s="2">
        <v>45343</v>
      </c>
      <c r="Q157">
        <v>37.791363163371493</v>
      </c>
      <c r="R157">
        <v>5.5196692756639374</v>
      </c>
      <c r="S157">
        <v>1.475057559478127</v>
      </c>
      <c r="T157">
        <v>1.139687587690581</v>
      </c>
      <c r="U157">
        <v>0.56052810775418571</v>
      </c>
      <c r="V157">
        <v>0.91458074033098236</v>
      </c>
      <c r="W157">
        <v>0.52934059286146395</v>
      </c>
      <c r="X157">
        <v>1.642772630187926</v>
      </c>
      <c r="Y157">
        <v>0.4884934834706674</v>
      </c>
      <c r="Z157">
        <v>0.49182610551196609</v>
      </c>
      <c r="AA157">
        <v>0.44353435540527231</v>
      </c>
      <c r="AB157">
        <v>1.702079621216795</v>
      </c>
      <c r="AC157">
        <v>1.2585452658115219</v>
      </c>
      <c r="AD157">
        <v>1967525</v>
      </c>
      <c r="AE157">
        <v>32.295804471291163</v>
      </c>
      <c r="AF157">
        <v>659.13735343383587</v>
      </c>
      <c r="AG157">
        <v>65728</v>
      </c>
      <c r="AH157">
        <v>22103</v>
      </c>
      <c r="AI157">
        <v>42978</v>
      </c>
      <c r="AJ157">
        <v>10</v>
      </c>
      <c r="AK157">
        <v>764</v>
      </c>
      <c r="AL157">
        <v>573</v>
      </c>
      <c r="AM157">
        <v>4430</v>
      </c>
      <c r="AN157">
        <v>1112</v>
      </c>
      <c r="AO157">
        <v>5260</v>
      </c>
      <c r="AP157">
        <v>9999</v>
      </c>
      <c r="AQ157">
        <v>4925</v>
      </c>
      <c r="AR157">
        <v>12285</v>
      </c>
      <c r="AS157">
        <v>0</v>
      </c>
      <c r="AT157">
        <v>1069</v>
      </c>
      <c r="AU157">
        <v>615.27</v>
      </c>
      <c r="AV157">
        <v>63</v>
      </c>
      <c r="AW157">
        <v>29963.03</v>
      </c>
      <c r="AX157">
        <v>12334.77</v>
      </c>
      <c r="AY157">
        <v>0.75192869570926757</v>
      </c>
      <c r="AZ157">
        <v>16.969673704414589</v>
      </c>
      <c r="BA157">
        <v>4.1712915059730973</v>
      </c>
      <c r="BB157">
        <v>0.46108138275171529</v>
      </c>
      <c r="BC157">
        <v>128.29571984435799</v>
      </c>
      <c r="BD157">
        <v>60922</v>
      </c>
      <c r="BE157">
        <v>1.194</v>
      </c>
      <c r="BF157">
        <v>787.01</v>
      </c>
      <c r="BG157">
        <v>3.9161117185170462</v>
      </c>
      <c r="BH157">
        <v>1069</v>
      </c>
      <c r="BI157">
        <v>1</v>
      </c>
      <c r="BJ157">
        <v>5</v>
      </c>
      <c r="BK157">
        <v>3</v>
      </c>
      <c r="BL157">
        <v>3</v>
      </c>
      <c r="BM157">
        <v>1.163725798621225</v>
      </c>
      <c r="BN157">
        <v>11.367272</v>
      </c>
      <c r="BO157">
        <v>1.384945857386609E-2</v>
      </c>
      <c r="BP157">
        <v>3.8140837898813862</v>
      </c>
    </row>
    <row r="158" spans="1:68" x14ac:dyDescent="0.2">
      <c r="A158" s="1">
        <v>156</v>
      </c>
      <c r="B158" t="s">
        <v>269</v>
      </c>
      <c r="C158" t="s">
        <v>241</v>
      </c>
      <c r="D158" t="s">
        <v>242</v>
      </c>
      <c r="E158" t="s">
        <v>243</v>
      </c>
      <c r="F158" t="s">
        <v>66</v>
      </c>
      <c r="G158" t="s">
        <v>67</v>
      </c>
      <c r="H158" t="s">
        <v>68</v>
      </c>
      <c r="I158" t="s">
        <v>69</v>
      </c>
      <c r="J158" s="2">
        <v>45412</v>
      </c>
      <c r="K158">
        <v>1</v>
      </c>
      <c r="L158">
        <v>2024</v>
      </c>
      <c r="M158" t="s">
        <v>118</v>
      </c>
      <c r="N158" s="25">
        <v>15</v>
      </c>
      <c r="O158" s="2">
        <v>45410</v>
      </c>
      <c r="P158" s="2">
        <v>45434</v>
      </c>
      <c r="Q158">
        <v>39.1782176317002</v>
      </c>
      <c r="R158">
        <v>5.4272097220089082</v>
      </c>
      <c r="S158">
        <v>1.4590476190476189</v>
      </c>
      <c r="T158">
        <v>1.3128065036369021</v>
      </c>
      <c r="U158">
        <v>0.70433219234440303</v>
      </c>
      <c r="V158">
        <v>1.1565800548451031</v>
      </c>
      <c r="W158">
        <v>0.56835293638842543</v>
      </c>
      <c r="X158">
        <v>1.6498601721376009</v>
      </c>
      <c r="Y158">
        <v>0.53398350339709677</v>
      </c>
      <c r="Z158">
        <v>0.53650876225336575</v>
      </c>
      <c r="AA158">
        <v>0.49306791686514401</v>
      </c>
      <c r="AB158">
        <v>2.575763642964533</v>
      </c>
      <c r="AC158">
        <v>2.0826957260993888</v>
      </c>
      <c r="AD158">
        <v>2824504.3905000002</v>
      </c>
      <c r="AE158">
        <v>35.406327757163993</v>
      </c>
      <c r="AF158">
        <v>671.49122807017545</v>
      </c>
      <c r="AG158">
        <v>77072</v>
      </c>
      <c r="AH158">
        <v>26044</v>
      </c>
      <c r="AI158">
        <v>49142</v>
      </c>
      <c r="AJ158">
        <v>10</v>
      </c>
      <c r="AK158">
        <v>845</v>
      </c>
      <c r="AL158">
        <v>704</v>
      </c>
      <c r="AM158">
        <v>4453</v>
      </c>
      <c r="AN158">
        <v>986</v>
      </c>
      <c r="AO158">
        <v>5538</v>
      </c>
      <c r="AP158">
        <v>12365</v>
      </c>
      <c r="AQ158">
        <v>5228</v>
      </c>
      <c r="AR158">
        <v>14881</v>
      </c>
      <c r="AS158">
        <v>0</v>
      </c>
      <c r="AT158">
        <v>369</v>
      </c>
      <c r="AU158">
        <v>864.02</v>
      </c>
      <c r="AV158">
        <v>64</v>
      </c>
      <c r="AW158">
        <v>42799.45</v>
      </c>
      <c r="AX158">
        <v>14931.56</v>
      </c>
      <c r="AY158">
        <v>0.77209366460250206</v>
      </c>
      <c r="AZ158">
        <v>19.295425078718281</v>
      </c>
      <c r="BA158">
        <v>3.5294619982920579</v>
      </c>
      <c r="BB158">
        <v>0.50798505778825176</v>
      </c>
      <c r="BC158">
        <v>187.21960784313731</v>
      </c>
      <c r="BD158">
        <v>79774</v>
      </c>
      <c r="BE158">
        <v>1.71</v>
      </c>
      <c r="BF158">
        <v>1148.25</v>
      </c>
      <c r="BG158">
        <v>3.75237753454154</v>
      </c>
      <c r="BH158">
        <v>1190</v>
      </c>
      <c r="BI158">
        <v>1</v>
      </c>
      <c r="BJ158">
        <v>5</v>
      </c>
      <c r="BK158">
        <v>3</v>
      </c>
      <c r="BL158">
        <v>3</v>
      </c>
      <c r="BM158">
        <v>1.616018803451075</v>
      </c>
      <c r="BN158">
        <v>16.753317500286599</v>
      </c>
      <c r="BO158">
        <v>1.403505821988371E-2</v>
      </c>
      <c r="BP158">
        <v>3.841424977406418</v>
      </c>
    </row>
    <row r="159" spans="1:68" s="12" customFormat="1" x14ac:dyDescent="0.2">
      <c r="A159" s="11">
        <v>157</v>
      </c>
      <c r="B159" s="12" t="s">
        <v>270</v>
      </c>
      <c r="C159" s="12" t="s">
        <v>241</v>
      </c>
      <c r="D159" s="12" t="s">
        <v>242</v>
      </c>
      <c r="E159" s="12" t="s">
        <v>243</v>
      </c>
      <c r="F159" s="12" t="s">
        <v>66</v>
      </c>
      <c r="G159" s="12" t="s">
        <v>67</v>
      </c>
      <c r="H159" s="12" t="s">
        <v>68</v>
      </c>
      <c r="I159" s="12" t="s">
        <v>69</v>
      </c>
      <c r="J159" s="13">
        <v>45504</v>
      </c>
      <c r="K159" s="12">
        <v>2</v>
      </c>
      <c r="L159" s="12">
        <v>2024</v>
      </c>
      <c r="M159" s="12" t="s">
        <v>120</v>
      </c>
      <c r="N159" s="26">
        <v>16</v>
      </c>
      <c r="O159" s="13">
        <v>45501</v>
      </c>
      <c r="P159" s="13">
        <v>45532</v>
      </c>
      <c r="Q159" s="12">
        <v>40.243862350199727</v>
      </c>
      <c r="R159" s="12">
        <v>5.2277380159786944</v>
      </c>
      <c r="S159" s="12">
        <v>1.480723849191923</v>
      </c>
      <c r="T159" s="12">
        <v>1.4290780668041729</v>
      </c>
      <c r="U159" s="12">
        <v>0.78951625587986529</v>
      </c>
      <c r="V159" s="12">
        <v>1.237666067384249</v>
      </c>
      <c r="W159" s="12">
        <v>0.4654641745619616</v>
      </c>
      <c r="X159" s="12">
        <v>1.573489925050783</v>
      </c>
      <c r="Y159" s="12">
        <v>0.550406512506879</v>
      </c>
      <c r="Z159" s="12">
        <v>0.55246544903278061</v>
      </c>
      <c r="AA159" s="12">
        <v>0.48580061677759662</v>
      </c>
      <c r="AB159" s="12">
        <v>2.432681067192211</v>
      </c>
      <c r="AC159" s="12">
        <v>1.946880450414614</v>
      </c>
      <c r="AD159" s="12">
        <v>2605331.2999999998</v>
      </c>
      <c r="AE159" s="12">
        <v>27.052356526524552</v>
      </c>
      <c r="AF159" s="12">
        <v>49.817073170731703</v>
      </c>
      <c r="AG159" s="12">
        <v>85227</v>
      </c>
      <c r="AH159" s="12">
        <v>30040</v>
      </c>
      <c r="AI159" s="12">
        <v>58157</v>
      </c>
      <c r="AJ159" s="12">
        <v>1</v>
      </c>
      <c r="AK159" s="12">
        <v>948</v>
      </c>
      <c r="AL159" s="12">
        <v>773</v>
      </c>
      <c r="AM159" s="12">
        <v>4622</v>
      </c>
      <c r="AN159" s="12">
        <v>952</v>
      </c>
      <c r="AO159" s="12">
        <v>6441</v>
      </c>
      <c r="AP159" s="12">
        <v>14132</v>
      </c>
      <c r="AQ159" s="12">
        <v>7034</v>
      </c>
      <c r="AR159" s="12">
        <v>16599</v>
      </c>
      <c r="AS159" s="12">
        <v>0</v>
      </c>
      <c r="AT159" s="12">
        <v>1346</v>
      </c>
      <c r="AU159" s="12">
        <v>117.02</v>
      </c>
      <c r="AV159" s="12">
        <v>61</v>
      </c>
      <c r="AW159" s="12">
        <v>53206.29</v>
      </c>
      <c r="AX159" s="12">
        <v>16647.189999999999</v>
      </c>
      <c r="AY159" s="12">
        <v>0.77639216256346888</v>
      </c>
      <c r="AZ159" s="12">
        <v>20.061774772518579</v>
      </c>
      <c r="BA159" s="12">
        <v>4.2689526809363594</v>
      </c>
      <c r="BB159" s="12">
        <v>0.50530075695432319</v>
      </c>
      <c r="BC159" s="12">
        <v>237.3784860557769</v>
      </c>
      <c r="BD159" s="12">
        <v>96307</v>
      </c>
      <c r="BE159" s="12">
        <v>2.1320000000000001</v>
      </c>
      <c r="BF159" s="12">
        <v>106.21</v>
      </c>
      <c r="BG159" s="12">
        <v>4.4877581944333684</v>
      </c>
      <c r="BH159" s="12">
        <v>1878</v>
      </c>
      <c r="BI159" s="12">
        <v>1</v>
      </c>
      <c r="BJ159" s="12">
        <v>4</v>
      </c>
      <c r="BK159" s="12">
        <v>3</v>
      </c>
      <c r="BL159" s="12">
        <v>2.666666666666667</v>
      </c>
      <c r="BM159" s="12">
        <v>1.8114629579191071</v>
      </c>
      <c r="BN159" s="12">
        <v>2.0971858948226658</v>
      </c>
      <c r="BO159" s="12">
        <v>1.8143058399389501E-2</v>
      </c>
      <c r="BP159" s="12">
        <v>2.8524208280165171</v>
      </c>
    </row>
    <row r="160" spans="1:68" x14ac:dyDescent="0.2">
      <c r="A160" s="1">
        <v>158</v>
      </c>
      <c r="B160" t="s">
        <v>271</v>
      </c>
      <c r="C160" t="s">
        <v>272</v>
      </c>
      <c r="D160" t="s">
        <v>273</v>
      </c>
      <c r="E160" t="s">
        <v>274</v>
      </c>
      <c r="F160" t="s">
        <v>66</v>
      </c>
      <c r="G160" t="s">
        <v>67</v>
      </c>
      <c r="H160" t="s">
        <v>68</v>
      </c>
      <c r="I160" t="s">
        <v>69</v>
      </c>
      <c r="J160" s="2">
        <v>43131</v>
      </c>
      <c r="K160">
        <v>1</v>
      </c>
      <c r="L160">
        <v>2018</v>
      </c>
      <c r="M160" t="s">
        <v>70</v>
      </c>
      <c r="N160" s="25"/>
      <c r="O160" s="2">
        <v>43135</v>
      </c>
      <c r="P160" s="2">
        <v>43174</v>
      </c>
      <c r="R160">
        <v>0</v>
      </c>
      <c r="W160">
        <v>0.87558887245968153</v>
      </c>
      <c r="AD160">
        <v>101044.992</v>
      </c>
      <c r="AG160">
        <v>54544</v>
      </c>
      <c r="AH160">
        <v>5327</v>
      </c>
      <c r="AI160">
        <v>29081</v>
      </c>
      <c r="AJ160">
        <v>10</v>
      </c>
      <c r="AK160">
        <v>0</v>
      </c>
      <c r="AL160">
        <v>0</v>
      </c>
      <c r="AM160">
        <v>26899</v>
      </c>
      <c r="AN160">
        <v>13171</v>
      </c>
      <c r="AO160">
        <v>2747</v>
      </c>
      <c r="AP160">
        <v>2459</v>
      </c>
      <c r="AQ160">
        <v>1771</v>
      </c>
      <c r="AR160">
        <v>6230</v>
      </c>
      <c r="AS160">
        <v>-265</v>
      </c>
      <c r="AT160">
        <v>220</v>
      </c>
      <c r="AU160">
        <v>248.03</v>
      </c>
      <c r="AV160">
        <v>183</v>
      </c>
      <c r="AX160">
        <v>6374.57</v>
      </c>
      <c r="BA160">
        <v>5.6954314720812187</v>
      </c>
      <c r="BF160">
        <v>246</v>
      </c>
      <c r="BK160">
        <v>1</v>
      </c>
      <c r="BL160">
        <v>1</v>
      </c>
    </row>
    <row r="161" spans="1:68" x14ac:dyDescent="0.2">
      <c r="A161" s="1">
        <v>159</v>
      </c>
      <c r="B161" t="s">
        <v>275</v>
      </c>
      <c r="C161" t="s">
        <v>272</v>
      </c>
      <c r="D161" t="s">
        <v>273</v>
      </c>
      <c r="E161" t="s">
        <v>274</v>
      </c>
      <c r="F161" t="s">
        <v>66</v>
      </c>
      <c r="G161" t="s">
        <v>67</v>
      </c>
      <c r="H161" t="s">
        <v>68</v>
      </c>
      <c r="I161" t="s">
        <v>69</v>
      </c>
      <c r="J161" s="2">
        <v>43220</v>
      </c>
      <c r="K161">
        <v>2</v>
      </c>
      <c r="L161">
        <v>2018</v>
      </c>
      <c r="M161" t="s">
        <v>72</v>
      </c>
      <c r="N161" s="25"/>
      <c r="O161" s="2">
        <v>43226</v>
      </c>
      <c r="P161" s="2">
        <v>43258</v>
      </c>
      <c r="Q161">
        <v>47.390307140007977</v>
      </c>
      <c r="R161">
        <v>0</v>
      </c>
      <c r="S161">
        <v>0.36638655462184871</v>
      </c>
      <c r="W161">
        <v>0.71316306483300584</v>
      </c>
      <c r="AD161">
        <v>108266.01216</v>
      </c>
      <c r="AG161">
        <v>54936</v>
      </c>
      <c r="AH161">
        <v>5014</v>
      </c>
      <c r="AI161">
        <v>32067</v>
      </c>
      <c r="AJ161">
        <v>10</v>
      </c>
      <c r="AK161">
        <v>0</v>
      </c>
      <c r="AL161">
        <v>0</v>
      </c>
      <c r="AM161">
        <v>26908</v>
      </c>
      <c r="AN161">
        <v>12346</v>
      </c>
      <c r="AO161">
        <v>2720</v>
      </c>
      <c r="AP161">
        <v>2749</v>
      </c>
      <c r="AQ161">
        <v>1568</v>
      </c>
      <c r="AR161">
        <v>3718</v>
      </c>
      <c r="AS161">
        <v>-117</v>
      </c>
      <c r="AT161">
        <v>409</v>
      </c>
      <c r="AU161">
        <v>229.42</v>
      </c>
      <c r="AV161">
        <v>148</v>
      </c>
      <c r="AX161">
        <v>3834.92</v>
      </c>
      <c r="AZ161">
        <v>7.3371135906347176</v>
      </c>
      <c r="BA161">
        <v>5.8728813559322033</v>
      </c>
      <c r="BF161">
        <v>263.58</v>
      </c>
      <c r="BG161">
        <v>4.9659540775930324</v>
      </c>
      <c r="BK161">
        <v>1</v>
      </c>
      <c r="BL161">
        <v>1</v>
      </c>
    </row>
    <row r="162" spans="1:68" x14ac:dyDescent="0.2">
      <c r="A162" s="1">
        <v>160</v>
      </c>
      <c r="B162" t="s">
        <v>276</v>
      </c>
      <c r="C162" t="s">
        <v>272</v>
      </c>
      <c r="D162" t="s">
        <v>273</v>
      </c>
      <c r="E162" t="s">
        <v>274</v>
      </c>
      <c r="F162" t="s">
        <v>66</v>
      </c>
      <c r="G162" t="s">
        <v>67</v>
      </c>
      <c r="H162" t="s">
        <v>68</v>
      </c>
      <c r="I162" t="s">
        <v>69</v>
      </c>
      <c r="J162" s="2">
        <v>43312</v>
      </c>
      <c r="K162">
        <v>3</v>
      </c>
      <c r="L162">
        <v>2018</v>
      </c>
      <c r="M162" t="s">
        <v>74</v>
      </c>
      <c r="N162" s="25"/>
      <c r="O162" s="2">
        <v>43317</v>
      </c>
      <c r="P162" s="2">
        <v>43349</v>
      </c>
      <c r="Q162">
        <v>51.896973138455458</v>
      </c>
      <c r="R162">
        <v>3.2981927710843379</v>
      </c>
      <c r="S162">
        <v>0.38462415011205231</v>
      </c>
      <c r="W162">
        <v>0.83491184613142944</v>
      </c>
      <c r="AD162">
        <v>99239.145090000005</v>
      </c>
      <c r="AG162">
        <v>50372</v>
      </c>
      <c r="AH162">
        <v>5063</v>
      </c>
      <c r="AI162">
        <v>27452</v>
      </c>
      <c r="AJ162">
        <v>10</v>
      </c>
      <c r="AK162">
        <v>183</v>
      </c>
      <c r="AL162">
        <v>0</v>
      </c>
      <c r="AM162">
        <v>26920</v>
      </c>
      <c r="AN162">
        <v>11598</v>
      </c>
      <c r="AO162">
        <v>2695</v>
      </c>
      <c r="AP162">
        <v>3010</v>
      </c>
      <c r="AQ162">
        <v>1549</v>
      </c>
      <c r="AR162">
        <v>1196</v>
      </c>
      <c r="AS162">
        <v>-48</v>
      </c>
      <c r="AT162">
        <v>529</v>
      </c>
      <c r="AU162">
        <v>221.77</v>
      </c>
      <c r="AV162">
        <v>149</v>
      </c>
      <c r="AX162">
        <v>1313.71</v>
      </c>
      <c r="AZ162">
        <v>7.4799630655586338</v>
      </c>
      <c r="BA162">
        <v>3.9757658893461358</v>
      </c>
      <c r="BF162">
        <v>229.89</v>
      </c>
      <c r="BG162">
        <v>5.0558955528355769</v>
      </c>
      <c r="BK162">
        <v>1</v>
      </c>
      <c r="BL162">
        <v>1</v>
      </c>
    </row>
    <row r="163" spans="1:68" x14ac:dyDescent="0.2">
      <c r="A163" s="1">
        <v>161</v>
      </c>
      <c r="B163" t="s">
        <v>277</v>
      </c>
      <c r="C163" t="s">
        <v>272</v>
      </c>
      <c r="D163" t="s">
        <v>273</v>
      </c>
      <c r="E163" t="s">
        <v>274</v>
      </c>
      <c r="F163" t="s">
        <v>66</v>
      </c>
      <c r="G163" t="s">
        <v>67</v>
      </c>
      <c r="H163" t="s">
        <v>68</v>
      </c>
      <c r="I163" t="s">
        <v>69</v>
      </c>
      <c r="J163" s="2">
        <v>43404</v>
      </c>
      <c r="K163">
        <v>4</v>
      </c>
      <c r="L163">
        <v>2018</v>
      </c>
      <c r="M163" t="s">
        <v>76</v>
      </c>
      <c r="N163" s="25"/>
      <c r="O163" s="2">
        <v>43408</v>
      </c>
      <c r="P163" s="2">
        <v>43440</v>
      </c>
      <c r="Q163">
        <v>53.092280492285077</v>
      </c>
      <c r="R163">
        <v>2.7488978692138129</v>
      </c>
      <c r="S163">
        <v>0.43337048240726</v>
      </c>
      <c r="W163">
        <v>0.88033162021232692</v>
      </c>
      <c r="Y163">
        <v>0.58801803530314656</v>
      </c>
      <c r="Z163">
        <v>0.61181504221028393</v>
      </c>
      <c r="AA163">
        <v>0.39548158096699931</v>
      </c>
      <c r="AD163">
        <v>105420.71606000001</v>
      </c>
      <c r="AE163">
        <v>5.0566345001918664</v>
      </c>
      <c r="AF163">
        <v>89.940035273368608</v>
      </c>
      <c r="AG163">
        <v>50124</v>
      </c>
      <c r="AH163">
        <v>5444</v>
      </c>
      <c r="AI163">
        <v>26657</v>
      </c>
      <c r="AJ163">
        <v>10</v>
      </c>
      <c r="AK163">
        <v>164</v>
      </c>
      <c r="AL163">
        <v>0</v>
      </c>
      <c r="AM163">
        <v>26913</v>
      </c>
      <c r="AN163">
        <v>10762</v>
      </c>
      <c r="AO163">
        <v>2635</v>
      </c>
      <c r="AP163">
        <v>3325</v>
      </c>
      <c r="AQ163">
        <v>1614</v>
      </c>
      <c r="AR163">
        <v>1115</v>
      </c>
      <c r="AS163">
        <v>-166</v>
      </c>
      <c r="AT163">
        <v>635</v>
      </c>
      <c r="AU163">
        <v>223.49</v>
      </c>
      <c r="AV163">
        <v>148</v>
      </c>
      <c r="AW163">
        <v>12755.12</v>
      </c>
      <c r="AX163">
        <v>1231.92</v>
      </c>
      <c r="AY163">
        <v>0.68812356101304684</v>
      </c>
      <c r="AZ163">
        <v>8.1711069418386497</v>
      </c>
      <c r="BA163">
        <v>3.8952095808383231</v>
      </c>
      <c r="BB163">
        <v>0.4259401381427475</v>
      </c>
      <c r="BC163">
        <v>8.9777070063694264</v>
      </c>
      <c r="BD163">
        <v>20848</v>
      </c>
      <c r="BE163">
        <v>2.835</v>
      </c>
      <c r="BF163">
        <v>254.98</v>
      </c>
      <c r="BG163">
        <v>5.5179487179487179</v>
      </c>
      <c r="BH163">
        <v>635</v>
      </c>
      <c r="BJ163">
        <v>1</v>
      </c>
      <c r="BK163">
        <v>2</v>
      </c>
      <c r="BL163">
        <v>1.5</v>
      </c>
      <c r="BO163">
        <v>6.9506666012398605E-2</v>
      </c>
      <c r="BP163">
        <v>0.52873119115009037</v>
      </c>
    </row>
    <row r="164" spans="1:68" x14ac:dyDescent="0.2">
      <c r="A164" s="1">
        <v>162</v>
      </c>
      <c r="B164" t="s">
        <v>278</v>
      </c>
      <c r="C164" t="s">
        <v>272</v>
      </c>
      <c r="D164" t="s">
        <v>273</v>
      </c>
      <c r="E164" t="s">
        <v>274</v>
      </c>
      <c r="F164" t="s">
        <v>66</v>
      </c>
      <c r="G164" t="s">
        <v>67</v>
      </c>
      <c r="H164" t="s">
        <v>68</v>
      </c>
      <c r="I164" t="s">
        <v>69</v>
      </c>
      <c r="J164" s="2">
        <v>43496</v>
      </c>
      <c r="K164">
        <v>1</v>
      </c>
      <c r="L164">
        <v>2019</v>
      </c>
      <c r="M164" t="s">
        <v>78</v>
      </c>
      <c r="N164" s="25"/>
      <c r="O164" s="2">
        <v>43499</v>
      </c>
      <c r="P164" s="2">
        <v>43538</v>
      </c>
      <c r="Q164">
        <v>55.185049231300752</v>
      </c>
      <c r="R164">
        <v>34.819701157367419</v>
      </c>
      <c r="S164">
        <v>0.37887985339594549</v>
      </c>
      <c r="T164">
        <v>0.33650733494402069</v>
      </c>
      <c r="U164">
        <v>0.112497039177602</v>
      </c>
      <c r="V164">
        <v>0.24854220437816649</v>
      </c>
      <c r="W164">
        <v>2.1049776093696182</v>
      </c>
      <c r="X164">
        <v>2.4214511041009459</v>
      </c>
      <c r="Y164">
        <v>0.30502111684655092</v>
      </c>
      <c r="Z164">
        <v>0.3343078366963867</v>
      </c>
      <c r="AA164">
        <v>0.41356170811825432</v>
      </c>
      <c r="AD164">
        <v>115203.06138</v>
      </c>
      <c r="AE164">
        <v>5.4060563763491309</v>
      </c>
      <c r="AF164">
        <v>196.11185983827491</v>
      </c>
      <c r="AG164">
        <v>72110</v>
      </c>
      <c r="AH164">
        <v>5789</v>
      </c>
      <c r="AI164">
        <v>23224</v>
      </c>
      <c r="AJ164">
        <v>10</v>
      </c>
      <c r="AK164">
        <v>1692</v>
      </c>
      <c r="AL164">
        <v>517</v>
      </c>
      <c r="AM164">
        <v>36647</v>
      </c>
      <c r="AN164">
        <v>21493</v>
      </c>
      <c r="AO164">
        <v>2684</v>
      </c>
      <c r="AP164">
        <v>3677</v>
      </c>
      <c r="AQ164">
        <v>1547</v>
      </c>
      <c r="AR164">
        <v>471</v>
      </c>
      <c r="AS164">
        <v>-693</v>
      </c>
      <c r="AT164">
        <v>99</v>
      </c>
      <c r="AU164">
        <v>268.25</v>
      </c>
      <c r="AV164">
        <v>345</v>
      </c>
      <c r="AW164">
        <v>7124.1</v>
      </c>
      <c r="AX164">
        <v>743.55</v>
      </c>
      <c r="AY164">
        <v>0.70539652745190051</v>
      </c>
      <c r="AZ164">
        <v>8.7068997931942089</v>
      </c>
      <c r="BA164">
        <v>1.270092226613966</v>
      </c>
      <c r="BB164">
        <v>0.43768183951196621</v>
      </c>
      <c r="BC164">
        <v>7.217721518987342</v>
      </c>
      <c r="BD164">
        <v>21310</v>
      </c>
      <c r="BE164">
        <v>1.484</v>
      </c>
      <c r="BF164">
        <v>291.02999999999997</v>
      </c>
      <c r="BG164">
        <v>5.630573248407643</v>
      </c>
      <c r="BH164">
        <v>514</v>
      </c>
      <c r="BI164">
        <v>5</v>
      </c>
      <c r="BJ164">
        <v>2</v>
      </c>
      <c r="BK164">
        <v>2</v>
      </c>
      <c r="BL164">
        <v>3</v>
      </c>
      <c r="BM164">
        <v>0.1321480244852532</v>
      </c>
      <c r="BN164">
        <v>9.8257908378510841</v>
      </c>
      <c r="BO164">
        <v>5.9647625659580913E-2</v>
      </c>
      <c r="BP164">
        <v>1.3366640140624451</v>
      </c>
    </row>
    <row r="165" spans="1:68" x14ac:dyDescent="0.2">
      <c r="A165" s="1">
        <v>163</v>
      </c>
      <c r="B165" t="s">
        <v>279</v>
      </c>
      <c r="C165" t="s">
        <v>272</v>
      </c>
      <c r="D165" t="s">
        <v>273</v>
      </c>
      <c r="E165" t="s">
        <v>274</v>
      </c>
      <c r="F165" t="s">
        <v>66</v>
      </c>
      <c r="G165" t="s">
        <v>67</v>
      </c>
      <c r="H165" t="s">
        <v>68</v>
      </c>
      <c r="I165" t="s">
        <v>69</v>
      </c>
      <c r="J165" s="2">
        <v>43585</v>
      </c>
      <c r="K165">
        <v>2</v>
      </c>
      <c r="L165">
        <v>2019</v>
      </c>
      <c r="M165" t="s">
        <v>80</v>
      </c>
      <c r="N165" s="25"/>
      <c r="O165" s="2">
        <v>43590</v>
      </c>
      <c r="P165" s="2">
        <v>43629</v>
      </c>
      <c r="Q165">
        <v>59.220704187058182</v>
      </c>
      <c r="R165">
        <v>40.85327170563712</v>
      </c>
      <c r="S165">
        <v>0.30858724987065289</v>
      </c>
      <c r="T165">
        <v>0.34664526586784478</v>
      </c>
      <c r="U165">
        <v>6.7645806185042748E-2</v>
      </c>
      <c r="V165">
        <v>0.12806283301683291</v>
      </c>
      <c r="W165">
        <v>2.1984484935955262</v>
      </c>
      <c r="X165">
        <v>2.320323014804845</v>
      </c>
      <c r="Y165">
        <v>0.15921698069958279</v>
      </c>
      <c r="Z165">
        <v>0.1951441800761014</v>
      </c>
      <c r="AA165">
        <v>0.42318800715169852</v>
      </c>
      <c r="AD165">
        <v>110461.55426</v>
      </c>
      <c r="AE165">
        <v>5.0640239426030353</v>
      </c>
      <c r="AF165">
        <v>340.89680589680592</v>
      </c>
      <c r="AG165">
        <v>70916</v>
      </c>
      <c r="AH165">
        <v>5517</v>
      </c>
      <c r="AI165">
        <v>22172</v>
      </c>
      <c r="AJ165">
        <v>10</v>
      </c>
      <c r="AK165">
        <v>2028</v>
      </c>
      <c r="AL165">
        <v>442</v>
      </c>
      <c r="AM165">
        <v>36662</v>
      </c>
      <c r="AN165">
        <v>20188</v>
      </c>
      <c r="AO165">
        <v>2654</v>
      </c>
      <c r="AP165">
        <v>3484</v>
      </c>
      <c r="AQ165">
        <v>1445</v>
      </c>
      <c r="AR165">
        <v>691</v>
      </c>
      <c r="AS165">
        <v>-157</v>
      </c>
      <c r="AT165">
        <v>224</v>
      </c>
      <c r="AU165">
        <v>318.39999999999998</v>
      </c>
      <c r="AV165">
        <v>350</v>
      </c>
      <c r="AW165">
        <v>4256.68</v>
      </c>
      <c r="AX165">
        <v>967.5</v>
      </c>
      <c r="AY165">
        <v>0.71782881767753171</v>
      </c>
      <c r="AZ165">
        <v>8.2682652678905963</v>
      </c>
      <c r="BA165">
        <v>1.2556744678348819</v>
      </c>
      <c r="BB165">
        <v>0.44381790675285382</v>
      </c>
      <c r="BC165">
        <v>5.528225806451613</v>
      </c>
      <c r="BD165">
        <v>21813</v>
      </c>
      <c r="BE165">
        <v>0.81400000000000006</v>
      </c>
      <c r="BF165">
        <v>277.49</v>
      </c>
      <c r="BG165">
        <v>5.4838709677419351</v>
      </c>
      <c r="BH165">
        <v>450</v>
      </c>
      <c r="BI165">
        <v>5</v>
      </c>
      <c r="BJ165">
        <v>4</v>
      </c>
      <c r="BK165">
        <v>2</v>
      </c>
      <c r="BL165">
        <v>3.666666666666667</v>
      </c>
      <c r="BM165">
        <v>8.0799514065525227E-2</v>
      </c>
      <c r="BN165">
        <v>2.7526540291503601</v>
      </c>
      <c r="BO165">
        <v>6.4696519798059557E-2</v>
      </c>
      <c r="BP165">
        <v>2.8524856059014931</v>
      </c>
    </row>
    <row r="166" spans="1:68" x14ac:dyDescent="0.2">
      <c r="A166" s="1">
        <v>164</v>
      </c>
      <c r="B166" t="s">
        <v>280</v>
      </c>
      <c r="C166" t="s">
        <v>272</v>
      </c>
      <c r="D166" t="s">
        <v>273</v>
      </c>
      <c r="E166" t="s">
        <v>274</v>
      </c>
      <c r="F166" t="s">
        <v>66</v>
      </c>
      <c r="G166" t="s">
        <v>67</v>
      </c>
      <c r="H166" t="s">
        <v>68</v>
      </c>
      <c r="I166" t="s">
        <v>69</v>
      </c>
      <c r="J166" s="2">
        <v>43677</v>
      </c>
      <c r="K166">
        <v>3</v>
      </c>
      <c r="L166">
        <v>2019</v>
      </c>
      <c r="M166" t="s">
        <v>82</v>
      </c>
      <c r="N166" s="25"/>
      <c r="O166" s="2">
        <v>43681</v>
      </c>
      <c r="P166" s="2">
        <v>43720</v>
      </c>
      <c r="Q166">
        <v>58.100521305530371</v>
      </c>
      <c r="R166">
        <v>37.542384406165013</v>
      </c>
      <c r="S166">
        <v>0.31361287433449669</v>
      </c>
      <c r="T166">
        <v>0.37065399245873532</v>
      </c>
      <c r="U166">
        <v>6.5656447947793808E-2</v>
      </c>
      <c r="V166">
        <v>0.1222347053416403</v>
      </c>
      <c r="W166">
        <v>2.2445240199041989</v>
      </c>
      <c r="X166">
        <v>2.454070064344807</v>
      </c>
      <c r="Y166">
        <v>0.134381315966764</v>
      </c>
      <c r="Z166">
        <v>0.17713676173366269</v>
      </c>
      <c r="AA166">
        <v>0.42268133842353472</v>
      </c>
      <c r="AD166">
        <v>114138.11354000001</v>
      </c>
      <c r="AE166">
        <v>5.1263468915337977</v>
      </c>
      <c r="AF166">
        <v>402.99719887955177</v>
      </c>
      <c r="AG166">
        <v>69767</v>
      </c>
      <c r="AH166">
        <v>5515</v>
      </c>
      <c r="AI166">
        <v>21503</v>
      </c>
      <c r="AJ166">
        <v>10</v>
      </c>
      <c r="AK166">
        <v>1872</v>
      </c>
      <c r="AL166">
        <v>397</v>
      </c>
      <c r="AM166">
        <v>36686</v>
      </c>
      <c r="AN166">
        <v>18879</v>
      </c>
      <c r="AO166">
        <v>2611</v>
      </c>
      <c r="AP166">
        <v>3539</v>
      </c>
      <c r="AQ166">
        <v>1505</v>
      </c>
      <c r="AR166">
        <v>715</v>
      </c>
      <c r="AS166">
        <v>-95</v>
      </c>
      <c r="AT166">
        <v>336</v>
      </c>
      <c r="AU166">
        <v>289.99</v>
      </c>
      <c r="AV166">
        <v>362</v>
      </c>
      <c r="AW166">
        <v>3943.95</v>
      </c>
      <c r="AX166">
        <v>1000.98</v>
      </c>
      <c r="AY166">
        <v>0.72553334830451377</v>
      </c>
      <c r="AZ166">
        <v>8.3798670465337128</v>
      </c>
      <c r="BA166">
        <v>1.3158657329147549</v>
      </c>
      <c r="BB166">
        <v>0.44253312373680659</v>
      </c>
      <c r="BC166">
        <v>4.2082987551867221</v>
      </c>
      <c r="BD166">
        <v>22265</v>
      </c>
      <c r="BE166">
        <v>0.71399999999999997</v>
      </c>
      <c r="BF166">
        <v>287.74</v>
      </c>
      <c r="BG166">
        <v>5.6658823529411766</v>
      </c>
      <c r="BH166">
        <v>442</v>
      </c>
      <c r="BI166">
        <v>5</v>
      </c>
      <c r="BJ166">
        <v>4</v>
      </c>
      <c r="BK166">
        <v>2</v>
      </c>
      <c r="BL166">
        <v>3.666666666666667</v>
      </c>
      <c r="BM166">
        <v>7.6045543065383803E-2</v>
      </c>
      <c r="BN166">
        <v>2.0978846449576611</v>
      </c>
      <c r="BO166">
        <v>6.4352628150809971E-2</v>
      </c>
      <c r="BP166">
        <v>3.39398782438038</v>
      </c>
    </row>
    <row r="167" spans="1:68" x14ac:dyDescent="0.2">
      <c r="A167" s="1">
        <v>165</v>
      </c>
      <c r="B167" t="s">
        <v>281</v>
      </c>
      <c r="C167" t="s">
        <v>272</v>
      </c>
      <c r="D167" t="s">
        <v>273</v>
      </c>
      <c r="E167" t="s">
        <v>274</v>
      </c>
      <c r="F167" t="s">
        <v>66</v>
      </c>
      <c r="G167" t="s">
        <v>67</v>
      </c>
      <c r="H167" t="s">
        <v>68</v>
      </c>
      <c r="I167" t="s">
        <v>69</v>
      </c>
      <c r="J167" s="2">
        <v>43769</v>
      </c>
      <c r="K167">
        <v>4</v>
      </c>
      <c r="L167">
        <v>2019</v>
      </c>
      <c r="M167" t="s">
        <v>84</v>
      </c>
      <c r="N167" s="25"/>
      <c r="O167" s="2">
        <v>43772</v>
      </c>
      <c r="P167" s="2">
        <v>43811</v>
      </c>
      <c r="Q167">
        <v>53.69784452908587</v>
      </c>
      <c r="R167">
        <v>30.174428670360111</v>
      </c>
      <c r="S167">
        <v>0.33664578172810722</v>
      </c>
      <c r="T167">
        <v>0.38424717515325157</v>
      </c>
      <c r="U167">
        <v>6.536844163683822E-2</v>
      </c>
      <c r="V167">
        <v>0.1055261781625893</v>
      </c>
      <c r="W167">
        <v>1.7029635562675209</v>
      </c>
      <c r="X167">
        <v>2.2782071396749761</v>
      </c>
      <c r="Y167">
        <v>0.1205469752622029</v>
      </c>
      <c r="Z167">
        <v>0.17012081249723421</v>
      </c>
      <c r="AA167">
        <v>0.41001017834225778</v>
      </c>
      <c r="AB167">
        <v>0.49390311771294088</v>
      </c>
      <c r="AC167">
        <v>8.3892939370683095E-2</v>
      </c>
      <c r="AD167">
        <v>129885.95224</v>
      </c>
      <c r="AE167">
        <v>5.7479290277470456</v>
      </c>
      <c r="AF167">
        <v>506.08964451313761</v>
      </c>
      <c r="AG167">
        <v>67493</v>
      </c>
      <c r="AH167">
        <v>5776</v>
      </c>
      <c r="AI167">
        <v>24970</v>
      </c>
      <c r="AJ167">
        <v>10</v>
      </c>
      <c r="AK167">
        <v>1501</v>
      </c>
      <c r="AL167">
        <v>409</v>
      </c>
      <c r="AM167">
        <v>36714</v>
      </c>
      <c r="AN167">
        <v>17554</v>
      </c>
      <c r="AO167">
        <v>2565</v>
      </c>
      <c r="AP167">
        <v>3259</v>
      </c>
      <c r="AQ167">
        <v>1639</v>
      </c>
      <c r="AR167">
        <v>847</v>
      </c>
      <c r="AS167">
        <v>-102</v>
      </c>
      <c r="AT167">
        <v>432</v>
      </c>
      <c r="AU167">
        <v>292.85000000000002</v>
      </c>
      <c r="AV167">
        <v>361</v>
      </c>
      <c r="AW167">
        <v>3844.22</v>
      </c>
      <c r="AX167">
        <v>1132.19</v>
      </c>
      <c r="AY167">
        <v>0.72845953002610964</v>
      </c>
      <c r="AZ167">
        <v>8.9273570324574969</v>
      </c>
      <c r="BA167">
        <v>1.437454703580229</v>
      </c>
      <c r="BB167">
        <v>0.42912776032216671</v>
      </c>
      <c r="BC167">
        <v>3.196050775740479</v>
      </c>
      <c r="BD167">
        <v>22597</v>
      </c>
      <c r="BE167">
        <v>0.64700000000000002</v>
      </c>
      <c r="BF167">
        <v>327.44</v>
      </c>
      <c r="BG167">
        <v>6.672773536895674</v>
      </c>
      <c r="BH167">
        <v>432</v>
      </c>
      <c r="BI167">
        <v>5</v>
      </c>
      <c r="BJ167">
        <v>5</v>
      </c>
      <c r="BK167">
        <v>2</v>
      </c>
      <c r="BL167">
        <v>4</v>
      </c>
      <c r="BM167">
        <v>7.5510115890787669E-2</v>
      </c>
      <c r="BN167">
        <v>1.9906169092270429</v>
      </c>
      <c r="BO167">
        <v>5.8777273263184888E-2</v>
      </c>
      <c r="BP167">
        <v>3.5754331607054359</v>
      </c>
    </row>
    <row r="168" spans="1:68" x14ac:dyDescent="0.2">
      <c r="A168" s="1">
        <v>166</v>
      </c>
      <c r="B168" t="s">
        <v>282</v>
      </c>
      <c r="C168" t="s">
        <v>272</v>
      </c>
      <c r="D168" t="s">
        <v>273</v>
      </c>
      <c r="E168" t="s">
        <v>274</v>
      </c>
      <c r="F168" t="s">
        <v>66</v>
      </c>
      <c r="G168" t="s">
        <v>67</v>
      </c>
      <c r="H168" t="s">
        <v>68</v>
      </c>
      <c r="I168" t="s">
        <v>69</v>
      </c>
      <c r="J168" s="2">
        <v>43861</v>
      </c>
      <c r="K168">
        <v>1</v>
      </c>
      <c r="L168">
        <v>2020</v>
      </c>
      <c r="M168" t="s">
        <v>86</v>
      </c>
      <c r="N168" s="25"/>
      <c r="O168" s="2">
        <v>43863</v>
      </c>
      <c r="P168" s="2">
        <v>43902</v>
      </c>
      <c r="Q168">
        <v>53.818496073745308</v>
      </c>
      <c r="R168">
        <v>57.13639467395015</v>
      </c>
      <c r="S168">
        <v>0.31558461673142579</v>
      </c>
      <c r="T168">
        <v>0.29606311554638309</v>
      </c>
      <c r="U168">
        <v>4.9667702918049061E-2</v>
      </c>
      <c r="V168">
        <v>0.11079378412431749</v>
      </c>
      <c r="W168">
        <v>2.3204623708804721</v>
      </c>
      <c r="X168">
        <v>3.2153716925661491</v>
      </c>
      <c r="Y168">
        <v>0.11638577605223679</v>
      </c>
      <c r="Z168">
        <v>0.16776052236830499</v>
      </c>
      <c r="AA168">
        <v>0.41674755139857061</v>
      </c>
      <c r="AB168">
        <v>0.48037964900532798</v>
      </c>
      <c r="AC168">
        <v>6.3632097606757476E-2</v>
      </c>
      <c r="AD168">
        <v>67112.915169999993</v>
      </c>
      <c r="AE168">
        <v>2.960950991352687</v>
      </c>
      <c r="AF168">
        <v>277.47107438016531</v>
      </c>
      <c r="AG168">
        <v>81006</v>
      </c>
      <c r="AH168">
        <v>5858</v>
      </c>
      <c r="AI168">
        <v>24396</v>
      </c>
      <c r="AJ168">
        <v>10</v>
      </c>
      <c r="AK168">
        <v>2880</v>
      </c>
      <c r="AL168">
        <v>788</v>
      </c>
      <c r="AM168">
        <v>43472</v>
      </c>
      <c r="AN168">
        <v>21465</v>
      </c>
      <c r="AO168">
        <v>3236</v>
      </c>
      <c r="AP168">
        <v>3651</v>
      </c>
      <c r="AQ168">
        <v>1478</v>
      </c>
      <c r="AR168">
        <v>385</v>
      </c>
      <c r="AS168">
        <v>-277</v>
      </c>
      <c r="AT168">
        <v>108</v>
      </c>
      <c r="AU168">
        <v>305.16000000000003</v>
      </c>
      <c r="AV168">
        <v>401</v>
      </c>
      <c r="AW168">
        <v>3802.46</v>
      </c>
      <c r="AX168">
        <v>701.79</v>
      </c>
      <c r="AY168">
        <v>0.73233036265772522</v>
      </c>
      <c r="AZ168">
        <v>8.078607136700569</v>
      </c>
      <c r="BA168">
        <v>1.5646724382995221</v>
      </c>
      <c r="BB168">
        <v>0.4362040060001765</v>
      </c>
      <c r="BC168">
        <v>2.8765264586160111</v>
      </c>
      <c r="BD168">
        <v>22666</v>
      </c>
      <c r="BE168">
        <v>0.60499999999999998</v>
      </c>
      <c r="BF168">
        <v>167.87</v>
      </c>
      <c r="BG168">
        <v>6.5038503850385041</v>
      </c>
      <c r="BH168">
        <v>441</v>
      </c>
      <c r="BI168">
        <v>5</v>
      </c>
      <c r="BJ168">
        <v>4</v>
      </c>
      <c r="BK168">
        <v>2</v>
      </c>
      <c r="BL168">
        <v>3.666666666666667</v>
      </c>
      <c r="BM168">
        <v>5.7861131822816013E-2</v>
      </c>
      <c r="BN168">
        <v>-0.35158370248454812</v>
      </c>
      <c r="BO168">
        <v>8.9071264082181356E-2</v>
      </c>
      <c r="BP168">
        <v>2.7463272794358349</v>
      </c>
    </row>
    <row r="169" spans="1:68" x14ac:dyDescent="0.2">
      <c r="A169" s="1">
        <v>167</v>
      </c>
      <c r="B169" t="s">
        <v>283</v>
      </c>
      <c r="C169" t="s">
        <v>272</v>
      </c>
      <c r="D169" t="s">
        <v>273</v>
      </c>
      <c r="E169" t="s">
        <v>274</v>
      </c>
      <c r="F169" t="s">
        <v>66</v>
      </c>
      <c r="G169" t="s">
        <v>67</v>
      </c>
      <c r="H169" t="s">
        <v>68</v>
      </c>
      <c r="I169" t="s">
        <v>69</v>
      </c>
      <c r="J169" s="2">
        <v>43951</v>
      </c>
      <c r="K169">
        <v>2</v>
      </c>
      <c r="L169">
        <v>2020</v>
      </c>
      <c r="M169" t="s">
        <v>88</v>
      </c>
      <c r="N169" s="25"/>
      <c r="O169" s="2">
        <v>43954</v>
      </c>
      <c r="P169" s="2">
        <v>43986</v>
      </c>
      <c r="Q169">
        <v>54.524338209683037</v>
      </c>
      <c r="R169">
        <v>60.006966213862761</v>
      </c>
      <c r="S169">
        <v>0.2825891703680008</v>
      </c>
      <c r="T169">
        <v>0.30028072200650652</v>
      </c>
      <c r="U169">
        <v>4.8656994438031273E-2</v>
      </c>
      <c r="V169">
        <v>0.1087945906115903</v>
      </c>
      <c r="W169">
        <v>2.4020859407592829</v>
      </c>
      <c r="X169">
        <v>3.304234753586754</v>
      </c>
      <c r="Y169">
        <v>0.10965008081778869</v>
      </c>
      <c r="Z169">
        <v>0.16203835568564059</v>
      </c>
      <c r="AA169">
        <v>0.43549866759861949</v>
      </c>
      <c r="AB169">
        <v>0.48491873819872039</v>
      </c>
      <c r="AC169">
        <v>4.9420070600100903E-2</v>
      </c>
      <c r="AD169">
        <v>125950.15664</v>
      </c>
      <c r="AE169">
        <v>5.5021692647765503</v>
      </c>
      <c r="AF169">
        <v>563.57781753130598</v>
      </c>
      <c r="AG169">
        <v>81548</v>
      </c>
      <c r="AH169">
        <v>5742</v>
      </c>
      <c r="AI169">
        <v>23970</v>
      </c>
      <c r="AJ169">
        <v>10</v>
      </c>
      <c r="AK169">
        <v>3065</v>
      </c>
      <c r="AL169">
        <v>711</v>
      </c>
      <c r="AM169">
        <v>43457</v>
      </c>
      <c r="AN169">
        <v>19909</v>
      </c>
      <c r="AO169">
        <v>3231</v>
      </c>
      <c r="AP169">
        <v>3211</v>
      </c>
      <c r="AQ169">
        <v>1440</v>
      </c>
      <c r="AR169">
        <v>563</v>
      </c>
      <c r="AS169">
        <v>-172</v>
      </c>
      <c r="AT169">
        <v>256</v>
      </c>
      <c r="AU169">
        <v>271.62</v>
      </c>
      <c r="AV169">
        <v>394</v>
      </c>
      <c r="AW169">
        <v>3709.22</v>
      </c>
      <c r="AX169">
        <v>874.26</v>
      </c>
      <c r="AY169">
        <v>0.73517976497313353</v>
      </c>
      <c r="AZ169">
        <v>7.1031390134529149</v>
      </c>
      <c r="BA169">
        <v>2.1545220421148308</v>
      </c>
      <c r="BB169">
        <v>0.4557686426980036</v>
      </c>
      <c r="BC169">
        <v>2.6976284584980239</v>
      </c>
      <c r="BD169">
        <v>22891</v>
      </c>
      <c r="BE169">
        <v>0.55899999999999994</v>
      </c>
      <c r="BF169">
        <v>315.04000000000002</v>
      </c>
      <c r="BG169">
        <v>6.072746441750132</v>
      </c>
      <c r="BH169">
        <v>464</v>
      </c>
      <c r="BI169">
        <v>5</v>
      </c>
      <c r="BJ169">
        <v>5</v>
      </c>
      <c r="BK169">
        <v>2</v>
      </c>
      <c r="BL169">
        <v>4</v>
      </c>
      <c r="BM169">
        <v>5.8286244068009682E-2</v>
      </c>
      <c r="BN169">
        <v>-0.27279253409906712</v>
      </c>
      <c r="BO169">
        <v>6.1064295116130769E-2</v>
      </c>
      <c r="BP169">
        <v>5.1373977881412376</v>
      </c>
    </row>
    <row r="170" spans="1:68" x14ac:dyDescent="0.2">
      <c r="A170" s="1">
        <v>168</v>
      </c>
      <c r="B170" t="s">
        <v>284</v>
      </c>
      <c r="C170" t="s">
        <v>272</v>
      </c>
      <c r="D170" t="s">
        <v>273</v>
      </c>
      <c r="E170" t="s">
        <v>274</v>
      </c>
      <c r="F170" t="s">
        <v>66</v>
      </c>
      <c r="G170" t="s">
        <v>67</v>
      </c>
      <c r="H170" t="s">
        <v>68</v>
      </c>
      <c r="I170" t="s">
        <v>69</v>
      </c>
      <c r="J170" s="2">
        <v>44043</v>
      </c>
      <c r="K170">
        <v>3</v>
      </c>
      <c r="L170">
        <v>2020</v>
      </c>
      <c r="M170" t="s">
        <v>90</v>
      </c>
      <c r="N170" s="25"/>
      <c r="O170" s="2">
        <v>44045</v>
      </c>
      <c r="P170" s="2">
        <v>44077</v>
      </c>
      <c r="Q170">
        <v>46.205012025425177</v>
      </c>
      <c r="R170">
        <v>54.28599037965985</v>
      </c>
      <c r="S170">
        <v>0.28951916740236</v>
      </c>
      <c r="T170">
        <v>0.31123335457686252</v>
      </c>
      <c r="U170">
        <v>4.9902391574145513E-2</v>
      </c>
      <c r="V170">
        <v>0.1101401703335699</v>
      </c>
      <c r="W170">
        <v>2.3622217511129961</v>
      </c>
      <c r="X170">
        <v>3.306090312278211</v>
      </c>
      <c r="Y170">
        <v>0.10703970340992371</v>
      </c>
      <c r="Z170">
        <v>0.16033754364788549</v>
      </c>
      <c r="AA170">
        <v>0.46277535888261412</v>
      </c>
      <c r="AB170">
        <v>0.50463477949792968</v>
      </c>
      <c r="AC170">
        <v>4.1859420615315557E-2</v>
      </c>
      <c r="AD170">
        <v>143612.21979999999</v>
      </c>
      <c r="AE170">
        <v>6.1909824460059486</v>
      </c>
      <c r="AF170">
        <v>668.68913857677899</v>
      </c>
      <c r="AG170">
        <v>79298</v>
      </c>
      <c r="AH170">
        <v>5821</v>
      </c>
      <c r="AI170">
        <v>23585</v>
      </c>
      <c r="AJ170">
        <v>10</v>
      </c>
      <c r="AK170">
        <v>2793</v>
      </c>
      <c r="AL170">
        <v>670</v>
      </c>
      <c r="AM170">
        <v>43447</v>
      </c>
      <c r="AN170">
        <v>18357</v>
      </c>
      <c r="AO170">
        <v>3173</v>
      </c>
      <c r="AP170">
        <v>2684</v>
      </c>
      <c r="AQ170">
        <v>1399</v>
      </c>
      <c r="AR170">
        <v>688</v>
      </c>
      <c r="AS170">
        <v>-210</v>
      </c>
      <c r="AT170">
        <v>361</v>
      </c>
      <c r="AU170">
        <v>316.75</v>
      </c>
      <c r="AV170">
        <v>409</v>
      </c>
      <c r="AW170">
        <v>3719.35</v>
      </c>
      <c r="AX170">
        <v>1011.11</v>
      </c>
      <c r="AY170">
        <v>0.74324266068888223</v>
      </c>
      <c r="AZ170">
        <v>7.2717051842598366</v>
      </c>
      <c r="BA170">
        <v>2.0413309459862732</v>
      </c>
      <c r="BB170">
        <v>0.48247618226494798</v>
      </c>
      <c r="BC170">
        <v>2.736741214057508</v>
      </c>
      <c r="BD170">
        <v>23197</v>
      </c>
      <c r="BE170">
        <v>0.53400000000000003</v>
      </c>
      <c r="BF170">
        <v>357.08</v>
      </c>
      <c r="BG170">
        <v>5.5024582104228124</v>
      </c>
      <c r="BH170">
        <v>457</v>
      </c>
      <c r="BI170">
        <v>5</v>
      </c>
      <c r="BJ170">
        <v>5</v>
      </c>
      <c r="BK170">
        <v>2</v>
      </c>
      <c r="BL170">
        <v>4</v>
      </c>
      <c r="BM170">
        <v>5.9882789544440963E-2</v>
      </c>
      <c r="BN170">
        <v>-1.8101122617700419E-2</v>
      </c>
      <c r="BO170">
        <v>5.9830272702124911E-2</v>
      </c>
      <c r="BP170">
        <v>5.4861636337011266</v>
      </c>
    </row>
    <row r="171" spans="1:68" x14ac:dyDescent="0.2">
      <c r="A171" s="1">
        <v>169</v>
      </c>
      <c r="B171" t="s">
        <v>285</v>
      </c>
      <c r="C171" t="s">
        <v>272</v>
      </c>
      <c r="D171" t="s">
        <v>273</v>
      </c>
      <c r="E171" t="s">
        <v>274</v>
      </c>
      <c r="F171" t="s">
        <v>66</v>
      </c>
      <c r="G171" t="s">
        <v>67</v>
      </c>
      <c r="H171" t="s">
        <v>68</v>
      </c>
      <c r="I171" t="s">
        <v>69</v>
      </c>
      <c r="J171" s="2">
        <v>44135</v>
      </c>
      <c r="K171">
        <v>4</v>
      </c>
      <c r="L171">
        <v>2020</v>
      </c>
      <c r="M171" t="s">
        <v>92</v>
      </c>
      <c r="N171" s="25">
        <v>1</v>
      </c>
      <c r="O171" s="2">
        <v>44136</v>
      </c>
      <c r="P171" s="2">
        <v>44175</v>
      </c>
      <c r="Q171">
        <v>35.141197618679449</v>
      </c>
      <c r="R171">
        <v>48.581065408999542</v>
      </c>
      <c r="S171">
        <v>0.33328394457292682</v>
      </c>
      <c r="T171">
        <v>0.33310557360590132</v>
      </c>
      <c r="U171">
        <v>5.8989583478588258E-2</v>
      </c>
      <c r="V171">
        <v>0.1211352335741032</v>
      </c>
      <c r="W171">
        <v>2.1769800426760391</v>
      </c>
      <c r="X171">
        <v>2.9347875017904279</v>
      </c>
      <c r="Y171">
        <v>0.12391158740790351</v>
      </c>
      <c r="Z171">
        <v>0.17708975217682521</v>
      </c>
      <c r="AA171">
        <v>0.48551574012056259</v>
      </c>
      <c r="AB171">
        <v>0.54264721775033642</v>
      </c>
      <c r="AC171">
        <v>5.7131477629773768E-2</v>
      </c>
      <c r="AD171">
        <v>171872.4749</v>
      </c>
      <c r="AE171">
        <v>7.1949294583054257</v>
      </c>
      <c r="AF171">
        <v>674.44444444444446</v>
      </c>
      <c r="AG171">
        <v>75933</v>
      </c>
      <c r="AH171">
        <v>6467</v>
      </c>
      <c r="AI171">
        <v>23901</v>
      </c>
      <c r="AJ171">
        <v>10</v>
      </c>
      <c r="AK171">
        <v>2620</v>
      </c>
      <c r="AL171">
        <v>823</v>
      </c>
      <c r="AM171">
        <v>43447</v>
      </c>
      <c r="AN171">
        <v>16782</v>
      </c>
      <c r="AO171">
        <v>3098</v>
      </c>
      <c r="AP171">
        <v>2297</v>
      </c>
      <c r="AQ171">
        <v>1608</v>
      </c>
      <c r="AR171">
        <v>1324</v>
      </c>
      <c r="AS171">
        <v>-104</v>
      </c>
      <c r="AT171">
        <v>463</v>
      </c>
      <c r="AU171">
        <v>349.63</v>
      </c>
      <c r="AV171">
        <v>404</v>
      </c>
      <c r="AW171">
        <v>4230.32</v>
      </c>
      <c r="AX171">
        <v>1643.16</v>
      </c>
      <c r="AY171">
        <v>0.75196751507032822</v>
      </c>
      <c r="AZ171">
        <v>8.2500398660500718</v>
      </c>
      <c r="BA171">
        <v>1.867053837702088</v>
      </c>
      <c r="BB171">
        <v>0.50489785666443399</v>
      </c>
      <c r="BC171">
        <v>2.9496268656716418</v>
      </c>
      <c r="BD171">
        <v>23888</v>
      </c>
      <c r="BE171">
        <v>0.63</v>
      </c>
      <c r="BF171">
        <v>424.9</v>
      </c>
      <c r="BG171">
        <v>6.1727447216890594</v>
      </c>
      <c r="BH171">
        <v>463</v>
      </c>
      <c r="BI171">
        <v>5</v>
      </c>
      <c r="BJ171">
        <v>5</v>
      </c>
      <c r="BK171">
        <v>2</v>
      </c>
      <c r="BL171">
        <v>4</v>
      </c>
      <c r="BM171">
        <v>6.9808988671336739E-2</v>
      </c>
      <c r="BN171">
        <v>1.469489568629001</v>
      </c>
      <c r="BO171">
        <v>5.6316423745067137E-2</v>
      </c>
      <c r="BP171">
        <v>4.7173217999505956</v>
      </c>
    </row>
    <row r="172" spans="1:68" x14ac:dyDescent="0.2">
      <c r="A172" s="1">
        <v>170</v>
      </c>
      <c r="B172" t="s">
        <v>286</v>
      </c>
      <c r="C172" t="s">
        <v>272</v>
      </c>
      <c r="D172" t="s">
        <v>273</v>
      </c>
      <c r="E172" t="s">
        <v>274</v>
      </c>
      <c r="F172" t="s">
        <v>66</v>
      </c>
      <c r="G172" t="s">
        <v>67</v>
      </c>
      <c r="H172" t="s">
        <v>68</v>
      </c>
      <c r="I172" t="s">
        <v>69</v>
      </c>
      <c r="J172" s="2">
        <v>44227</v>
      </c>
      <c r="K172">
        <v>1</v>
      </c>
      <c r="L172">
        <v>2021</v>
      </c>
      <c r="M172" t="s">
        <v>94</v>
      </c>
      <c r="N172" s="25">
        <v>2</v>
      </c>
      <c r="O172" s="2">
        <v>44227</v>
      </c>
      <c r="P172" s="2">
        <v>44259</v>
      </c>
      <c r="Q172">
        <v>33.051558978211872</v>
      </c>
      <c r="R172">
        <v>52.556160781367389</v>
      </c>
      <c r="S172">
        <v>0.34819005264706843</v>
      </c>
      <c r="T172">
        <v>0.31251186874121711</v>
      </c>
      <c r="U172">
        <v>6.609717808808821E-2</v>
      </c>
      <c r="V172">
        <v>0.16336398388263251</v>
      </c>
      <c r="W172">
        <v>2.2073003041793409</v>
      </c>
      <c r="X172">
        <v>3.264345490236594</v>
      </c>
      <c r="Y172">
        <v>0.1601377354668827</v>
      </c>
      <c r="Z172">
        <v>0.21150293700627909</v>
      </c>
      <c r="AA172">
        <v>0.5016406724731618</v>
      </c>
      <c r="AB172">
        <v>0.59071682177167062</v>
      </c>
      <c r="AC172">
        <v>8.9076149298508822E-2</v>
      </c>
      <c r="AD172">
        <v>178635.61533999999</v>
      </c>
      <c r="AE172">
        <v>7.2366058472756727</v>
      </c>
      <c r="AF172">
        <v>507.645011600928</v>
      </c>
      <c r="AG172">
        <v>76972</v>
      </c>
      <c r="AH172">
        <v>6655</v>
      </c>
      <c r="AI172">
        <v>23999</v>
      </c>
      <c r="AJ172">
        <v>10</v>
      </c>
      <c r="AK172">
        <v>3098</v>
      </c>
      <c r="AL172">
        <v>735</v>
      </c>
      <c r="AM172">
        <v>43457</v>
      </c>
      <c r="AN172">
        <v>15419</v>
      </c>
      <c r="AO172">
        <v>2496</v>
      </c>
      <c r="AP172">
        <v>2524</v>
      </c>
      <c r="AQ172">
        <v>1673</v>
      </c>
      <c r="AR172">
        <v>1378</v>
      </c>
      <c r="AS172">
        <v>-301</v>
      </c>
      <c r="AT172">
        <v>114</v>
      </c>
      <c r="AU172">
        <v>450.5</v>
      </c>
      <c r="AV172">
        <v>398</v>
      </c>
      <c r="AW172">
        <v>5220.95</v>
      </c>
      <c r="AX172">
        <v>1692.42</v>
      </c>
      <c r="AY172">
        <v>0.75207615961109986</v>
      </c>
      <c r="AZ172">
        <v>9.5173400071505192</v>
      </c>
      <c r="BA172">
        <v>2.1362414102181062</v>
      </c>
      <c r="BB172">
        <v>0.52064006481669034</v>
      </c>
      <c r="BC172">
        <v>3.5669781931464168</v>
      </c>
      <c r="BD172">
        <v>24685</v>
      </c>
      <c r="BE172">
        <v>0.8620000000000001</v>
      </c>
      <c r="BF172">
        <v>437.59</v>
      </c>
      <c r="BG172">
        <v>6.8460358056265989</v>
      </c>
      <c r="BH172">
        <v>469</v>
      </c>
      <c r="BI172">
        <v>5</v>
      </c>
      <c r="BJ172">
        <v>4</v>
      </c>
      <c r="BK172">
        <v>2</v>
      </c>
      <c r="BL172">
        <v>3.666666666666667</v>
      </c>
      <c r="BM172">
        <v>7.9819445187625654E-2</v>
      </c>
      <c r="BN172">
        <v>3.1756429036857039</v>
      </c>
      <c r="BO172">
        <v>5.8682860887085672E-2</v>
      </c>
      <c r="BP172">
        <v>3.2695687873953299</v>
      </c>
    </row>
    <row r="173" spans="1:68" x14ac:dyDescent="0.2">
      <c r="A173" s="1">
        <v>171</v>
      </c>
      <c r="B173" t="s">
        <v>287</v>
      </c>
      <c r="C173" t="s">
        <v>272</v>
      </c>
      <c r="D173" t="s">
        <v>273</v>
      </c>
      <c r="E173" t="s">
        <v>274</v>
      </c>
      <c r="F173" t="s">
        <v>66</v>
      </c>
      <c r="G173" t="s">
        <v>67</v>
      </c>
      <c r="H173" t="s">
        <v>68</v>
      </c>
      <c r="I173" t="s">
        <v>69</v>
      </c>
      <c r="J173" s="2">
        <v>44316</v>
      </c>
      <c r="K173">
        <v>2</v>
      </c>
      <c r="L173">
        <v>2021</v>
      </c>
      <c r="M173" t="s">
        <v>96</v>
      </c>
      <c r="N173" s="25">
        <v>3</v>
      </c>
      <c r="O173" s="2">
        <v>44318</v>
      </c>
      <c r="P173" s="2">
        <v>44350</v>
      </c>
      <c r="Q173">
        <v>34.160079425113473</v>
      </c>
      <c r="R173">
        <v>56.558434190620268</v>
      </c>
      <c r="S173">
        <v>0.34676319378868953</v>
      </c>
      <c r="T173">
        <v>0.3253667108077824</v>
      </c>
      <c r="U173">
        <v>7.8541433228073748E-2</v>
      </c>
      <c r="V173">
        <v>0.20372997329773029</v>
      </c>
      <c r="W173">
        <v>2.151297671701577</v>
      </c>
      <c r="X173">
        <v>3.2767022696929242</v>
      </c>
      <c r="Y173">
        <v>0.19109302234571279</v>
      </c>
      <c r="Z173">
        <v>0.24139357414002269</v>
      </c>
      <c r="AA173">
        <v>0.49939341760262979</v>
      </c>
      <c r="AB173">
        <v>0.61568366267711316</v>
      </c>
      <c r="AC173">
        <v>0.11629024507448341</v>
      </c>
      <c r="AD173">
        <v>189423.54686</v>
      </c>
      <c r="AE173">
        <v>7.4129670433999921</v>
      </c>
      <c r="AF173">
        <v>431.96461824953451</v>
      </c>
      <c r="AG173">
        <v>75524</v>
      </c>
      <c r="AH173">
        <v>6610</v>
      </c>
      <c r="AI173">
        <v>23966</v>
      </c>
      <c r="AJ173">
        <v>10</v>
      </c>
      <c r="AK173">
        <v>3409</v>
      </c>
      <c r="AL173">
        <v>688</v>
      </c>
      <c r="AM173">
        <v>43457</v>
      </c>
      <c r="AN173">
        <v>14068</v>
      </c>
      <c r="AO173">
        <v>2416</v>
      </c>
      <c r="AP173">
        <v>2425</v>
      </c>
      <c r="AQ173">
        <v>1563</v>
      </c>
      <c r="AR173">
        <v>1493</v>
      </c>
      <c r="AS173">
        <v>-104</v>
      </c>
      <c r="AT173">
        <v>240</v>
      </c>
      <c r="AU173">
        <v>456.2</v>
      </c>
      <c r="AV173">
        <v>416</v>
      </c>
      <c r="AW173">
        <v>6168.33</v>
      </c>
      <c r="AX173">
        <v>1821.64</v>
      </c>
      <c r="AY173">
        <v>0.7556842640785818</v>
      </c>
      <c r="AZ173">
        <v>10.765472312703579</v>
      </c>
      <c r="BA173">
        <v>2.213331261653201</v>
      </c>
      <c r="BB173">
        <v>0.51688647125582121</v>
      </c>
      <c r="BC173">
        <v>4.1757836508912112</v>
      </c>
      <c r="BD173">
        <v>25553</v>
      </c>
      <c r="BE173">
        <v>1.0740000000000001</v>
      </c>
      <c r="BF173">
        <v>463.93</v>
      </c>
      <c r="BG173">
        <v>6.3926380368098163</v>
      </c>
      <c r="BH173">
        <v>447</v>
      </c>
      <c r="BI173">
        <v>5</v>
      </c>
      <c r="BJ173">
        <v>4</v>
      </c>
      <c r="BK173">
        <v>2</v>
      </c>
      <c r="BL173">
        <v>3.666666666666667</v>
      </c>
      <c r="BM173">
        <v>9.7521462111270968E-2</v>
      </c>
      <c r="BN173">
        <v>5.8125358190750962</v>
      </c>
      <c r="BO173">
        <v>5.791410813636387E-2</v>
      </c>
      <c r="BP173">
        <v>2.6350730934611288</v>
      </c>
    </row>
    <row r="174" spans="1:68" x14ac:dyDescent="0.2">
      <c r="A174" s="1">
        <v>172</v>
      </c>
      <c r="B174" t="s">
        <v>288</v>
      </c>
      <c r="C174" t="s">
        <v>272</v>
      </c>
      <c r="D174" t="s">
        <v>273</v>
      </c>
      <c r="E174" t="s">
        <v>274</v>
      </c>
      <c r="F174" t="s">
        <v>66</v>
      </c>
      <c r="G174" t="s">
        <v>67</v>
      </c>
      <c r="H174" t="s">
        <v>68</v>
      </c>
      <c r="I174" t="s">
        <v>69</v>
      </c>
      <c r="J174" s="2">
        <v>44408</v>
      </c>
      <c r="K174">
        <v>3</v>
      </c>
      <c r="L174">
        <v>2021</v>
      </c>
      <c r="M174" t="s">
        <v>98</v>
      </c>
      <c r="N174" s="25">
        <v>4</v>
      </c>
      <c r="O174" s="2">
        <v>44409</v>
      </c>
      <c r="P174" s="2">
        <v>44441</v>
      </c>
      <c r="Q174">
        <v>31.3612975804072</v>
      </c>
      <c r="R174">
        <v>48.842578931838297</v>
      </c>
      <c r="S174">
        <v>0.3581411323346807</v>
      </c>
      <c r="T174">
        <v>0.34167214424725162</v>
      </c>
      <c r="U174">
        <v>9.4872597919808219E-2</v>
      </c>
      <c r="V174">
        <v>0.25321154487821163</v>
      </c>
      <c r="W174">
        <v>2.1140476874461358</v>
      </c>
      <c r="X174">
        <v>3.2361111111111112</v>
      </c>
      <c r="Y174">
        <v>0.2290079215390419</v>
      </c>
      <c r="Z174">
        <v>0.27767144473783478</v>
      </c>
      <c r="AA174">
        <v>0.49468125235760091</v>
      </c>
      <c r="AB174">
        <v>0.63750144462384228</v>
      </c>
      <c r="AC174">
        <v>0.14282019226624129</v>
      </c>
      <c r="AD174">
        <v>202459.70089000001</v>
      </c>
      <c r="AE174">
        <v>7.6371067857412296</v>
      </c>
      <c r="AF174">
        <v>366.09050445103861</v>
      </c>
      <c r="AG174">
        <v>75880</v>
      </c>
      <c r="AH174">
        <v>6778</v>
      </c>
      <c r="AI174">
        <v>24367</v>
      </c>
      <c r="AJ174">
        <v>10</v>
      </c>
      <c r="AK174">
        <v>3008</v>
      </c>
      <c r="AL174">
        <v>620</v>
      </c>
      <c r="AM174">
        <v>43457</v>
      </c>
      <c r="AN174">
        <v>12719</v>
      </c>
      <c r="AO174">
        <v>2370</v>
      </c>
      <c r="AP174">
        <v>2234</v>
      </c>
      <c r="AQ174">
        <v>1592</v>
      </c>
      <c r="AR174">
        <v>1876</v>
      </c>
      <c r="AS174">
        <v>-54</v>
      </c>
      <c r="AT174">
        <v>355</v>
      </c>
      <c r="AU174">
        <v>485.4</v>
      </c>
      <c r="AV174">
        <v>415</v>
      </c>
      <c r="AW174">
        <v>7361.07</v>
      </c>
      <c r="AX174">
        <v>2203.85</v>
      </c>
      <c r="AY174">
        <v>0.7572236891738966</v>
      </c>
      <c r="AZ174">
        <v>11.329711659005429</v>
      </c>
      <c r="BA174">
        <v>2.405168435625288</v>
      </c>
      <c r="BB174">
        <v>0.5119200301772916</v>
      </c>
      <c r="BC174">
        <v>4.7832210655235761</v>
      </c>
      <c r="BD174">
        <v>26510</v>
      </c>
      <c r="BE174">
        <v>1.3480000000000001</v>
      </c>
      <c r="BF174">
        <v>493.49</v>
      </c>
      <c r="BG174">
        <v>5.8853974121996302</v>
      </c>
      <c r="BH174">
        <v>457</v>
      </c>
      <c r="BI174">
        <v>5</v>
      </c>
      <c r="BJ174">
        <v>3</v>
      </c>
      <c r="BK174">
        <v>2</v>
      </c>
      <c r="BL174">
        <v>3.333333333333333</v>
      </c>
      <c r="BM174">
        <v>0.1194843118476796</v>
      </c>
      <c r="BN174">
        <v>8.9324844428302956</v>
      </c>
      <c r="BO174">
        <v>5.6571777652513297E-2</v>
      </c>
      <c r="BP174">
        <v>2.1692304490932961</v>
      </c>
    </row>
    <row r="175" spans="1:68" x14ac:dyDescent="0.2">
      <c r="A175" s="1">
        <v>173</v>
      </c>
      <c r="B175" t="s">
        <v>289</v>
      </c>
      <c r="C175" t="s">
        <v>272</v>
      </c>
      <c r="D175" t="s">
        <v>273</v>
      </c>
      <c r="E175" t="s">
        <v>274</v>
      </c>
      <c r="F175" t="s">
        <v>66</v>
      </c>
      <c r="G175" t="s">
        <v>67</v>
      </c>
      <c r="H175" t="s">
        <v>68</v>
      </c>
      <c r="I175" t="s">
        <v>69</v>
      </c>
      <c r="J175" s="2">
        <v>44500</v>
      </c>
      <c r="K175">
        <v>4</v>
      </c>
      <c r="L175">
        <v>2021</v>
      </c>
      <c r="M175" t="s">
        <v>100</v>
      </c>
      <c r="N175" s="25">
        <v>5</v>
      </c>
      <c r="O175" s="2">
        <v>44500</v>
      </c>
      <c r="P175" s="2">
        <v>44539</v>
      </c>
      <c r="Q175">
        <v>26.517567841231269</v>
      </c>
      <c r="R175">
        <v>39.23737680572431</v>
      </c>
      <c r="S175">
        <v>0.39125784087157478</v>
      </c>
      <c r="T175">
        <v>0.36236906199877228</v>
      </c>
      <c r="U175">
        <v>0.1060256232549851</v>
      </c>
      <c r="V175">
        <v>0.27555737369605238</v>
      </c>
      <c r="W175">
        <v>2.024130617471688</v>
      </c>
      <c r="X175">
        <v>3.0988545714870122</v>
      </c>
      <c r="Y175">
        <v>0.24539162112932611</v>
      </c>
      <c r="Z175">
        <v>0.29259016393442622</v>
      </c>
      <c r="AA175">
        <v>0.48528233151183969</v>
      </c>
      <c r="AB175">
        <v>0.63439485662905337</v>
      </c>
      <c r="AC175">
        <v>0.1491125251172136</v>
      </c>
      <c r="AD175">
        <v>263376.61375999998</v>
      </c>
      <c r="AE175">
        <v>9.5947764575591972</v>
      </c>
      <c r="AF175">
        <v>426.57333333333332</v>
      </c>
      <c r="AG175">
        <v>75570</v>
      </c>
      <c r="AH175">
        <v>7407</v>
      </c>
      <c r="AI175">
        <v>24989</v>
      </c>
      <c r="AJ175">
        <v>10</v>
      </c>
      <c r="AK175">
        <v>2619</v>
      </c>
      <c r="AL175">
        <v>566</v>
      </c>
      <c r="AM175">
        <v>43450</v>
      </c>
      <c r="AN175">
        <v>11374</v>
      </c>
      <c r="AO175">
        <v>2936</v>
      </c>
      <c r="AP175">
        <v>2071</v>
      </c>
      <c r="AQ175">
        <v>1783</v>
      </c>
      <c r="AR175">
        <v>1989</v>
      </c>
      <c r="AS175">
        <v>-53</v>
      </c>
      <c r="AT175">
        <v>443</v>
      </c>
      <c r="AU175">
        <v>531.66999999999996</v>
      </c>
      <c r="AV175">
        <v>411</v>
      </c>
      <c r="AW175">
        <v>8031.6</v>
      </c>
      <c r="AX175">
        <v>2313.69</v>
      </c>
      <c r="AY175">
        <v>0.75916211293260472</v>
      </c>
      <c r="AZ175">
        <v>11.167734640030149</v>
      </c>
      <c r="BA175">
        <v>2.6406623149180071</v>
      </c>
      <c r="BB175">
        <v>0.50142076502732236</v>
      </c>
      <c r="BC175">
        <v>5.3689024390243896</v>
      </c>
      <c r="BD175">
        <v>27450</v>
      </c>
      <c r="BE175">
        <v>1.5</v>
      </c>
      <c r="BF175">
        <v>639.86</v>
      </c>
      <c r="BG175">
        <v>5.8054538054538058</v>
      </c>
      <c r="BH175">
        <v>443</v>
      </c>
      <c r="BI175">
        <v>5</v>
      </c>
      <c r="BJ175">
        <v>4</v>
      </c>
      <c r="BK175">
        <v>2</v>
      </c>
      <c r="BL175">
        <v>3.666666666666667</v>
      </c>
      <c r="BM175">
        <v>0.13344853368779599</v>
      </c>
      <c r="BN175">
        <v>10.739378449817311</v>
      </c>
      <c r="BO175">
        <v>4.5700211849069861E-2</v>
      </c>
      <c r="BP175">
        <v>2.4905589953664302</v>
      </c>
    </row>
    <row r="176" spans="1:68" x14ac:dyDescent="0.2">
      <c r="A176" s="1">
        <v>174</v>
      </c>
      <c r="B176" t="s">
        <v>290</v>
      </c>
      <c r="C176" t="s">
        <v>272</v>
      </c>
      <c r="D176" t="s">
        <v>273</v>
      </c>
      <c r="E176" t="s">
        <v>274</v>
      </c>
      <c r="F176" t="s">
        <v>66</v>
      </c>
      <c r="G176" t="s">
        <v>67</v>
      </c>
      <c r="H176" t="s">
        <v>68</v>
      </c>
      <c r="I176" t="s">
        <v>69</v>
      </c>
      <c r="J176" s="2">
        <v>44592</v>
      </c>
      <c r="K176">
        <v>1</v>
      </c>
      <c r="L176">
        <v>2022</v>
      </c>
      <c r="M176" t="s">
        <v>102</v>
      </c>
      <c r="N176" s="25">
        <v>6</v>
      </c>
      <c r="O176" s="2">
        <v>44591</v>
      </c>
      <c r="P176" s="2">
        <v>44623</v>
      </c>
      <c r="Q176">
        <v>27.294478328575138</v>
      </c>
      <c r="R176">
        <v>41.977841941344408</v>
      </c>
      <c r="S176">
        <v>0.41431778163097982</v>
      </c>
      <c r="T176">
        <v>0.379517430557405</v>
      </c>
      <c r="U176">
        <v>0.121610562198727</v>
      </c>
      <c r="V176">
        <v>0.33324112101802389</v>
      </c>
      <c r="W176">
        <v>2.1844829085848478</v>
      </c>
      <c r="X176">
        <v>3.1961355946630352</v>
      </c>
      <c r="Y176">
        <v>0.27472720255429628</v>
      </c>
      <c r="Z176">
        <v>0.32043472158871622</v>
      </c>
      <c r="AA176">
        <v>0.48093049366688889</v>
      </c>
      <c r="AB176">
        <v>0.63551830002702669</v>
      </c>
      <c r="AC176">
        <v>0.1545878063601378</v>
      </c>
      <c r="AD176">
        <v>244547.15325999999</v>
      </c>
      <c r="AE176">
        <v>8.5803008055857681</v>
      </c>
      <c r="AF176">
        <v>340.37628278221212</v>
      </c>
      <c r="AG176">
        <v>73224</v>
      </c>
      <c r="AH176">
        <v>7706</v>
      </c>
      <c r="AI176">
        <v>22994</v>
      </c>
      <c r="AJ176">
        <v>10</v>
      </c>
      <c r="AK176">
        <v>3027</v>
      </c>
      <c r="AL176">
        <v>518</v>
      </c>
      <c r="AM176">
        <v>43450</v>
      </c>
      <c r="AN176">
        <v>10244</v>
      </c>
      <c r="AO176">
        <v>2303</v>
      </c>
      <c r="AP176">
        <v>2539</v>
      </c>
      <c r="AQ176">
        <v>1785</v>
      </c>
      <c r="AR176">
        <v>2472</v>
      </c>
      <c r="AS176">
        <v>-34</v>
      </c>
      <c r="AT176">
        <v>101</v>
      </c>
      <c r="AU176">
        <v>585.88</v>
      </c>
      <c r="AV176">
        <v>407</v>
      </c>
      <c r="AW176">
        <v>9132.7099999999991</v>
      </c>
      <c r="AX176">
        <v>2793.53</v>
      </c>
      <c r="AY176">
        <v>0.76411353987579378</v>
      </c>
      <c r="AZ176">
        <v>11.7671311318954</v>
      </c>
      <c r="BA176">
        <v>2.4401145220295848</v>
      </c>
      <c r="BB176">
        <v>0.4960176835900495</v>
      </c>
      <c r="BC176">
        <v>6.0515463917525771</v>
      </c>
      <c r="BD176">
        <v>28501</v>
      </c>
      <c r="BE176">
        <v>1.754</v>
      </c>
      <c r="BF176">
        <v>597.02</v>
      </c>
      <c r="BG176">
        <v>5.0692225772097981</v>
      </c>
      <c r="BH176">
        <v>430</v>
      </c>
      <c r="BI176">
        <v>5</v>
      </c>
      <c r="BJ176">
        <v>3</v>
      </c>
      <c r="BK176">
        <v>2</v>
      </c>
      <c r="BL176">
        <v>3.333333333333333</v>
      </c>
      <c r="BM176">
        <v>0.1539982125994874</v>
      </c>
      <c r="BN176">
        <v>13.609113968550799</v>
      </c>
      <c r="BO176">
        <v>5.0056028047799718E-2</v>
      </c>
      <c r="BP176">
        <v>1.989387800991113</v>
      </c>
    </row>
    <row r="177" spans="1:68" x14ac:dyDescent="0.2">
      <c r="A177" s="1">
        <v>175</v>
      </c>
      <c r="B177" t="s">
        <v>291</v>
      </c>
      <c r="C177" t="s">
        <v>272</v>
      </c>
      <c r="D177" t="s">
        <v>273</v>
      </c>
      <c r="E177" t="s">
        <v>274</v>
      </c>
      <c r="F177" t="s">
        <v>66</v>
      </c>
      <c r="G177" t="s">
        <v>67</v>
      </c>
      <c r="H177" t="s">
        <v>68</v>
      </c>
      <c r="I177" t="s">
        <v>69</v>
      </c>
      <c r="J177" s="2">
        <v>44681</v>
      </c>
      <c r="K177">
        <v>2</v>
      </c>
      <c r="L177">
        <v>2022</v>
      </c>
      <c r="M177" t="s">
        <v>104</v>
      </c>
      <c r="N177" s="25">
        <v>7</v>
      </c>
      <c r="O177" s="2">
        <v>44682</v>
      </c>
      <c r="P177" s="2">
        <v>44707</v>
      </c>
      <c r="Q177">
        <v>31.655405405405411</v>
      </c>
      <c r="R177">
        <v>46.159909909909913</v>
      </c>
      <c r="S177">
        <v>0.44723787971823409</v>
      </c>
      <c r="T177">
        <v>0.40740816201788882</v>
      </c>
      <c r="U177">
        <v>0.13884272936574241</v>
      </c>
      <c r="V177">
        <v>0.39714387401014323</v>
      </c>
      <c r="W177">
        <v>2.41681753215817</v>
      </c>
      <c r="X177">
        <v>3.2752691520597921</v>
      </c>
      <c r="Y177">
        <v>0.29762619190504769</v>
      </c>
      <c r="Z177">
        <v>0.34079515903180641</v>
      </c>
      <c r="AA177">
        <v>0.48082949923318002</v>
      </c>
      <c r="AB177">
        <v>0.65462513966678848</v>
      </c>
      <c r="AC177">
        <v>0.17379564043360851</v>
      </c>
      <c r="AD177">
        <v>232897.99332000001</v>
      </c>
      <c r="AE177">
        <v>7.7648194078815767</v>
      </c>
      <c r="AF177">
        <v>285.93951412989588</v>
      </c>
      <c r="AG177">
        <v>71719</v>
      </c>
      <c r="AH177">
        <v>8103</v>
      </c>
      <c r="AI177">
        <v>20990</v>
      </c>
      <c r="AJ177">
        <v>10</v>
      </c>
      <c r="AK177">
        <v>3600</v>
      </c>
      <c r="AL177">
        <v>499</v>
      </c>
      <c r="AM177">
        <v>43603</v>
      </c>
      <c r="AN177">
        <v>9241</v>
      </c>
      <c r="AO177">
        <v>2262</v>
      </c>
      <c r="AP177">
        <v>3083</v>
      </c>
      <c r="AQ177">
        <v>1818</v>
      </c>
      <c r="AR177">
        <v>2590</v>
      </c>
      <c r="AS177">
        <v>-166</v>
      </c>
      <c r="AT177">
        <v>186</v>
      </c>
      <c r="AU177">
        <v>554.39</v>
      </c>
      <c r="AV177">
        <v>406</v>
      </c>
      <c r="AW177">
        <v>10221.81</v>
      </c>
      <c r="AX177">
        <v>2910.74</v>
      </c>
      <c r="AY177">
        <v>0.76735347069413884</v>
      </c>
      <c r="AZ177">
        <v>14.200219058050379</v>
      </c>
      <c r="BA177">
        <v>2.1432706222865412</v>
      </c>
      <c r="BB177">
        <v>0.49379875975195042</v>
      </c>
      <c r="BC177">
        <v>6.9536302623550954</v>
      </c>
      <c r="BD177">
        <v>29994</v>
      </c>
      <c r="BE177">
        <v>2.0169999999999999</v>
      </c>
      <c r="BF177">
        <v>576.74</v>
      </c>
      <c r="BG177">
        <v>4.5621079046424091</v>
      </c>
      <c r="BH177">
        <v>389</v>
      </c>
      <c r="BI177">
        <v>5</v>
      </c>
      <c r="BJ177">
        <v>3</v>
      </c>
      <c r="BK177">
        <v>2</v>
      </c>
      <c r="BL177">
        <v>3.333333333333333</v>
      </c>
      <c r="BM177">
        <v>0.17630801869706961</v>
      </c>
      <c r="BN177">
        <v>16.698586987207111</v>
      </c>
      <c r="BO177">
        <v>5.4761752458843273E-2</v>
      </c>
      <c r="BP177">
        <v>1.664716451242829</v>
      </c>
    </row>
    <row r="178" spans="1:68" x14ac:dyDescent="0.2">
      <c r="A178" s="1">
        <v>176</v>
      </c>
      <c r="B178" t="s">
        <v>292</v>
      </c>
      <c r="C178" t="s">
        <v>272</v>
      </c>
      <c r="D178" t="s">
        <v>273</v>
      </c>
      <c r="E178" t="s">
        <v>274</v>
      </c>
      <c r="F178" t="s">
        <v>66</v>
      </c>
      <c r="G178" t="s">
        <v>67</v>
      </c>
      <c r="H178" t="s">
        <v>68</v>
      </c>
      <c r="I178" t="s">
        <v>69</v>
      </c>
      <c r="J178" s="2">
        <v>44773</v>
      </c>
      <c r="K178">
        <v>3</v>
      </c>
      <c r="L178">
        <v>2022</v>
      </c>
      <c r="M178" t="s">
        <v>106</v>
      </c>
      <c r="N178" s="25">
        <v>8</v>
      </c>
      <c r="O178" s="2">
        <v>44773</v>
      </c>
      <c r="P178" s="2">
        <v>44805</v>
      </c>
      <c r="Q178">
        <v>31.216254135160678</v>
      </c>
      <c r="R178">
        <v>40.32077032136106</v>
      </c>
      <c r="S178">
        <v>0.47336152958859101</v>
      </c>
      <c r="T178">
        <v>0.43041723842778151</v>
      </c>
      <c r="U178">
        <v>0.1550575384155537</v>
      </c>
      <c r="V178">
        <v>0.44731610337972172</v>
      </c>
      <c r="W178">
        <v>2.412237477873989</v>
      </c>
      <c r="X178">
        <v>3.2517340402032251</v>
      </c>
      <c r="Y178">
        <v>0.31960227272727271</v>
      </c>
      <c r="Z178">
        <v>0.36024936868686869</v>
      </c>
      <c r="AA178">
        <v>0.48308080808080811</v>
      </c>
      <c r="AB178">
        <v>0.67810155496877478</v>
      </c>
      <c r="AC178">
        <v>0.19502074688796681</v>
      </c>
      <c r="AD178">
        <v>206726.54874</v>
      </c>
      <c r="AE178">
        <v>6.5254592405303029</v>
      </c>
      <c r="AF178">
        <v>221.42301038062291</v>
      </c>
      <c r="AG178">
        <v>71326</v>
      </c>
      <c r="AH178">
        <v>8464</v>
      </c>
      <c r="AI178">
        <v>20903</v>
      </c>
      <c r="AJ178">
        <v>10</v>
      </c>
      <c r="AK178">
        <v>3297</v>
      </c>
      <c r="AL178">
        <v>443</v>
      </c>
      <c r="AM178">
        <v>43608</v>
      </c>
      <c r="AN178">
        <v>8174</v>
      </c>
      <c r="AO178">
        <v>2250</v>
      </c>
      <c r="AP178">
        <v>2708</v>
      </c>
      <c r="AQ178">
        <v>1945</v>
      </c>
      <c r="AR178">
        <v>3074</v>
      </c>
      <c r="AS178">
        <v>-25</v>
      </c>
      <c r="AT178">
        <v>302</v>
      </c>
      <c r="AU178">
        <v>535.48</v>
      </c>
      <c r="AV178">
        <v>406</v>
      </c>
      <c r="AW178">
        <v>11412.7</v>
      </c>
      <c r="AX178">
        <v>3394.74</v>
      </c>
      <c r="AY178">
        <v>0.76859217171717176</v>
      </c>
      <c r="AZ178">
        <v>15.00709219858156</v>
      </c>
      <c r="BA178">
        <v>2.321844225604297</v>
      </c>
      <c r="BB178">
        <v>0.49539141414141408</v>
      </c>
      <c r="BC178">
        <v>7.9625766871165649</v>
      </c>
      <c r="BD178">
        <v>31680</v>
      </c>
      <c r="BE178">
        <v>2.3119999999999998</v>
      </c>
      <c r="BF178">
        <v>511.93</v>
      </c>
      <c r="BG178">
        <v>4.4381061038220198</v>
      </c>
      <c r="BH178">
        <v>390</v>
      </c>
      <c r="BI178">
        <v>4</v>
      </c>
      <c r="BJ178">
        <v>2</v>
      </c>
      <c r="BK178">
        <v>2</v>
      </c>
      <c r="BL178">
        <v>2.666666666666667</v>
      </c>
      <c r="BM178">
        <v>0.20109775866929799</v>
      </c>
      <c r="BN178">
        <v>19.829675745013851</v>
      </c>
      <c r="BO178">
        <v>6.4780330727727764E-2</v>
      </c>
      <c r="BP178">
        <v>1.286463574005198</v>
      </c>
    </row>
    <row r="179" spans="1:68" x14ac:dyDescent="0.2">
      <c r="A179" s="1">
        <v>177</v>
      </c>
      <c r="B179" t="s">
        <v>293</v>
      </c>
      <c r="C179" t="s">
        <v>272</v>
      </c>
      <c r="D179" t="s">
        <v>273</v>
      </c>
      <c r="E179" t="s">
        <v>274</v>
      </c>
      <c r="F179" t="s">
        <v>66</v>
      </c>
      <c r="G179" t="s">
        <v>67</v>
      </c>
      <c r="H179" t="s">
        <v>68</v>
      </c>
      <c r="I179" t="s">
        <v>69</v>
      </c>
      <c r="J179" s="2">
        <v>44865</v>
      </c>
      <c r="K179">
        <v>4</v>
      </c>
      <c r="L179">
        <v>2022</v>
      </c>
      <c r="M179" t="s">
        <v>108</v>
      </c>
      <c r="N179" s="25">
        <v>9</v>
      </c>
      <c r="O179" s="2">
        <v>44864</v>
      </c>
      <c r="P179" s="2">
        <v>44903</v>
      </c>
      <c r="Q179">
        <v>28.948628219484881</v>
      </c>
      <c r="R179">
        <v>34.139557670772668</v>
      </c>
      <c r="S179">
        <v>0.49413799066228598</v>
      </c>
      <c r="T179">
        <v>0.44621990471646772</v>
      </c>
      <c r="U179">
        <v>0.1717354638856598</v>
      </c>
      <c r="V179">
        <v>0.48199085915552009</v>
      </c>
      <c r="W179">
        <v>2.2255493416707028</v>
      </c>
      <c r="X179">
        <v>3.120025996897144</v>
      </c>
      <c r="Y179">
        <v>0.34620365629611782</v>
      </c>
      <c r="Z179">
        <v>0.38486733126524708</v>
      </c>
      <c r="AA179">
        <v>0.49128090835165489</v>
      </c>
      <c r="AB179">
        <v>0.70086196481795726</v>
      </c>
      <c r="AC179">
        <v>0.20958105646630229</v>
      </c>
      <c r="AD179">
        <v>239336.97936</v>
      </c>
      <c r="AE179">
        <v>7.2082938095955189</v>
      </c>
      <c r="AF179">
        <v>216.76981132075471</v>
      </c>
      <c r="AG179">
        <v>73249</v>
      </c>
      <c r="AH179">
        <v>8930</v>
      </c>
      <c r="AI179">
        <v>22709</v>
      </c>
      <c r="AJ179">
        <v>10</v>
      </c>
      <c r="AK179">
        <v>2931</v>
      </c>
      <c r="AL179">
        <v>410</v>
      </c>
      <c r="AM179">
        <v>43614</v>
      </c>
      <c r="AN179">
        <v>7111</v>
      </c>
      <c r="AO179">
        <v>2740</v>
      </c>
      <c r="AP179">
        <v>2958</v>
      </c>
      <c r="AQ179">
        <v>2166</v>
      </c>
      <c r="AR179">
        <v>3359</v>
      </c>
      <c r="AS179">
        <v>-57</v>
      </c>
      <c r="AT179">
        <v>424</v>
      </c>
      <c r="AU179">
        <v>470.12</v>
      </c>
      <c r="AV179">
        <v>406</v>
      </c>
      <c r="AW179">
        <v>12778.75</v>
      </c>
      <c r="AX179">
        <v>3679.74</v>
      </c>
      <c r="AY179">
        <v>0.76767159594012591</v>
      </c>
      <c r="AZ179">
        <v>14.316633266533071</v>
      </c>
      <c r="BA179">
        <v>2.6239364719228591</v>
      </c>
      <c r="BB179">
        <v>0.50405083877962831</v>
      </c>
      <c r="BC179">
        <v>8.8627692307692314</v>
      </c>
      <c r="BD179">
        <v>33203</v>
      </c>
      <c r="BE179">
        <v>2.65</v>
      </c>
      <c r="BF179">
        <v>574.44000000000005</v>
      </c>
      <c r="BG179">
        <v>4.6048365665692268</v>
      </c>
      <c r="BH179">
        <v>424</v>
      </c>
      <c r="BI179">
        <v>3</v>
      </c>
      <c r="BJ179">
        <v>2</v>
      </c>
      <c r="BK179">
        <v>2</v>
      </c>
      <c r="BL179">
        <v>2.333333333333333</v>
      </c>
      <c r="BM179">
        <v>0.22861244789523591</v>
      </c>
      <c r="BN179">
        <v>22.621062585804669</v>
      </c>
      <c r="BO179">
        <v>6.1116756756113208E-2</v>
      </c>
      <c r="BP179">
        <v>1.2908027000017079</v>
      </c>
    </row>
    <row r="180" spans="1:68" x14ac:dyDescent="0.2">
      <c r="A180" s="1">
        <v>178</v>
      </c>
      <c r="B180" t="s">
        <v>294</v>
      </c>
      <c r="C180" t="s">
        <v>272</v>
      </c>
      <c r="D180" t="s">
        <v>273</v>
      </c>
      <c r="E180" t="s">
        <v>274</v>
      </c>
      <c r="F180" t="s">
        <v>66</v>
      </c>
      <c r="G180" t="s">
        <v>67</v>
      </c>
      <c r="H180" t="s">
        <v>68</v>
      </c>
      <c r="I180" t="s">
        <v>69</v>
      </c>
      <c r="J180" s="2">
        <v>44957</v>
      </c>
      <c r="K180">
        <v>1</v>
      </c>
      <c r="L180">
        <v>2023</v>
      </c>
      <c r="M180" t="s">
        <v>110</v>
      </c>
      <c r="N180" s="25">
        <v>10</v>
      </c>
      <c r="O180" s="2">
        <v>44955</v>
      </c>
      <c r="P180" s="2">
        <v>44987</v>
      </c>
      <c r="Q180">
        <v>31.689287717330341</v>
      </c>
      <c r="R180">
        <v>35.763039820527197</v>
      </c>
      <c r="S180">
        <v>0.48774149427252522</v>
      </c>
      <c r="T180">
        <v>0.47075239398084823</v>
      </c>
      <c r="U180">
        <v>0.1926123119015048</v>
      </c>
      <c r="V180">
        <v>0.55273842432619213</v>
      </c>
      <c r="W180">
        <v>2.1306735306735312</v>
      </c>
      <c r="X180">
        <v>3.1573946095369729</v>
      </c>
      <c r="Y180">
        <v>0.37187608973613862</v>
      </c>
      <c r="Z180">
        <v>0.40915843310473088</v>
      </c>
      <c r="AA180">
        <v>0.48994536789492038</v>
      </c>
      <c r="AB180">
        <v>0.69734159960608832</v>
      </c>
      <c r="AC180">
        <v>0.20739623171116789</v>
      </c>
      <c r="AD180">
        <v>264212.60236000002</v>
      </c>
      <c r="AE180">
        <v>7.6779205614320594</v>
      </c>
      <c r="AF180">
        <v>212.81050151464149</v>
      </c>
      <c r="AG180">
        <v>72976</v>
      </c>
      <c r="AH180">
        <v>8915</v>
      </c>
      <c r="AI180">
        <v>23310</v>
      </c>
      <c r="AJ180">
        <v>10</v>
      </c>
      <c r="AK180">
        <v>3109</v>
      </c>
      <c r="AL180">
        <v>385</v>
      </c>
      <c r="AM180">
        <v>43614</v>
      </c>
      <c r="AN180">
        <v>6225</v>
      </c>
      <c r="AO180">
        <v>2201</v>
      </c>
      <c r="AP180">
        <v>3234</v>
      </c>
      <c r="AQ180">
        <v>2247</v>
      </c>
      <c r="AR180">
        <v>3774</v>
      </c>
      <c r="AS180">
        <v>-53</v>
      </c>
      <c r="AT180">
        <v>103</v>
      </c>
      <c r="AU180">
        <v>585.01</v>
      </c>
      <c r="AV180">
        <v>406</v>
      </c>
      <c r="AW180">
        <v>14079.96</v>
      </c>
      <c r="AX180">
        <v>4094.74</v>
      </c>
      <c r="AY180">
        <v>0.76240846216436131</v>
      </c>
      <c r="AZ180">
        <v>14.434325035417929</v>
      </c>
      <c r="BA180">
        <v>2.5171722571161301</v>
      </c>
      <c r="BB180">
        <v>0.5023247704289201</v>
      </c>
      <c r="BC180">
        <v>9.4926108374384235</v>
      </c>
      <c r="BD180">
        <v>34412</v>
      </c>
      <c r="BE180">
        <v>2.9710000000000001</v>
      </c>
      <c r="BF180">
        <v>632.26</v>
      </c>
      <c r="BG180">
        <v>4.7008368200836816</v>
      </c>
      <c r="BH180">
        <v>426</v>
      </c>
      <c r="BI180">
        <v>3</v>
      </c>
      <c r="BJ180">
        <v>2</v>
      </c>
      <c r="BK180">
        <v>2</v>
      </c>
      <c r="BL180">
        <v>2.333333333333333</v>
      </c>
      <c r="BM180">
        <v>0.25374097802286921</v>
      </c>
      <c r="BN180">
        <v>25.726131050094999</v>
      </c>
      <c r="BO180">
        <v>5.7968502621972243E-2</v>
      </c>
      <c r="BP180">
        <v>1.270063607635401</v>
      </c>
    </row>
    <row r="181" spans="1:68" x14ac:dyDescent="0.2">
      <c r="A181" s="1">
        <v>179</v>
      </c>
      <c r="B181" t="s">
        <v>295</v>
      </c>
      <c r="C181" t="s">
        <v>272</v>
      </c>
      <c r="D181" t="s">
        <v>273</v>
      </c>
      <c r="E181" t="s">
        <v>274</v>
      </c>
      <c r="F181" t="s">
        <v>66</v>
      </c>
      <c r="G181" t="s">
        <v>67</v>
      </c>
      <c r="H181" t="s">
        <v>68</v>
      </c>
      <c r="I181" t="s">
        <v>69</v>
      </c>
      <c r="J181" s="2">
        <v>45046</v>
      </c>
      <c r="K181">
        <v>2</v>
      </c>
      <c r="L181">
        <v>2023</v>
      </c>
      <c r="M181" t="s">
        <v>112</v>
      </c>
      <c r="N181" s="25">
        <v>11</v>
      </c>
      <c r="O181" s="2">
        <v>45046</v>
      </c>
      <c r="P181" s="2">
        <v>45078</v>
      </c>
      <c r="Q181">
        <v>32.731091835566247</v>
      </c>
      <c r="R181">
        <v>39.632571853887548</v>
      </c>
      <c r="S181">
        <v>0.48300989332356209</v>
      </c>
      <c r="T181">
        <v>0.48877854183811531</v>
      </c>
      <c r="U181">
        <v>0.20880936772069791</v>
      </c>
      <c r="V181">
        <v>0.6366955834127962</v>
      </c>
      <c r="W181">
        <v>2.2565547325850872</v>
      </c>
      <c r="X181">
        <v>3.3347907993580952</v>
      </c>
      <c r="Y181">
        <v>0.39061697391701389</v>
      </c>
      <c r="Z181">
        <v>0.42720649506306713</v>
      </c>
      <c r="AA181">
        <v>0.48747217624564809</v>
      </c>
      <c r="AB181">
        <v>0.65577250297766121</v>
      </c>
      <c r="AC181">
        <v>0.16830032673201309</v>
      </c>
      <c r="AD181">
        <v>330466.47012000001</v>
      </c>
      <c r="AE181">
        <v>9.4305824473488968</v>
      </c>
      <c r="AF181">
        <v>248.2398997807704</v>
      </c>
      <c r="AG181">
        <v>71667</v>
      </c>
      <c r="AH181">
        <v>8733</v>
      </c>
      <c r="AI181">
        <v>22007</v>
      </c>
      <c r="AJ181">
        <v>10</v>
      </c>
      <c r="AK181">
        <v>3427</v>
      </c>
      <c r="AL181">
        <v>366</v>
      </c>
      <c r="AM181">
        <v>43614</v>
      </c>
      <c r="AN181">
        <v>5434</v>
      </c>
      <c r="AO181">
        <v>2209</v>
      </c>
      <c r="AP181">
        <v>3031</v>
      </c>
      <c r="AQ181">
        <v>2048</v>
      </c>
      <c r="AR181">
        <v>3481</v>
      </c>
      <c r="AS181">
        <v>-102</v>
      </c>
      <c r="AT181">
        <v>225</v>
      </c>
      <c r="AU181">
        <v>626.5</v>
      </c>
      <c r="AV181">
        <v>405</v>
      </c>
      <c r="AW181">
        <v>14970.17</v>
      </c>
      <c r="AX181">
        <v>3800.95</v>
      </c>
      <c r="AY181">
        <v>0.76011643171051879</v>
      </c>
      <c r="AZ181">
        <v>15.8421768707483</v>
      </c>
      <c r="BA181">
        <v>2.3793103448275859</v>
      </c>
      <c r="BB181">
        <v>0.50068489241481651</v>
      </c>
      <c r="BC181">
        <v>9.9063462723351812</v>
      </c>
      <c r="BD181">
        <v>35042</v>
      </c>
      <c r="BE181">
        <v>3.1930000000000001</v>
      </c>
      <c r="BF181">
        <v>792.63</v>
      </c>
      <c r="BG181">
        <v>4.3286657859973579</v>
      </c>
      <c r="BH181">
        <v>463</v>
      </c>
      <c r="BI181">
        <v>3</v>
      </c>
      <c r="BJ181">
        <v>2</v>
      </c>
      <c r="BK181">
        <v>2</v>
      </c>
      <c r="BL181">
        <v>2.333333333333333</v>
      </c>
      <c r="BM181">
        <v>0.27261613825505798</v>
      </c>
      <c r="BN181">
        <v>28.003640951348451</v>
      </c>
      <c r="BO181">
        <v>4.7685184639334598E-2</v>
      </c>
      <c r="BP181">
        <v>1.4903006539197829</v>
      </c>
    </row>
    <row r="182" spans="1:68" x14ac:dyDescent="0.2">
      <c r="A182" s="1">
        <v>180</v>
      </c>
      <c r="B182" t="s">
        <v>296</v>
      </c>
      <c r="C182" t="s">
        <v>272</v>
      </c>
      <c r="D182" t="s">
        <v>273</v>
      </c>
      <c r="E182" t="s">
        <v>274</v>
      </c>
      <c r="F182" t="s">
        <v>66</v>
      </c>
      <c r="G182" t="s">
        <v>67</v>
      </c>
      <c r="H182" t="s">
        <v>68</v>
      </c>
      <c r="I182" t="s">
        <v>69</v>
      </c>
      <c r="J182" s="2">
        <v>45138</v>
      </c>
      <c r="K182">
        <v>3</v>
      </c>
      <c r="L182">
        <v>2023</v>
      </c>
      <c r="M182" t="s">
        <v>114</v>
      </c>
      <c r="N182" s="25">
        <v>12</v>
      </c>
      <c r="O182" s="2">
        <v>45137</v>
      </c>
      <c r="P182" s="2">
        <v>45169</v>
      </c>
      <c r="Q182">
        <v>30.55888068949977</v>
      </c>
      <c r="R182">
        <v>33.473411446597567</v>
      </c>
      <c r="S182">
        <v>0.49565132414736629</v>
      </c>
      <c r="T182">
        <v>0.49613422800008389</v>
      </c>
      <c r="U182">
        <v>0.21269330609217679</v>
      </c>
      <c r="V182">
        <v>0.64757340281978504</v>
      </c>
      <c r="W182">
        <v>2.242674034150097</v>
      </c>
      <c r="X182">
        <v>3.3251361034851801</v>
      </c>
      <c r="Y182">
        <v>0.39253680825858861</v>
      </c>
      <c r="Z182">
        <v>0.42870113386359793</v>
      </c>
      <c r="AA182">
        <v>0.48995881987928019</v>
      </c>
      <c r="AB182">
        <v>0.60908760775806803</v>
      </c>
      <c r="AC182">
        <v>0.1191287878787879</v>
      </c>
      <c r="AD182">
        <v>353727.13407999999</v>
      </c>
      <c r="AE182">
        <v>9.9770726597845094</v>
      </c>
      <c r="AF182">
        <v>263.53936039360389</v>
      </c>
      <c r="AG182">
        <v>71595</v>
      </c>
      <c r="AH182">
        <v>8876</v>
      </c>
      <c r="AI182">
        <v>22079</v>
      </c>
      <c r="AJ182">
        <v>10</v>
      </c>
      <c r="AK182">
        <v>2941</v>
      </c>
      <c r="AL182">
        <v>315</v>
      </c>
      <c r="AM182">
        <v>43619</v>
      </c>
      <c r="AN182">
        <v>4654</v>
      </c>
      <c r="AO182">
        <v>2180</v>
      </c>
      <c r="AP182">
        <v>2914</v>
      </c>
      <c r="AQ182">
        <v>2150</v>
      </c>
      <c r="AR182">
        <v>3303</v>
      </c>
      <c r="AS182">
        <v>-262</v>
      </c>
      <c r="AT182">
        <v>347</v>
      </c>
      <c r="AU182">
        <v>898.65</v>
      </c>
      <c r="AV182">
        <v>406</v>
      </c>
      <c r="AW182">
        <v>15199.17</v>
      </c>
      <c r="AX182">
        <v>3623.74</v>
      </c>
      <c r="AY182">
        <v>0.75712190443955552</v>
      </c>
      <c r="AZ182">
        <v>16.17862838915471</v>
      </c>
      <c r="BA182">
        <v>2.4959836623553442</v>
      </c>
      <c r="BB182">
        <v>0.50318722852146447</v>
      </c>
      <c r="BC182">
        <v>10.125693160813309</v>
      </c>
      <c r="BD182">
        <v>35454</v>
      </c>
      <c r="BE182">
        <v>3.2519999999999998</v>
      </c>
      <c r="BF182">
        <v>857.03</v>
      </c>
      <c r="BG182">
        <v>4.6137339055793989</v>
      </c>
      <c r="BH182">
        <v>469</v>
      </c>
      <c r="BI182">
        <v>3</v>
      </c>
      <c r="BJ182">
        <v>2</v>
      </c>
      <c r="BK182">
        <v>2</v>
      </c>
      <c r="BL182">
        <v>2.333333333333333</v>
      </c>
      <c r="BM182">
        <v>0.28077716713619361</v>
      </c>
      <c r="BN182">
        <v>28.95608815320205</v>
      </c>
      <c r="BO182">
        <v>4.5591604189562332E-2</v>
      </c>
      <c r="BP182">
        <v>1.564932340029243</v>
      </c>
    </row>
    <row r="183" spans="1:68" x14ac:dyDescent="0.2">
      <c r="A183" s="1">
        <v>181</v>
      </c>
      <c r="B183" t="s">
        <v>297</v>
      </c>
      <c r="C183" t="s">
        <v>272</v>
      </c>
      <c r="D183" t="s">
        <v>273</v>
      </c>
      <c r="E183" t="s">
        <v>274</v>
      </c>
      <c r="F183" t="s">
        <v>66</v>
      </c>
      <c r="G183" t="s">
        <v>67</v>
      </c>
      <c r="H183" t="s">
        <v>68</v>
      </c>
      <c r="I183" t="s">
        <v>69</v>
      </c>
      <c r="J183" s="2">
        <v>45230</v>
      </c>
      <c r="K183">
        <v>4</v>
      </c>
      <c r="L183">
        <v>2023</v>
      </c>
      <c r="M183" t="s">
        <v>116</v>
      </c>
      <c r="N183" s="25">
        <v>13</v>
      </c>
      <c r="O183" s="2">
        <v>45228</v>
      </c>
      <c r="P183" s="2">
        <v>45267</v>
      </c>
      <c r="Q183">
        <v>29.78509951586874</v>
      </c>
      <c r="R183">
        <v>27.350457235072621</v>
      </c>
      <c r="S183">
        <v>0.51475881929445644</v>
      </c>
      <c r="T183">
        <v>0.49030182739032241</v>
      </c>
      <c r="U183">
        <v>0.2102988159605777</v>
      </c>
      <c r="V183">
        <v>0.60312225624772464</v>
      </c>
      <c r="W183">
        <v>2.0373936968484241</v>
      </c>
      <c r="X183">
        <v>3.1288947898151922</v>
      </c>
      <c r="Y183">
        <v>0.39314330383316121</v>
      </c>
      <c r="Z183">
        <v>0.42891705519417073</v>
      </c>
      <c r="AA183">
        <v>0.49228063318350601</v>
      </c>
      <c r="AB183">
        <v>0.57106869450326614</v>
      </c>
      <c r="AC183">
        <v>7.8788061319760239E-2</v>
      </c>
      <c r="AD183">
        <v>509038.87628999999</v>
      </c>
      <c r="AE183">
        <v>14.21142065077194</v>
      </c>
      <c r="AF183">
        <v>330.81056466302363</v>
      </c>
      <c r="AG183">
        <v>72861</v>
      </c>
      <c r="AH183">
        <v>9295</v>
      </c>
      <c r="AI183">
        <v>23988</v>
      </c>
      <c r="AJ183">
        <v>10</v>
      </c>
      <c r="AK183">
        <v>2487</v>
      </c>
      <c r="AL183">
        <v>299</v>
      </c>
      <c r="AM183">
        <v>43653</v>
      </c>
      <c r="AN183">
        <v>3867</v>
      </c>
      <c r="AO183">
        <v>2617</v>
      </c>
      <c r="AP183">
        <v>3154</v>
      </c>
      <c r="AQ183">
        <v>2325</v>
      </c>
      <c r="AR183">
        <v>3524</v>
      </c>
      <c r="AS183">
        <v>-83</v>
      </c>
      <c r="AT183">
        <v>452</v>
      </c>
      <c r="AU183">
        <v>841.37</v>
      </c>
      <c r="AV183">
        <v>405</v>
      </c>
      <c r="AW183">
        <v>15363.38</v>
      </c>
      <c r="AX183">
        <v>3843.95</v>
      </c>
      <c r="AY183">
        <v>0.75515787710433013</v>
      </c>
      <c r="AZ183">
        <v>15.501355013550141</v>
      </c>
      <c r="BA183">
        <v>2.8152599594868328</v>
      </c>
      <c r="BB183">
        <v>0.50489963427231355</v>
      </c>
      <c r="BC183">
        <v>10.300246609124541</v>
      </c>
      <c r="BD183">
        <v>35819</v>
      </c>
      <c r="BE183">
        <v>3.294</v>
      </c>
      <c r="BF183">
        <v>1089.69</v>
      </c>
      <c r="BG183">
        <v>4.9732620320855618</v>
      </c>
      <c r="BH183">
        <v>452</v>
      </c>
      <c r="BI183">
        <v>3</v>
      </c>
      <c r="BJ183">
        <v>3</v>
      </c>
      <c r="BK183">
        <v>2</v>
      </c>
      <c r="BL183">
        <v>2.666666666666667</v>
      </c>
      <c r="BM183">
        <v>0.28655003264011941</v>
      </c>
      <c r="BN183">
        <v>26.00174251457269</v>
      </c>
      <c r="BO183">
        <v>3.2989841086726687E-2</v>
      </c>
      <c r="BP183">
        <v>2.2074794575103498</v>
      </c>
    </row>
    <row r="184" spans="1:68" x14ac:dyDescent="0.2">
      <c r="A184" s="1">
        <v>182</v>
      </c>
      <c r="B184" t="s">
        <v>298</v>
      </c>
      <c r="C184" t="s">
        <v>272</v>
      </c>
      <c r="D184" t="s">
        <v>273</v>
      </c>
      <c r="E184" t="s">
        <v>274</v>
      </c>
      <c r="F184" t="s">
        <v>66</v>
      </c>
      <c r="G184" t="s">
        <v>67</v>
      </c>
      <c r="H184" t="s">
        <v>68</v>
      </c>
      <c r="I184" t="s">
        <v>69</v>
      </c>
      <c r="J184" s="2">
        <v>45322</v>
      </c>
      <c r="K184">
        <v>1</v>
      </c>
      <c r="L184">
        <v>2024</v>
      </c>
      <c r="M184" t="s">
        <v>118</v>
      </c>
      <c r="N184" s="25">
        <v>14</v>
      </c>
      <c r="O184" s="2">
        <v>45326</v>
      </c>
      <c r="P184" s="2">
        <v>45358</v>
      </c>
      <c r="Q184">
        <v>30.98502424546442</v>
      </c>
      <c r="R184">
        <v>117.8750731544185</v>
      </c>
      <c r="S184">
        <v>0.38163609605513482</v>
      </c>
      <c r="T184">
        <v>0.30987139519864781</v>
      </c>
      <c r="U184">
        <v>0.1062419173516819</v>
      </c>
      <c r="V184">
        <v>0.2485843109601043</v>
      </c>
      <c r="W184">
        <v>1.530732456889192</v>
      </c>
      <c r="X184">
        <v>2.680150436993824</v>
      </c>
      <c r="Y184">
        <v>0.29931815257944172</v>
      </c>
      <c r="Z184">
        <v>0.34285809854624982</v>
      </c>
      <c r="AA184">
        <v>0.47325357005017371</v>
      </c>
      <c r="AB184">
        <v>0.60265610404994119</v>
      </c>
      <c r="AC184">
        <v>0.12940253399976751</v>
      </c>
      <c r="AD184">
        <v>582923.37326999998</v>
      </c>
      <c r="AE184">
        <v>14.998671639521421</v>
      </c>
      <c r="AF184">
        <v>468.13174544101219</v>
      </c>
      <c r="AG184">
        <v>177870</v>
      </c>
      <c r="AH184">
        <v>11961</v>
      </c>
      <c r="AI184">
        <v>70284</v>
      </c>
      <c r="AJ184">
        <v>10</v>
      </c>
      <c r="AK184">
        <v>9593</v>
      </c>
      <c r="AL184">
        <v>5858</v>
      </c>
      <c r="AM184">
        <v>97586</v>
      </c>
      <c r="AN184">
        <v>47185</v>
      </c>
      <c r="AO184">
        <v>2662</v>
      </c>
      <c r="AP184">
        <v>4969</v>
      </c>
      <c r="AQ184">
        <v>2969</v>
      </c>
      <c r="AR184">
        <v>1325</v>
      </c>
      <c r="AS184">
        <v>-1004</v>
      </c>
      <c r="AT184">
        <v>122</v>
      </c>
      <c r="AU184">
        <v>1180</v>
      </c>
      <c r="AV184">
        <v>926</v>
      </c>
      <c r="AW184">
        <v>13325.18</v>
      </c>
      <c r="AX184">
        <v>2056.54</v>
      </c>
      <c r="AY184">
        <v>0.75576997298340409</v>
      </c>
      <c r="AZ184">
        <v>18.126160257624552</v>
      </c>
      <c r="BA184">
        <v>1.334969807059748</v>
      </c>
      <c r="BB184">
        <v>0.48537244307217292</v>
      </c>
      <c r="BC184">
        <v>7.3006535947712417</v>
      </c>
      <c r="BD184">
        <v>38865</v>
      </c>
      <c r="BE184">
        <v>2.6869999999999998</v>
      </c>
      <c r="BF184">
        <v>1257.8699999999999</v>
      </c>
      <c r="BG184">
        <v>6.2210581456259826</v>
      </c>
      <c r="BH184">
        <v>471</v>
      </c>
      <c r="BI184">
        <v>3</v>
      </c>
      <c r="BJ184">
        <v>5</v>
      </c>
      <c r="BK184">
        <v>3</v>
      </c>
      <c r="BL184">
        <v>3.666666666666667</v>
      </c>
      <c r="BM184">
        <v>0.1319122312912375</v>
      </c>
      <c r="BN184">
        <v>15.675271513375529</v>
      </c>
      <c r="BO184">
        <v>2.842987107082668E-2</v>
      </c>
      <c r="BP184">
        <v>3.6882368370424419</v>
      </c>
    </row>
    <row r="185" spans="1:68" x14ac:dyDescent="0.2">
      <c r="A185" s="1">
        <v>183</v>
      </c>
      <c r="B185" t="s">
        <v>299</v>
      </c>
      <c r="C185" t="s">
        <v>272</v>
      </c>
      <c r="D185" t="s">
        <v>273</v>
      </c>
      <c r="E185" t="s">
        <v>274</v>
      </c>
      <c r="F185" t="s">
        <v>66</v>
      </c>
      <c r="G185" t="s">
        <v>67</v>
      </c>
      <c r="H185" t="s">
        <v>68</v>
      </c>
      <c r="I185" t="s">
        <v>69</v>
      </c>
      <c r="J185" s="2">
        <v>45412</v>
      </c>
      <c r="K185">
        <v>2</v>
      </c>
      <c r="L185">
        <v>2024</v>
      </c>
      <c r="M185" t="s">
        <v>120</v>
      </c>
      <c r="N185" s="25">
        <v>15</v>
      </c>
      <c r="O185" s="2">
        <v>45417</v>
      </c>
      <c r="P185" s="2">
        <v>45455</v>
      </c>
      <c r="Q185">
        <v>38.251631696964843</v>
      </c>
      <c r="R185">
        <v>122.0515335949387</v>
      </c>
      <c r="S185">
        <v>0.28292658058632442</v>
      </c>
      <c r="T185">
        <v>0.34526365249232421</v>
      </c>
      <c r="U185">
        <v>0.1008998776723726</v>
      </c>
      <c r="V185">
        <v>0.2234037926235212</v>
      </c>
      <c r="W185">
        <v>1.5044095996340821</v>
      </c>
      <c r="X185">
        <v>2.6843902226861518</v>
      </c>
      <c r="Y185">
        <v>0.2410427274220418</v>
      </c>
      <c r="Z185">
        <v>0.29224008071517399</v>
      </c>
      <c r="AA185">
        <v>0.43316361247330998</v>
      </c>
      <c r="AB185">
        <v>0.64938985526767112</v>
      </c>
      <c r="AC185">
        <v>0.21622624279436109</v>
      </c>
      <c r="AD185">
        <v>839051.42975999997</v>
      </c>
      <c r="AE185">
        <v>19.68726224829301</v>
      </c>
      <c r="AF185">
        <v>778.96283491789109</v>
      </c>
      <c r="AG185">
        <v>175211</v>
      </c>
      <c r="AH185">
        <v>12487</v>
      </c>
      <c r="AI185">
        <v>69961</v>
      </c>
      <c r="AJ185">
        <v>10</v>
      </c>
      <c r="AK185">
        <v>10519</v>
      </c>
      <c r="AL185">
        <v>6183</v>
      </c>
      <c r="AM185">
        <v>97873</v>
      </c>
      <c r="AN185">
        <v>45407</v>
      </c>
      <c r="AO185">
        <v>2668</v>
      </c>
      <c r="AP185">
        <v>5500</v>
      </c>
      <c r="AQ185">
        <v>2990</v>
      </c>
      <c r="AR185">
        <v>2121</v>
      </c>
      <c r="AS185">
        <v>-457</v>
      </c>
      <c r="AT185">
        <v>254</v>
      </c>
      <c r="AU185">
        <v>1300.27</v>
      </c>
      <c r="AV185">
        <v>1025</v>
      </c>
      <c r="AW185">
        <v>12454.98</v>
      </c>
      <c r="AX185">
        <v>2930.75</v>
      </c>
      <c r="AY185">
        <v>0.75517961472582651</v>
      </c>
      <c r="AZ185">
        <v>18.742213883677302</v>
      </c>
      <c r="BA185">
        <v>1.2543750929552331</v>
      </c>
      <c r="BB185">
        <v>0.44444965860297048</v>
      </c>
      <c r="BC185">
        <v>5.4047791455467049</v>
      </c>
      <c r="BD185">
        <v>42619</v>
      </c>
      <c r="BE185">
        <v>2.3140000000000001</v>
      </c>
      <c r="BF185">
        <v>1802.52</v>
      </c>
      <c r="BG185">
        <v>6.3583200425305693</v>
      </c>
      <c r="BH185">
        <v>481</v>
      </c>
      <c r="BI185">
        <v>3</v>
      </c>
      <c r="BJ185">
        <v>5</v>
      </c>
      <c r="BK185">
        <v>3</v>
      </c>
      <c r="BL185">
        <v>3.666666666666667</v>
      </c>
      <c r="BM185">
        <v>0.1236981383176828</v>
      </c>
      <c r="BN185">
        <v>13.77837881964734</v>
      </c>
      <c r="BO185">
        <v>2.043822608431695E-2</v>
      </c>
      <c r="BP185">
        <v>5.8521051623702709</v>
      </c>
    </row>
    <row r="186" spans="1:68" s="12" customFormat="1" x14ac:dyDescent="0.2">
      <c r="A186" s="11">
        <v>184</v>
      </c>
      <c r="B186" s="12" t="s">
        <v>300</v>
      </c>
      <c r="C186" s="12" t="s">
        <v>272</v>
      </c>
      <c r="D186" s="12" t="s">
        <v>273</v>
      </c>
      <c r="E186" s="12" t="s">
        <v>274</v>
      </c>
      <c r="F186" s="12" t="s">
        <v>66</v>
      </c>
      <c r="G186" s="12" t="s">
        <v>67</v>
      </c>
      <c r="H186" s="12" t="s">
        <v>68</v>
      </c>
      <c r="I186" s="12" t="s">
        <v>69</v>
      </c>
      <c r="J186" s="13">
        <v>45504</v>
      </c>
      <c r="K186" s="12">
        <v>3</v>
      </c>
      <c r="L186" s="12">
        <v>2024</v>
      </c>
      <c r="M186" s="12" t="s">
        <v>179</v>
      </c>
      <c r="N186" s="26">
        <v>16</v>
      </c>
      <c r="O186" s="13">
        <v>45508</v>
      </c>
      <c r="P186" s="13">
        <v>45540</v>
      </c>
      <c r="Q186" s="12">
        <v>40.913115820073443</v>
      </c>
      <c r="R186" s="12">
        <v>108.5338892288862</v>
      </c>
      <c r="S186" s="12">
        <v>0.30472904652701083</v>
      </c>
      <c r="T186" s="12">
        <v>0.39083991133782209</v>
      </c>
      <c r="U186" s="12">
        <v>6.4544980192936238E-2</v>
      </c>
      <c r="V186" s="12">
        <v>0.1161518294768038</v>
      </c>
      <c r="W186" s="12">
        <v>1.5584682640020719</v>
      </c>
      <c r="X186" s="12">
        <v>2.7306622592043772</v>
      </c>
      <c r="Y186" s="12">
        <v>0.1088326391113959</v>
      </c>
      <c r="Z186" s="12">
        <v>0.16514429135960701</v>
      </c>
      <c r="AA186" s="12">
        <v>0.39848339207518962</v>
      </c>
      <c r="AB186" s="12">
        <v>0.7189267835119808</v>
      </c>
      <c r="AC186" s="12">
        <v>0.32044339143679118</v>
      </c>
      <c r="AD186" s="12">
        <v>736728.49068000005</v>
      </c>
      <c r="AE186" s="12">
        <v>15.737017850688879</v>
      </c>
      <c r="AF186" s="12">
        <v>128.67479674796749</v>
      </c>
      <c r="AG186" s="12">
        <v>167966</v>
      </c>
      <c r="AH186" s="12">
        <v>13072</v>
      </c>
      <c r="AI186" s="12">
        <v>65651</v>
      </c>
      <c r="AJ186" s="12">
        <v>1</v>
      </c>
      <c r="AK186" s="12">
        <v>9789</v>
      </c>
      <c r="AL186" s="12">
        <v>5759</v>
      </c>
      <c r="AM186" s="12">
        <v>97873</v>
      </c>
      <c r="AN186" s="12">
        <v>43034</v>
      </c>
      <c r="AO186" s="12">
        <v>2602</v>
      </c>
      <c r="AP186" s="12">
        <v>6222</v>
      </c>
      <c r="AQ186" s="12">
        <v>2984</v>
      </c>
      <c r="AR186" s="12">
        <v>-1875</v>
      </c>
      <c r="AS186" s="12">
        <v>-525</v>
      </c>
      <c r="AT186" s="12">
        <v>426</v>
      </c>
      <c r="AU186" s="12">
        <v>160.68</v>
      </c>
      <c r="AV186" s="12">
        <v>981</v>
      </c>
      <c r="AW186" s="12">
        <v>7731.23</v>
      </c>
      <c r="AX186" s="12">
        <v>-1100.01</v>
      </c>
      <c r="AY186" s="12">
        <v>0.75930791413008647</v>
      </c>
      <c r="AZ186" s="12">
        <v>19.843643263757119</v>
      </c>
      <c r="BA186" s="12">
        <v>1.037771187763384</v>
      </c>
      <c r="BB186" s="12">
        <v>0.40982591049877182</v>
      </c>
      <c r="BC186" s="12">
        <v>4.507042253521127</v>
      </c>
      <c r="BD186" s="12">
        <v>46815</v>
      </c>
      <c r="BE186" s="12">
        <v>1.23</v>
      </c>
      <c r="BF186" s="12">
        <v>158.27000000000001</v>
      </c>
      <c r="BG186" s="12">
        <v>6.3897216274089939</v>
      </c>
      <c r="BH186" s="12">
        <v>531</v>
      </c>
      <c r="BJ186" s="12">
        <v>5</v>
      </c>
      <c r="BK186" s="12">
        <v>3</v>
      </c>
      <c r="BL186" s="12">
        <v>4</v>
      </c>
      <c r="BM186" s="12">
        <v>7.918583690107954E-2</v>
      </c>
      <c r="BN186" s="12">
        <v>0.40241389473937478</v>
      </c>
      <c r="BO186" s="12">
        <v>2.341429523125458E-2</v>
      </c>
      <c r="BP186" s="12">
        <v>10.700978607294941</v>
      </c>
    </row>
    <row r="187" spans="1:68" x14ac:dyDescent="0.2">
      <c r="A187" s="1">
        <v>185</v>
      </c>
      <c r="B187" t="s">
        <v>301</v>
      </c>
      <c r="C187" t="s">
        <v>302</v>
      </c>
      <c r="D187" t="s">
        <v>303</v>
      </c>
      <c r="E187" t="s">
        <v>304</v>
      </c>
      <c r="F187" t="s">
        <v>66</v>
      </c>
      <c r="G187" t="s">
        <v>67</v>
      </c>
      <c r="H187" t="s">
        <v>68</v>
      </c>
      <c r="I187" t="s">
        <v>69</v>
      </c>
      <c r="J187" s="2">
        <v>43190</v>
      </c>
      <c r="K187">
        <v>1</v>
      </c>
      <c r="L187">
        <v>2018</v>
      </c>
      <c r="M187" t="s">
        <v>70</v>
      </c>
      <c r="N187" s="25"/>
      <c r="O187" s="2">
        <v>43190</v>
      </c>
      <c r="P187" s="2">
        <v>43209</v>
      </c>
      <c r="R187">
        <v>9.9593903664968124</v>
      </c>
      <c r="W187">
        <v>0.27545709959618592</v>
      </c>
      <c r="AD187">
        <v>989762.60459999996</v>
      </c>
      <c r="AG187">
        <v>70417.725000000006</v>
      </c>
      <c r="AH187">
        <v>8525.0400000000009</v>
      </c>
      <c r="AI187">
        <v>55209.794999999998</v>
      </c>
      <c r="AJ187">
        <v>1</v>
      </c>
      <c r="AK187">
        <v>930.45699999999999</v>
      </c>
      <c r="AL187">
        <v>0</v>
      </c>
      <c r="AM187">
        <v>191.47200000000001</v>
      </c>
      <c r="AN187">
        <v>278.435</v>
      </c>
      <c r="AO187">
        <v>36266.879999999997</v>
      </c>
      <c r="AP187">
        <v>3663.2779999999998</v>
      </c>
      <c r="AQ187">
        <v>1986.9580000000001</v>
      </c>
      <c r="AR187">
        <v>3085.3820000000001</v>
      </c>
      <c r="AS187">
        <v>0</v>
      </c>
      <c r="AT187">
        <v>2468.9749999999999</v>
      </c>
      <c r="AU187">
        <v>43.76</v>
      </c>
      <c r="AV187">
        <v>27.765000000000001</v>
      </c>
      <c r="AX187">
        <v>3107.3163500000001</v>
      </c>
      <c r="BA187">
        <v>2.7148480854945141</v>
      </c>
      <c r="BF187">
        <v>38.17</v>
      </c>
      <c r="BK187">
        <v>1</v>
      </c>
      <c r="BL187">
        <v>1</v>
      </c>
    </row>
    <row r="188" spans="1:68" x14ac:dyDescent="0.2">
      <c r="A188" s="1">
        <v>186</v>
      </c>
      <c r="B188" t="s">
        <v>305</v>
      </c>
      <c r="C188" t="s">
        <v>302</v>
      </c>
      <c r="D188" t="s">
        <v>303</v>
      </c>
      <c r="E188" t="s">
        <v>304</v>
      </c>
      <c r="F188" t="s">
        <v>66</v>
      </c>
      <c r="G188" t="s">
        <v>67</v>
      </c>
      <c r="H188" t="s">
        <v>68</v>
      </c>
      <c r="I188" t="s">
        <v>69</v>
      </c>
      <c r="J188" s="2">
        <v>43281</v>
      </c>
      <c r="K188">
        <v>2</v>
      </c>
      <c r="L188">
        <v>2018</v>
      </c>
      <c r="M188" t="s">
        <v>72</v>
      </c>
      <c r="N188" s="25"/>
      <c r="O188" s="2">
        <v>43281</v>
      </c>
      <c r="P188" s="2">
        <v>43300</v>
      </c>
      <c r="Q188">
        <v>40.874833033436722</v>
      </c>
      <c r="R188">
        <v>5.8287153442237329</v>
      </c>
      <c r="S188">
        <v>0.42258048661638631</v>
      </c>
      <c r="W188">
        <v>0.37754215332343188</v>
      </c>
      <c r="AD188">
        <v>1060293.2382</v>
      </c>
      <c r="AG188">
        <v>67428.639999999999</v>
      </c>
      <c r="AH188">
        <v>7281.3980000000001</v>
      </c>
      <c r="AI188">
        <v>48948.512999999999</v>
      </c>
      <c r="AJ188">
        <v>1</v>
      </c>
      <c r="AK188">
        <v>465.10899999999998</v>
      </c>
      <c r="AL188">
        <v>0</v>
      </c>
      <c r="AM188">
        <v>189.37200000000001</v>
      </c>
      <c r="AN188">
        <v>263.52800000000002</v>
      </c>
      <c r="AO188">
        <v>33962.622000000003</v>
      </c>
      <c r="AP188">
        <v>2860.03</v>
      </c>
      <c r="AQ188">
        <v>1771.508</v>
      </c>
      <c r="AR188">
        <v>2236.7370000000001</v>
      </c>
      <c r="AS188">
        <v>0</v>
      </c>
      <c r="AT188">
        <v>4319.0420000000004</v>
      </c>
      <c r="AU188">
        <v>36.56</v>
      </c>
      <c r="AV188">
        <v>19.398</v>
      </c>
      <c r="AX188">
        <v>2252.06142</v>
      </c>
      <c r="AZ188">
        <v>0.82944036823726863</v>
      </c>
      <c r="BA188">
        <v>2.0713791470441212</v>
      </c>
      <c r="BF188">
        <v>40.89</v>
      </c>
      <c r="BG188">
        <v>2.2930910507720301</v>
      </c>
      <c r="BK188">
        <v>1</v>
      </c>
      <c r="BL188">
        <v>1</v>
      </c>
    </row>
    <row r="189" spans="1:68" x14ac:dyDescent="0.2">
      <c r="A189" s="1">
        <v>187</v>
      </c>
      <c r="B189" t="s">
        <v>306</v>
      </c>
      <c r="C189" t="s">
        <v>302</v>
      </c>
      <c r="D189" t="s">
        <v>303</v>
      </c>
      <c r="E189" t="s">
        <v>304</v>
      </c>
      <c r="F189" t="s">
        <v>66</v>
      </c>
      <c r="G189" t="s">
        <v>67</v>
      </c>
      <c r="H189" t="s">
        <v>68</v>
      </c>
      <c r="I189" t="s">
        <v>69</v>
      </c>
      <c r="J189" s="2">
        <v>43373</v>
      </c>
      <c r="K189">
        <v>3</v>
      </c>
      <c r="L189">
        <v>2018</v>
      </c>
      <c r="M189" t="s">
        <v>74</v>
      </c>
      <c r="N189" s="25"/>
      <c r="O189" s="2">
        <v>43373</v>
      </c>
      <c r="P189" s="2">
        <v>43391</v>
      </c>
      <c r="Q189">
        <v>37.762988069092827</v>
      </c>
      <c r="R189">
        <v>2.0990673098402719</v>
      </c>
      <c r="S189">
        <v>0.51615790263233641</v>
      </c>
      <c r="W189">
        <v>0.25006426848379198</v>
      </c>
      <c r="AD189">
        <v>945940.26239999989</v>
      </c>
      <c r="AG189">
        <v>64605.358999999997</v>
      </c>
      <c r="AH189">
        <v>8518.7990000000009</v>
      </c>
      <c r="AI189">
        <v>51681.63</v>
      </c>
      <c r="AJ189">
        <v>1</v>
      </c>
      <c r="AK189">
        <v>195.96199999999999</v>
      </c>
      <c r="AL189">
        <v>0</v>
      </c>
      <c r="AM189">
        <v>189.02500000000001</v>
      </c>
      <c r="AN189">
        <v>269.77100000000002</v>
      </c>
      <c r="AO189">
        <v>34387.629999999997</v>
      </c>
      <c r="AP189">
        <v>4190.826</v>
      </c>
      <c r="AQ189">
        <v>2198.0509999999999</v>
      </c>
      <c r="AR189">
        <v>2914.6039999999998</v>
      </c>
      <c r="AS189">
        <v>-85.141000000000005</v>
      </c>
      <c r="AT189">
        <v>6607.7290000000003</v>
      </c>
      <c r="AU189">
        <v>44.16</v>
      </c>
      <c r="AV189">
        <v>24.18</v>
      </c>
      <c r="AX189">
        <v>2933.7062000000001</v>
      </c>
      <c r="AZ189">
        <v>0.99707594348006212</v>
      </c>
      <c r="BA189">
        <v>2.6714645513995632</v>
      </c>
      <c r="BF189">
        <v>36.479999999999997</v>
      </c>
      <c r="BG189">
        <v>2.621949039284635</v>
      </c>
      <c r="BK189">
        <v>1</v>
      </c>
      <c r="BL189">
        <v>1</v>
      </c>
    </row>
    <row r="190" spans="1:68" x14ac:dyDescent="0.2">
      <c r="A190" s="1">
        <v>188</v>
      </c>
      <c r="B190" t="s">
        <v>307</v>
      </c>
      <c r="C190" t="s">
        <v>302</v>
      </c>
      <c r="D190" t="s">
        <v>303</v>
      </c>
      <c r="E190" t="s">
        <v>304</v>
      </c>
      <c r="F190" t="s">
        <v>66</v>
      </c>
      <c r="G190" t="s">
        <v>67</v>
      </c>
      <c r="H190" t="s">
        <v>68</v>
      </c>
      <c r="I190" t="s">
        <v>69</v>
      </c>
      <c r="J190" s="2">
        <v>43465</v>
      </c>
      <c r="K190">
        <v>4</v>
      </c>
      <c r="L190">
        <v>2018</v>
      </c>
      <c r="M190" t="s">
        <v>76</v>
      </c>
      <c r="N190" s="25"/>
      <c r="O190" s="2">
        <v>43465</v>
      </c>
      <c r="P190" s="2">
        <v>43482</v>
      </c>
      <c r="Q190">
        <v>40.858225086514402</v>
      </c>
      <c r="R190">
        <v>1.4899412168367681</v>
      </c>
      <c r="S190">
        <v>0.56419605009346818</v>
      </c>
      <c r="W190">
        <v>0.25821731251208618</v>
      </c>
      <c r="Y190">
        <v>0.35197477813767342</v>
      </c>
      <c r="Z190">
        <v>0.35431166545853998</v>
      </c>
      <c r="AA190">
        <v>0.25365196420146507</v>
      </c>
      <c r="AD190">
        <v>976019.50320000004</v>
      </c>
      <c r="AE190">
        <v>28.964755143797341</v>
      </c>
      <c r="AF190">
        <v>16.436681222707421</v>
      </c>
      <c r="AG190">
        <v>68278.392999999996</v>
      </c>
      <c r="AH190">
        <v>9371.5609999999997</v>
      </c>
      <c r="AI190">
        <v>54265.978000000003</v>
      </c>
      <c r="AJ190">
        <v>1</v>
      </c>
      <c r="AK190">
        <v>153.02000000000001</v>
      </c>
      <c r="AL190">
        <v>0</v>
      </c>
      <c r="AM190">
        <v>189.33099999999999</v>
      </c>
      <c r="AN190">
        <v>366.10399999999998</v>
      </c>
      <c r="AO190">
        <v>35022.381999999998</v>
      </c>
      <c r="AP190">
        <v>4201.62</v>
      </c>
      <c r="AQ190">
        <v>2668.4279999999999</v>
      </c>
      <c r="AR190">
        <v>3623.7</v>
      </c>
      <c r="AS190">
        <v>-13.502000000000001</v>
      </c>
      <c r="AT190">
        <v>10309.619000000001</v>
      </c>
      <c r="AU190">
        <v>36.909999999999997</v>
      </c>
      <c r="AV190">
        <v>28.335000000000001</v>
      </c>
      <c r="AW190">
        <v>11939.16862</v>
      </c>
      <c r="AX190">
        <v>3646.0846499999998</v>
      </c>
      <c r="AY190">
        <v>0.74404259419544849</v>
      </c>
      <c r="AZ190">
        <v>1.0801393896892</v>
      </c>
      <c r="BA190">
        <v>2.666986493005969</v>
      </c>
      <c r="BB190">
        <v>0.55960444668956377</v>
      </c>
      <c r="BC190">
        <v>127.2963341961115</v>
      </c>
      <c r="BD190">
        <v>33696.798000000003</v>
      </c>
      <c r="BE190">
        <v>2.29</v>
      </c>
      <c r="BF190">
        <v>37.64</v>
      </c>
      <c r="BG190">
        <v>3.1268756560273658</v>
      </c>
      <c r="BH190">
        <v>10309.619000000001</v>
      </c>
      <c r="BJ190">
        <v>5</v>
      </c>
      <c r="BK190">
        <v>3</v>
      </c>
      <c r="BL190">
        <v>4</v>
      </c>
      <c r="BO190">
        <v>8.9196557403318933E-3</v>
      </c>
      <c r="BP190">
        <v>4.5028535835297214</v>
      </c>
    </row>
    <row r="191" spans="1:68" x14ac:dyDescent="0.2">
      <c r="A191" s="1">
        <v>189</v>
      </c>
      <c r="B191" t="s">
        <v>308</v>
      </c>
      <c r="C191" t="s">
        <v>302</v>
      </c>
      <c r="D191" t="s">
        <v>303</v>
      </c>
      <c r="E191" t="s">
        <v>304</v>
      </c>
      <c r="F191" t="s">
        <v>66</v>
      </c>
      <c r="G191" t="s">
        <v>67</v>
      </c>
      <c r="H191" t="s">
        <v>68</v>
      </c>
      <c r="I191" t="s">
        <v>69</v>
      </c>
      <c r="J191" s="2">
        <v>43555</v>
      </c>
      <c r="K191">
        <v>1</v>
      </c>
      <c r="L191">
        <v>2019</v>
      </c>
      <c r="M191" t="s">
        <v>78</v>
      </c>
      <c r="N191" s="25"/>
      <c r="O191" s="2">
        <v>43555</v>
      </c>
      <c r="P191" s="2">
        <v>43573</v>
      </c>
      <c r="Q191">
        <v>49.260689230249383</v>
      </c>
      <c r="R191">
        <v>2.514997488303568</v>
      </c>
      <c r="S191">
        <v>0.40735215461994218</v>
      </c>
      <c r="T191">
        <v>0.45663717833920509</v>
      </c>
      <c r="U191">
        <v>0.15350755178308509</v>
      </c>
      <c r="V191">
        <v>0.19274478509437071</v>
      </c>
      <c r="W191">
        <v>0.25461124058028739</v>
      </c>
      <c r="X191">
        <v>1.264915576465734</v>
      </c>
      <c r="Y191">
        <v>0.33369509896746441</v>
      </c>
      <c r="Z191">
        <v>0.33616963108740711</v>
      </c>
      <c r="AA191">
        <v>0.24734737322529021</v>
      </c>
      <c r="AD191">
        <v>1153383.3023999999</v>
      </c>
      <c r="AE191">
        <v>35.756493526241798</v>
      </c>
      <c r="AF191">
        <v>21.38461538461538</v>
      </c>
      <c r="AG191">
        <v>70861.226999999999</v>
      </c>
      <c r="AH191">
        <v>7084.8530000000001</v>
      </c>
      <c r="AI191">
        <v>56480.625</v>
      </c>
      <c r="AJ191">
        <v>1</v>
      </c>
      <c r="AK191">
        <v>195.27</v>
      </c>
      <c r="AL191">
        <v>0</v>
      </c>
      <c r="AM191">
        <v>188.13900000000001</v>
      </c>
      <c r="AN191">
        <v>394.12299999999999</v>
      </c>
      <c r="AO191">
        <v>36498.89</v>
      </c>
      <c r="AP191">
        <v>3447.799</v>
      </c>
      <c r="AQ191">
        <v>1869.335</v>
      </c>
      <c r="AR191">
        <v>1988.8320000000001</v>
      </c>
      <c r="AS191">
        <v>9.7639999999999993</v>
      </c>
      <c r="AT191">
        <v>2460.1179999999999</v>
      </c>
      <c r="AU191">
        <v>40.96</v>
      </c>
      <c r="AV191">
        <v>29.125</v>
      </c>
      <c r="AW191">
        <v>10843.693020000001</v>
      </c>
      <c r="AX191">
        <v>2011.8407500000001</v>
      </c>
      <c r="AY191">
        <v>0.73626113419044548</v>
      </c>
      <c r="AZ191">
        <v>0.79247505553312869</v>
      </c>
      <c r="BA191">
        <v>2.6206969013152119</v>
      </c>
      <c r="BB191">
        <v>0.56668538427673021</v>
      </c>
      <c r="BC191">
        <v>112.79655179239489</v>
      </c>
      <c r="BD191">
        <v>32256.611000000001</v>
      </c>
      <c r="BE191">
        <v>2.08</v>
      </c>
      <c r="BF191">
        <v>44.48</v>
      </c>
      <c r="BG191">
        <v>2.1695021672999779</v>
      </c>
      <c r="BH191">
        <v>10300.762000000001</v>
      </c>
      <c r="BI191">
        <v>3</v>
      </c>
      <c r="BJ191">
        <v>5</v>
      </c>
      <c r="BK191">
        <v>3</v>
      </c>
      <c r="BL191">
        <v>3.666666666666667</v>
      </c>
      <c r="BM191">
        <v>0.29021140963504533</v>
      </c>
      <c r="BN191">
        <v>0.3317269033465764</v>
      </c>
      <c r="BO191">
        <v>7.0382956683307423E-3</v>
      </c>
      <c r="BP191">
        <v>5.7521069935317799</v>
      </c>
    </row>
    <row r="192" spans="1:68" x14ac:dyDescent="0.2">
      <c r="A192" s="1">
        <v>190</v>
      </c>
      <c r="B192" t="s">
        <v>309</v>
      </c>
      <c r="C192" t="s">
        <v>302</v>
      </c>
      <c r="D192" t="s">
        <v>303</v>
      </c>
      <c r="E192" t="s">
        <v>304</v>
      </c>
      <c r="F192" t="s">
        <v>66</v>
      </c>
      <c r="G192" t="s">
        <v>67</v>
      </c>
      <c r="H192" t="s">
        <v>68</v>
      </c>
      <c r="I192" t="s">
        <v>69</v>
      </c>
      <c r="J192" s="2">
        <v>43646</v>
      </c>
      <c r="K192">
        <v>2</v>
      </c>
      <c r="L192">
        <v>2019</v>
      </c>
      <c r="M192" t="s">
        <v>80</v>
      </c>
      <c r="N192" s="25"/>
      <c r="O192" s="2">
        <v>43646</v>
      </c>
      <c r="P192" s="2">
        <v>43664</v>
      </c>
      <c r="Q192">
        <v>42.326837132401018</v>
      </c>
      <c r="R192">
        <v>3.684297908361335</v>
      </c>
      <c r="S192">
        <v>0.43273204099179208</v>
      </c>
      <c r="T192">
        <v>0.46855127182167039</v>
      </c>
      <c r="U192">
        <v>0.1540735672464868</v>
      </c>
      <c r="V192">
        <v>0.21541593205080981</v>
      </c>
      <c r="W192">
        <v>0.44062833236930637</v>
      </c>
      <c r="X192">
        <v>1.4094597534541129</v>
      </c>
      <c r="Y192">
        <v>0.32618803011546937</v>
      </c>
      <c r="Z192">
        <v>0.32882968527108569</v>
      </c>
      <c r="AA192">
        <v>0.1787166417585358</v>
      </c>
      <c r="AD192">
        <v>1154939.1251999999</v>
      </c>
      <c r="AE192">
        <v>35.303890207734447</v>
      </c>
      <c r="AF192">
        <v>21.621359223300971</v>
      </c>
      <c r="AG192">
        <v>72211.22</v>
      </c>
      <c r="AH192">
        <v>7739.0039999999999</v>
      </c>
      <c r="AI192">
        <v>50124.809000000001</v>
      </c>
      <c r="AJ192">
        <v>1</v>
      </c>
      <c r="AK192">
        <v>312.46899999999999</v>
      </c>
      <c r="AL192">
        <v>0</v>
      </c>
      <c r="AM192">
        <v>188.268</v>
      </c>
      <c r="AN192">
        <v>376.07400000000001</v>
      </c>
      <c r="AO192">
        <v>37435.514000000003</v>
      </c>
      <c r="AP192">
        <v>3731.7640000000001</v>
      </c>
      <c r="AQ192">
        <v>2227.3939999999998</v>
      </c>
      <c r="AR192">
        <v>2143.85</v>
      </c>
      <c r="AS192">
        <v>-4.4999999999999998E-2</v>
      </c>
      <c r="AT192">
        <v>6200.8519999999999</v>
      </c>
      <c r="AU192">
        <v>39.17</v>
      </c>
      <c r="AV192">
        <v>27.751999999999999</v>
      </c>
      <c r="AW192">
        <v>10757.40568</v>
      </c>
      <c r="AX192">
        <v>2165.7740800000001</v>
      </c>
      <c r="AY192">
        <v>0.7260149004941796</v>
      </c>
      <c r="AZ192">
        <v>0.83739137195181812</v>
      </c>
      <c r="BA192">
        <v>1.623413352159534</v>
      </c>
      <c r="BB192">
        <v>0.55138119307578115</v>
      </c>
      <c r="BC192">
        <v>102.4601159134123</v>
      </c>
      <c r="BD192">
        <v>32714.217000000001</v>
      </c>
      <c r="BE192">
        <v>2.06</v>
      </c>
      <c r="BF192">
        <v>44.54</v>
      </c>
      <c r="BG192">
        <v>2.5416582927259612</v>
      </c>
      <c r="BH192">
        <v>12191.429</v>
      </c>
      <c r="BI192">
        <v>3</v>
      </c>
      <c r="BJ192">
        <v>5</v>
      </c>
      <c r="BK192">
        <v>3</v>
      </c>
      <c r="BL192">
        <v>3.666666666666667</v>
      </c>
      <c r="BM192">
        <v>0.36516052811416178</v>
      </c>
      <c r="BN192">
        <v>0.34669150239988772</v>
      </c>
      <c r="BO192">
        <v>5.1505767309263746E-3</v>
      </c>
      <c r="BP192">
        <v>5.8008266776109458</v>
      </c>
    </row>
    <row r="193" spans="1:68" x14ac:dyDescent="0.2">
      <c r="A193" s="1">
        <v>191</v>
      </c>
      <c r="B193" t="s">
        <v>310</v>
      </c>
      <c r="C193" t="s">
        <v>302</v>
      </c>
      <c r="D193" t="s">
        <v>303</v>
      </c>
      <c r="E193" t="s">
        <v>304</v>
      </c>
      <c r="F193" t="s">
        <v>66</v>
      </c>
      <c r="G193" t="s">
        <v>67</v>
      </c>
      <c r="H193" t="s">
        <v>68</v>
      </c>
      <c r="I193" t="s">
        <v>69</v>
      </c>
      <c r="J193" s="2">
        <v>43738</v>
      </c>
      <c r="K193">
        <v>3</v>
      </c>
      <c r="L193">
        <v>2019</v>
      </c>
      <c r="M193" t="s">
        <v>82</v>
      </c>
      <c r="N193" s="25"/>
      <c r="O193" s="2">
        <v>43738</v>
      </c>
      <c r="P193" s="2">
        <v>43755</v>
      </c>
      <c r="Q193">
        <v>40.629724736652541</v>
      </c>
      <c r="R193">
        <v>4.024154623791091</v>
      </c>
      <c r="S193">
        <v>0.53391829588885309</v>
      </c>
      <c r="T193">
        <v>0.50412587866434655</v>
      </c>
      <c r="U193">
        <v>0.16639897694368519</v>
      </c>
      <c r="V193">
        <v>0.21408779541130701</v>
      </c>
      <c r="W193">
        <v>0.34440219884654361</v>
      </c>
      <c r="X193">
        <v>1.296963820537621</v>
      </c>
      <c r="Y193">
        <v>0.3274349673708481</v>
      </c>
      <c r="Z193">
        <v>0.33007426118363542</v>
      </c>
      <c r="AA193">
        <v>0.19076875795646511</v>
      </c>
      <c r="AD193">
        <v>1300927.1646</v>
      </c>
      <c r="AE193">
        <v>38.718935789308873</v>
      </c>
      <c r="AF193">
        <v>23.665094339622641</v>
      </c>
      <c r="AG193">
        <v>68691.702000000005</v>
      </c>
      <c r="AH193">
        <v>9403.8310000000001</v>
      </c>
      <c r="AI193">
        <v>51094.607000000004</v>
      </c>
      <c r="AJ193">
        <v>1</v>
      </c>
      <c r="AK193">
        <v>414.71199999999999</v>
      </c>
      <c r="AL193">
        <v>0</v>
      </c>
      <c r="AM193">
        <v>187.786</v>
      </c>
      <c r="AN193">
        <v>394.56700000000001</v>
      </c>
      <c r="AO193">
        <v>39120.425999999999</v>
      </c>
      <c r="AP193">
        <v>4642.4840000000004</v>
      </c>
      <c r="AQ193">
        <v>3001.2220000000002</v>
      </c>
      <c r="AR193">
        <v>3245.1869999999999</v>
      </c>
      <c r="AS193">
        <v>-1.7999999999999999E-2</v>
      </c>
      <c r="AT193">
        <v>9347.116</v>
      </c>
      <c r="AU193">
        <v>46.48</v>
      </c>
      <c r="AV193">
        <v>27.039000000000001</v>
      </c>
      <c r="AW193">
        <v>11090.247289999999</v>
      </c>
      <c r="AX193">
        <v>3266.54781</v>
      </c>
      <c r="AY193">
        <v>0.70932746145605807</v>
      </c>
      <c r="AZ193">
        <v>0.98268858040277474</v>
      </c>
      <c r="BA193">
        <v>1.716774170577589</v>
      </c>
      <c r="BB193">
        <v>0.57914071234151698</v>
      </c>
      <c r="BC193">
        <v>102.2344210741998</v>
      </c>
      <c r="BD193">
        <v>33599.249000000003</v>
      </c>
      <c r="BE193">
        <v>2.12</v>
      </c>
      <c r="BF193">
        <v>50.17</v>
      </c>
      <c r="BG193">
        <v>3.6367417035014529</v>
      </c>
      <c r="BH193">
        <v>13049.005999999999</v>
      </c>
      <c r="BI193">
        <v>3</v>
      </c>
      <c r="BJ193">
        <v>5</v>
      </c>
      <c r="BK193">
        <v>3</v>
      </c>
      <c r="BL193">
        <v>3.666666666666667</v>
      </c>
      <c r="BM193">
        <v>0.30108033005161278</v>
      </c>
      <c r="BN193">
        <v>0.34246149073017818</v>
      </c>
      <c r="BO193">
        <v>4.9831155614124189E-3</v>
      </c>
      <c r="BP193">
        <v>6.5214745038551234</v>
      </c>
    </row>
    <row r="194" spans="1:68" x14ac:dyDescent="0.2">
      <c r="A194" s="1">
        <v>192</v>
      </c>
      <c r="B194" t="s">
        <v>311</v>
      </c>
      <c r="C194" t="s">
        <v>302</v>
      </c>
      <c r="D194" t="s">
        <v>303</v>
      </c>
      <c r="E194" t="s">
        <v>304</v>
      </c>
      <c r="F194" t="s">
        <v>66</v>
      </c>
      <c r="G194" t="s">
        <v>67</v>
      </c>
      <c r="H194" t="s">
        <v>68</v>
      </c>
      <c r="I194" t="s">
        <v>69</v>
      </c>
      <c r="J194" s="2">
        <v>43830</v>
      </c>
      <c r="K194">
        <v>4</v>
      </c>
      <c r="L194">
        <v>2019</v>
      </c>
      <c r="M194" t="s">
        <v>84</v>
      </c>
      <c r="N194" s="25"/>
      <c r="O194" s="2">
        <v>43830</v>
      </c>
      <c r="P194" s="2">
        <v>43846</v>
      </c>
      <c r="Q194">
        <v>36.714870752912908</v>
      </c>
      <c r="R194">
        <v>1.793328302168681</v>
      </c>
      <c r="S194">
        <v>0.63931954079907283</v>
      </c>
      <c r="T194">
        <v>0.49682448243064098</v>
      </c>
      <c r="U194">
        <v>0.16554056432340669</v>
      </c>
      <c r="V194">
        <v>0.2186366823481653</v>
      </c>
      <c r="W194">
        <v>0.40283870853450782</v>
      </c>
      <c r="X194">
        <v>1.33032703929826</v>
      </c>
      <c r="Y194">
        <v>0.33079704511663338</v>
      </c>
      <c r="Z194">
        <v>0.33319727625644319</v>
      </c>
      <c r="AA194">
        <v>0.1462033947010013</v>
      </c>
      <c r="AB194">
        <v>0.207642437069359</v>
      </c>
      <c r="AC194">
        <v>6.1439042368357732E-2</v>
      </c>
      <c r="AD194">
        <v>1490478.2424000001</v>
      </c>
      <c r="AE194">
        <v>41.671770074043202</v>
      </c>
      <c r="AF194">
        <v>25.21052631578948</v>
      </c>
      <c r="AG194">
        <v>75704.434999999998</v>
      </c>
      <c r="AH194">
        <v>11539.409</v>
      </c>
      <c r="AI194">
        <v>53965.173999999999</v>
      </c>
      <c r="AJ194">
        <v>1</v>
      </c>
      <c r="AK194">
        <v>226.78299999999999</v>
      </c>
      <c r="AL194">
        <v>0</v>
      </c>
      <c r="AM194">
        <v>190.31700000000001</v>
      </c>
      <c r="AN194">
        <v>500.06400000000002</v>
      </c>
      <c r="AO194">
        <v>45782.837</v>
      </c>
      <c r="AP194">
        <v>4643.3879999999999</v>
      </c>
      <c r="AQ194">
        <v>3521.5479999999998</v>
      </c>
      <c r="AR194">
        <v>4453.7809999999999</v>
      </c>
      <c r="AS194">
        <v>0.374</v>
      </c>
      <c r="AT194">
        <v>15390.832</v>
      </c>
      <c r="AU194">
        <v>58.1</v>
      </c>
      <c r="AV194">
        <v>24.754000000000001</v>
      </c>
      <c r="AW194">
        <v>11917.499299999999</v>
      </c>
      <c r="AX194">
        <v>4473.3366599999999</v>
      </c>
      <c r="AY194">
        <v>0.70309306902933721</v>
      </c>
      <c r="AZ194">
        <v>1.0872994598570369</v>
      </c>
      <c r="BA194">
        <v>1.374772171598132</v>
      </c>
      <c r="BB194">
        <v>0.57651038886382089</v>
      </c>
      <c r="BC194">
        <v>114.78962915248</v>
      </c>
      <c r="BD194">
        <v>35767.096999999987</v>
      </c>
      <c r="BE194">
        <v>2.2799999999999998</v>
      </c>
      <c r="BF194">
        <v>57.48</v>
      </c>
      <c r="BG194">
        <v>4.786533733372365</v>
      </c>
      <c r="BH194">
        <v>15390.832</v>
      </c>
      <c r="BI194">
        <v>3</v>
      </c>
      <c r="BJ194">
        <v>5</v>
      </c>
      <c r="BK194">
        <v>3</v>
      </c>
      <c r="BL194">
        <v>3.666666666666667</v>
      </c>
      <c r="BM194">
        <v>0.30840838272019111</v>
      </c>
      <c r="BN194">
        <v>0.37018287776731379</v>
      </c>
      <c r="BO194">
        <v>3.5418853559723061E-3</v>
      </c>
      <c r="BP194">
        <v>7.0076062390907126</v>
      </c>
    </row>
    <row r="195" spans="1:68" x14ac:dyDescent="0.2">
      <c r="A195" s="1">
        <v>193</v>
      </c>
      <c r="B195" t="s">
        <v>312</v>
      </c>
      <c r="C195" t="s">
        <v>302</v>
      </c>
      <c r="D195" t="s">
        <v>303</v>
      </c>
      <c r="E195" t="s">
        <v>304</v>
      </c>
      <c r="F195" t="s">
        <v>66</v>
      </c>
      <c r="G195" t="s">
        <v>67</v>
      </c>
      <c r="H195" t="s">
        <v>68</v>
      </c>
      <c r="I195" t="s">
        <v>69</v>
      </c>
      <c r="J195" s="2">
        <v>43921</v>
      </c>
      <c r="K195">
        <v>1</v>
      </c>
      <c r="L195">
        <v>2020</v>
      </c>
      <c r="M195" t="s">
        <v>86</v>
      </c>
      <c r="N195" s="25"/>
      <c r="O195" s="2">
        <v>43921</v>
      </c>
      <c r="P195" s="2">
        <v>43937</v>
      </c>
      <c r="Q195">
        <v>42.07054766847827</v>
      </c>
      <c r="R195">
        <v>2.4690128727161209</v>
      </c>
      <c r="S195">
        <v>0.53638492586151287</v>
      </c>
      <c r="T195">
        <v>0.52514145003042378</v>
      </c>
      <c r="U195">
        <v>0.18588214164512179</v>
      </c>
      <c r="V195">
        <v>0.24497936872374471</v>
      </c>
      <c r="W195">
        <v>0.39729029639767699</v>
      </c>
      <c r="X195">
        <v>1.325300857499158</v>
      </c>
      <c r="Y195">
        <v>0.35199681449661779</v>
      </c>
      <c r="Z195">
        <v>0.35396585364638972</v>
      </c>
      <c r="AA195">
        <v>7.932275142489327E-2</v>
      </c>
      <c r="AB195">
        <v>0.28695020491031981</v>
      </c>
      <c r="AC195">
        <v>0.20762745348542649</v>
      </c>
      <c r="AD195">
        <v>1373013.621</v>
      </c>
      <c r="AE195">
        <v>35.247078956190578</v>
      </c>
      <c r="AF195">
        <v>19.981132075471699</v>
      </c>
      <c r="AG195">
        <v>77494.873999999996</v>
      </c>
      <c r="AH195">
        <v>10271.725</v>
      </c>
      <c r="AI195">
        <v>55460.826000000001</v>
      </c>
      <c r="AJ195">
        <v>1</v>
      </c>
      <c r="AK195">
        <v>277.92899999999997</v>
      </c>
      <c r="AL195">
        <v>0</v>
      </c>
      <c r="AM195">
        <v>189.41200000000001</v>
      </c>
      <c r="AN195">
        <v>711.17700000000002</v>
      </c>
      <c r="AO195">
        <v>48281.381000000001</v>
      </c>
      <c r="AP195">
        <v>4828.1099999999997</v>
      </c>
      <c r="AQ195">
        <v>2912.8049999999998</v>
      </c>
      <c r="AR195">
        <v>3868.855</v>
      </c>
      <c r="AS195">
        <v>0</v>
      </c>
      <c r="AT195">
        <v>6368.1180000000004</v>
      </c>
      <c r="AU195">
        <v>47.79</v>
      </c>
      <c r="AV195">
        <v>17.545999999999999</v>
      </c>
      <c r="AW195">
        <v>13788.374889999999</v>
      </c>
      <c r="AX195">
        <v>3882.7163399999999</v>
      </c>
      <c r="AY195">
        <v>0.70059613180880231</v>
      </c>
      <c r="AZ195">
        <v>0.87359254929435559</v>
      </c>
      <c r="BA195">
        <v>1.3613460965609681</v>
      </c>
      <c r="BB195">
        <v>0.57474934068977668</v>
      </c>
      <c r="BC195">
        <v>150.77027736865409</v>
      </c>
      <c r="BD195">
        <v>38953.968999999997</v>
      </c>
      <c r="BE195">
        <v>2.65</v>
      </c>
      <c r="BF195">
        <v>52.95</v>
      </c>
      <c r="BG195">
        <v>4.3453744789126887</v>
      </c>
      <c r="BH195">
        <v>19298.831999999999</v>
      </c>
      <c r="BI195">
        <v>2</v>
      </c>
      <c r="BJ195">
        <v>5</v>
      </c>
      <c r="BK195">
        <v>3</v>
      </c>
      <c r="BL195">
        <v>3.333333333333333</v>
      </c>
      <c r="BM195">
        <v>0.34157083158543561</v>
      </c>
      <c r="BN195">
        <v>0.43833998460493051</v>
      </c>
      <c r="BO195">
        <v>2.2706757692070902E-3</v>
      </c>
      <c r="BP195">
        <v>5.673148482563219</v>
      </c>
    </row>
    <row r="196" spans="1:68" x14ac:dyDescent="0.2">
      <c r="A196" s="1">
        <v>194</v>
      </c>
      <c r="B196" t="s">
        <v>313</v>
      </c>
      <c r="C196" t="s">
        <v>302</v>
      </c>
      <c r="D196" t="s">
        <v>303</v>
      </c>
      <c r="E196" t="s">
        <v>304</v>
      </c>
      <c r="F196" t="s">
        <v>66</v>
      </c>
      <c r="G196" t="s">
        <v>67</v>
      </c>
      <c r="H196" t="s">
        <v>68</v>
      </c>
      <c r="I196" t="s">
        <v>69</v>
      </c>
      <c r="J196" s="2">
        <v>44012</v>
      </c>
      <c r="K196">
        <v>2</v>
      </c>
      <c r="L196">
        <v>2020</v>
      </c>
      <c r="M196" t="s">
        <v>88</v>
      </c>
      <c r="N196" s="25"/>
      <c r="O196" s="2">
        <v>44012</v>
      </c>
      <c r="P196" s="2">
        <v>44028</v>
      </c>
      <c r="Q196">
        <v>41.596646386642981</v>
      </c>
      <c r="R196">
        <v>2.7613503449869312</v>
      </c>
      <c r="S196">
        <v>0.53954512923466846</v>
      </c>
      <c r="T196">
        <v>0.54119001691540658</v>
      </c>
      <c r="U196">
        <v>0.20391484209398009</v>
      </c>
      <c r="V196">
        <v>0.29057221382840193</v>
      </c>
      <c r="W196">
        <v>0.42263857039801539</v>
      </c>
      <c r="X196">
        <v>1.430941439820973</v>
      </c>
      <c r="Y196">
        <v>0.3752169461979612</v>
      </c>
      <c r="Z196">
        <v>0.37678973321833098</v>
      </c>
      <c r="AA196">
        <v>0.1081591697915915</v>
      </c>
      <c r="AB196">
        <v>0.39360876499357977</v>
      </c>
      <c r="AC196">
        <v>0.2854495952019882</v>
      </c>
      <c r="AD196">
        <v>1777008.9413999999</v>
      </c>
      <c r="AE196">
        <v>42.256938667370292</v>
      </c>
      <c r="AF196">
        <v>22.54276315789474</v>
      </c>
      <c r="AG196">
        <v>83196.217999999993</v>
      </c>
      <c r="AH196">
        <v>10837.512000000001</v>
      </c>
      <c r="AI196">
        <v>58480.220999999998</v>
      </c>
      <c r="AJ196">
        <v>1</v>
      </c>
      <c r="AK196">
        <v>327.95800000000003</v>
      </c>
      <c r="AL196">
        <v>0</v>
      </c>
      <c r="AM196">
        <v>190.86</v>
      </c>
      <c r="AN196">
        <v>739.93700000000001</v>
      </c>
      <c r="AO196">
        <v>51460.218999999997</v>
      </c>
      <c r="AP196">
        <v>5052.5290000000005</v>
      </c>
      <c r="AQ196">
        <v>2869.91</v>
      </c>
      <c r="AR196">
        <v>4210.9790000000003</v>
      </c>
      <c r="AS196">
        <v>0</v>
      </c>
      <c r="AT196">
        <v>10847.164000000001</v>
      </c>
      <c r="AU196">
        <v>56.77</v>
      </c>
      <c r="AV196">
        <v>14.382</v>
      </c>
      <c r="AW196">
        <v>15844.94159</v>
      </c>
      <c r="AX196">
        <v>4222.3407800000004</v>
      </c>
      <c r="AY196">
        <v>0.70737787931017715</v>
      </c>
      <c r="AZ196">
        <v>0.86924709449216775</v>
      </c>
      <c r="BA196">
        <v>1.3988899962553369</v>
      </c>
      <c r="BB196">
        <v>0.58463868846536671</v>
      </c>
      <c r="BC196">
        <v>200.11523990396671</v>
      </c>
      <c r="BD196">
        <v>42052.476999999999</v>
      </c>
      <c r="BE196">
        <v>3.04</v>
      </c>
      <c r="BF196">
        <v>68.53</v>
      </c>
      <c r="BG196">
        <v>4.1717840459870033</v>
      </c>
      <c r="BH196">
        <v>20037.144</v>
      </c>
      <c r="BI196">
        <v>2</v>
      </c>
      <c r="BJ196">
        <v>5</v>
      </c>
      <c r="BK196">
        <v>3</v>
      </c>
      <c r="BL196">
        <v>3.333333333333333</v>
      </c>
      <c r="BM196">
        <v>0.40547926418229419</v>
      </c>
      <c r="BN196">
        <v>0.52063708244923523</v>
      </c>
      <c r="BO196">
        <v>2.5760907778187001E-3</v>
      </c>
      <c r="BP196">
        <v>6.4504643168410496</v>
      </c>
    </row>
    <row r="197" spans="1:68" x14ac:dyDescent="0.2">
      <c r="A197" s="1">
        <v>195</v>
      </c>
      <c r="B197" t="s">
        <v>314</v>
      </c>
      <c r="C197" t="s">
        <v>302</v>
      </c>
      <c r="D197" t="s">
        <v>303</v>
      </c>
      <c r="E197" t="s">
        <v>304</v>
      </c>
      <c r="F197" t="s">
        <v>66</v>
      </c>
      <c r="G197" t="s">
        <v>67</v>
      </c>
      <c r="H197" t="s">
        <v>68</v>
      </c>
      <c r="I197" t="s">
        <v>69</v>
      </c>
      <c r="J197" s="2">
        <v>44104</v>
      </c>
      <c r="K197">
        <v>3</v>
      </c>
      <c r="L197">
        <v>2020</v>
      </c>
      <c r="M197" t="s">
        <v>90</v>
      </c>
      <c r="N197" s="25">
        <v>1</v>
      </c>
      <c r="O197" s="2">
        <v>44104</v>
      </c>
      <c r="P197" s="2">
        <v>44119</v>
      </c>
      <c r="Q197">
        <v>38.338931156842882</v>
      </c>
      <c r="R197">
        <v>2.6905754965976598</v>
      </c>
      <c r="S197">
        <v>0.58127103764762733</v>
      </c>
      <c r="T197">
        <v>0.5673440444336052</v>
      </c>
      <c r="U197">
        <v>0.21869607052624709</v>
      </c>
      <c r="V197">
        <v>0.30852264664459478</v>
      </c>
      <c r="W197">
        <v>0.47381411970283821</v>
      </c>
      <c r="X197">
        <v>1.4152243659962489</v>
      </c>
      <c r="Y197">
        <v>0.3842512161635282</v>
      </c>
      <c r="Z197">
        <v>0.38547345772277769</v>
      </c>
      <c r="AA197">
        <v>0.140296002190369</v>
      </c>
      <c r="AB197">
        <v>0.48876170748038922</v>
      </c>
      <c r="AC197">
        <v>0.34846570529002019</v>
      </c>
      <c r="AD197">
        <v>2272538.5032000002</v>
      </c>
      <c r="AE197">
        <v>50.158180510549762</v>
      </c>
      <c r="AF197">
        <v>26.083333333333339</v>
      </c>
      <c r="AG197">
        <v>91025.97</v>
      </c>
      <c r="AH197">
        <v>12658.789000000001</v>
      </c>
      <c r="AI197">
        <v>61762.178</v>
      </c>
      <c r="AJ197">
        <v>1</v>
      </c>
      <c r="AK197">
        <v>373.25400000000002</v>
      </c>
      <c r="AL197">
        <v>0</v>
      </c>
      <c r="AM197">
        <v>191.81399999999999</v>
      </c>
      <c r="AN197">
        <v>717.88599999999997</v>
      </c>
      <c r="AO197">
        <v>52678.682000000001</v>
      </c>
      <c r="AP197">
        <v>5584.7190000000001</v>
      </c>
      <c r="AQ197">
        <v>2790.5439999999999</v>
      </c>
      <c r="AR197">
        <v>4875.8220000000001</v>
      </c>
      <c r="AS197">
        <v>0</v>
      </c>
      <c r="AT197">
        <v>14456.127</v>
      </c>
      <c r="AU197">
        <v>81.069999999999993</v>
      </c>
      <c r="AV197">
        <v>13.414999999999999</v>
      </c>
      <c r="AW197">
        <v>17464.813630000001</v>
      </c>
      <c r="AX197">
        <v>4886.4198500000002</v>
      </c>
      <c r="AY197">
        <v>0.73305028192392707</v>
      </c>
      <c r="AZ197">
        <v>0.97245420325685983</v>
      </c>
      <c r="BA197">
        <v>1.7504265401677219</v>
      </c>
      <c r="BB197">
        <v>0.59275690623404309</v>
      </c>
      <c r="BC197">
        <v>265.30263777337132</v>
      </c>
      <c r="BD197">
        <v>45307.434999999998</v>
      </c>
      <c r="BE197">
        <v>3.36</v>
      </c>
      <c r="BF197">
        <v>87.64</v>
      </c>
      <c r="BG197">
        <v>3.3335207824362478</v>
      </c>
      <c r="BH197">
        <v>20499.843000000001</v>
      </c>
      <c r="BI197">
        <v>2</v>
      </c>
      <c r="BJ197">
        <v>5</v>
      </c>
      <c r="BK197">
        <v>3</v>
      </c>
      <c r="BL197">
        <v>3.333333333333333</v>
      </c>
      <c r="BM197">
        <v>0.40384280776436721</v>
      </c>
      <c r="BN197">
        <v>0.57345938702016708</v>
      </c>
      <c r="BO197">
        <v>2.8125508769583662E-3</v>
      </c>
      <c r="BP197">
        <v>7.485605710515542</v>
      </c>
    </row>
    <row r="198" spans="1:68" x14ac:dyDescent="0.2">
      <c r="A198" s="1">
        <v>196</v>
      </c>
      <c r="B198" t="s">
        <v>315</v>
      </c>
      <c r="C198" t="s">
        <v>302</v>
      </c>
      <c r="D198" t="s">
        <v>303</v>
      </c>
      <c r="E198" t="s">
        <v>304</v>
      </c>
      <c r="F198" t="s">
        <v>66</v>
      </c>
      <c r="G198" t="s">
        <v>67</v>
      </c>
      <c r="H198" t="s">
        <v>68</v>
      </c>
      <c r="I198" t="s">
        <v>69</v>
      </c>
      <c r="J198" s="2">
        <v>44196</v>
      </c>
      <c r="K198">
        <v>4</v>
      </c>
      <c r="L198">
        <v>2020</v>
      </c>
      <c r="M198" t="s">
        <v>92</v>
      </c>
      <c r="N198" s="25">
        <v>2</v>
      </c>
      <c r="O198" s="2">
        <v>44196</v>
      </c>
      <c r="P198" s="2">
        <v>44210</v>
      </c>
      <c r="Q198">
        <v>37.143713533158241</v>
      </c>
      <c r="R198">
        <v>3.355021587897602</v>
      </c>
      <c r="S198">
        <v>0.55909239064842453</v>
      </c>
      <c r="T198">
        <v>0.54405384314542449</v>
      </c>
      <c r="U198">
        <v>0.2110518052806821</v>
      </c>
      <c r="V198">
        <v>0.30534234844978131</v>
      </c>
      <c r="W198">
        <v>0.49177487768907069</v>
      </c>
      <c r="X198">
        <v>1.451358568073734</v>
      </c>
      <c r="Y198">
        <v>0.38669667510086869</v>
      </c>
      <c r="Z198">
        <v>0.38792448199702978</v>
      </c>
      <c r="AA198">
        <v>0.23757954468959669</v>
      </c>
      <c r="AB198">
        <v>0.54838505960180794</v>
      </c>
      <c r="AC198">
        <v>0.31080551491221131</v>
      </c>
      <c r="AD198">
        <v>3478819.7807999998</v>
      </c>
      <c r="AE198">
        <v>74.20103761417505</v>
      </c>
      <c r="AF198">
        <v>38.331428571428567</v>
      </c>
      <c r="AG198">
        <v>96645.08</v>
      </c>
      <c r="AH198">
        <v>13115.682000000001</v>
      </c>
      <c r="AI198">
        <v>64785.298000000003</v>
      </c>
      <c r="AJ198">
        <v>1</v>
      </c>
      <c r="AK198">
        <v>482.22899999999998</v>
      </c>
      <c r="AL198">
        <v>0</v>
      </c>
      <c r="AM198">
        <v>190.321</v>
      </c>
      <c r="AN198">
        <v>711.75400000000002</v>
      </c>
      <c r="AO198">
        <v>55427.686999999998</v>
      </c>
      <c r="AP198">
        <v>5092.8729999999996</v>
      </c>
      <c r="AQ198">
        <v>2767.68</v>
      </c>
      <c r="AR198">
        <v>5174.1180000000004</v>
      </c>
      <c r="AS198">
        <v>0</v>
      </c>
      <c r="AT198">
        <v>17757.062999999998</v>
      </c>
      <c r="AU198">
        <v>109.04</v>
      </c>
      <c r="AV198">
        <v>27.523</v>
      </c>
      <c r="AW198">
        <v>18187.33814</v>
      </c>
      <c r="AX198">
        <v>5195.8611700000001</v>
      </c>
      <c r="AY198">
        <v>0.75810490501305916</v>
      </c>
      <c r="AZ198">
        <v>0.97057608141477769</v>
      </c>
      <c r="BA198">
        <v>1.769721244327302</v>
      </c>
      <c r="BB198">
        <v>0.61632652860989579</v>
      </c>
      <c r="BC198">
        <v>271.95176076633828</v>
      </c>
      <c r="BD198">
        <v>46883.707999999999</v>
      </c>
      <c r="BE198">
        <v>3.5</v>
      </c>
      <c r="BF198">
        <v>134.16</v>
      </c>
      <c r="BG198">
        <v>2.5774176094853969</v>
      </c>
      <c r="BH198">
        <v>17757.062999999998</v>
      </c>
      <c r="BI198">
        <v>3</v>
      </c>
      <c r="BJ198">
        <v>5</v>
      </c>
      <c r="BK198">
        <v>3</v>
      </c>
      <c r="BL198">
        <v>3.666666666666667</v>
      </c>
      <c r="BM198">
        <v>0.4045948624059344</v>
      </c>
      <c r="BN198">
        <v>0.59737727098484472</v>
      </c>
      <c r="BO198">
        <v>3.2163917337199072E-3</v>
      </c>
      <c r="BP198">
        <v>10.90998161980035</v>
      </c>
    </row>
    <row r="199" spans="1:68" x14ac:dyDescent="0.2">
      <c r="A199" s="1">
        <v>197</v>
      </c>
      <c r="B199" t="s">
        <v>316</v>
      </c>
      <c r="C199" t="s">
        <v>302</v>
      </c>
      <c r="D199" t="s">
        <v>303</v>
      </c>
      <c r="E199" t="s">
        <v>304</v>
      </c>
      <c r="F199" t="s">
        <v>66</v>
      </c>
      <c r="G199" t="s">
        <v>67</v>
      </c>
      <c r="H199" t="s">
        <v>68</v>
      </c>
      <c r="I199" t="s">
        <v>69</v>
      </c>
      <c r="J199" s="2">
        <v>44286</v>
      </c>
      <c r="K199">
        <v>1</v>
      </c>
      <c r="L199">
        <v>2021</v>
      </c>
      <c r="M199" t="s">
        <v>94</v>
      </c>
      <c r="N199" s="25">
        <v>3</v>
      </c>
      <c r="O199" s="2">
        <v>44286</v>
      </c>
      <c r="P199" s="2">
        <v>44301</v>
      </c>
      <c r="Q199">
        <v>39.309317292363943</v>
      </c>
      <c r="R199">
        <v>6.3911273997343754</v>
      </c>
      <c r="S199">
        <v>0.51110051954336855</v>
      </c>
      <c r="T199">
        <v>0.54827716686838612</v>
      </c>
      <c r="U199">
        <v>0.2137109677111175</v>
      </c>
      <c r="V199">
        <v>0.31012594797421061</v>
      </c>
      <c r="W199">
        <v>0.50393406814325004</v>
      </c>
      <c r="X199">
        <v>1.4560770674735499</v>
      </c>
      <c r="Y199">
        <v>0.3884665090753523</v>
      </c>
      <c r="Z199">
        <v>0.38978637197638177</v>
      </c>
      <c r="AA199">
        <v>0.2043877184182476</v>
      </c>
      <c r="AB199">
        <v>0.47081181502314051</v>
      </c>
      <c r="AC199">
        <v>0.26642409660489302</v>
      </c>
      <c r="AD199">
        <v>3044226.6120000002</v>
      </c>
      <c r="AE199">
        <v>61.708657532208399</v>
      </c>
      <c r="AF199">
        <v>31.72972972972973</v>
      </c>
      <c r="AG199">
        <v>102458.799</v>
      </c>
      <c r="AH199">
        <v>12720.262000000001</v>
      </c>
      <c r="AI199">
        <v>68127.187999999995</v>
      </c>
      <c r="AJ199">
        <v>1</v>
      </c>
      <c r="AK199">
        <v>890.92399999999998</v>
      </c>
      <c r="AL199">
        <v>0</v>
      </c>
      <c r="AM199">
        <v>192.774</v>
      </c>
      <c r="AN199">
        <v>685.14800000000002</v>
      </c>
      <c r="AO199">
        <v>59346.686999999998</v>
      </c>
      <c r="AP199">
        <v>5866.5749999999998</v>
      </c>
      <c r="AQ199">
        <v>2776.8290000000002</v>
      </c>
      <c r="AR199">
        <v>4903.0060000000003</v>
      </c>
      <c r="AS199">
        <v>-9.6310000000000002</v>
      </c>
      <c r="AT199">
        <v>8705.5779999999995</v>
      </c>
      <c r="AU199">
        <v>118.28</v>
      </c>
      <c r="AV199">
        <v>27.1</v>
      </c>
      <c r="AW199">
        <v>19229.036800000002</v>
      </c>
      <c r="AX199">
        <v>4924.415</v>
      </c>
      <c r="AY199">
        <v>0.77286736089144137</v>
      </c>
      <c r="AZ199">
        <v>0.8866273232733991</v>
      </c>
      <c r="BA199">
        <v>1.7226467129860501</v>
      </c>
      <c r="BB199">
        <v>0.6117181166192619</v>
      </c>
      <c r="BC199">
        <v>253.0150934239262</v>
      </c>
      <c r="BD199">
        <v>49332.245000000003</v>
      </c>
      <c r="BE199">
        <v>3.7</v>
      </c>
      <c r="BF199">
        <v>117.4</v>
      </c>
      <c r="BG199">
        <v>2.1707647716809149</v>
      </c>
      <c r="BH199">
        <v>20094.523000000001</v>
      </c>
      <c r="BI199">
        <v>3</v>
      </c>
      <c r="BJ199">
        <v>5</v>
      </c>
      <c r="BK199">
        <v>3</v>
      </c>
      <c r="BL199">
        <v>3.666666666666667</v>
      </c>
      <c r="BM199">
        <v>0.38952871673373601</v>
      </c>
      <c r="BN199">
        <v>0.62733921523710801</v>
      </c>
      <c r="BO199">
        <v>3.3269626408383912E-3</v>
      </c>
      <c r="BP199">
        <v>9.1131731617526537</v>
      </c>
    </row>
    <row r="200" spans="1:68" x14ac:dyDescent="0.2">
      <c r="A200" s="1">
        <v>198</v>
      </c>
      <c r="B200" t="s">
        <v>317</v>
      </c>
      <c r="C200" t="s">
        <v>302</v>
      </c>
      <c r="D200" t="s">
        <v>303</v>
      </c>
      <c r="E200" t="s">
        <v>304</v>
      </c>
      <c r="F200" t="s">
        <v>66</v>
      </c>
      <c r="G200" t="s">
        <v>67</v>
      </c>
      <c r="H200" t="s">
        <v>68</v>
      </c>
      <c r="I200" t="s">
        <v>69</v>
      </c>
      <c r="J200" s="2">
        <v>44377</v>
      </c>
      <c r="K200">
        <v>2</v>
      </c>
      <c r="L200">
        <v>2021</v>
      </c>
      <c r="M200" t="s">
        <v>96</v>
      </c>
      <c r="N200" s="25">
        <v>4</v>
      </c>
      <c r="O200" s="2">
        <v>44377</v>
      </c>
      <c r="P200" s="2">
        <v>44418</v>
      </c>
      <c r="Q200">
        <v>41.023226380081788</v>
      </c>
      <c r="R200">
        <v>6.9026470070140897</v>
      </c>
      <c r="S200">
        <v>0.51002535355349299</v>
      </c>
      <c r="T200">
        <v>0.53701826036938316</v>
      </c>
      <c r="U200">
        <v>0.20571524242698169</v>
      </c>
      <c r="V200">
        <v>0.3058590305372535</v>
      </c>
      <c r="W200">
        <v>0.55108367376143985</v>
      </c>
      <c r="X200">
        <v>1.4932659999783859</v>
      </c>
      <c r="Y200">
        <v>0.38141263649351059</v>
      </c>
      <c r="Z200">
        <v>0.38306936208366987</v>
      </c>
      <c r="AA200">
        <v>0.1787233318778019</v>
      </c>
      <c r="AB200">
        <v>0.41743604789688438</v>
      </c>
      <c r="AC200">
        <v>0.2387127160190825</v>
      </c>
      <c r="AD200">
        <v>2972399.4594000001</v>
      </c>
      <c r="AE200">
        <v>57.061738058930707</v>
      </c>
      <c r="AF200">
        <v>29.929503916449089</v>
      </c>
      <c r="AG200">
        <v>110804.40300000001</v>
      </c>
      <c r="AH200">
        <v>13596.205</v>
      </c>
      <c r="AI200">
        <v>71436.767000000007</v>
      </c>
      <c r="AJ200">
        <v>1</v>
      </c>
      <c r="AK200">
        <v>1028.491</v>
      </c>
      <c r="AL200">
        <v>0</v>
      </c>
      <c r="AM200">
        <v>193.762</v>
      </c>
      <c r="AN200">
        <v>756.89300000000003</v>
      </c>
      <c r="AO200">
        <v>62886.004999999997</v>
      </c>
      <c r="AP200">
        <v>6358.3059999999996</v>
      </c>
      <c r="AQ200">
        <v>3274.86</v>
      </c>
      <c r="AR200">
        <v>4915.1959999999999</v>
      </c>
      <c r="AS200">
        <v>-0.19900000000000001</v>
      </c>
      <c r="AT200">
        <v>14867.946</v>
      </c>
      <c r="AU200">
        <v>120.16</v>
      </c>
      <c r="AV200">
        <v>41.203000000000003</v>
      </c>
      <c r="AW200">
        <v>19954.44239</v>
      </c>
      <c r="AX200">
        <v>4947.7463699999998</v>
      </c>
      <c r="AY200">
        <v>0.77712221269657311</v>
      </c>
      <c r="AZ200">
        <v>0.88985719139688102</v>
      </c>
      <c r="BA200">
        <v>1.9160263505415249</v>
      </c>
      <c r="BB200">
        <v>0.59679691312143379</v>
      </c>
      <c r="BC200">
        <v>197.78420190221621</v>
      </c>
      <c r="BD200">
        <v>52090.938000000002</v>
      </c>
      <c r="BE200">
        <v>3.83</v>
      </c>
      <c r="BF200">
        <v>114.63</v>
      </c>
      <c r="BG200">
        <v>2.271963783002227</v>
      </c>
      <c r="BH200">
        <v>21777.845000000001</v>
      </c>
      <c r="BI200">
        <v>3</v>
      </c>
      <c r="BJ200">
        <v>5</v>
      </c>
      <c r="BK200">
        <v>3</v>
      </c>
      <c r="BL200">
        <v>3.666666666666667</v>
      </c>
      <c r="BM200">
        <v>0.37000250331164269</v>
      </c>
      <c r="BN200">
        <v>0.64474985557481224</v>
      </c>
      <c r="BO200">
        <v>3.1443936442037529E-3</v>
      </c>
      <c r="BP200">
        <v>8.6359037829963903</v>
      </c>
    </row>
    <row r="201" spans="1:68" x14ac:dyDescent="0.2">
      <c r="A201" s="1">
        <v>199</v>
      </c>
      <c r="B201" t="s">
        <v>318</v>
      </c>
      <c r="C201" t="s">
        <v>302</v>
      </c>
      <c r="D201" t="s">
        <v>303</v>
      </c>
      <c r="E201" t="s">
        <v>304</v>
      </c>
      <c r="F201" t="s">
        <v>66</v>
      </c>
      <c r="G201" t="s">
        <v>67</v>
      </c>
      <c r="H201" t="s">
        <v>68</v>
      </c>
      <c r="I201" t="s">
        <v>69</v>
      </c>
      <c r="J201" s="2">
        <v>44469</v>
      </c>
      <c r="K201">
        <v>3</v>
      </c>
      <c r="L201">
        <v>2021</v>
      </c>
      <c r="M201" t="s">
        <v>98</v>
      </c>
      <c r="N201" s="25">
        <v>5</v>
      </c>
      <c r="O201" s="2">
        <v>44469</v>
      </c>
      <c r="P201" s="2">
        <v>44483</v>
      </c>
      <c r="Q201">
        <v>39.784009074226567</v>
      </c>
      <c r="R201">
        <v>7.3718485810263026</v>
      </c>
      <c r="S201">
        <v>0.51944462275585046</v>
      </c>
      <c r="T201">
        <v>0.51628774633519758</v>
      </c>
      <c r="U201">
        <v>0.19689191851200211</v>
      </c>
      <c r="V201">
        <v>0.30247492295621831</v>
      </c>
      <c r="W201">
        <v>0.60336781320190214</v>
      </c>
      <c r="X201">
        <v>1.5447150221216139</v>
      </c>
      <c r="Y201">
        <v>0.37927060742885371</v>
      </c>
      <c r="Z201">
        <v>0.38136082041383751</v>
      </c>
      <c r="AA201">
        <v>0.1984416732729006</v>
      </c>
      <c r="AB201">
        <v>0.39911381461129269</v>
      </c>
      <c r="AC201">
        <v>0.20067214133839209</v>
      </c>
      <c r="AD201">
        <v>2997292.6242</v>
      </c>
      <c r="AE201">
        <v>55.097923904456607</v>
      </c>
      <c r="AF201">
        <v>29.042713567839201</v>
      </c>
      <c r="AG201">
        <v>119706.806</v>
      </c>
      <c r="AH201">
        <v>14967.226000000001</v>
      </c>
      <c r="AI201">
        <v>74659.604000000007</v>
      </c>
      <c r="AJ201">
        <v>1</v>
      </c>
      <c r="AK201">
        <v>1209.163</v>
      </c>
      <c r="AL201">
        <v>0</v>
      </c>
      <c r="AM201">
        <v>194.16300000000001</v>
      </c>
      <c r="AN201">
        <v>727.04499999999996</v>
      </c>
      <c r="AO201">
        <v>66883.534</v>
      </c>
      <c r="AP201">
        <v>6692.79</v>
      </c>
      <c r="AQ201">
        <v>3699.248</v>
      </c>
      <c r="AR201">
        <v>5639.7640000000001</v>
      </c>
      <c r="AS201">
        <v>-2.7E-2</v>
      </c>
      <c r="AT201">
        <v>21684.579000000002</v>
      </c>
      <c r="AU201">
        <v>111.65</v>
      </c>
      <c r="AV201">
        <v>48.106000000000002</v>
      </c>
      <c r="AW201">
        <v>20745.790280000001</v>
      </c>
      <c r="AX201">
        <v>5677.7677400000002</v>
      </c>
      <c r="AY201">
        <v>0.76987572007950467</v>
      </c>
      <c r="AZ201">
        <v>0.92269579535148083</v>
      </c>
      <c r="BA201">
        <v>2.090595366272018</v>
      </c>
      <c r="BB201">
        <v>0.65773950527924263</v>
      </c>
      <c r="BC201">
        <v>156.13082566767639</v>
      </c>
      <c r="BD201">
        <v>54399.375000000007</v>
      </c>
      <c r="BE201">
        <v>3.98</v>
      </c>
      <c r="BF201">
        <v>115.59</v>
      </c>
      <c r="BG201">
        <v>2.338965563981144</v>
      </c>
      <c r="BH201">
        <v>24985.514999999999</v>
      </c>
      <c r="BI201">
        <v>3</v>
      </c>
      <c r="BJ201">
        <v>5</v>
      </c>
      <c r="BK201">
        <v>3</v>
      </c>
      <c r="BL201">
        <v>3.666666666666667</v>
      </c>
      <c r="BM201">
        <v>0.3636291279481178</v>
      </c>
      <c r="BN201">
        <v>0.66804523381454506</v>
      </c>
      <c r="BO201">
        <v>3.6189063666041601E-3</v>
      </c>
      <c r="BP201">
        <v>8.3239177355662104</v>
      </c>
    </row>
    <row r="202" spans="1:68" x14ac:dyDescent="0.2">
      <c r="A202" s="1">
        <v>200</v>
      </c>
      <c r="B202" t="s">
        <v>319</v>
      </c>
      <c r="C202" t="s">
        <v>302</v>
      </c>
      <c r="D202" t="s">
        <v>303</v>
      </c>
      <c r="E202" t="s">
        <v>304</v>
      </c>
      <c r="F202" t="s">
        <v>66</v>
      </c>
      <c r="G202" t="s">
        <v>67</v>
      </c>
      <c r="H202" t="s">
        <v>68</v>
      </c>
      <c r="I202" t="s">
        <v>69</v>
      </c>
      <c r="J202" s="2">
        <v>44561</v>
      </c>
      <c r="K202">
        <v>4</v>
      </c>
      <c r="L202">
        <v>2021</v>
      </c>
      <c r="M202" t="s">
        <v>100</v>
      </c>
      <c r="N202" s="25">
        <v>6</v>
      </c>
      <c r="O202" s="2">
        <v>44561</v>
      </c>
      <c r="P202" s="2">
        <v>44574</v>
      </c>
      <c r="Q202">
        <v>39.420136796891057</v>
      </c>
      <c r="R202">
        <v>8.1838637405355747</v>
      </c>
      <c r="S202">
        <v>0.50362091399561071</v>
      </c>
      <c r="T202">
        <v>0.49579212274132251</v>
      </c>
      <c r="U202">
        <v>0.18634549074648521</v>
      </c>
      <c r="V202">
        <v>0.30015468462958161</v>
      </c>
      <c r="W202">
        <v>0.73134382182233371</v>
      </c>
      <c r="X202">
        <v>1.622373532698518</v>
      </c>
      <c r="Y202">
        <v>0.37315962758105692</v>
      </c>
      <c r="Z202">
        <v>0.37585407714053221</v>
      </c>
      <c r="AA202">
        <v>0.173301490258153</v>
      </c>
      <c r="AB202">
        <v>0.39509384507786988</v>
      </c>
      <c r="AC202">
        <v>0.2217923548197169</v>
      </c>
      <c r="AD202">
        <v>3327645.6653999998</v>
      </c>
      <c r="AE202">
        <v>58.092186079727867</v>
      </c>
      <c r="AF202">
        <v>31.148058252427191</v>
      </c>
      <c r="AG202">
        <v>134428.20000000001</v>
      </c>
      <c r="AH202">
        <v>15998.463</v>
      </c>
      <c r="AI202">
        <v>77643.850000000006</v>
      </c>
      <c r="AJ202">
        <v>1</v>
      </c>
      <c r="AK202">
        <v>1434.8409999999999</v>
      </c>
      <c r="AL202">
        <v>0</v>
      </c>
      <c r="AM202">
        <v>194.10900000000001</v>
      </c>
      <c r="AN202">
        <v>773.75599999999997</v>
      </c>
      <c r="AO202">
        <v>72453.740999999995</v>
      </c>
      <c r="AP202">
        <v>7129.93</v>
      </c>
      <c r="AQ202">
        <v>3824.2890000000002</v>
      </c>
      <c r="AR202">
        <v>5917.4219999999996</v>
      </c>
      <c r="AS202">
        <v>-4.3999999999999997E-2</v>
      </c>
      <c r="AT202">
        <v>30282.527999999998</v>
      </c>
      <c r="AU202">
        <v>120.31</v>
      </c>
      <c r="AV202">
        <v>78.962999999999994</v>
      </c>
      <c r="AW202">
        <v>21529.731879999999</v>
      </c>
      <c r="AX202">
        <v>5979.8027699999993</v>
      </c>
      <c r="AY202">
        <v>0.76301125956222726</v>
      </c>
      <c r="AZ202">
        <v>0.91854605309311532</v>
      </c>
      <c r="BA202">
        <v>2.119162638724513</v>
      </c>
      <c r="BB202">
        <v>0.70195701083597484</v>
      </c>
      <c r="BC202">
        <v>120.08569805294511</v>
      </c>
      <c r="BD202">
        <v>57282.156000000003</v>
      </c>
      <c r="BE202">
        <v>4.12</v>
      </c>
      <c r="BF202">
        <v>128.33000000000001</v>
      </c>
      <c r="BG202">
        <v>2.2638099768671078</v>
      </c>
      <c r="BH202">
        <v>30282.527999999998</v>
      </c>
      <c r="BI202">
        <v>3</v>
      </c>
      <c r="BJ202">
        <v>5</v>
      </c>
      <c r="BK202">
        <v>3</v>
      </c>
      <c r="BL202">
        <v>3.666666666666667</v>
      </c>
      <c r="BM202">
        <v>0.36765258805542822</v>
      </c>
      <c r="BN202">
        <v>0.69478860240382112</v>
      </c>
      <c r="BO202">
        <v>2.9982370841949968E-3</v>
      </c>
      <c r="BP202">
        <v>8.8618773986845856</v>
      </c>
    </row>
    <row r="203" spans="1:68" x14ac:dyDescent="0.2">
      <c r="A203" s="1">
        <v>201</v>
      </c>
      <c r="B203" t="s">
        <v>320</v>
      </c>
      <c r="C203" t="s">
        <v>302</v>
      </c>
      <c r="D203" t="s">
        <v>303</v>
      </c>
      <c r="E203" t="s">
        <v>304</v>
      </c>
      <c r="F203" t="s">
        <v>66</v>
      </c>
      <c r="G203" t="s">
        <v>67</v>
      </c>
      <c r="H203" t="s">
        <v>68</v>
      </c>
      <c r="I203" t="s">
        <v>69</v>
      </c>
      <c r="J203" s="2">
        <v>44651</v>
      </c>
      <c r="K203">
        <v>1</v>
      </c>
      <c r="L203">
        <v>2022</v>
      </c>
      <c r="M203" t="s">
        <v>102</v>
      </c>
      <c r="N203" s="25">
        <v>7</v>
      </c>
      <c r="O203" s="2">
        <v>44651</v>
      </c>
      <c r="P203" s="2">
        <v>44691</v>
      </c>
      <c r="Q203">
        <v>38.752007513110797</v>
      </c>
      <c r="R203">
        <v>9.4161981533606571</v>
      </c>
      <c r="S203">
        <v>0.50086308706200222</v>
      </c>
      <c r="T203">
        <v>0.51030382619027848</v>
      </c>
      <c r="U203">
        <v>0.19641264513999171</v>
      </c>
      <c r="V203">
        <v>0.31575081036717301</v>
      </c>
      <c r="W203">
        <v>0.71989248432392117</v>
      </c>
      <c r="X203">
        <v>1.6212582071906481</v>
      </c>
      <c r="Y203">
        <v>0.38164841370813501</v>
      </c>
      <c r="Z203">
        <v>0.38489353804444087</v>
      </c>
      <c r="AA203">
        <v>0.2346291761898783</v>
      </c>
      <c r="AB203">
        <v>0.4854147627773121</v>
      </c>
      <c r="AC203">
        <v>0.25078558658743377</v>
      </c>
      <c r="AD203">
        <v>2344365.6557999998</v>
      </c>
      <c r="AE203">
        <v>37.993701189294491</v>
      </c>
      <c r="AF203">
        <v>19.958057395143491</v>
      </c>
      <c r="AG203">
        <v>139373.842</v>
      </c>
      <c r="AH203">
        <v>17142.167000000001</v>
      </c>
      <c r="AI203">
        <v>81036.369000000006</v>
      </c>
      <c r="AJ203">
        <v>1</v>
      </c>
      <c r="AK203">
        <v>1768.921</v>
      </c>
      <c r="AL203">
        <v>0</v>
      </c>
      <c r="AM203">
        <v>192.15299999999999</v>
      </c>
      <c r="AN203">
        <v>702.17600000000004</v>
      </c>
      <c r="AO203">
        <v>74605.873999999996</v>
      </c>
      <c r="AP203">
        <v>7429.9250000000002</v>
      </c>
      <c r="AQ203">
        <v>4004.326</v>
      </c>
      <c r="AR203">
        <v>7076.875</v>
      </c>
      <c r="AS203">
        <v>-27.603000000000002</v>
      </c>
      <c r="AT203">
        <v>9150.4339999999993</v>
      </c>
      <c r="AU203">
        <v>104.26</v>
      </c>
      <c r="AV203">
        <v>85.192999999999998</v>
      </c>
      <c r="AW203">
        <v>23749.494350000001</v>
      </c>
      <c r="AX203">
        <v>7144.1774699999996</v>
      </c>
      <c r="AY203">
        <v>0.76010131650816304</v>
      </c>
      <c r="AZ203">
        <v>0.93252886592964368</v>
      </c>
      <c r="BA203">
        <v>2.0929702075062422</v>
      </c>
      <c r="BB203">
        <v>0.73260910655459122</v>
      </c>
      <c r="BC203">
        <v>102.6401870080682</v>
      </c>
      <c r="BD203">
        <v>61704.061000000002</v>
      </c>
      <c r="BE203">
        <v>4.5299999999999994</v>
      </c>
      <c r="BF203">
        <v>90.41</v>
      </c>
      <c r="BG203">
        <v>2.2957708566902602</v>
      </c>
      <c r="BH203">
        <v>30727.383999999998</v>
      </c>
      <c r="BI203">
        <v>3</v>
      </c>
      <c r="BJ203">
        <v>5</v>
      </c>
      <c r="BK203">
        <v>3</v>
      </c>
      <c r="BL203">
        <v>3.666666666666667</v>
      </c>
      <c r="BM203">
        <v>0.37958136957392369</v>
      </c>
      <c r="BN203">
        <v>0.77112014941547335</v>
      </c>
      <c r="BO203">
        <v>6.2227655960306284E-3</v>
      </c>
      <c r="BP203">
        <v>5.6676346102330113</v>
      </c>
    </row>
    <row r="204" spans="1:68" x14ac:dyDescent="0.2">
      <c r="A204" s="1">
        <v>202</v>
      </c>
      <c r="B204" t="s">
        <v>321</v>
      </c>
      <c r="C204" t="s">
        <v>302</v>
      </c>
      <c r="D204" t="s">
        <v>303</v>
      </c>
      <c r="E204" t="s">
        <v>304</v>
      </c>
      <c r="F204" t="s">
        <v>66</v>
      </c>
      <c r="G204" t="s">
        <v>67</v>
      </c>
      <c r="H204" t="s">
        <v>68</v>
      </c>
      <c r="I204" t="s">
        <v>69</v>
      </c>
      <c r="J204" s="2">
        <v>44742</v>
      </c>
      <c r="K204">
        <v>2</v>
      </c>
      <c r="L204">
        <v>2022</v>
      </c>
      <c r="M204" t="s">
        <v>104</v>
      </c>
      <c r="N204" s="25">
        <v>8</v>
      </c>
      <c r="O204" s="2">
        <v>44742</v>
      </c>
      <c r="P204" s="2">
        <v>44782</v>
      </c>
      <c r="Q204">
        <v>39.156668683131429</v>
      </c>
      <c r="R204">
        <v>50.710751406172243</v>
      </c>
      <c r="S204">
        <v>0.48519997839827711</v>
      </c>
      <c r="T204">
        <v>0.50938765614575776</v>
      </c>
      <c r="U204">
        <v>0.20705349179377799</v>
      </c>
      <c r="V204">
        <v>0.33806413279785291</v>
      </c>
      <c r="W204">
        <v>0.73113200250751775</v>
      </c>
      <c r="X204">
        <v>1.6485781998643181</v>
      </c>
      <c r="Y204">
        <v>0.40256974001921159</v>
      </c>
      <c r="Z204">
        <v>0.40647528320657028</v>
      </c>
      <c r="AA204">
        <v>0.2702268526359749</v>
      </c>
      <c r="AB204">
        <v>0.52608214170755974</v>
      </c>
      <c r="AC204">
        <v>0.25585528907158478</v>
      </c>
      <c r="AD204">
        <v>2374444.8966000001</v>
      </c>
      <c r="AE204">
        <v>36.296129738478371</v>
      </c>
      <c r="AF204">
        <v>18.0255905511811</v>
      </c>
      <c r="AG204">
        <v>146047.83600000001</v>
      </c>
      <c r="AH204">
        <v>17310.824000000001</v>
      </c>
      <c r="AI204">
        <v>84365.510999999999</v>
      </c>
      <c r="AJ204">
        <v>1</v>
      </c>
      <c r="AK204">
        <v>3400.56</v>
      </c>
      <c r="AL204">
        <v>6219.6580000000004</v>
      </c>
      <c r="AM204">
        <v>190.11500000000001</v>
      </c>
      <c r="AN204">
        <v>724.25800000000004</v>
      </c>
      <c r="AO204">
        <v>76708.489000000001</v>
      </c>
      <c r="AP204">
        <v>7426.7150000000001</v>
      </c>
      <c r="AQ204">
        <v>3660.221</v>
      </c>
      <c r="AR204">
        <v>7701.52</v>
      </c>
      <c r="AS204">
        <v>1.03</v>
      </c>
      <c r="AT204">
        <v>16125.89</v>
      </c>
      <c r="AU204">
        <v>81.75</v>
      </c>
      <c r="AV204">
        <v>111.15</v>
      </c>
      <c r="AW204">
        <v>26591.07648</v>
      </c>
      <c r="AX204">
        <v>7789.3285000000014</v>
      </c>
      <c r="AY204">
        <v>0.76783261294786131</v>
      </c>
      <c r="AZ204">
        <v>0.91522436637426141</v>
      </c>
      <c r="BA204">
        <v>2.2548201615888579</v>
      </c>
      <c r="BB204">
        <v>0.75235935668527709</v>
      </c>
      <c r="BC204">
        <v>90.304595995201154</v>
      </c>
      <c r="BD204">
        <v>65418.68</v>
      </c>
      <c r="BE204">
        <v>5.08</v>
      </c>
      <c r="BF204">
        <v>91.57</v>
      </c>
      <c r="BG204">
        <v>2.0487150546556898</v>
      </c>
      <c r="BH204">
        <v>31540.472000000002</v>
      </c>
      <c r="BI204">
        <v>3</v>
      </c>
      <c r="BJ204">
        <v>5</v>
      </c>
      <c r="BK204">
        <v>3</v>
      </c>
      <c r="BL204">
        <v>3.666666666666667</v>
      </c>
      <c r="BM204">
        <v>0.40134567583577618</v>
      </c>
      <c r="BN204">
        <v>0.87217343633220945</v>
      </c>
      <c r="BO204">
        <v>7.5061950794920382E-3</v>
      </c>
      <c r="BP204">
        <v>5.1336724338334214</v>
      </c>
    </row>
    <row r="205" spans="1:68" x14ac:dyDescent="0.2">
      <c r="A205" s="1">
        <v>203</v>
      </c>
      <c r="B205" t="s">
        <v>322</v>
      </c>
      <c r="C205" t="s">
        <v>302</v>
      </c>
      <c r="D205" t="s">
        <v>303</v>
      </c>
      <c r="E205" t="s">
        <v>304</v>
      </c>
      <c r="F205" t="s">
        <v>66</v>
      </c>
      <c r="G205" t="s">
        <v>67</v>
      </c>
      <c r="H205" t="s">
        <v>68</v>
      </c>
      <c r="I205" t="s">
        <v>69</v>
      </c>
      <c r="J205" s="2">
        <v>44834</v>
      </c>
      <c r="K205">
        <v>3</v>
      </c>
      <c r="L205">
        <v>2022</v>
      </c>
      <c r="M205" t="s">
        <v>106</v>
      </c>
      <c r="N205" s="25">
        <v>9</v>
      </c>
      <c r="O205" s="2">
        <v>44834</v>
      </c>
      <c r="P205" s="2">
        <v>44847</v>
      </c>
      <c r="Q205">
        <v>41.710066270111987</v>
      </c>
      <c r="R205">
        <v>57.963471430598183</v>
      </c>
      <c r="S205">
        <v>0.46792090589649632</v>
      </c>
      <c r="T205">
        <v>0.50823124832491506</v>
      </c>
      <c r="U205">
        <v>0.21745661095776081</v>
      </c>
      <c r="V205">
        <v>0.35458236658572978</v>
      </c>
      <c r="W205">
        <v>0.687052464942565</v>
      </c>
      <c r="X205">
        <v>1.648303819609936</v>
      </c>
      <c r="Y205">
        <v>0.42327099137504581</v>
      </c>
      <c r="Z205">
        <v>0.42786942297325958</v>
      </c>
      <c r="AA205">
        <v>0.25254602324410841</v>
      </c>
      <c r="AB205">
        <v>0.49405451483982948</v>
      </c>
      <c r="AC205">
        <v>0.2415084915957211</v>
      </c>
      <c r="AD205">
        <v>1650727.9908</v>
      </c>
      <c r="AE205">
        <v>24.44172824475061</v>
      </c>
      <c r="AF205">
        <v>11.553539019963701</v>
      </c>
      <c r="AG205">
        <v>146067.03700000001</v>
      </c>
      <c r="AH205">
        <v>17085.831999999999</v>
      </c>
      <c r="AI205">
        <v>86581.206000000006</v>
      </c>
      <c r="AJ205">
        <v>1</v>
      </c>
      <c r="AK205">
        <v>4869.1469999999999</v>
      </c>
      <c r="AL205">
        <v>5984.049</v>
      </c>
      <c r="AM205">
        <v>186.69499999999999</v>
      </c>
      <c r="AN205">
        <v>653.42899999999997</v>
      </c>
      <c r="AO205">
        <v>77191.866999999998</v>
      </c>
      <c r="AP205">
        <v>8193.0370000000003</v>
      </c>
      <c r="AQ205">
        <v>4077.8409999999999</v>
      </c>
      <c r="AR205">
        <v>7890.7569999999996</v>
      </c>
      <c r="AS205">
        <v>1.698</v>
      </c>
      <c r="AT205">
        <v>23461.936000000002</v>
      </c>
      <c r="AU205">
        <v>68.56</v>
      </c>
      <c r="AV205">
        <v>117.815</v>
      </c>
      <c r="AW205">
        <v>28897.139589999999</v>
      </c>
      <c r="AX205">
        <v>7983.8308499999994</v>
      </c>
      <c r="AY205">
        <v>0.76950988228931794</v>
      </c>
      <c r="AZ205">
        <v>0.88815035619540728</v>
      </c>
      <c r="BA205">
        <v>2.4946177207299862</v>
      </c>
      <c r="BB205">
        <v>0.7272450657848466</v>
      </c>
      <c r="BC205">
        <v>80.747751964407897</v>
      </c>
      <c r="BD205">
        <v>67537.285999999993</v>
      </c>
      <c r="BE205">
        <v>5.51</v>
      </c>
      <c r="BF205">
        <v>63.66</v>
      </c>
      <c r="BG205">
        <v>2.3013541228923331</v>
      </c>
      <c r="BH205">
        <v>32059.884999999998</v>
      </c>
      <c r="BI205">
        <v>2</v>
      </c>
      <c r="BJ205">
        <v>4</v>
      </c>
      <c r="BK205">
        <v>3</v>
      </c>
      <c r="BL205">
        <v>3</v>
      </c>
      <c r="BM205">
        <v>0.42374838277798221</v>
      </c>
      <c r="BN205">
        <v>0.95661897704545773</v>
      </c>
      <c r="BO205">
        <v>1.046683540038233E-2</v>
      </c>
      <c r="BP205">
        <v>3.283116289360053</v>
      </c>
    </row>
    <row r="206" spans="1:68" x14ac:dyDescent="0.2">
      <c r="A206" s="1">
        <v>204</v>
      </c>
      <c r="B206" t="s">
        <v>323</v>
      </c>
      <c r="C206" t="s">
        <v>302</v>
      </c>
      <c r="D206" t="s">
        <v>303</v>
      </c>
      <c r="E206" t="s">
        <v>304</v>
      </c>
      <c r="F206" t="s">
        <v>66</v>
      </c>
      <c r="G206" t="s">
        <v>67</v>
      </c>
      <c r="H206" t="s">
        <v>68</v>
      </c>
      <c r="I206" t="s">
        <v>69</v>
      </c>
      <c r="J206" s="2">
        <v>44926</v>
      </c>
      <c r="K206">
        <v>4</v>
      </c>
      <c r="L206">
        <v>2022</v>
      </c>
      <c r="M206" t="s">
        <v>108</v>
      </c>
      <c r="N206" s="25">
        <v>10</v>
      </c>
      <c r="O206" s="2">
        <v>44926</v>
      </c>
      <c r="P206" s="2">
        <v>44971</v>
      </c>
      <c r="Q206">
        <v>32.275951037444308</v>
      </c>
      <c r="R206">
        <v>9.4935637615571959</v>
      </c>
      <c r="S206">
        <v>0.57604291236498062</v>
      </c>
      <c r="T206">
        <v>0.49787576118363341</v>
      </c>
      <c r="U206">
        <v>0.22086881145650511</v>
      </c>
      <c r="V206">
        <v>0.37446805720150061</v>
      </c>
      <c r="W206">
        <v>0.70142023133231701</v>
      </c>
      <c r="X206">
        <v>1.7148795289505181</v>
      </c>
      <c r="Y206">
        <v>0.43859146702770602</v>
      </c>
      <c r="Z206">
        <v>0.4436223425125555</v>
      </c>
      <c r="AA206">
        <v>0.23440912790437171</v>
      </c>
      <c r="AB206">
        <v>0.52089083784559675</v>
      </c>
      <c r="AC206">
        <v>0.28648170994122513</v>
      </c>
      <c r="AD206">
        <v>2272538.5032000002</v>
      </c>
      <c r="AE206">
        <v>30.838147280387471</v>
      </c>
      <c r="AF206">
        <v>14.06741573033708</v>
      </c>
      <c r="AG206">
        <v>161599.25</v>
      </c>
      <c r="AH206">
        <v>22153.623</v>
      </c>
      <c r="AI206">
        <v>94979.034</v>
      </c>
      <c r="AJ206">
        <v>1</v>
      </c>
      <c r="AK206">
        <v>2304.8420000000001</v>
      </c>
      <c r="AL206">
        <v>0</v>
      </c>
      <c r="AM206">
        <v>188.53</v>
      </c>
      <c r="AN206">
        <v>657.77599999999995</v>
      </c>
      <c r="AO206">
        <v>89052.06</v>
      </c>
      <c r="AP206">
        <v>7478.8370000000004</v>
      </c>
      <c r="AQ206">
        <v>4852.6000000000004</v>
      </c>
      <c r="AR206">
        <v>9651.7260000000006</v>
      </c>
      <c r="AS206">
        <v>-0.86499999999999999</v>
      </c>
      <c r="AT206">
        <v>35242.309000000001</v>
      </c>
      <c r="AU206">
        <v>74.489999999999995</v>
      </c>
      <c r="AV206">
        <v>155.13</v>
      </c>
      <c r="AW206">
        <v>32691.615519999999</v>
      </c>
      <c r="AX206">
        <v>9774.2787000000008</v>
      </c>
      <c r="AY206">
        <v>0.7748074748394157</v>
      </c>
      <c r="AZ206">
        <v>1.06607794460967</v>
      </c>
      <c r="BA206">
        <v>2.0808559008744481</v>
      </c>
      <c r="BB206">
        <v>0.71264415622735611</v>
      </c>
      <c r="BC206">
        <v>77.800220759959771</v>
      </c>
      <c r="BD206">
        <v>73692.445999999996</v>
      </c>
      <c r="BE206">
        <v>6.23</v>
      </c>
      <c r="BF206">
        <v>87.64</v>
      </c>
      <c r="BG206">
        <v>2.7597084892272288</v>
      </c>
      <c r="BH206">
        <v>35242.309000000001</v>
      </c>
      <c r="BI206">
        <v>2</v>
      </c>
      <c r="BJ206">
        <v>5</v>
      </c>
      <c r="BK206">
        <v>3</v>
      </c>
      <c r="BL206">
        <v>3.333333333333333</v>
      </c>
      <c r="BM206">
        <v>0.45203954366533211</v>
      </c>
      <c r="BN206">
        <v>1.093404730667271</v>
      </c>
      <c r="BO206">
        <v>7.6826427242862672E-3</v>
      </c>
      <c r="BP206">
        <v>3.994407770130052</v>
      </c>
    </row>
    <row r="207" spans="1:68" x14ac:dyDescent="0.2">
      <c r="A207" s="1">
        <v>205</v>
      </c>
      <c r="B207" t="s">
        <v>324</v>
      </c>
      <c r="C207" t="s">
        <v>302</v>
      </c>
      <c r="D207" t="s">
        <v>303</v>
      </c>
      <c r="E207" t="s">
        <v>304</v>
      </c>
      <c r="F207" t="s">
        <v>66</v>
      </c>
      <c r="G207" t="s">
        <v>67</v>
      </c>
      <c r="H207" t="s">
        <v>68</v>
      </c>
      <c r="I207" t="s">
        <v>69</v>
      </c>
      <c r="J207" s="2">
        <v>45016</v>
      </c>
      <c r="K207">
        <v>1</v>
      </c>
      <c r="L207">
        <v>2023</v>
      </c>
      <c r="M207" t="s">
        <v>110</v>
      </c>
      <c r="N207" s="25">
        <v>11</v>
      </c>
      <c r="O207" s="2">
        <v>45016</v>
      </c>
      <c r="P207" s="2">
        <v>45055</v>
      </c>
      <c r="Q207">
        <v>33.716067882902372</v>
      </c>
      <c r="R207">
        <v>7.9383850329474637</v>
      </c>
      <c r="S207">
        <v>0.40789651227424489</v>
      </c>
      <c r="T207">
        <v>0.48050661909651382</v>
      </c>
      <c r="U207">
        <v>0.21290783977818289</v>
      </c>
      <c r="V207">
        <v>0.35115562081882079</v>
      </c>
      <c r="W207">
        <v>0.63142948504346763</v>
      </c>
      <c r="X207">
        <v>1.6707273424265181</v>
      </c>
      <c r="Y207">
        <v>0.4374160049145191</v>
      </c>
      <c r="Z207">
        <v>0.44309033698330502</v>
      </c>
      <c r="AA207">
        <v>0.22049796516216469</v>
      </c>
      <c r="AB207">
        <v>0.40717891959723829</v>
      </c>
      <c r="AC207">
        <v>0.1866809544350736</v>
      </c>
      <c r="AD207">
        <v>2221377.0934000001</v>
      </c>
      <c r="AE207">
        <v>30.33713535279076</v>
      </c>
      <c r="AF207">
        <v>13.860841423948219</v>
      </c>
      <c r="AG207">
        <v>165400.45699999999</v>
      </c>
      <c r="AH207">
        <v>16672.755000000001</v>
      </c>
      <c r="AI207">
        <v>101383.761</v>
      </c>
      <c r="AJ207">
        <v>1</v>
      </c>
      <c r="AK207">
        <v>1450.463</v>
      </c>
      <c r="AL207">
        <v>0</v>
      </c>
      <c r="AM207">
        <v>188.55799999999999</v>
      </c>
      <c r="AN207">
        <v>607.88099999999997</v>
      </c>
      <c r="AO207">
        <v>94254.798999999999</v>
      </c>
      <c r="AP207">
        <v>4842.0339999999997</v>
      </c>
      <c r="AQ207">
        <v>3924.8090000000002</v>
      </c>
      <c r="AR207">
        <v>6784.924</v>
      </c>
      <c r="AS207">
        <v>0</v>
      </c>
      <c r="AT207">
        <v>9915.7669999999998</v>
      </c>
      <c r="AU207">
        <v>93.02</v>
      </c>
      <c r="AV207">
        <v>141.84399999999999</v>
      </c>
      <c r="AW207">
        <v>32444.418809999999</v>
      </c>
      <c r="AX207">
        <v>6896.9807600000004</v>
      </c>
      <c r="AY207">
        <v>0.77444978584197965</v>
      </c>
      <c r="AZ207">
        <v>0.72764347568685361</v>
      </c>
      <c r="BA207">
        <v>2.2858212757559651</v>
      </c>
      <c r="BB207">
        <v>0.71225090181321904</v>
      </c>
      <c r="BC207">
        <v>68.922567065762365</v>
      </c>
      <c r="BD207">
        <v>73223.034</v>
      </c>
      <c r="BE207">
        <v>6.18</v>
      </c>
      <c r="BF207">
        <v>85.66</v>
      </c>
      <c r="BG207">
        <v>2.1985748620362151</v>
      </c>
      <c r="BH207">
        <v>36007.642</v>
      </c>
      <c r="BI207">
        <v>2</v>
      </c>
      <c r="BJ207">
        <v>5</v>
      </c>
      <c r="BK207">
        <v>3</v>
      </c>
      <c r="BL207">
        <v>3.333333333333333</v>
      </c>
      <c r="BM207">
        <v>0.42479322002950121</v>
      </c>
      <c r="BN207">
        <v>1.074397431176104</v>
      </c>
      <c r="BO207">
        <v>7.351102425378341E-3</v>
      </c>
      <c r="BP207">
        <v>3.926247755036131</v>
      </c>
    </row>
    <row r="208" spans="1:68" x14ac:dyDescent="0.2">
      <c r="A208" s="1">
        <v>206</v>
      </c>
      <c r="B208" t="s">
        <v>325</v>
      </c>
      <c r="C208" t="s">
        <v>302</v>
      </c>
      <c r="D208" t="s">
        <v>303</v>
      </c>
      <c r="E208" t="s">
        <v>304</v>
      </c>
      <c r="F208" t="s">
        <v>66</v>
      </c>
      <c r="G208" t="s">
        <v>67</v>
      </c>
      <c r="H208" t="s">
        <v>68</v>
      </c>
      <c r="I208" t="s">
        <v>69</v>
      </c>
      <c r="J208" s="2">
        <v>45107</v>
      </c>
      <c r="K208">
        <v>2</v>
      </c>
      <c r="L208">
        <v>2023</v>
      </c>
      <c r="M208" t="s">
        <v>112</v>
      </c>
      <c r="N208" s="25">
        <v>12</v>
      </c>
      <c r="O208" s="2">
        <v>45107</v>
      </c>
      <c r="P208" s="2">
        <v>45127</v>
      </c>
      <c r="Q208">
        <v>33.124511331113972</v>
      </c>
      <c r="R208">
        <v>8.4938927211697539</v>
      </c>
      <c r="S208">
        <v>0.36472537463880988</v>
      </c>
      <c r="T208">
        <v>0.45611470522407882</v>
      </c>
      <c r="U208">
        <v>0.19569017935176011</v>
      </c>
      <c r="V208">
        <v>0.32067099713475122</v>
      </c>
      <c r="W208">
        <v>0.60646269253995688</v>
      </c>
      <c r="X208">
        <v>1.6626452247024579</v>
      </c>
      <c r="Y208">
        <v>0.42284969211260898</v>
      </c>
      <c r="Z208">
        <v>0.42903720733060341</v>
      </c>
      <c r="AA208">
        <v>0.1339649940908679</v>
      </c>
      <c r="AB208">
        <v>0.21905328997210549</v>
      </c>
      <c r="AC208">
        <v>8.5088295881237563E-2</v>
      </c>
      <c r="AD208">
        <v>2577907.1781100002</v>
      </c>
      <c r="AE208">
        <v>36.316201735537433</v>
      </c>
      <c r="AF208">
        <v>17.198961937716259</v>
      </c>
      <c r="AG208">
        <v>165211.78</v>
      </c>
      <c r="AH208">
        <v>15072.834000000001</v>
      </c>
      <c r="AI208">
        <v>102841.965</v>
      </c>
      <c r="AJ208">
        <v>1</v>
      </c>
      <c r="AK208">
        <v>1403.0360000000001</v>
      </c>
      <c r="AL208">
        <v>0</v>
      </c>
      <c r="AM208">
        <v>187.637</v>
      </c>
      <c r="AN208">
        <v>577.54700000000003</v>
      </c>
      <c r="AO208">
        <v>95891.448999999993</v>
      </c>
      <c r="AP208">
        <v>6101.0950000000003</v>
      </c>
      <c r="AQ208">
        <v>3282.4969999999998</v>
      </c>
      <c r="AR208">
        <v>5688.5969999999998</v>
      </c>
      <c r="AS208">
        <v>0</v>
      </c>
      <c r="AT208">
        <v>17743.113000000001</v>
      </c>
      <c r="AU208">
        <v>100.92</v>
      </c>
      <c r="AV208">
        <v>141.18700000000001</v>
      </c>
      <c r="AW208">
        <v>30455.225040000001</v>
      </c>
      <c r="AX208">
        <v>5800.1347299999998</v>
      </c>
      <c r="AY208">
        <v>0.77265990002062968</v>
      </c>
      <c r="AZ208">
        <v>0.63415751437809076</v>
      </c>
      <c r="BA208">
        <v>2.417234955463702</v>
      </c>
      <c r="BB208">
        <v>0.65322271266043042</v>
      </c>
      <c r="BC208">
        <v>61.250305768594338</v>
      </c>
      <c r="BD208">
        <v>70985.043999999994</v>
      </c>
      <c r="BE208">
        <v>5.78</v>
      </c>
      <c r="BF208">
        <v>99.41</v>
      </c>
      <c r="BG208">
        <v>1.798532283992206</v>
      </c>
      <c r="BH208">
        <v>36859.532000000007</v>
      </c>
      <c r="BI208">
        <v>3</v>
      </c>
      <c r="BJ208">
        <v>5</v>
      </c>
      <c r="BK208">
        <v>3</v>
      </c>
      <c r="BL208">
        <v>3.666666666666667</v>
      </c>
      <c r="BM208">
        <v>0.37878942456098991</v>
      </c>
      <c r="BN208">
        <v>0.98839529939587145</v>
      </c>
      <c r="BO208">
        <v>3.718320008662021E-3</v>
      </c>
      <c r="BP208">
        <v>4.8822231813773067</v>
      </c>
    </row>
    <row r="209" spans="1:68" x14ac:dyDescent="0.2">
      <c r="A209" s="1">
        <v>207</v>
      </c>
      <c r="B209" t="s">
        <v>326</v>
      </c>
      <c r="C209" t="s">
        <v>302</v>
      </c>
      <c r="D209" t="s">
        <v>303</v>
      </c>
      <c r="E209" t="s">
        <v>304</v>
      </c>
      <c r="F209" t="s">
        <v>66</v>
      </c>
      <c r="G209" t="s">
        <v>67</v>
      </c>
      <c r="H209" t="s">
        <v>68</v>
      </c>
      <c r="I209" t="s">
        <v>69</v>
      </c>
      <c r="J209" s="2">
        <v>45199</v>
      </c>
      <c r="K209">
        <v>3</v>
      </c>
      <c r="L209">
        <v>2023</v>
      </c>
      <c r="M209" t="s">
        <v>114</v>
      </c>
      <c r="N209" s="25">
        <v>13</v>
      </c>
      <c r="O209" s="2">
        <v>45199</v>
      </c>
      <c r="P209" s="2">
        <v>45218</v>
      </c>
      <c r="Q209">
        <v>37.13016330669241</v>
      </c>
      <c r="R209">
        <v>9.0169095636546235</v>
      </c>
      <c r="S209">
        <v>0.38115938313859249</v>
      </c>
      <c r="T209">
        <v>0.44165095134061749</v>
      </c>
      <c r="U209">
        <v>0.18164270605315769</v>
      </c>
      <c r="V209">
        <v>0.2956247630208132</v>
      </c>
      <c r="W209">
        <v>0.62610499595041658</v>
      </c>
      <c r="X209">
        <v>1.6536763664856891</v>
      </c>
      <c r="Y209">
        <v>0.40477261260700281</v>
      </c>
      <c r="Z209">
        <v>0.41128113842342462</v>
      </c>
      <c r="AA209">
        <v>0.10844417203257729</v>
      </c>
      <c r="AB209">
        <v>0.14329330707185031</v>
      </c>
      <c r="AC209">
        <v>3.4849135039272998E-2</v>
      </c>
      <c r="AD209">
        <v>2272686.7024400001</v>
      </c>
      <c r="AE209">
        <v>32.517633016669322</v>
      </c>
      <c r="AF209">
        <v>16.08073394495413</v>
      </c>
      <c r="AG209">
        <v>170431.32800000001</v>
      </c>
      <c r="AH209">
        <v>15991.69</v>
      </c>
      <c r="AI209">
        <v>104809.54700000001</v>
      </c>
      <c r="AJ209">
        <v>1</v>
      </c>
      <c r="AK209">
        <v>1580.2260000000001</v>
      </c>
      <c r="AL209">
        <v>0</v>
      </c>
      <c r="AM209">
        <v>186.596</v>
      </c>
      <c r="AN209">
        <v>540.88199999999995</v>
      </c>
      <c r="AO209">
        <v>98628.804999999993</v>
      </c>
      <c r="AP209">
        <v>6913.1310000000003</v>
      </c>
      <c r="AQ209">
        <v>3229.4180000000001</v>
      </c>
      <c r="AR209">
        <v>6164.6760000000004</v>
      </c>
      <c r="AS209">
        <v>0</v>
      </c>
      <c r="AT209">
        <v>24227.65</v>
      </c>
      <c r="AU209">
        <v>86.9</v>
      </c>
      <c r="AV209">
        <v>137.64500000000001</v>
      </c>
      <c r="AW209">
        <v>28744.809740000001</v>
      </c>
      <c r="AX209">
        <v>6273.4155500000006</v>
      </c>
      <c r="AY209">
        <v>0.78124013909564372</v>
      </c>
      <c r="AZ209">
        <v>0.65768739948283228</v>
      </c>
      <c r="BA209">
        <v>2.1468071059440832</v>
      </c>
      <c r="BB209">
        <v>0.62364746701938401</v>
      </c>
      <c r="BC209">
        <v>55.545794937878377</v>
      </c>
      <c r="BD209">
        <v>69890.902000000002</v>
      </c>
      <c r="BE209">
        <v>5.45</v>
      </c>
      <c r="BF209">
        <v>87.64</v>
      </c>
      <c r="BG209">
        <v>1.6494967840827559</v>
      </c>
      <c r="BH209">
        <v>36008.023000000001</v>
      </c>
      <c r="BI209">
        <v>2</v>
      </c>
      <c r="BJ209">
        <v>5</v>
      </c>
      <c r="BK209">
        <v>3</v>
      </c>
      <c r="BL209">
        <v>3.333333333333333</v>
      </c>
      <c r="BM209">
        <v>0.35768393409886529</v>
      </c>
      <c r="BN209">
        <v>0.92252511725731423</v>
      </c>
      <c r="BO209">
        <v>3.3667279008705018E-3</v>
      </c>
      <c r="BP209">
        <v>4.5404500375020689</v>
      </c>
    </row>
    <row r="210" spans="1:68" x14ac:dyDescent="0.2">
      <c r="A210" s="1">
        <v>208</v>
      </c>
      <c r="B210" t="s">
        <v>327</v>
      </c>
      <c r="C210" t="s">
        <v>302</v>
      </c>
      <c r="D210" t="s">
        <v>303</v>
      </c>
      <c r="E210" t="s">
        <v>304</v>
      </c>
      <c r="F210" t="s">
        <v>66</v>
      </c>
      <c r="G210" t="s">
        <v>67</v>
      </c>
      <c r="H210" t="s">
        <v>68</v>
      </c>
      <c r="I210" t="s">
        <v>69</v>
      </c>
      <c r="J210" s="2">
        <v>45291</v>
      </c>
      <c r="K210">
        <v>4</v>
      </c>
      <c r="L210">
        <v>2023</v>
      </c>
      <c r="M210" t="s">
        <v>116</v>
      </c>
      <c r="N210" s="25">
        <v>14</v>
      </c>
      <c r="O210" s="2">
        <v>45291</v>
      </c>
      <c r="P210" s="2">
        <v>45351</v>
      </c>
      <c r="Q210">
        <v>26.956297368708391</v>
      </c>
      <c r="R210">
        <v>6.8823062040027434</v>
      </c>
      <c r="S210">
        <v>0.52016596712283947</v>
      </c>
      <c r="T210">
        <v>0.41242302898308147</v>
      </c>
      <c r="U210">
        <v>0.16526028444414059</v>
      </c>
      <c r="V210">
        <v>0.26768571935861191</v>
      </c>
      <c r="W210">
        <v>0.60174013947662919</v>
      </c>
      <c r="X210">
        <v>1.6473196235524841</v>
      </c>
      <c r="Y210">
        <v>0.39400744063531329</v>
      </c>
      <c r="Z210">
        <v>0.40070576284652598</v>
      </c>
      <c r="AA210">
        <v>0.13656942366716129</v>
      </c>
      <c r="AB210">
        <v>9.4060168376598641E-2</v>
      </c>
      <c r="AC210">
        <v>-4.2509255290562709E-2</v>
      </c>
      <c r="AD210">
        <v>3671203.2914700001</v>
      </c>
      <c r="AE210">
        <v>52.029646773833868</v>
      </c>
      <c r="AF210">
        <v>26.41231343283582</v>
      </c>
      <c r="AG210">
        <v>180572.889</v>
      </c>
      <c r="AH210">
        <v>22822.556</v>
      </c>
      <c r="AI210">
        <v>112735.446</v>
      </c>
      <c r="AJ210">
        <v>1</v>
      </c>
      <c r="AK210">
        <v>1721.335</v>
      </c>
      <c r="AL210">
        <v>0</v>
      </c>
      <c r="AM210">
        <v>189.197</v>
      </c>
      <c r="AN210">
        <v>553.91700000000003</v>
      </c>
      <c r="AO210">
        <v>101345.04399999999</v>
      </c>
      <c r="AP210">
        <v>6570.9589999999998</v>
      </c>
      <c r="AQ210">
        <v>5467.6080000000002</v>
      </c>
      <c r="AR210">
        <v>9162.9030000000002</v>
      </c>
      <c r="AS210">
        <v>0.51200000000000001</v>
      </c>
      <c r="AT210">
        <v>31002.362000000001</v>
      </c>
      <c r="AU210">
        <v>104</v>
      </c>
      <c r="AV210">
        <v>177.59299999999999</v>
      </c>
      <c r="AW210">
        <v>28273.732510000002</v>
      </c>
      <c r="AX210">
        <v>9303.20147</v>
      </c>
      <c r="AY210">
        <v>0.77459794229960988</v>
      </c>
      <c r="AZ210">
        <v>0.91302162214220328</v>
      </c>
      <c r="BA210">
        <v>2.327133041554132</v>
      </c>
      <c r="BB210">
        <v>0.57594632980646854</v>
      </c>
      <c r="BC210">
        <v>50.262615980436891</v>
      </c>
      <c r="BD210">
        <v>70559.834999999992</v>
      </c>
      <c r="BE210">
        <v>5.36</v>
      </c>
      <c r="BF210">
        <v>141.57</v>
      </c>
      <c r="BG210">
        <v>2.677406933024832</v>
      </c>
      <c r="BH210">
        <v>31002.362000000001</v>
      </c>
      <c r="BI210">
        <v>2</v>
      </c>
      <c r="BJ210">
        <v>5</v>
      </c>
      <c r="BK210">
        <v>3</v>
      </c>
      <c r="BL210">
        <v>3.333333333333333</v>
      </c>
      <c r="BM210">
        <v>0.33655419735317038</v>
      </c>
      <c r="BN210">
        <v>0.89592403167490953</v>
      </c>
      <c r="BO210">
        <v>2.6450150620026939E-3</v>
      </c>
      <c r="BP210">
        <v>7.3536834098757149</v>
      </c>
    </row>
    <row r="211" spans="1:68" x14ac:dyDescent="0.2">
      <c r="A211" s="1">
        <v>209</v>
      </c>
      <c r="B211" t="s">
        <v>328</v>
      </c>
      <c r="C211" t="s">
        <v>302</v>
      </c>
      <c r="D211" t="s">
        <v>303</v>
      </c>
      <c r="E211" t="s">
        <v>304</v>
      </c>
      <c r="F211" t="s">
        <v>66</v>
      </c>
      <c r="G211" t="s">
        <v>67</v>
      </c>
      <c r="H211" t="s">
        <v>68</v>
      </c>
      <c r="I211" t="s">
        <v>69</v>
      </c>
      <c r="J211" s="2">
        <v>45382</v>
      </c>
      <c r="K211">
        <v>1</v>
      </c>
      <c r="L211">
        <v>2024</v>
      </c>
      <c r="M211" t="s">
        <v>118</v>
      </c>
      <c r="N211" s="25">
        <v>15</v>
      </c>
      <c r="O211" s="2">
        <v>45382</v>
      </c>
      <c r="P211" s="2">
        <v>45427</v>
      </c>
      <c r="Q211">
        <v>31.686453706717341</v>
      </c>
      <c r="R211">
        <v>11.61429673872447</v>
      </c>
      <c r="S211">
        <v>0.41009010851269828</v>
      </c>
      <c r="T211">
        <v>0.41811393718464168</v>
      </c>
      <c r="U211">
        <v>0.1648073851991855</v>
      </c>
      <c r="V211">
        <v>0.25985147334997399</v>
      </c>
      <c r="W211">
        <v>0.57892500608208208</v>
      </c>
      <c r="X211">
        <v>1.6035648753019589</v>
      </c>
      <c r="Y211">
        <v>0.38756451302028738</v>
      </c>
      <c r="Z211">
        <v>0.39416859985321551</v>
      </c>
      <c r="AA211">
        <v>0.20573182303768489</v>
      </c>
      <c r="AB211">
        <v>0.19480817024285541</v>
      </c>
      <c r="AC211">
        <v>-1.092365279482954E-2</v>
      </c>
      <c r="AD211">
        <v>3985436.2137699989</v>
      </c>
      <c r="AE211">
        <v>55.029849684018927</v>
      </c>
      <c r="AF211">
        <v>28.404805914972268</v>
      </c>
      <c r="AG211">
        <v>181027.46400000001</v>
      </c>
      <c r="AH211">
        <v>18536.091</v>
      </c>
      <c r="AI211">
        <v>114652.351</v>
      </c>
      <c r="AJ211">
        <v>1</v>
      </c>
      <c r="AK211">
        <v>2359.2730000000001</v>
      </c>
      <c r="AL211">
        <v>0</v>
      </c>
      <c r="AM211">
        <v>186.60400000000001</v>
      </c>
      <c r="AN211">
        <v>508.96199999999999</v>
      </c>
      <c r="AO211">
        <v>96707.793000000005</v>
      </c>
      <c r="AP211">
        <v>6302.3119999999999</v>
      </c>
      <c r="AQ211">
        <v>3998.94</v>
      </c>
      <c r="AR211">
        <v>7052.4750000000004</v>
      </c>
      <c r="AS211">
        <v>0</v>
      </c>
      <c r="AT211">
        <v>5670.6580000000004</v>
      </c>
      <c r="AU211">
        <v>136.05000000000001</v>
      </c>
      <c r="AV211">
        <v>149.00399999999999</v>
      </c>
      <c r="AW211">
        <v>28546.939910000001</v>
      </c>
      <c r="AX211">
        <v>7170.1881600000006</v>
      </c>
      <c r="AY211">
        <v>0.7793736068253625</v>
      </c>
      <c r="AZ211">
        <v>0.74873316760415809</v>
      </c>
      <c r="BA211">
        <v>2.3901920135125629</v>
      </c>
      <c r="BB211">
        <v>0.57518889914389415</v>
      </c>
      <c r="BC211">
        <v>50.021761428672903</v>
      </c>
      <c r="BD211">
        <v>72423.171000000002</v>
      </c>
      <c r="BE211">
        <v>5.41</v>
      </c>
      <c r="BF211">
        <v>153.66999999999999</v>
      </c>
      <c r="BG211">
        <v>1.9333221090351529</v>
      </c>
      <c r="BH211">
        <v>26757.253000000001</v>
      </c>
      <c r="BI211">
        <v>1</v>
      </c>
      <c r="BJ211">
        <v>5</v>
      </c>
      <c r="BK211">
        <v>3</v>
      </c>
      <c r="BL211">
        <v>3</v>
      </c>
      <c r="BM211">
        <v>0.34047766730693868</v>
      </c>
      <c r="BN211">
        <v>0.90673931255374252</v>
      </c>
      <c r="BO211">
        <v>3.7696654041687759E-3</v>
      </c>
      <c r="BP211">
        <v>7.8348722881632762</v>
      </c>
    </row>
    <row r="212" spans="1:68" s="12" customFormat="1" x14ac:dyDescent="0.2">
      <c r="A212" s="11">
        <v>210</v>
      </c>
      <c r="B212" s="12" t="s">
        <v>329</v>
      </c>
      <c r="C212" s="12" t="s">
        <v>302</v>
      </c>
      <c r="D212" s="12" t="s">
        <v>303</v>
      </c>
      <c r="E212" s="12" t="s">
        <v>304</v>
      </c>
      <c r="F212" s="12" t="s">
        <v>66</v>
      </c>
      <c r="G212" s="12" t="s">
        <v>67</v>
      </c>
      <c r="H212" s="12" t="s">
        <v>68</v>
      </c>
      <c r="I212" s="12" t="s">
        <v>69</v>
      </c>
      <c r="J212" s="13">
        <v>45473</v>
      </c>
      <c r="K212" s="12">
        <v>2</v>
      </c>
      <c r="L212" s="12">
        <v>2024</v>
      </c>
      <c r="M212" s="12" t="s">
        <v>120</v>
      </c>
      <c r="N212" s="26">
        <v>16</v>
      </c>
      <c r="O212" s="13">
        <v>45473</v>
      </c>
      <c r="P212" s="13">
        <v>45491</v>
      </c>
      <c r="Q212" s="12">
        <v>28.437224691695061</v>
      </c>
      <c r="R212" s="12">
        <v>9.2693578416587226</v>
      </c>
      <c r="S212" s="12">
        <v>0.44776898244130509</v>
      </c>
      <c r="T212" s="12">
        <v>0.4453215056189222</v>
      </c>
      <c r="U212" s="12">
        <v>0.1739394350008788</v>
      </c>
      <c r="V212" s="12">
        <v>0.27126155327522261</v>
      </c>
      <c r="W212" s="12">
        <v>0.56600312572303513</v>
      </c>
      <c r="X212" s="12">
        <v>1.5848790425227051</v>
      </c>
      <c r="Y212" s="12">
        <v>0.38434253732765028</v>
      </c>
      <c r="Z212" s="12">
        <v>0.39059293747588542</v>
      </c>
      <c r="AA212" s="12">
        <v>0.29305866896228538</v>
      </c>
      <c r="AB212" s="12">
        <v>0.38892221452830622</v>
      </c>
      <c r="AC212" s="12">
        <v>9.5863545566020836E-2</v>
      </c>
      <c r="AD212" s="12">
        <v>4144193.9142</v>
      </c>
      <c r="AE212" s="12">
        <v>53.274174952894299</v>
      </c>
      <c r="AF212" s="12">
        <v>27.694974003466211</v>
      </c>
      <c r="AG212" s="12">
        <v>184153.43599999999</v>
      </c>
      <c r="AH212" s="12">
        <v>20439.584999999999</v>
      </c>
      <c r="AI212" s="12">
        <v>117594.552</v>
      </c>
      <c r="AJ212" s="12">
        <v>1</v>
      </c>
      <c r="AK212" s="12">
        <v>2076.2939999999999</v>
      </c>
      <c r="AL212" s="12">
        <v>0</v>
      </c>
      <c r="AM212" s="12">
        <v>185.71600000000001</v>
      </c>
      <c r="AN212" s="12">
        <v>504.75900000000001</v>
      </c>
      <c r="AO212" s="12">
        <v>96823.135999999999</v>
      </c>
      <c r="AP212" s="12">
        <v>6437.3059999999996</v>
      </c>
      <c r="AQ212" s="12">
        <v>4858.9110000000001</v>
      </c>
      <c r="AR212" s="12">
        <v>7517.9219999999996</v>
      </c>
      <c r="AT212" s="12">
        <v>11912.281000000001</v>
      </c>
      <c r="AU212" s="12">
        <v>173.81</v>
      </c>
      <c r="AV212" s="12">
        <v>151.22399999999999</v>
      </c>
      <c r="AW212" s="12">
        <v>30384.19414</v>
      </c>
      <c r="AX212" s="12">
        <v>7637.3889599999993</v>
      </c>
      <c r="AY212" s="12">
        <v>0.77432967473601522</v>
      </c>
      <c r="AZ212" s="12">
        <v>0.84491239123850836</v>
      </c>
      <c r="BA212" s="12">
        <v>2.470797322809704</v>
      </c>
      <c r="BB212" s="12">
        <v>0.6166421017879411</v>
      </c>
      <c r="BC212" s="12">
        <v>53.132770941043049</v>
      </c>
      <c r="BD212" s="12">
        <v>77789.921999999991</v>
      </c>
      <c r="BE212" s="12">
        <v>5.77</v>
      </c>
      <c r="BF212" s="12">
        <v>159.80000000000001</v>
      </c>
      <c r="BG212" s="12">
        <v>2.3216720215060822</v>
      </c>
      <c r="BH212" s="12">
        <v>25171.53</v>
      </c>
      <c r="BI212" s="12">
        <v>1</v>
      </c>
      <c r="BJ212" s="12">
        <v>5</v>
      </c>
      <c r="BK212" s="12">
        <v>3</v>
      </c>
      <c r="BL212" s="12">
        <v>3</v>
      </c>
      <c r="BM212" s="12">
        <v>0.34929393723566948</v>
      </c>
      <c r="BN212" s="12">
        <v>0.97035961453755659</v>
      </c>
      <c r="BO212" s="12">
        <v>5.5487920674670036E-3</v>
      </c>
      <c r="BP212" s="12">
        <v>7.6442326280160682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0F9D-79FD-9048-BAE3-CD72A3A4C9FC}">
  <dimension ref="F2:N13"/>
  <sheetViews>
    <sheetView workbookViewId="0">
      <selection activeCell="M28" sqref="M28"/>
    </sheetView>
  </sheetViews>
  <sheetFormatPr baseColWidth="10" defaultRowHeight="15" x14ac:dyDescent="0.2"/>
  <cols>
    <col min="1" max="5" width="2.83203125" customWidth="1"/>
    <col min="9" max="9" width="2.83203125" customWidth="1"/>
    <col min="11" max="11" width="2.83203125" customWidth="1"/>
    <col min="13" max="13" width="2.83203125" customWidth="1"/>
    <col min="14" max="14" width="15.33203125" bestFit="1" customWidth="1"/>
  </cols>
  <sheetData>
    <row r="2" spans="6:14" x14ac:dyDescent="0.2">
      <c r="H2" t="s">
        <v>19</v>
      </c>
      <c r="J2" t="s">
        <v>18</v>
      </c>
      <c r="N2" t="s">
        <v>21</v>
      </c>
    </row>
    <row r="3" spans="6:14" x14ac:dyDescent="0.2">
      <c r="H3" s="5" t="s">
        <v>330</v>
      </c>
      <c r="I3" s="5" t="s">
        <v>331</v>
      </c>
      <c r="J3" s="5" t="s">
        <v>332</v>
      </c>
      <c r="K3" s="6" t="s">
        <v>333</v>
      </c>
      <c r="L3" s="5" t="s">
        <v>334</v>
      </c>
      <c r="M3" s="5"/>
      <c r="N3" s="5" t="s">
        <v>335</v>
      </c>
    </row>
    <row r="4" spans="6:14" x14ac:dyDescent="0.2">
      <c r="F4" t="s">
        <v>64</v>
      </c>
      <c r="G4" t="s">
        <v>338</v>
      </c>
      <c r="H4" s="7" cm="1">
        <f t="array" ref="H4">INDEX(raw_data!$A:$Z,MATCH(1, (raw_data!$D:$D = $F4) * (raw_data!$L:$L = _xlfn.MAXIFS(raw_data!$L:$L, raw_data!$D:$D, $F4)) * (raw_data!$K:$K = _xlfn.MAXIFS(raw_data!$K:$K, raw_data!$D:$D, $F4, raw_data!$L:$L, _xlfn.MAXIFS(raw_data!$L:$L, raw_data!$D:$D, $F4))), 0), MATCH(financial_leverage!H$2, raw_data!$A$1:$Z$1, 0))</f>
        <v>2.424915378691549E-2</v>
      </c>
      <c r="I4" s="4"/>
      <c r="J4" s="7" cm="1">
        <f t="array" ref="J4">INDEX(raw_data!$A:$Z,MATCH(1, (raw_data!$D:$D = $F4) * (raw_data!$L:$L = _xlfn.MAXIFS(raw_data!$L:$L, raw_data!$D:$D, $F4)) * (raw_data!$K:$K = _xlfn.MAXIFS(raw_data!$K:$K, raw_data!$D:$D, $F4, raw_data!$L:$L, _xlfn.MAXIFS(raw_data!$L:$L, raw_data!$D:$D, $F4))), 0), MATCH(financial_leverage!J$2, raw_data!$A$1:$Z$1, 0))</f>
        <v>2.1131222718673862E-2</v>
      </c>
      <c r="K4" s="4"/>
      <c r="L4" s="8">
        <f>H4-J4</f>
        <v>3.1179310682416285E-3</v>
      </c>
      <c r="N4" s="9" cm="1">
        <f t="array" ref="N4">INDEX(raw_data!$A:$Z,MATCH(1, (raw_data!$D:$D = $F4) * (raw_data!$L:$L = _xlfn.MAXIFS(raw_data!$L:$L, raw_data!$D:$D, $F4)) * (raw_data!$K:$K = _xlfn.MAXIFS(raw_data!$K:$K, raw_data!$D:$D, $F4, raw_data!$L:$L, _xlfn.MAXIFS(raw_data!$L:$L, raw_data!$D:$D, $F4))), 0), MATCH(financial_leverage!N$2, raw_data!$A$1:$Z$1, 0))</f>
        <v>1.2165141393699519</v>
      </c>
    </row>
    <row r="5" spans="6:14" x14ac:dyDescent="0.2">
      <c r="F5" t="s">
        <v>273</v>
      </c>
      <c r="G5" t="s">
        <v>339</v>
      </c>
      <c r="H5" s="7" cm="1">
        <f t="array" ref="H5">INDEX(raw_data!$A:$Z,MATCH(1, (raw_data!$D:$D = $F5) * (raw_data!$L:$L = _xlfn.MAXIFS(raw_data!$L:$L, raw_data!$D:$D, $F5)) * (raw_data!$K:$K = _xlfn.MAXIFS(raw_data!$K:$K, raw_data!$D:$D, $F5, raw_data!$L:$L, _xlfn.MAXIFS(raw_data!$L:$L, raw_data!$D:$D, $F5))), 0), MATCH(financial_leverage!H$2, raw_data!$A$1:$Z$1, 0))</f>
        <v>0.1161518294768038</v>
      </c>
      <c r="J5" s="7" cm="1">
        <f t="array" ref="J5">INDEX(raw_data!$A:$Z,MATCH(1, (raw_data!$D:$D = $F5) * (raw_data!$L:$L = _xlfn.MAXIFS(raw_data!$L:$L, raw_data!$D:$D, $F5)) * (raw_data!$K:$K = _xlfn.MAXIFS(raw_data!$K:$K, raw_data!$D:$D, $F5, raw_data!$L:$L, _xlfn.MAXIFS(raw_data!$L:$L, raw_data!$D:$D, $F5))), 0), MATCH(financial_leverage!J$2, raw_data!$A$1:$Z$1, 0))</f>
        <v>6.4544980192936238E-2</v>
      </c>
      <c r="L5" s="8">
        <f t="shared" ref="L5:L11" si="0">H5-J5</f>
        <v>5.1606849283867565E-2</v>
      </c>
      <c r="N5" s="9" cm="1">
        <f t="array" ref="N5">INDEX(raw_data!$A:$Z,MATCH(1, (raw_data!$D:$D = $F5) * (raw_data!$L:$L = _xlfn.MAXIFS(raw_data!$L:$L, raw_data!$D:$D, $F5)) * (raw_data!$K:$K = _xlfn.MAXIFS(raw_data!$K:$K, raw_data!$D:$D, $F5, raw_data!$L:$L, _xlfn.MAXIFS(raw_data!$L:$L, raw_data!$D:$D, $F5))), 0), MATCH(financial_leverage!N$2, raw_data!$A$1:$Z$1, 0))</f>
        <v>2.7306622592043772</v>
      </c>
    </row>
    <row r="6" spans="6:14" x14ac:dyDescent="0.2">
      <c r="F6" t="s">
        <v>123</v>
      </c>
      <c r="G6" t="s">
        <v>340</v>
      </c>
      <c r="H6" s="7" cm="1">
        <f t="array" ref="H6">INDEX(raw_data!$A:$Z,MATCH(1, (raw_data!$D:$D = $F6) * (raw_data!$L:$L = _xlfn.MAXIFS(raw_data!$L:$L, raw_data!$D:$D, $F6)) * (raw_data!$K:$K = _xlfn.MAXIFS(raw_data!$K:$K, raw_data!$D:$D, $F6, raw_data!$L:$L, _xlfn.MAXIFS(raw_data!$L:$L, raw_data!$D:$D, $F6))), 0), MATCH(financial_leverage!H$2, raw_data!$A$1:$Z$1, 0))</f>
        <v>8.6703274715991194E-3</v>
      </c>
      <c r="J6" s="7" cm="1">
        <f t="array" ref="J6">INDEX(raw_data!$A:$Z,MATCH(1, (raw_data!$D:$D = $F6) * (raw_data!$L:$L = _xlfn.MAXIFS(raw_data!$L:$L, raw_data!$D:$D, $F6)) * (raw_data!$K:$K = _xlfn.MAXIFS(raw_data!$K:$K, raw_data!$D:$D, $F6, raw_data!$L:$L, _xlfn.MAXIFS(raw_data!$L:$L, raw_data!$D:$D, $F6))), 0), MATCH(financial_leverage!J$2, raw_data!$A$1:$Z$1, 0))</f>
        <v>1.5121913871690561E-2</v>
      </c>
      <c r="L6" s="8">
        <f t="shared" si="0"/>
        <v>-6.4515864000914414E-3</v>
      </c>
      <c r="N6" s="9" cm="1">
        <f t="array" ref="N6">INDEX(raw_data!$A:$Z,MATCH(1, (raw_data!$D:$D = $F6) * (raw_data!$L:$L = _xlfn.MAXIFS(raw_data!$L:$L, raw_data!$D:$D, $F6)) * (raw_data!$K:$K = _xlfn.MAXIFS(raw_data!$K:$K, raw_data!$D:$D, $F6, raw_data!$L:$L, _xlfn.MAXIFS(raw_data!$L:$L, raw_data!$D:$D, $F6))), 0), MATCH(financial_leverage!N$2, raw_data!$A$1:$Z$1, 0))</f>
        <v>1.7422200484649071</v>
      </c>
    </row>
    <row r="7" spans="6:14" x14ac:dyDescent="0.2">
      <c r="F7" t="s">
        <v>152</v>
      </c>
      <c r="G7" t="s">
        <v>341</v>
      </c>
      <c r="H7" s="7" cm="1">
        <f t="array" ref="H7">INDEX(raw_data!$A:$Z,MATCH(1, (raw_data!$D:$D = $F7) * (raw_data!$L:$L = _xlfn.MAXIFS(raw_data!$L:$L, raw_data!$D:$D, $F7)) * (raw_data!$K:$K = _xlfn.MAXIFS(raw_data!$K:$K, raw_data!$D:$D, $F7, raw_data!$L:$L, _xlfn.MAXIFS(raw_data!$L:$L, raw_data!$D:$D, $F7))), 0), MATCH(financial_leverage!H$2, raw_data!$A$1:$Z$1, 0))</f>
        <v>1.7433978330775E-2</v>
      </c>
      <c r="J7" s="7" cm="1">
        <f t="array" ref="J7">INDEX(raw_data!$A:$Z,MATCH(1, (raw_data!$D:$D = $F7) * (raw_data!$L:$L = _xlfn.MAXIFS(raw_data!$L:$L, raw_data!$D:$D, $F7)) * (raw_data!$K:$K = _xlfn.MAXIFS(raw_data!$K:$K, raw_data!$D:$D, $F7, raw_data!$L:$L, _xlfn.MAXIFS(raw_data!$L:$L, raw_data!$D:$D, $F7))), 0), MATCH(financial_leverage!J$2, raw_data!$A$1:$Z$1, 0))</f>
        <v>1.8283534076456949E-2</v>
      </c>
      <c r="L7" s="8">
        <f t="shared" si="0"/>
        <v>-8.4955574568194858E-4</v>
      </c>
      <c r="N7" s="9" cm="1">
        <f t="array" ref="N7">INDEX(raw_data!$A:$Z,MATCH(1, (raw_data!$D:$D = $F7) * (raw_data!$L:$L = _xlfn.MAXIFS(raw_data!$L:$L, raw_data!$D:$D, $F7)) * (raw_data!$K:$K = _xlfn.MAXIFS(raw_data!$K:$K, raw_data!$D:$D, $F7, raw_data!$L:$L, _xlfn.MAXIFS(raw_data!$L:$L, raw_data!$D:$D, $F7))), 0), MATCH(financial_leverage!N$2, raw_data!$A$1:$Z$1, 0))</f>
        <v>1.497686300433609</v>
      </c>
    </row>
    <row r="8" spans="6:14" x14ac:dyDescent="0.2">
      <c r="F8" t="s">
        <v>242</v>
      </c>
      <c r="G8" t="s">
        <v>342</v>
      </c>
      <c r="H8" s="7" cm="1">
        <f t="array" ref="H8">INDEX(raw_data!$A:$Z,MATCH(1, (raw_data!$D:$D = $F8) * (raw_data!$L:$L = _xlfn.MAXIFS(raw_data!$L:$L, raw_data!$D:$D, $F8)) * (raw_data!$K:$K = _xlfn.MAXIFS(raw_data!$K:$K, raw_data!$D:$D, $F8, raw_data!$L:$L, _xlfn.MAXIFS(raw_data!$L:$L, raw_data!$D:$D, $F8))), 0), MATCH(financial_leverage!H$2, raw_data!$A$1:$Z$1, 0))</f>
        <v>1.237666067384249</v>
      </c>
      <c r="J8" s="7" cm="1">
        <f t="array" ref="J8">INDEX(raw_data!$A:$Z,MATCH(1, (raw_data!$D:$D = $F8) * (raw_data!$L:$L = _xlfn.MAXIFS(raw_data!$L:$L, raw_data!$D:$D, $F8)) * (raw_data!$K:$K = _xlfn.MAXIFS(raw_data!$K:$K, raw_data!$D:$D, $F8, raw_data!$L:$L, _xlfn.MAXIFS(raw_data!$L:$L, raw_data!$D:$D, $F8))), 0), MATCH(financial_leverage!J$2, raw_data!$A$1:$Z$1, 0))</f>
        <v>0.78951625587986529</v>
      </c>
      <c r="L8" s="8">
        <f t="shared" si="0"/>
        <v>0.44814981150438371</v>
      </c>
      <c r="N8" s="9" cm="1">
        <f t="array" ref="N8">INDEX(raw_data!$A:$Z,MATCH(1, (raw_data!$D:$D = $F8) * (raw_data!$L:$L = _xlfn.MAXIFS(raw_data!$L:$L, raw_data!$D:$D, $F8)) * (raw_data!$K:$K = _xlfn.MAXIFS(raw_data!$K:$K, raw_data!$D:$D, $F8, raw_data!$L:$L, _xlfn.MAXIFS(raw_data!$L:$L, raw_data!$D:$D, $F8))), 0), MATCH(financial_leverage!N$2, raw_data!$A$1:$Z$1, 0))</f>
        <v>1.573489925050783</v>
      </c>
    </row>
    <row r="9" spans="6:14" x14ac:dyDescent="0.2">
      <c r="F9" t="s">
        <v>213</v>
      </c>
      <c r="G9" t="s">
        <v>343</v>
      </c>
      <c r="H9" s="7" cm="1">
        <f t="array" ref="H9">INDEX(raw_data!$A:$Z,MATCH(1, (raw_data!$D:$D = $F9) * (raw_data!$L:$L = _xlfn.MAXIFS(raw_data!$L:$L, raw_data!$D:$D, $F9)) * (raw_data!$K:$K = _xlfn.MAXIFS(raw_data!$K:$K, raw_data!$D:$D, $F9, raw_data!$L:$L, _xlfn.MAXIFS(raw_data!$L:$L, raw_data!$D:$D, $F9))), 0), MATCH(financial_leverage!H$2, raw_data!$A$1:$Z$1, 0))</f>
        <v>0.38429642699603</v>
      </c>
      <c r="J9" s="7" cm="1">
        <f t="array" ref="J9">INDEX(raw_data!$A:$Z,MATCH(1, (raw_data!$D:$D = $F9) * (raw_data!$L:$L = _xlfn.MAXIFS(raw_data!$L:$L, raw_data!$D:$D, $F9)) * (raw_data!$K:$K = _xlfn.MAXIFS(raw_data!$K:$K, raw_data!$D:$D, $F9, raw_data!$L:$L, _xlfn.MAXIFS(raw_data!$L:$L, raw_data!$D:$D, $F9))), 0), MATCH(financial_leverage!J$2, raw_data!$A$1:$Z$1, 0))</f>
        <v>0.18192367042450089</v>
      </c>
      <c r="L9" s="8">
        <f t="shared" si="0"/>
        <v>0.20237275657152912</v>
      </c>
      <c r="N9" s="9" cm="1">
        <f t="array" ref="N9">INDEX(raw_data!$A:$Z,MATCH(1, (raw_data!$D:$D = $F9) * (raw_data!$L:$L = _xlfn.MAXIFS(raw_data!$L:$L, raw_data!$D:$D, $F9)) * (raw_data!$K:$K = _xlfn.MAXIFS(raw_data!$K:$K, raw_data!$D:$D, $F9, raw_data!$L:$L, _xlfn.MAXIFS(raw_data!$L:$L, raw_data!$D:$D, $F9))), 0), MATCH(financial_leverage!N$2, raw_data!$A$1:$Z$1, 0))</f>
        <v>2.2440008822232018</v>
      </c>
    </row>
    <row r="10" spans="6:14" x14ac:dyDescent="0.2">
      <c r="F10" t="s">
        <v>303</v>
      </c>
      <c r="G10" t="s">
        <v>344</v>
      </c>
      <c r="H10" s="7" cm="1">
        <f t="array" ref="H10">INDEX(raw_data!$A:$Z,MATCH(1, (raw_data!$D:$D = $F10) * (raw_data!$L:$L = _xlfn.MAXIFS(raw_data!$L:$L, raw_data!$D:$D, $F10)) * (raw_data!$K:$K = _xlfn.MAXIFS(raw_data!$K:$K, raw_data!$D:$D, $F10, raw_data!$L:$L, _xlfn.MAXIFS(raw_data!$L:$L, raw_data!$D:$D, $F10))), 0), MATCH(financial_leverage!H$2, raw_data!$A$1:$Z$1, 0))</f>
        <v>0.27126155327522261</v>
      </c>
      <c r="J10" s="7" cm="1">
        <f t="array" ref="J10">INDEX(raw_data!$A:$Z,MATCH(1, (raw_data!$D:$D = $F10) * (raw_data!$L:$L = _xlfn.MAXIFS(raw_data!$L:$L, raw_data!$D:$D, $F10)) * (raw_data!$K:$K = _xlfn.MAXIFS(raw_data!$K:$K, raw_data!$D:$D, $F10, raw_data!$L:$L, _xlfn.MAXIFS(raw_data!$L:$L, raw_data!$D:$D, $F10))), 0), MATCH(financial_leverage!J$2, raw_data!$A$1:$Z$1, 0))</f>
        <v>0.1739394350008788</v>
      </c>
      <c r="L10" s="8">
        <f t="shared" si="0"/>
        <v>9.7322118274343811E-2</v>
      </c>
      <c r="N10" s="9" cm="1">
        <f t="array" ref="N10">INDEX(raw_data!$A:$Z,MATCH(1, (raw_data!$D:$D = $F10) * (raw_data!$L:$L = _xlfn.MAXIFS(raw_data!$L:$L, raw_data!$D:$D, $F10)) * (raw_data!$K:$K = _xlfn.MAXIFS(raw_data!$K:$K, raw_data!$D:$D, $F10, raw_data!$L:$L, _xlfn.MAXIFS(raw_data!$L:$L, raw_data!$D:$D, $F10))), 0), MATCH(financial_leverage!N$2, raw_data!$A$1:$Z$1, 0))</f>
        <v>1.5848790425227051</v>
      </c>
    </row>
    <row r="11" spans="6:14" x14ac:dyDescent="0.2">
      <c r="F11" t="s">
        <v>184</v>
      </c>
      <c r="G11" t="s">
        <v>345</v>
      </c>
      <c r="H11" s="7" cm="1">
        <f t="array" ref="H11">INDEX(raw_data!$A:$Z,MATCH(1, (raw_data!$D:$D = $F11) * (raw_data!$L:$L = _xlfn.MAXIFS(raw_data!$L:$L, raw_data!$D:$D, $F11)) * (raw_data!$K:$K = _xlfn.MAXIFS(raw_data!$K:$K, raw_data!$D:$D, $F11, raw_data!$L:$L, _xlfn.MAXIFS(raw_data!$L:$L, raw_data!$D:$D, $F11))), 0), MATCH(financial_leverage!H$2, raw_data!$A$1:$Z$1, 0))</f>
        <v>0.32044398865898532</v>
      </c>
      <c r="J11" s="7" cm="1">
        <f t="array" ref="J11">INDEX(raw_data!$A:$Z,MATCH(1, (raw_data!$D:$D = $F11) * (raw_data!$L:$L = _xlfn.MAXIFS(raw_data!$L:$L, raw_data!$D:$D, $F11)) * (raw_data!$K:$K = _xlfn.MAXIFS(raw_data!$K:$K, raw_data!$D:$D, $F11, raw_data!$L:$L, _xlfn.MAXIFS(raw_data!$L:$L, raw_data!$D:$D, $F11))), 0), MATCH(financial_leverage!J$2, raw_data!$A$1:$Z$1, 0))</f>
        <v>0.17187203540091231</v>
      </c>
      <c r="L11" s="8">
        <f t="shared" si="0"/>
        <v>0.14857195325807301</v>
      </c>
      <c r="N11" s="9" cm="1">
        <f t="array" ref="N11">INDEX(raw_data!$A:$Z,MATCH(1, (raw_data!$D:$D = $F11) * (raw_data!$L:$L = _xlfn.MAXIFS(raw_data!$L:$L, raw_data!$D:$D, $F11)) * (raw_data!$K:$K = _xlfn.MAXIFS(raw_data!$K:$K, raw_data!$D:$D, $F11, raw_data!$L:$L, _xlfn.MAXIFS(raw_data!$L:$L, raw_data!$D:$D, $F11))), 0), MATCH(financial_leverage!N$2, raw_data!$A$1:$Z$1, 0))</f>
        <v>1.9903179103577251</v>
      </c>
    </row>
    <row r="12" spans="6:14" x14ac:dyDescent="0.2">
      <c r="G12" t="s">
        <v>336</v>
      </c>
      <c r="H12" s="10">
        <f>AVERAGE(H4:H11)</f>
        <v>0.29752166567257254</v>
      </c>
      <c r="J12" s="10">
        <f>AVERAGE(J4:J11)</f>
        <v>0.17954163094573936</v>
      </c>
      <c r="L12" s="10">
        <f>AVERAGE(L4:L11)</f>
        <v>0.11798003472683317</v>
      </c>
      <c r="N12" s="15">
        <f>AVERAGE(N4:N11)</f>
        <v>1.8224713134534074</v>
      </c>
    </row>
    <row r="13" spans="6:14" x14ac:dyDescent="0.2">
      <c r="G13" t="s">
        <v>337</v>
      </c>
      <c r="H13" s="8">
        <f>MEDIAN(H4:H12)</f>
        <v>0.27126155327522261</v>
      </c>
      <c r="J13" s="8">
        <f>MEDIAN(J4:J12)</f>
        <v>0.17187203540091231</v>
      </c>
      <c r="L13" s="8">
        <f>MEDIAN(L4:L12)</f>
        <v>9.7322118274343811E-2</v>
      </c>
      <c r="N13" s="14">
        <f>MEDIAN(N4:N12)</f>
        <v>1.7422200484649071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2300-BE89-D440-9004-03115B1C862F}">
  <dimension ref="F1:K14"/>
  <sheetViews>
    <sheetView workbookViewId="0">
      <selection activeCell="K29" sqref="K29"/>
    </sheetView>
  </sheetViews>
  <sheetFormatPr baseColWidth="10" defaultRowHeight="15" x14ac:dyDescent="0.2"/>
  <cols>
    <col min="1" max="5" width="2.83203125" customWidth="1"/>
    <col min="7" max="7" width="44.6640625" bestFit="1" customWidth="1"/>
  </cols>
  <sheetData>
    <row r="1" spans="6:11" x14ac:dyDescent="0.2">
      <c r="F1" t="s">
        <v>387</v>
      </c>
      <c r="G1" t="s">
        <v>18</v>
      </c>
    </row>
    <row r="3" spans="6:11" x14ac:dyDescent="0.2">
      <c r="H3">
        <v>13</v>
      </c>
      <c r="I3">
        <v>14</v>
      </c>
      <c r="J3">
        <v>15</v>
      </c>
      <c r="K3">
        <v>16</v>
      </c>
    </row>
    <row r="4" spans="6:11" x14ac:dyDescent="0.2">
      <c r="H4" t="s">
        <v>386</v>
      </c>
      <c r="I4" t="s">
        <v>385</v>
      </c>
      <c r="J4" t="s">
        <v>384</v>
      </c>
      <c r="K4" t="s">
        <v>383</v>
      </c>
    </row>
    <row r="5" spans="6:11" x14ac:dyDescent="0.2">
      <c r="F5" t="s">
        <v>64</v>
      </c>
      <c r="G5" t="s">
        <v>338</v>
      </c>
      <c r="H5" s="7" cm="1">
        <f t="array" ref="H5">INDEX(mod_data!$A:$CZ, MATCH(1, (mod_data!$D:$D = $F5) * (mod_data!$N:$N = H$3), 0), MATCH($G$1, mod_data!$A$1:$CZ$1, 0))</f>
        <v>4.2148009775762902E-3</v>
      </c>
      <c r="I5" s="7" cm="1">
        <f t="array" ref="I5">INDEX(mod_data!$A:$CZ, MATCH(1, (mod_data!$D:$D = $F5) * (mod_data!$N:$N = I$3), 0), MATCH($G$1, mod_data!$A$1:$CZ$1, 0))</f>
        <v>1.384475694828923E-2</v>
      </c>
      <c r="J5" s="7" cm="1">
        <f t="array" ref="J5">INDEX(mod_data!$A:$CZ, MATCH(1, (mod_data!$D:$D = $F5) * (mod_data!$N:$N = J$3), 0), MATCH($G$1, mod_data!$A$1:$CZ$1, 0))</f>
        <v>1.7704550317644199E-2</v>
      </c>
      <c r="K5" s="7" cm="1">
        <f t="array" ref="K5">INDEX(mod_data!$A:$CZ, MATCH(1, (mod_data!$D:$D = $F5) * (mod_data!$N:$N = K$3), 0), MATCH($G$1, mod_data!$A$1:$CZ$1, 0))</f>
        <v>2.1131222718673862E-2</v>
      </c>
    </row>
    <row r="6" spans="6:11" x14ac:dyDescent="0.2">
      <c r="F6" t="s">
        <v>273</v>
      </c>
      <c r="G6" t="s">
        <v>339</v>
      </c>
      <c r="H6" s="7" cm="1">
        <f t="array" ref="H6">INDEX(mod_data!$A:$CZ, MATCH(1, (mod_data!$D:$D = $F6) * (mod_data!$N:$N = H$3), 0), MATCH($G$1, mod_data!$A$1:$CZ$1, 0))</f>
        <v>0.2102988159605777</v>
      </c>
      <c r="I6" s="7" cm="1">
        <f t="array" ref="I6">INDEX(mod_data!$A:$CZ, MATCH(1, (mod_data!$D:$D = $F6) * (mod_data!$N:$N = I$3), 0), MATCH($G$1, mod_data!$A$1:$CZ$1, 0))</f>
        <v>0.1062419173516819</v>
      </c>
      <c r="J6" s="7" cm="1">
        <f t="array" ref="J6">INDEX(mod_data!$A:$CZ, MATCH(1, (mod_data!$D:$D = $F6) * (mod_data!$N:$N = J$3), 0), MATCH($G$1, mod_data!$A$1:$CZ$1, 0))</f>
        <v>0.1008998776723726</v>
      </c>
      <c r="K6" s="7" cm="1">
        <f t="array" ref="K6">INDEX(mod_data!$A:$CZ, MATCH(1, (mod_data!$D:$D = $F6) * (mod_data!$N:$N = K$3), 0), MATCH($G$1, mod_data!$A$1:$CZ$1, 0))</f>
        <v>6.4544980192936238E-2</v>
      </c>
    </row>
    <row r="7" spans="6:11" x14ac:dyDescent="0.2">
      <c r="F7" t="s">
        <v>123</v>
      </c>
      <c r="G7" t="s">
        <v>340</v>
      </c>
      <c r="H7" s="7" cm="1">
        <f t="array" ref="H7">INDEX(mod_data!$A:$CZ, MATCH(1, (mod_data!$D:$D = $F7) * (mod_data!$N:$N = H$3), 0), MATCH($G$1, mod_data!$A$1:$CZ$1, 0))</f>
        <v>3.7791672853458293E-4</v>
      </c>
      <c r="I7" s="7" cm="1">
        <f t="array" ref="I7">INDEX(mod_data!$A:$CZ, MATCH(1, (mod_data!$D:$D = $F7) * (mod_data!$N:$N = I$3), 0), MATCH($G$1, mod_data!$A$1:$CZ$1, 0))</f>
        <v>1.9094774871211619E-2</v>
      </c>
      <c r="J7" s="7" cm="1">
        <f t="array" ref="J7">INDEX(mod_data!$A:$CZ, MATCH(1, (mod_data!$D:$D = $F7) * (mod_data!$N:$N = J$3), 0), MATCH($G$1, mod_data!$A$1:$CZ$1, 0))</f>
        <v>3.1721687881577421E-2</v>
      </c>
      <c r="K7" s="7" cm="1">
        <f t="array" ref="K7">INDEX(mod_data!$A:$CZ, MATCH(1, (mod_data!$D:$D = $F7) * (mod_data!$N:$N = K$3), 0), MATCH($G$1, mod_data!$A$1:$CZ$1, 0))</f>
        <v>1.5121913871690561E-2</v>
      </c>
    </row>
    <row r="8" spans="6:11" x14ac:dyDescent="0.2">
      <c r="F8" t="s">
        <v>152</v>
      </c>
      <c r="G8" t="s">
        <v>341</v>
      </c>
      <c r="H8" s="7" cm="1">
        <f t="array" ref="H8">INDEX(mod_data!$A:$CZ, MATCH(1, (mod_data!$D:$D = $F8) * (mod_data!$N:$N = H$3), 0), MATCH($G$1, mod_data!$A$1:$CZ$1, 0))</f>
        <v>-9.8769312571211548E-2</v>
      </c>
      <c r="I8" s="7" cm="1">
        <f t="array" ref="I8">INDEX(mod_data!$A:$CZ, MATCH(1, (mod_data!$D:$D = $F8) * (mod_data!$N:$N = I$3), 0), MATCH($G$1, mod_data!$A$1:$CZ$1, 0))</f>
        <v>-5.0712200728988632E-2</v>
      </c>
      <c r="J8" s="7" cm="1">
        <f t="array" ref="J8">INDEX(mod_data!$A:$CZ, MATCH(1, (mod_data!$D:$D = $F8) * (mod_data!$N:$N = J$3), 0), MATCH($G$1, mod_data!$A$1:$CZ$1, 0))</f>
        <v>-1.6683215219615719E-2</v>
      </c>
      <c r="K8" s="7" cm="1">
        <f t="array" ref="K8">INDEX(mod_data!$A:$CZ, MATCH(1, (mod_data!$D:$D = $F8) * (mod_data!$N:$N = K$3), 0), MATCH($G$1, mod_data!$A$1:$CZ$1, 0))</f>
        <v>1.8283534076456949E-2</v>
      </c>
    </row>
    <row r="9" spans="6:11" x14ac:dyDescent="0.2">
      <c r="F9" t="s">
        <v>242</v>
      </c>
      <c r="G9" t="s">
        <v>342</v>
      </c>
      <c r="H9" s="7" cm="1">
        <f t="array" ref="H9">INDEX(mod_data!$A:$CZ, MATCH(1, (mod_data!$D:$D = $F9) * (mod_data!$N:$N = H$3), 0), MATCH($G$1, mod_data!$A$1:$CZ$1, 0))</f>
        <v>0.40350014793524658</v>
      </c>
      <c r="I9" s="7" cm="1">
        <f t="array" ref="I9">INDEX(mod_data!$A:$CZ, MATCH(1, (mod_data!$D:$D = $F9) * (mod_data!$N:$N = I$3), 0), MATCH($G$1, mod_data!$A$1:$CZ$1, 0))</f>
        <v>0.56052810775418571</v>
      </c>
      <c r="J9" s="7" cm="1">
        <f t="array" ref="J9">INDEX(mod_data!$A:$CZ, MATCH(1, (mod_data!$D:$D = $F9) * (mod_data!$N:$N = J$3), 0), MATCH($G$1, mod_data!$A$1:$CZ$1, 0))</f>
        <v>0.70433219234440303</v>
      </c>
      <c r="K9" s="7" cm="1">
        <f t="array" ref="K9">INDEX(mod_data!$A:$CZ, MATCH(1, (mod_data!$D:$D = $F9) * (mod_data!$N:$N = K$3), 0), MATCH($G$1, mod_data!$A$1:$CZ$1, 0))</f>
        <v>0.78951625587986529</v>
      </c>
    </row>
    <row r="10" spans="6:11" x14ac:dyDescent="0.2">
      <c r="F10" t="s">
        <v>213</v>
      </c>
      <c r="G10" t="s">
        <v>343</v>
      </c>
      <c r="H10" s="7" cm="1">
        <f t="array" ref="H10">INDEX(mod_data!$A:$CZ, MATCH(1, (mod_data!$D:$D = $F10) * (mod_data!$N:$N = H$3), 0), MATCH($G$1, mod_data!$A$1:$CZ$1, 0))</f>
        <v>0.1554580526515682</v>
      </c>
      <c r="I10" s="7" cm="1">
        <f t="array" ref="I10">INDEX(mod_data!$A:$CZ, MATCH(1, (mod_data!$D:$D = $F10) * (mod_data!$N:$N = I$3), 0), MATCH($G$1, mod_data!$A$1:$CZ$1, 0))</f>
        <v>0.16282508884081101</v>
      </c>
      <c r="J10" s="7" cm="1">
        <f t="array" ref="J10">INDEX(mod_data!$A:$CZ, MATCH(1, (mod_data!$D:$D = $F10) * (mod_data!$N:$N = J$3), 0), MATCH($G$1, mod_data!$A$1:$CZ$1, 0))</f>
        <v>0.1759942479488619</v>
      </c>
      <c r="K10" s="7" cm="1">
        <f t="array" ref="K10">INDEX(mod_data!$A:$CZ, MATCH(1, (mod_data!$D:$D = $F10) * (mod_data!$N:$N = K$3), 0), MATCH($G$1, mod_data!$A$1:$CZ$1, 0))</f>
        <v>0.18192367042450089</v>
      </c>
    </row>
    <row r="11" spans="6:11" x14ac:dyDescent="0.2">
      <c r="F11" t="s">
        <v>303</v>
      </c>
      <c r="G11" t="s">
        <v>344</v>
      </c>
      <c r="H11" s="7" cm="1">
        <f t="array" ref="H11">INDEX(mod_data!$A:$CZ, MATCH(1, (mod_data!$D:$D = $F11) * (mod_data!$N:$N = H$3), 0), MATCH($G$1, mod_data!$A$1:$CZ$1, 0))</f>
        <v>0.18164270605315769</v>
      </c>
      <c r="I11" s="7" cm="1">
        <f t="array" ref="I11">INDEX(mod_data!$A:$CZ, MATCH(1, (mod_data!$D:$D = $F11) * (mod_data!$N:$N = I$3), 0), MATCH($G$1, mod_data!$A$1:$CZ$1, 0))</f>
        <v>0.16526028444414059</v>
      </c>
      <c r="J11" s="7" cm="1">
        <f t="array" ref="J11">INDEX(mod_data!$A:$CZ, MATCH(1, (mod_data!$D:$D = $F11) * (mod_data!$N:$N = J$3), 0), MATCH($G$1, mod_data!$A$1:$CZ$1, 0))</f>
        <v>0.1648073851991855</v>
      </c>
      <c r="K11" s="7" cm="1">
        <f t="array" ref="K11">INDEX(mod_data!$A:$CZ, MATCH(1, (mod_data!$D:$D = $F11) * (mod_data!$N:$N = K$3), 0), MATCH($G$1, mod_data!$A$1:$CZ$1, 0))</f>
        <v>0.1739394350008788</v>
      </c>
    </row>
    <row r="12" spans="6:11" x14ac:dyDescent="0.2">
      <c r="F12" t="s">
        <v>184</v>
      </c>
      <c r="G12" t="s">
        <v>345</v>
      </c>
      <c r="H12" s="7" cm="1">
        <f t="array" ref="H12">INDEX(mod_data!$A:$CZ, MATCH(1, (mod_data!$D:$D = $F12) * (mod_data!$N:$N = H$3), 0), MATCH($G$1, mod_data!$A$1:$CZ$1, 0))</f>
        <v>0.25491983707426991</v>
      </c>
      <c r="I12" s="7" cm="1">
        <f t="array" ref="I12">INDEX(mod_data!$A:$CZ, MATCH(1, (mod_data!$D:$D = $F12) * (mod_data!$N:$N = I$3), 0), MATCH($G$1, mod_data!$A$1:$CZ$1, 0))</f>
        <v>0.2281192175300143</v>
      </c>
      <c r="J12" s="7" cm="1">
        <f t="array" ref="J12">INDEX(mod_data!$A:$CZ, MATCH(1, (mod_data!$D:$D = $F12) * (mod_data!$N:$N = J$3), 0), MATCH($G$1, mod_data!$A$1:$CZ$1, 0))</f>
        <v>0.1943966929256688</v>
      </c>
      <c r="K12" s="7" cm="1">
        <f t="array" ref="K12">INDEX(mod_data!$A:$CZ, MATCH(1, (mod_data!$D:$D = $F12) * (mod_data!$N:$N = K$3), 0), MATCH($G$1, mod_data!$A$1:$CZ$1, 0))</f>
        <v>0.17187203540091231</v>
      </c>
    </row>
    <row r="13" spans="6:11" x14ac:dyDescent="0.2">
      <c r="G13" t="s">
        <v>336</v>
      </c>
      <c r="H13" s="8">
        <f>AVERAGE(H5:H12)</f>
        <v>0.13895537060121493</v>
      </c>
      <c r="I13" s="8">
        <f t="shared" ref="I13:K13" si="0">AVERAGE(I5:I12)</f>
        <v>0.15065024337641819</v>
      </c>
      <c r="J13" s="8">
        <f t="shared" si="0"/>
        <v>0.17164667738376224</v>
      </c>
      <c r="K13" s="8">
        <f t="shared" si="0"/>
        <v>0.17954163094573936</v>
      </c>
    </row>
    <row r="14" spans="6:11" x14ac:dyDescent="0.2">
      <c r="G14" t="s">
        <v>337</v>
      </c>
      <c r="H14" s="8">
        <f>MEDIAN(H5:H12)</f>
        <v>0.16855037935236294</v>
      </c>
      <c r="I14" s="8">
        <f t="shared" ref="I14:K14" si="1">MEDIAN(I5:I12)</f>
        <v>0.13453350309624645</v>
      </c>
      <c r="J14" s="8">
        <f t="shared" si="1"/>
        <v>0.13285363143577905</v>
      </c>
      <c r="K14" s="8">
        <f t="shared" si="1"/>
        <v>0.11820850779692427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27BF-9CE0-0148-A849-593FF58B0E9E}">
  <dimension ref="F2:J13"/>
  <sheetViews>
    <sheetView workbookViewId="0">
      <selection activeCell="H37" sqref="H37"/>
    </sheetView>
  </sheetViews>
  <sheetFormatPr baseColWidth="10" defaultRowHeight="15" x14ac:dyDescent="0.2"/>
  <cols>
    <col min="1" max="5" width="2.83203125" customWidth="1"/>
    <col min="7" max="7" width="44.6640625" bestFit="1" customWidth="1"/>
    <col min="9" max="9" width="13.33203125" bestFit="1" customWidth="1"/>
    <col min="10" max="10" width="12.6640625" bestFit="1" customWidth="1"/>
  </cols>
  <sheetData>
    <row r="2" spans="6:10" x14ac:dyDescent="0.2">
      <c r="H2" t="s">
        <v>18</v>
      </c>
      <c r="I2" t="s">
        <v>23</v>
      </c>
      <c r="J2" t="s">
        <v>17</v>
      </c>
    </row>
    <row r="3" spans="6:10" x14ac:dyDescent="0.2">
      <c r="H3" s="5" t="s">
        <v>332</v>
      </c>
      <c r="I3" s="5" t="s">
        <v>346</v>
      </c>
      <c r="J3" s="5" t="s">
        <v>347</v>
      </c>
    </row>
    <row r="4" spans="6:10" x14ac:dyDescent="0.2">
      <c r="F4" t="s">
        <v>64</v>
      </c>
      <c r="G4" t="s">
        <v>338</v>
      </c>
      <c r="H4" s="7" cm="1">
        <f t="array" ref="H4">INDEX(raw_data!$A:$Z,MATCH(1, (raw_data!$D:$D = $F4) * (raw_data!$L:$L = _xlfn.MAXIFS(raw_data!$L:$L, raw_data!$D:$D, $F4)) * (raw_data!$K:$K = _xlfn.MAXIFS(raw_data!$K:$K, raw_data!$D:$D, $F4, raw_data!$L:$L, _xlfn.MAXIFS(raw_data!$L:$L, raw_data!$D:$D, $F4))), 0), MATCH(roa_decomposition!H$2, raw_data!$A$1:$Z$1, 0))</f>
        <v>2.1131222718673862E-2</v>
      </c>
      <c r="I4" s="7" cm="1">
        <f t="array" ref="I4">INDEX(raw_data!$A:$Z,MATCH(1, (raw_data!$D:$D = $F4) * (raw_data!$L:$L = _xlfn.MAXIFS(raw_data!$L:$L, raw_data!$D:$D, $F4)) * (raw_data!$K:$K = _xlfn.MAXIFS(raw_data!$K:$K, raw_data!$D:$D, $F4, raw_data!$L:$L, _xlfn.MAXIFS(raw_data!$L:$L, raw_data!$D:$D, $F4))), 0), MATCH(roa_decomposition!I$2, raw_data!$A$1:$Z$1, 0))</f>
        <v>6.1667382711806148E-2</v>
      </c>
      <c r="J4" s="7" cm="1">
        <f t="array" ref="J4">INDEX(raw_data!$A:$Z,MATCH(1, (raw_data!$D:$D = $F4) * (raw_data!$L:$L = _xlfn.MAXIFS(raw_data!$L:$L, raw_data!$D:$D, $F4)) * (raw_data!$K:$K = _xlfn.MAXIFS(raw_data!$K:$K, raw_data!$D:$D, $F4, raw_data!$L:$L, _xlfn.MAXIFS(raw_data!$L:$L, raw_data!$D:$D, $F4))), 0), MATCH(roa_decomposition!J$2, raw_data!$A$1:$Z$1, 0))</f>
        <v>0.34266449765555418</v>
      </c>
    </row>
    <row r="5" spans="6:10" x14ac:dyDescent="0.2">
      <c r="F5" t="s">
        <v>273</v>
      </c>
      <c r="G5" t="s">
        <v>339</v>
      </c>
      <c r="H5" s="7" cm="1">
        <f t="array" ref="H5">INDEX(raw_data!$A:$Z,MATCH(1, (raw_data!$D:$D = $F5) * (raw_data!$L:$L = _xlfn.MAXIFS(raw_data!$L:$L, raw_data!$D:$D, $F5)) * (raw_data!$K:$K = _xlfn.MAXIFS(raw_data!$K:$K, raw_data!$D:$D, $F5, raw_data!$L:$L, _xlfn.MAXIFS(raw_data!$L:$L, raw_data!$D:$D, $F5))), 0), MATCH(roa_decomposition!H$2, raw_data!$A$1:$Z$1, 0))</f>
        <v>6.4544980192936238E-2</v>
      </c>
      <c r="I5" s="7" cm="1">
        <f t="array" ref="I5">INDEX(raw_data!$A:$Z,MATCH(1, (raw_data!$D:$D = $F5) * (raw_data!$L:$L = _xlfn.MAXIFS(raw_data!$L:$L, raw_data!$D:$D, $F5)) * (raw_data!$K:$K = _xlfn.MAXIFS(raw_data!$K:$K, raw_data!$D:$D, $F5, raw_data!$L:$L, _xlfn.MAXIFS(raw_data!$L:$L, raw_data!$D:$D, $F5))), 0), MATCH(roa_decomposition!I$2, raw_data!$A$1:$Z$1, 0))</f>
        <v>0.16514429135960701</v>
      </c>
      <c r="J5" s="7" cm="1">
        <f t="array" ref="J5">INDEX(raw_data!$A:$Z,MATCH(1, (raw_data!$D:$D = $F5) * (raw_data!$L:$L = _xlfn.MAXIFS(raw_data!$L:$L, raw_data!$D:$D, $F5)) * (raw_data!$K:$K = _xlfn.MAXIFS(raw_data!$K:$K, raw_data!$D:$D, $F5, raw_data!$L:$L, _xlfn.MAXIFS(raw_data!$L:$L, raw_data!$D:$D, $F5))), 0), MATCH(roa_decomposition!J$2, raw_data!$A$1:$Z$1, 0))</f>
        <v>0.39083991133782209</v>
      </c>
    </row>
    <row r="6" spans="6:10" x14ac:dyDescent="0.2">
      <c r="F6" t="s">
        <v>123</v>
      </c>
      <c r="G6" t="s">
        <v>340</v>
      </c>
      <c r="H6" s="7" cm="1">
        <f t="array" ref="H6">INDEX(raw_data!$A:$Z,MATCH(1, (raw_data!$D:$D = $F6) * (raw_data!$L:$L = _xlfn.MAXIFS(raw_data!$L:$L, raw_data!$D:$D, $F6)) * (raw_data!$K:$K = _xlfn.MAXIFS(raw_data!$K:$K, raw_data!$D:$D, $F6, raw_data!$L:$L, _xlfn.MAXIFS(raw_data!$L:$L, raw_data!$D:$D, $F6))), 0), MATCH(roa_decomposition!H$2, raw_data!$A$1:$Z$1, 0))</f>
        <v>1.5121913871690561E-2</v>
      </c>
      <c r="I6" s="7" cm="1">
        <f t="array" ref="I6">INDEX(raw_data!$A:$Z,MATCH(1, (raw_data!$D:$D = $F6) * (raw_data!$L:$L = _xlfn.MAXIFS(raw_data!$L:$L, raw_data!$D:$D, $F6)) * (raw_data!$K:$K = _xlfn.MAXIFS(raw_data!$K:$K, raw_data!$D:$D, $F6, raw_data!$L:$L, _xlfn.MAXIFS(raw_data!$L:$L, raw_data!$D:$D, $F6))), 0), MATCH(roa_decomposition!I$2, raw_data!$A$1:$Z$1, 0))</f>
        <v>5.374793635819379E-2</v>
      </c>
      <c r="J6" s="7" cm="1">
        <f t="array" ref="J6">INDEX(raw_data!$A:$Z,MATCH(1, (raw_data!$D:$D = $F6) * (raw_data!$L:$L = _xlfn.MAXIFS(raw_data!$L:$L, raw_data!$D:$D, $F6)) * (raw_data!$K:$K = _xlfn.MAXIFS(raw_data!$K:$K, raw_data!$D:$D, $F6, raw_data!$L:$L, _xlfn.MAXIFS(raw_data!$L:$L, raw_data!$D:$D, $F6))), 0), MATCH(roa_decomposition!J$2, raw_data!$A$1:$Z$1, 0))</f>
        <v>0.28134873441304231</v>
      </c>
    </row>
    <row r="7" spans="6:10" x14ac:dyDescent="0.2">
      <c r="F7" t="s">
        <v>152</v>
      </c>
      <c r="G7" t="s">
        <v>341</v>
      </c>
      <c r="H7" s="7" cm="1">
        <f t="array" ref="H7">INDEX(raw_data!$A:$Z,MATCH(1, (raw_data!$D:$D = $F7) * (raw_data!$L:$L = _xlfn.MAXIFS(raw_data!$L:$L, raw_data!$D:$D, $F7)) * (raw_data!$K:$K = _xlfn.MAXIFS(raw_data!$K:$K, raw_data!$D:$D, $F7, raw_data!$L:$L, _xlfn.MAXIFS(raw_data!$L:$L, raw_data!$D:$D, $F7))), 0), MATCH(roa_decomposition!H$2, raw_data!$A$1:$Z$1, 0))</f>
        <v>1.8283534076456949E-2</v>
      </c>
      <c r="I7" s="7" cm="1">
        <f t="array" ref="I7">INDEX(raw_data!$A:$Z,MATCH(1, (raw_data!$D:$D = $F7) * (raw_data!$L:$L = _xlfn.MAXIFS(raw_data!$L:$L, raw_data!$D:$D, $F7)) * (raw_data!$K:$K = _xlfn.MAXIFS(raw_data!$K:$K, raw_data!$D:$D, $F7, raw_data!$L:$L, _xlfn.MAXIFS(raw_data!$L:$L, raw_data!$D:$D, $F7))), 0), MATCH(roa_decomposition!I$2, raw_data!$A$1:$Z$1, 0))</f>
        <v>4.8663135677591493E-2</v>
      </c>
      <c r="J7" s="7" cm="1">
        <f t="array" ref="J7">INDEX(raw_data!$A:$Z,MATCH(1, (raw_data!$D:$D = $F7) * (raw_data!$L:$L = _xlfn.MAXIFS(raw_data!$L:$L, raw_data!$D:$D, $F7)) * (raw_data!$K:$K = _xlfn.MAXIFS(raw_data!$K:$K, raw_data!$D:$D, $F7, raw_data!$L:$L, _xlfn.MAXIFS(raw_data!$L:$L, raw_data!$D:$D, $F7))), 0), MATCH(roa_decomposition!J$2, raw_data!$A$1:$Z$1, 0))</f>
        <v>0.37571631630133911</v>
      </c>
    </row>
    <row r="8" spans="6:10" x14ac:dyDescent="0.2">
      <c r="F8" t="s">
        <v>242</v>
      </c>
      <c r="G8" t="s">
        <v>342</v>
      </c>
      <c r="H8" s="7" cm="1">
        <f t="array" ref="H8">INDEX(raw_data!$A:$Z,MATCH(1, (raw_data!$D:$D = $F8) * (raw_data!$L:$L = _xlfn.MAXIFS(raw_data!$L:$L, raw_data!$D:$D, $F8)) * (raw_data!$K:$K = _xlfn.MAXIFS(raw_data!$K:$K, raw_data!$D:$D, $F8, raw_data!$L:$L, _xlfn.MAXIFS(raw_data!$L:$L, raw_data!$D:$D, $F8))), 0), MATCH(roa_decomposition!H$2, raw_data!$A$1:$Z$1, 0))</f>
        <v>0.78951625587986529</v>
      </c>
      <c r="I8" s="7" cm="1">
        <f t="array" ref="I8">INDEX(raw_data!$A:$Z,MATCH(1, (raw_data!$D:$D = $F8) * (raw_data!$L:$L = _xlfn.MAXIFS(raw_data!$L:$L, raw_data!$D:$D, $F8)) * (raw_data!$K:$K = _xlfn.MAXIFS(raw_data!$K:$K, raw_data!$D:$D, $F8, raw_data!$L:$L, _xlfn.MAXIFS(raw_data!$L:$L, raw_data!$D:$D, $F8))), 0), MATCH(roa_decomposition!I$2, raw_data!$A$1:$Z$1, 0))</f>
        <v>0.55246544903278061</v>
      </c>
      <c r="J8" s="7" cm="1">
        <f t="array" ref="J8">INDEX(raw_data!$A:$Z,MATCH(1, (raw_data!$D:$D = $F8) * (raw_data!$L:$L = _xlfn.MAXIFS(raw_data!$L:$L, raw_data!$D:$D, $F8)) * (raw_data!$K:$K = _xlfn.MAXIFS(raw_data!$K:$K, raw_data!$D:$D, $F8, raw_data!$L:$L, _xlfn.MAXIFS(raw_data!$L:$L, raw_data!$D:$D, $F8))), 0), MATCH(roa_decomposition!J$2, raw_data!$A$1:$Z$1, 0))</f>
        <v>1.4290780668041729</v>
      </c>
    </row>
    <row r="9" spans="6:10" x14ac:dyDescent="0.2">
      <c r="F9" t="s">
        <v>213</v>
      </c>
      <c r="G9" t="s">
        <v>343</v>
      </c>
      <c r="H9" s="7" cm="1">
        <f t="array" ref="H9">INDEX(raw_data!$A:$Z,MATCH(1, (raw_data!$D:$D = $F9) * (raw_data!$L:$L = _xlfn.MAXIFS(raw_data!$L:$L, raw_data!$D:$D, $F9)) * (raw_data!$K:$K = _xlfn.MAXIFS(raw_data!$K:$K, raw_data!$D:$D, $F9, raw_data!$L:$L, _xlfn.MAXIFS(raw_data!$L:$L, raw_data!$D:$D, $F9))), 0), MATCH(roa_decomposition!H$2, raw_data!$A$1:$Z$1, 0))</f>
        <v>0.18192367042450089</v>
      </c>
      <c r="I9" s="7" cm="1">
        <f t="array" ref="I9">INDEX(raw_data!$A:$Z,MATCH(1, (raw_data!$D:$D = $F9) * (raw_data!$L:$L = _xlfn.MAXIFS(raw_data!$L:$L, raw_data!$D:$D, $F9)) * (raw_data!$K:$K = _xlfn.MAXIFS(raw_data!$K:$K, raw_data!$D:$D, $F9, raw_data!$L:$L, _xlfn.MAXIFS(raw_data!$L:$L, raw_data!$D:$D, $F9))), 0), MATCH(roa_decomposition!I$2, raw_data!$A$1:$Z$1, 0))</f>
        <v>0.24779057002864871</v>
      </c>
      <c r="J9" s="7" cm="1">
        <f t="array" ref="J9">INDEX(raw_data!$A:$Z,MATCH(1, (raw_data!$D:$D = $F9) * (raw_data!$L:$L = _xlfn.MAXIFS(raw_data!$L:$L, raw_data!$D:$D, $F9)) * (raw_data!$K:$K = _xlfn.MAXIFS(raw_data!$K:$K, raw_data!$D:$D, $F9, raw_data!$L:$L, _xlfn.MAXIFS(raw_data!$L:$L, raw_data!$D:$D, $F9))), 0), MATCH(roa_decomposition!J$2, raw_data!$A$1:$Z$1, 0))</f>
        <v>0.7341831870497233</v>
      </c>
    </row>
    <row r="10" spans="6:10" x14ac:dyDescent="0.2">
      <c r="F10" t="s">
        <v>303</v>
      </c>
      <c r="G10" t="s">
        <v>344</v>
      </c>
      <c r="H10" s="7" cm="1">
        <f t="array" ref="H10">INDEX(raw_data!$A:$Z,MATCH(1, (raw_data!$D:$D = $F10) * (raw_data!$L:$L = _xlfn.MAXIFS(raw_data!$L:$L, raw_data!$D:$D, $F10)) * (raw_data!$K:$K = _xlfn.MAXIFS(raw_data!$K:$K, raw_data!$D:$D, $F10, raw_data!$L:$L, _xlfn.MAXIFS(raw_data!$L:$L, raw_data!$D:$D, $F10))), 0), MATCH(roa_decomposition!H$2, raw_data!$A$1:$Z$1, 0))</f>
        <v>0.1739394350008788</v>
      </c>
      <c r="I10" s="7" cm="1">
        <f t="array" ref="I10">INDEX(raw_data!$A:$Z,MATCH(1, (raw_data!$D:$D = $F10) * (raw_data!$L:$L = _xlfn.MAXIFS(raw_data!$L:$L, raw_data!$D:$D, $F10)) * (raw_data!$K:$K = _xlfn.MAXIFS(raw_data!$K:$K, raw_data!$D:$D, $F10, raw_data!$L:$L, _xlfn.MAXIFS(raw_data!$L:$L, raw_data!$D:$D, $F10))), 0), MATCH(roa_decomposition!I$2, raw_data!$A$1:$Z$1, 0))</f>
        <v>0.39059293747588542</v>
      </c>
      <c r="J10" s="7" cm="1">
        <f t="array" ref="J10">INDEX(raw_data!$A:$Z,MATCH(1, (raw_data!$D:$D = $F10) * (raw_data!$L:$L = _xlfn.MAXIFS(raw_data!$L:$L, raw_data!$D:$D, $F10)) * (raw_data!$K:$K = _xlfn.MAXIFS(raw_data!$K:$K, raw_data!$D:$D, $F10, raw_data!$L:$L, _xlfn.MAXIFS(raw_data!$L:$L, raw_data!$D:$D, $F10))), 0), MATCH(roa_decomposition!J$2, raw_data!$A$1:$Z$1, 0))</f>
        <v>0.4453215056189222</v>
      </c>
    </row>
    <row r="11" spans="6:10" x14ac:dyDescent="0.2">
      <c r="F11" t="s">
        <v>184</v>
      </c>
      <c r="G11" t="s">
        <v>345</v>
      </c>
      <c r="H11" s="7" cm="1">
        <f t="array" ref="H11">INDEX(raw_data!$A:$Z,MATCH(1, (raw_data!$D:$D = $F11) * (raw_data!$L:$L = _xlfn.MAXIFS(raw_data!$L:$L, raw_data!$D:$D, $F11)) * (raw_data!$K:$K = _xlfn.MAXIFS(raw_data!$K:$K, raw_data!$D:$D, $F11, raw_data!$L:$L, _xlfn.MAXIFS(raw_data!$L:$L, raw_data!$D:$D, $F11))), 0), MATCH(roa_decomposition!H$2, raw_data!$A$1:$Z$1, 0))</f>
        <v>0.17187203540091231</v>
      </c>
      <c r="I11" s="7" cm="1">
        <f t="array" ref="I11">INDEX(raw_data!$A:$Z,MATCH(1, (raw_data!$D:$D = $F11) * (raw_data!$L:$L = _xlfn.MAXIFS(raw_data!$L:$L, raw_data!$D:$D, $F11)) * (raw_data!$K:$K = _xlfn.MAXIFS(raw_data!$K:$K, raw_data!$D:$D, $F11, raw_data!$L:$L, _xlfn.MAXIFS(raw_data!$L:$L, raw_data!$D:$D, $F11))), 0), MATCH(roa_decomposition!I$2, raw_data!$A$1:$Z$1, 0))</f>
        <v>0.35239000745712162</v>
      </c>
      <c r="J11" s="7" cm="1">
        <f t="array" ref="J11">INDEX(raw_data!$A:$Z,MATCH(1, (raw_data!$D:$D = $F11) * (raw_data!$L:$L = _xlfn.MAXIFS(raw_data!$L:$L, raw_data!$D:$D, $F11)) * (raw_data!$K:$K = _xlfn.MAXIFS(raw_data!$K:$K, raw_data!$D:$D, $F11, raw_data!$L:$L, _xlfn.MAXIFS(raw_data!$L:$L, raw_data!$D:$D, $F11))), 0), MATCH(roa_decomposition!J$2, raw_data!$A$1:$Z$1, 0))</f>
        <v>0.48773243214572559</v>
      </c>
    </row>
    <row r="12" spans="6:10" x14ac:dyDescent="0.2">
      <c r="G12" t="s">
        <v>336</v>
      </c>
      <c r="H12" s="10">
        <f>AVERAGE(H4:H11)</f>
        <v>0.17954163094573936</v>
      </c>
      <c r="I12" s="10">
        <f>AVERAGE(I4:I11)</f>
        <v>0.23405771376270434</v>
      </c>
      <c r="J12" s="10">
        <f>AVERAGE(J4:J11)</f>
        <v>0.56086058141578765</v>
      </c>
    </row>
    <row r="13" spans="6:10" x14ac:dyDescent="0.2">
      <c r="G13" t="s">
        <v>337</v>
      </c>
      <c r="H13" s="8">
        <f>MEDIAN(H4:H12)</f>
        <v>0.17187203540091231</v>
      </c>
      <c r="I13" s="8">
        <f>MEDIAN(I4:I12)</f>
        <v>0.23405771376270434</v>
      </c>
      <c r="J13" s="8">
        <f>MEDIAN(J4:J12)</f>
        <v>0.4453215056189222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AB8E-11A5-C64E-A021-EF8D4830CE78}">
  <dimension ref="F1:W27"/>
  <sheetViews>
    <sheetView workbookViewId="0">
      <selection activeCell="W7" sqref="W7"/>
    </sheetView>
  </sheetViews>
  <sheetFormatPr baseColWidth="10" defaultRowHeight="15" x14ac:dyDescent="0.2"/>
  <cols>
    <col min="1" max="5" width="2.83203125" customWidth="1"/>
    <col min="6" max="6" width="16.5" bestFit="1" customWidth="1"/>
    <col min="7" max="7" width="24.6640625" bestFit="1" customWidth="1"/>
  </cols>
  <sheetData>
    <row r="1" spans="6:23" x14ac:dyDescent="0.2">
      <c r="F1" t="s">
        <v>381</v>
      </c>
      <c r="G1" t="s">
        <v>242</v>
      </c>
    </row>
    <row r="3" spans="6:23" x14ac:dyDescent="0.2"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11</v>
      </c>
      <c r="S3">
        <v>12</v>
      </c>
      <c r="T3">
        <v>13</v>
      </c>
      <c r="U3">
        <v>14</v>
      </c>
      <c r="V3">
        <v>15</v>
      </c>
      <c r="W3">
        <v>16</v>
      </c>
    </row>
    <row r="4" spans="6:23" x14ac:dyDescent="0.2">
      <c r="H4">
        <v>2020</v>
      </c>
      <c r="J4">
        <v>2021</v>
      </c>
      <c r="N4">
        <v>2022</v>
      </c>
      <c r="R4">
        <v>2023</v>
      </c>
      <c r="V4">
        <v>2024</v>
      </c>
    </row>
    <row r="5" spans="6:23" x14ac:dyDescent="0.2">
      <c r="G5" s="4" t="s">
        <v>363</v>
      </c>
      <c r="H5" t="s">
        <v>350</v>
      </c>
      <c r="I5" t="s">
        <v>351</v>
      </c>
      <c r="J5" t="s">
        <v>348</v>
      </c>
      <c r="K5" t="s">
        <v>349</v>
      </c>
      <c r="L5" t="s">
        <v>350</v>
      </c>
      <c r="M5" t="s">
        <v>351</v>
      </c>
      <c r="N5" t="s">
        <v>348</v>
      </c>
      <c r="O5" t="s">
        <v>349</v>
      </c>
      <c r="P5" t="s">
        <v>350</v>
      </c>
      <c r="Q5" t="s">
        <v>351</v>
      </c>
      <c r="R5" t="s">
        <v>348</v>
      </c>
      <c r="S5" t="s">
        <v>349</v>
      </c>
      <c r="T5" t="s">
        <v>350</v>
      </c>
      <c r="U5" t="s">
        <v>351</v>
      </c>
      <c r="V5" t="s">
        <v>348</v>
      </c>
      <c r="W5" t="s">
        <v>349</v>
      </c>
    </row>
    <row r="6" spans="6:23" x14ac:dyDescent="0.2">
      <c r="F6" t="s">
        <v>19</v>
      </c>
      <c r="G6" t="s">
        <v>364</v>
      </c>
      <c r="H6" s="3" cm="1">
        <f t="array" ref="H6">INDEX(mod_data!$A:$CZ, MATCH(1, (mod_data!$D:$D = $G$1) * (mod_data!$N:$N = H$3), 0), MATCH($F6, mod_data!$A$1:$CZ$1, 0))</f>
        <v>0.28823263522675902</v>
      </c>
      <c r="I6" s="3" cm="1">
        <f t="array" ref="I6">INDEX(mod_data!$A:$CZ, MATCH(1, (mod_data!$D:$D = $G$1) * (mod_data!$N:$N = I$3), 0), MATCH($F6, mod_data!$A$1:$CZ$1, 0))</f>
        <v>0.29776265594391182</v>
      </c>
      <c r="J6" s="3" cm="1">
        <f t="array" ref="J6">INDEX(mod_data!$A:$CZ, MATCH(1, (mod_data!$D:$D = $G$1) * (mod_data!$N:$N = J$3), 0), MATCH($F6, mod_data!$A$1:$CZ$1, 0))</f>
        <v>0.33426411068929818</v>
      </c>
      <c r="K6" s="3" cm="1">
        <f t="array" ref="K6">INDEX(mod_data!$A:$CZ, MATCH(1, (mod_data!$D:$D = $G$1) * (mod_data!$N:$N = K$3), 0), MATCH($F6, mod_data!$A$1:$CZ$1, 0))</f>
        <v>0.40375345825846382</v>
      </c>
      <c r="L6" s="3" cm="1">
        <f t="array" ref="L6">INDEX(mod_data!$A:$CZ, MATCH(1, (mod_data!$D:$D = $G$1) * (mod_data!$N:$N = L$3), 0), MATCH($F6, mod_data!$A$1:$CZ$1, 0))</f>
        <v>0.41940100173770828</v>
      </c>
      <c r="M6" s="3" cm="1">
        <f t="array" ref="M6">INDEX(mod_data!$A:$CZ, MATCH(1, (mod_data!$D:$D = $G$1) * (mod_data!$N:$N = M$3), 0), MATCH($F6, mod_data!$A$1:$CZ$1, 0))</f>
        <v>0.44831628548442709</v>
      </c>
      <c r="N6" s="3" cm="1">
        <f t="array" ref="N6">INDEX(mod_data!$A:$CZ, MATCH(1, (mod_data!$D:$D = $G$1) * (mod_data!$N:$N = N$3), 0), MATCH($F6, mod_data!$A$1:$CZ$1, 0))</f>
        <v>0.41947930988601589</v>
      </c>
      <c r="O6" s="3" cm="1">
        <f t="array" ref="O6">INDEX(mod_data!$A:$CZ, MATCH(1, (mod_data!$D:$D = $G$1) * (mod_data!$N:$N = O$3), 0), MATCH($F6, mod_data!$A$1:$CZ$1, 0))</f>
        <v>0.34405973598826622</v>
      </c>
      <c r="P6" s="3" cm="1">
        <f t="array" ref="P6">INDEX(mod_data!$A:$CZ, MATCH(1, (mod_data!$D:$D = $G$1) * (mod_data!$N:$N = P$3), 0), MATCH($F6, mod_data!$A$1:$CZ$1, 0))</f>
        <v>0.26389350344430418</v>
      </c>
      <c r="Q6" s="3" cm="1">
        <f t="array" ref="Q6">INDEX(mod_data!$A:$CZ, MATCH(1, (mod_data!$D:$D = $G$1) * (mod_data!$N:$N = Q$3), 0), MATCH($F6, mod_data!$A$1:$CZ$1, 0))</f>
        <v>0.17933611151027451</v>
      </c>
      <c r="R6" s="3" cm="1">
        <f t="array" ref="R6">INDEX(mod_data!$A:$CZ, MATCH(1, (mod_data!$D:$D = $G$1) * (mod_data!$N:$N = R$3), 0), MATCH($F6, mod_data!$A$1:$CZ$1, 0))</f>
        <v>0.188552321007081</v>
      </c>
      <c r="S6" s="3" cm="1">
        <f t="array" ref="S6">INDEX(mod_data!$A:$CZ, MATCH(1, (mod_data!$D:$D = $G$1) * (mod_data!$N:$N = S$3), 0), MATCH($F6, mod_data!$A$1:$CZ$1, 0))</f>
        <v>0.40216544633120421</v>
      </c>
      <c r="T6" s="3" cm="1">
        <f t="array" ref="T6">INDEX(mod_data!$A:$CZ, MATCH(1, (mod_data!$D:$D = $G$1) * (mod_data!$N:$N = T$3), 0), MATCH($F6, mod_data!$A$1:$CZ$1, 0))</f>
        <v>0.69172739590581167</v>
      </c>
      <c r="U6" s="3" cm="1">
        <f t="array" ref="U6">INDEX(mod_data!$A:$CZ, MATCH(1, (mod_data!$D:$D = $G$1) * (mod_data!$N:$N = U$3), 0), MATCH($F6, mod_data!$A$1:$CZ$1, 0))</f>
        <v>0.91458074033098236</v>
      </c>
      <c r="V6" s="3" cm="1">
        <f t="array" ref="V6">INDEX(mod_data!$A:$CZ, MATCH(1, (mod_data!$D:$D = $G$1) * (mod_data!$N:$N = V$3), 0), MATCH($F6, mod_data!$A$1:$CZ$1, 0))</f>
        <v>1.1565800548451031</v>
      </c>
      <c r="W6" s="3" cm="1">
        <f t="array" ref="W6">INDEX(mod_data!$A:$CZ, MATCH(1, (mod_data!$D:$D = $G$1) * (mod_data!$N:$N = W$3), 0), MATCH($F6, mod_data!$A$1:$CZ$1, 0))</f>
        <v>1.237666067384249</v>
      </c>
    </row>
    <row r="7" spans="6:23" x14ac:dyDescent="0.2">
      <c r="F7" t="s">
        <v>18</v>
      </c>
      <c r="G7" t="s">
        <v>365</v>
      </c>
      <c r="H7" s="3" cm="1">
        <f t="array" ref="H7">INDEX(mod_data!$A:$CZ, MATCH(1, (mod_data!$D:$D = $G$1) * (mod_data!$N:$N = H$3), 0), MATCH($F7, mod_data!$A$1:$CZ$1, 0))</f>
        <v>0.1845709868590569</v>
      </c>
      <c r="I7" s="3" cm="1">
        <f t="array" ref="I7">INDEX(mod_data!$A:$CZ, MATCH(1, (mod_data!$D:$D = $G$1) * (mod_data!$N:$N = I$3), 0), MATCH($F7, mod_data!$A$1:$CZ$1, 0))</f>
        <v>0.19422027501843581</v>
      </c>
      <c r="J7" s="3" cm="1">
        <f t="array" ref="J7">INDEX(mod_data!$A:$CZ, MATCH(1, (mod_data!$D:$D = $G$1) * (mod_data!$N:$N = J$3), 0), MATCH($F7, mod_data!$A$1:$CZ$1, 0))</f>
        <v>0.2033110083256244</v>
      </c>
      <c r="K7" s="3" cm="1">
        <f t="array" ref="K7">INDEX(mod_data!$A:$CZ, MATCH(1, (mod_data!$D:$D = $G$1) * (mod_data!$N:$N = K$3), 0), MATCH($F7, mod_data!$A$1:$CZ$1, 0))</f>
        <v>0.22719755600814659</v>
      </c>
      <c r="L7" s="3" cm="1">
        <f t="array" ref="L7">INDEX(mod_data!$A:$CZ, MATCH(1, (mod_data!$D:$D = $G$1) * (mod_data!$N:$N = L$3), 0), MATCH($F7, mod_data!$A$1:$CZ$1, 0))</f>
        <v>0.24842978389347231</v>
      </c>
      <c r="M7" s="3" cm="1">
        <f t="array" ref="M7">INDEX(mod_data!$A:$CZ, MATCH(1, (mod_data!$D:$D = $G$1) * (mod_data!$N:$N = M$3), 0), MATCH($F7, mod_data!$A$1:$CZ$1, 0))</f>
        <v>0.27236811093754282</v>
      </c>
      <c r="N7" s="3" cm="1">
        <f t="array" ref="N7">INDEX(mod_data!$A:$CZ, MATCH(1, (mod_data!$D:$D = $G$1) * (mod_data!$N:$N = N$3), 0), MATCH($F7, mod_data!$A$1:$CZ$1, 0))</f>
        <v>0.25408614882643932</v>
      </c>
      <c r="O7" s="3" cm="1">
        <f t="array" ref="O7">INDEX(mod_data!$A:$CZ, MATCH(1, (mod_data!$D:$D = $G$1) * (mod_data!$N:$N = O$3), 0), MATCH($F7, mod_data!$A$1:$CZ$1, 0))</f>
        <v>0.1934210846747681</v>
      </c>
      <c r="P7" s="3" cm="1">
        <f t="array" ref="P7">INDEX(mod_data!$A:$CZ, MATCH(1, (mod_data!$D:$D = $G$1) * (mod_data!$N:$N = P$3), 0), MATCH($F7, mod_data!$A$1:$CZ$1, 0))</f>
        <v>0.1519134615384615</v>
      </c>
      <c r="Q7" s="3" cm="1">
        <f t="array" ref="Q7">INDEX(mod_data!$A:$CZ, MATCH(1, (mod_data!$D:$D = $G$1) * (mod_data!$N:$N = Q$3), 0), MATCH($F7, mod_data!$A$1:$CZ$1, 0))</f>
        <v>0.1071812953179726</v>
      </c>
      <c r="R7" s="3" cm="1">
        <f t="array" ref="R7">INDEX(mod_data!$A:$CZ, MATCH(1, (mod_data!$D:$D = $G$1) * (mod_data!$N:$N = R$3), 0), MATCH($F7, mod_data!$A$1:$CZ$1, 0))</f>
        <v>0.1114818449460255</v>
      </c>
      <c r="S7" s="3" cm="1">
        <f t="array" ref="S7">INDEX(mod_data!$A:$CZ, MATCH(1, (mod_data!$D:$D = $G$1) * (mod_data!$N:$N = S$3), 0), MATCH($F7, mod_data!$A$1:$CZ$1, 0))</f>
        <v>0.22642323526566421</v>
      </c>
      <c r="T7" s="3" cm="1">
        <f t="array" ref="T7">INDEX(mod_data!$A:$CZ, MATCH(1, (mod_data!$D:$D = $G$1) * (mod_data!$N:$N = T$3), 0), MATCH($F7, mod_data!$A$1:$CZ$1, 0))</f>
        <v>0.40350014793524658</v>
      </c>
      <c r="U7" s="3" cm="1">
        <f t="array" ref="U7">INDEX(mod_data!$A:$CZ, MATCH(1, (mod_data!$D:$D = $G$1) * (mod_data!$N:$N = U$3), 0), MATCH($F7, mod_data!$A$1:$CZ$1, 0))</f>
        <v>0.56052810775418571</v>
      </c>
      <c r="V7" s="3" cm="1">
        <f t="array" ref="V7">INDEX(mod_data!$A:$CZ, MATCH(1, (mod_data!$D:$D = $G$1) * (mod_data!$N:$N = V$3), 0), MATCH($F7, mod_data!$A$1:$CZ$1, 0))</f>
        <v>0.70433219234440303</v>
      </c>
      <c r="W7" s="3" cm="1">
        <f t="array" ref="W7">INDEX(mod_data!$A:$CZ, MATCH(1, (mod_data!$D:$D = $G$1) * (mod_data!$N:$N = W$3), 0), MATCH($F7, mod_data!$A$1:$CZ$1, 0))</f>
        <v>0.78951625587986529</v>
      </c>
    </row>
    <row r="8" spans="6:23" x14ac:dyDescent="0.2">
      <c r="F8" t="s">
        <v>21</v>
      </c>
      <c r="G8" t="s">
        <v>366</v>
      </c>
      <c r="H8" s="16" cm="1">
        <f t="array" ref="H8">INDEX(mod_data!$A:$CZ, MATCH(1, (mod_data!$D:$D = $G$1) * (mod_data!$N:$N = H$3), 0), MATCH($F8, mod_data!$A$1:$CZ$1, 0))</f>
        <v>1.6080684043995781</v>
      </c>
      <c r="I8" s="16" cm="1">
        <f t="array" ref="I8">INDEX(mod_data!$A:$CZ, MATCH(1, (mod_data!$D:$D = $G$1) * (mod_data!$N:$N = I$3), 0), MATCH($F8, mod_data!$A$1:$CZ$1, 0))</f>
        <v>1.584561982334949</v>
      </c>
      <c r="J8" s="16" cm="1">
        <f t="array" ref="J8">INDEX(mod_data!$A:$CZ, MATCH(1, (mod_data!$D:$D = $G$1) * (mod_data!$N:$N = J$3), 0), MATCH($F8, mod_data!$A$1:$CZ$1, 0))</f>
        <v>1.695792677187588</v>
      </c>
      <c r="K8" s="16" cm="1">
        <f t="array" ref="K8">INDEX(mod_data!$A:$CZ, MATCH(1, (mod_data!$D:$D = $G$1) * (mod_data!$N:$N = K$3), 0), MATCH($F8, mod_data!$A$1:$CZ$1, 0))</f>
        <v>1.8205413422321099</v>
      </c>
      <c r="L8" s="16" cm="1">
        <f t="array" ref="L8">INDEX(mod_data!$A:$CZ, MATCH(1, (mod_data!$D:$D = $G$1) * (mod_data!$N:$N = L$3), 0), MATCH($F8, mod_data!$A$1:$CZ$1, 0))</f>
        <v>1.725263211693755</v>
      </c>
      <c r="M8" s="16" cm="1">
        <f t="array" ref="M8">INDEX(mod_data!$A:$CZ, MATCH(1, (mod_data!$D:$D = $G$1) * (mod_data!$N:$N = M$3), 0), MATCH($F8, mod_data!$A$1:$CZ$1, 0))</f>
        <v>1.6774623606482011</v>
      </c>
      <c r="N8" s="16" cm="1">
        <f t="array" ref="N8">INDEX(mod_data!$A:$CZ, MATCH(1, (mod_data!$D:$D = $G$1) * (mod_data!$N:$N = N$3), 0), MATCH($F8, mod_data!$A$1:$CZ$1, 0))</f>
        <v>1.6855457488801171</v>
      </c>
      <c r="O8" s="16" cm="1">
        <f t="array" ref="O8">INDEX(mod_data!$A:$CZ, MATCH(1, (mod_data!$D:$D = $G$1) * (mod_data!$N:$N = O$3), 0), MATCH($F8, mod_data!$A$1:$CZ$1, 0))</f>
        <v>1.8251033379261301</v>
      </c>
      <c r="P8" s="16" cm="1">
        <f t="array" ref="P8">INDEX(mod_data!$A:$CZ, MATCH(1, (mod_data!$D:$D = $G$1) * (mod_data!$N:$N = P$3), 0), MATCH($F8, mod_data!$A$1:$CZ$1, 0))</f>
        <v>1.796797129377367</v>
      </c>
      <c r="Q8" s="16" cm="1">
        <f t="array" ref="Q8">INDEX(mod_data!$A:$CZ, MATCH(1, (mod_data!$D:$D = $G$1) * (mod_data!$N:$N = Q$3), 0), MATCH($F8, mod_data!$A$1:$CZ$1, 0))</f>
        <v>1.7524890686264449</v>
      </c>
      <c r="R8" s="16" cm="1">
        <f t="array" ref="R8">INDEX(mod_data!$A:$CZ, MATCH(1, (mod_data!$D:$D = $G$1) * (mod_data!$N:$N = R$3), 0), MATCH($F8, mod_data!$A$1:$CZ$1, 0))</f>
        <v>1.7638080251770261</v>
      </c>
      <c r="S8" s="16" cm="1">
        <f t="array" ref="S8">INDEX(mod_data!$A:$CZ, MATCH(1, (mod_data!$D:$D = $G$1) * (mod_data!$N:$N = S$3), 0), MATCH($F8, mod_data!$A$1:$CZ$1, 0))</f>
        <v>1.8116334319987539</v>
      </c>
      <c r="T8" s="16" cm="1">
        <f t="array" ref="T8">INDEX(mod_data!$A:$CZ, MATCH(1, (mod_data!$D:$D = $G$1) * (mod_data!$N:$N = T$3), 0), MATCH($F8, mod_data!$A$1:$CZ$1, 0))</f>
        <v>1.7328157615263491</v>
      </c>
      <c r="U8" s="16" cm="1">
        <f t="array" ref="U8">INDEX(mod_data!$A:$CZ, MATCH(1, (mod_data!$D:$D = $G$1) * (mod_data!$N:$N = U$3), 0), MATCH($F8, mod_data!$A$1:$CZ$1, 0))</f>
        <v>1.642772630187926</v>
      </c>
      <c r="V8" s="16" cm="1">
        <f t="array" ref="V8">INDEX(mod_data!$A:$CZ, MATCH(1, (mod_data!$D:$D = $G$1) * (mod_data!$N:$N = V$3), 0), MATCH($F8, mod_data!$A$1:$CZ$1, 0))</f>
        <v>1.6498601721376009</v>
      </c>
      <c r="W8" s="16" cm="1">
        <f t="array" ref="W8">INDEX(mod_data!$A:$CZ, MATCH(1, (mod_data!$D:$D = $G$1) * (mod_data!$N:$N = W$3), 0), MATCH($F8, mod_data!$A$1:$CZ$1, 0))</f>
        <v>1.573489925050783</v>
      </c>
    </row>
    <row r="9" spans="6:23" x14ac:dyDescent="0.2">
      <c r="G9" s="4" t="s">
        <v>367</v>
      </c>
    </row>
    <row r="10" spans="6:23" x14ac:dyDescent="0.2">
      <c r="F10" t="s">
        <v>48</v>
      </c>
      <c r="G10" t="s">
        <v>368</v>
      </c>
      <c r="H10" s="3" cm="1">
        <f t="array" ref="H10">INDEX(mod_data!$A:$CZ, MATCH(1, (mod_data!$D:$D = $G$1) * (mod_data!$N:$N = H$3), 0), MATCH($F10, mod_data!$A$1:$CZ$1, 0))</f>
        <v>0.70190160384381128</v>
      </c>
      <c r="I10" s="3" cm="1">
        <f t="array" ref="I10">INDEX(mod_data!$A:$CZ, MATCH(1, (mod_data!$D:$D = $G$1) * (mod_data!$N:$N = I$3), 0), MATCH($F10, mod_data!$A$1:$CZ$1, 0))</f>
        <v>0.70122938530734635</v>
      </c>
      <c r="J10" s="3" cm="1">
        <f t="array" ref="J10">INDEX(mod_data!$A:$CZ, MATCH(1, (mod_data!$D:$D = $G$1) * (mod_data!$N:$N = J$3), 0), MATCH($F10, mod_data!$A$1:$CZ$1, 0))</f>
        <v>0.70066472787702538</v>
      </c>
      <c r="K10" s="3" cm="1">
        <f t="array" ref="K10">INDEX(mod_data!$A:$CZ, MATCH(1, (mod_data!$D:$D = $G$1) * (mod_data!$N:$N = K$3), 0), MATCH($F10, mod_data!$A$1:$CZ$1, 0))</f>
        <v>0.6912362424076357</v>
      </c>
      <c r="L10" s="3" cm="1">
        <f t="array" ref="L10">INDEX(mod_data!$A:$CZ, MATCH(1, (mod_data!$D:$D = $G$1) * (mod_data!$N:$N = L$3), 0), MATCH($F10, mod_data!$A$1:$CZ$1, 0))</f>
        <v>0.69148059652302873</v>
      </c>
      <c r="M10" s="3" cm="1">
        <f t="array" ref="M10">INDEX(mod_data!$A:$CZ, MATCH(1, (mod_data!$D:$D = $G$1) * (mod_data!$N:$N = M$3), 0), MATCH($F10, mod_data!$A$1:$CZ$1, 0))</f>
        <v>0.69291075276807612</v>
      </c>
      <c r="N10" s="3" cm="1">
        <f t="array" ref="N10">INDEX(mod_data!$A:$CZ, MATCH(1, (mod_data!$D:$D = $G$1) * (mod_data!$N:$N = N$3), 0), MATCH($F10, mod_data!$A$1:$CZ$1, 0))</f>
        <v>0.69408618530178401</v>
      </c>
      <c r="O10" s="3" cm="1">
        <f t="array" ref="O10">INDEX(mod_data!$A:$CZ, MATCH(1, (mod_data!$D:$D = $G$1) * (mod_data!$N:$N = O$3), 0), MATCH($F10, mod_data!$A$1:$CZ$1, 0))</f>
        <v>0.64886676978949487</v>
      </c>
      <c r="P10" s="3" cm="1">
        <f t="array" ref="P10">INDEX(mod_data!$A:$CZ, MATCH(1, (mod_data!$D:$D = $G$1) * (mod_data!$N:$N = P$3), 0), MATCH($F10, mod_data!$A$1:$CZ$1, 0))</f>
        <v>0.6283343835328713</v>
      </c>
      <c r="Q10" s="3" cm="1">
        <f t="array" ref="Q10">INDEX(mod_data!$A:$CZ, MATCH(1, (mod_data!$D:$D = $G$1) * (mod_data!$N:$N = Q$3), 0), MATCH($F10, mod_data!$A$1:$CZ$1, 0))</f>
        <v>0.62652925038926377</v>
      </c>
      <c r="R10" s="3" cm="1">
        <f t="array" ref="R10">INDEX(mod_data!$A:$CZ, MATCH(1, (mod_data!$D:$D = $G$1) * (mod_data!$N:$N = R$3), 0), MATCH($F10, mod_data!$A$1:$CZ$1, 0))</f>
        <v>0.62473916067702295</v>
      </c>
      <c r="S10" s="3" cm="1">
        <f t="array" ref="S10">INDEX(mod_data!$A:$CZ, MATCH(1, (mod_data!$D:$D = $G$1) * (mod_data!$N:$N = S$3), 0), MATCH($F10, mod_data!$A$1:$CZ$1, 0))</f>
        <v>0.69462378752180165</v>
      </c>
      <c r="T10" s="3" cm="1">
        <f t="array" ref="T10">INDEX(mod_data!$A:$CZ, MATCH(1, (mod_data!$D:$D = $G$1) * (mod_data!$N:$N = T$3), 0), MATCH($F10, mod_data!$A$1:$CZ$1, 0))</f>
        <v>0.73300646311566753</v>
      </c>
      <c r="U10" s="3" cm="1">
        <f t="array" ref="U10">INDEX(mod_data!$A:$CZ, MATCH(1, (mod_data!$D:$D = $G$1) * (mod_data!$N:$N = U$3), 0), MATCH($F10, mod_data!$A$1:$CZ$1, 0))</f>
        <v>0.75192869570926757</v>
      </c>
      <c r="V10" s="3" cm="1">
        <f t="array" ref="V10">INDEX(mod_data!$A:$CZ, MATCH(1, (mod_data!$D:$D = $G$1) * (mod_data!$N:$N = V$3), 0), MATCH($F10, mod_data!$A$1:$CZ$1, 0))</f>
        <v>0.77209366460250206</v>
      </c>
      <c r="W10" s="3" cm="1">
        <f t="array" ref="W10">INDEX(mod_data!$A:$CZ, MATCH(1, (mod_data!$D:$D = $G$1) * (mod_data!$N:$N = W$3), 0), MATCH($F10, mod_data!$A$1:$CZ$1, 0))</f>
        <v>0.77639216256346888</v>
      </c>
    </row>
    <row r="11" spans="6:23" x14ac:dyDescent="0.2">
      <c r="F11" t="s">
        <v>23</v>
      </c>
      <c r="G11" t="s">
        <v>346</v>
      </c>
      <c r="H11" s="3" cm="1">
        <f t="array" ref="H11">INDEX(mod_data!$A:$CZ, MATCH(1, (mod_data!$D:$D = $G$1) * (mod_data!$N:$N = H$3), 0), MATCH($F11, mod_data!$A$1:$CZ$1, 0))</f>
        <v>0.26661433308519988</v>
      </c>
      <c r="I11" s="3" cm="1">
        <f t="array" ref="I11">INDEX(mod_data!$A:$CZ, MATCH(1, (mod_data!$D:$D = $G$1) * (mod_data!$N:$N = I$3), 0), MATCH($F11, mod_data!$A$1:$CZ$1, 0))</f>
        <v>0.26850734632683648</v>
      </c>
      <c r="J11" s="3" cm="1">
        <f t="array" ref="J11">INDEX(mod_data!$A:$CZ, MATCH(1, (mod_data!$D:$D = $G$1) * (mod_data!$N:$N = J$3), 0), MATCH($F11, mod_data!$A$1:$CZ$1, 0))</f>
        <v>0.28533859576235981</v>
      </c>
      <c r="K11" s="3" cm="1">
        <f t="array" ref="K11">INDEX(mod_data!$A:$CZ, MATCH(1, (mod_data!$D:$D = $G$1) * (mod_data!$N:$N = K$3), 0), MATCH($F11, mod_data!$A$1:$CZ$1, 0))</f>
        <v>0.33114170890989642</v>
      </c>
      <c r="L11" s="3" cm="1">
        <f t="array" ref="L11">INDEX(mod_data!$A:$CZ, MATCH(1, (mod_data!$D:$D = $G$1) * (mod_data!$N:$N = L$3), 0), MATCH($F11, mod_data!$A$1:$CZ$1, 0))</f>
        <v>0.34547746560105458</v>
      </c>
      <c r="M11" s="3" cm="1">
        <f t="array" ref="M11">INDEX(mod_data!$A:$CZ, MATCH(1, (mod_data!$D:$D = $G$1) * (mod_data!$N:$N = M$3), 0), MATCH($F11, mod_data!$A$1:$CZ$1, 0))</f>
        <v>0.36926655272348963</v>
      </c>
      <c r="N11" s="3" cm="1">
        <f t="array" ref="N11">INDEX(mod_data!$A:$CZ, MATCH(1, (mod_data!$D:$D = $G$1) * (mod_data!$N:$N = N$3), 0), MATCH($F11, mod_data!$A$1:$CZ$1, 0))</f>
        <v>0.32687756000135409</v>
      </c>
      <c r="O11" s="3" cm="1">
        <f t="array" ref="O11">INDEX(mod_data!$A:$CZ, MATCH(1, (mod_data!$D:$D = $G$1) * (mod_data!$N:$N = O$3), 0), MATCH($F11, mod_data!$A$1:$CZ$1, 0))</f>
        <v>0.26708083933014998</v>
      </c>
      <c r="P11" s="3" cm="1">
        <f t="array" ref="P11">INDEX(mod_data!$A:$CZ, MATCH(1, (mod_data!$D:$D = $G$1) * (mod_data!$N:$N = P$3), 0), MATCH($F11, mod_data!$A$1:$CZ$1, 0))</f>
        <v>0.21569733249317369</v>
      </c>
      <c r="Q11" s="3" cm="1">
        <f t="array" ref="Q11">INDEX(mod_data!$A:$CZ, MATCH(1, (mod_data!$D:$D = $G$1) * (mod_data!$N:$N = Q$3), 0), MATCH($F11, mod_data!$A$1:$CZ$1, 0))</f>
        <v>0.16960702899088009</v>
      </c>
      <c r="R11" s="3" cm="1">
        <f t="array" ref="R11">INDEX(mod_data!$A:$CZ, MATCH(1, (mod_data!$D:$D = $G$1) * (mod_data!$N:$N = R$3), 0), MATCH($F11, mod_data!$A$1:$CZ$1, 0))</f>
        <v>0.19315248473606919</v>
      </c>
      <c r="S11" s="3" cm="1">
        <f t="array" ref="S11">INDEX(mod_data!$A:$CZ, MATCH(1, (mod_data!$D:$D = $G$1) * (mod_data!$N:$N = S$3), 0), MATCH($F11, mod_data!$A$1:$CZ$1, 0))</f>
        <v>0.32227257427863287</v>
      </c>
      <c r="T11" s="3" cm="1">
        <f t="array" ref="T11">INDEX(mod_data!$A:$CZ, MATCH(1, (mod_data!$D:$D = $G$1) * (mod_data!$N:$N = T$3), 0), MATCH($F11, mod_data!$A$1:$CZ$1, 0))</f>
        <v>0.4255141519946512</v>
      </c>
      <c r="U11" s="3" cm="1">
        <f t="array" ref="U11">INDEX(mod_data!$A:$CZ, MATCH(1, (mod_data!$D:$D = $G$1) * (mod_data!$N:$N = U$3), 0), MATCH($F11, mod_data!$A$1:$CZ$1, 0))</f>
        <v>0.49182610551196609</v>
      </c>
      <c r="V11" s="3" cm="1">
        <f t="array" ref="V11">INDEX(mod_data!$A:$CZ, MATCH(1, (mod_data!$D:$D = $G$1) * (mod_data!$N:$N = V$3), 0), MATCH($F11, mod_data!$A$1:$CZ$1, 0))</f>
        <v>0.53650876225336575</v>
      </c>
      <c r="W11" s="3" cm="1">
        <f t="array" ref="W11">INDEX(mod_data!$A:$CZ, MATCH(1, (mod_data!$D:$D = $G$1) * (mod_data!$N:$N = W$3), 0), MATCH($F11, mod_data!$A$1:$CZ$1, 0))</f>
        <v>0.55246544903278061</v>
      </c>
    </row>
    <row r="13" spans="6:23" x14ac:dyDescent="0.2">
      <c r="G13" s="4" t="s">
        <v>369</v>
      </c>
    </row>
    <row r="14" spans="6:23" x14ac:dyDescent="0.2">
      <c r="F14" t="s">
        <v>17</v>
      </c>
      <c r="G14" t="s">
        <v>347</v>
      </c>
      <c r="H14" cm="1">
        <f t="array" ref="H14">INDEX(mod_data!$A:$CZ, MATCH(1, (mod_data!$D:$D = $G$1) * (mod_data!$N:$N = H$3), 0), MATCH($F14, mod_data!$A$1:$CZ$1, 0))</f>
        <v>0.69227706073879736</v>
      </c>
      <c r="I14" cm="1">
        <f t="array" ref="I14">INDEX(mod_data!$A:$CZ, MATCH(1, (mod_data!$D:$D = $G$1) * (mod_data!$N:$N = I$3), 0), MATCH($F14, mod_data!$A$1:$CZ$1, 0))</f>
        <v>0.72333318873899277</v>
      </c>
      <c r="J14" cm="1">
        <f t="array" ref="J14">INDEX(mod_data!$A:$CZ, MATCH(1, (mod_data!$D:$D = $G$1) * (mod_data!$N:$N = J$3), 0), MATCH($F14, mod_data!$A$1:$CZ$1, 0))</f>
        <v>0.71252543940795565</v>
      </c>
      <c r="K14" cm="1">
        <f t="array" ref="K14">INDEX(mod_data!$A:$CZ, MATCH(1, (mod_data!$D:$D = $G$1) * (mod_data!$N:$N = K$3), 0), MATCH($F14, mod_data!$A$1:$CZ$1, 0))</f>
        <v>0.6861037129876234</v>
      </c>
      <c r="L14" cm="1">
        <f t="array" ref="L14">INDEX(mod_data!$A:$CZ, MATCH(1, (mod_data!$D:$D = $G$1) * (mod_data!$N:$N = L$3), 0), MATCH($F14, mod_data!$A$1:$CZ$1, 0))</f>
        <v>0.71909113800305124</v>
      </c>
      <c r="M14" cm="1">
        <f t="array" ref="M14">INDEX(mod_data!$A:$CZ, MATCH(1, (mod_data!$D:$D = $G$1) * (mod_data!$N:$N = M$3), 0), MATCH($F14, mod_data!$A$1:$CZ$1, 0))</f>
        <v>0.73759215105922338</v>
      </c>
      <c r="N14" cm="1">
        <f t="array" ref="N14">INDEX(mod_data!$A:$CZ, MATCH(1, (mod_data!$D:$D = $G$1) * (mod_data!$N:$N = N$3), 0), MATCH($F14, mod_data!$A$1:$CZ$1, 0))</f>
        <v>0.77731291443006001</v>
      </c>
      <c r="O14" cm="1">
        <f t="array" ref="O14">INDEX(mod_data!$A:$CZ, MATCH(1, (mod_data!$D:$D = $G$1) * (mod_data!$N:$N = O$3), 0), MATCH($F14, mod_data!$A$1:$CZ$1, 0))</f>
        <v>0.72420427148527877</v>
      </c>
      <c r="P14" cm="1">
        <f t="array" ref="P14">INDEX(mod_data!$A:$CZ, MATCH(1, (mod_data!$D:$D = $G$1) * (mod_data!$N:$N = P$3), 0), MATCH($F14, mod_data!$A$1:$CZ$1, 0))</f>
        <v>0.70428994082840235</v>
      </c>
      <c r="Q14" cm="1">
        <f t="array" ref="Q14">INDEX(mod_data!$A:$CZ, MATCH(1, (mod_data!$D:$D = $G$1) * (mod_data!$N:$N = Q$3), 0), MATCH($F14, mod_data!$A$1:$CZ$1, 0))</f>
        <v>0.63193899424849764</v>
      </c>
      <c r="R14" cm="1">
        <f t="array" ref="R14">INDEX(mod_data!$A:$CZ, MATCH(1, (mod_data!$D:$D = $G$1) * (mod_data!$N:$N = R$3), 0), MATCH($F14, mod_data!$A$1:$CZ$1, 0))</f>
        <v>0.57717013114461591</v>
      </c>
      <c r="S14" cm="1">
        <f t="array" ref="S14">INDEX(mod_data!$A:$CZ, MATCH(1, (mod_data!$D:$D = $G$1) * (mod_data!$N:$N = S$3), 0), MATCH($F14, mod_data!$A$1:$CZ$1, 0))</f>
        <v>0.70258300996442047</v>
      </c>
      <c r="T14" cm="1">
        <f t="array" ref="T14">INDEX(mod_data!$A:$CZ, MATCH(1, (mod_data!$D:$D = $G$1) * (mod_data!$N:$N = T$3), 0), MATCH($F14, mod_data!$A$1:$CZ$1, 0))</f>
        <v>0.94826493089310626</v>
      </c>
      <c r="U14" cm="1">
        <f t="array" ref="U14">INDEX(mod_data!$A:$CZ, MATCH(1, (mod_data!$D:$D = $G$1) * (mod_data!$N:$N = U$3), 0), MATCH($F14, mod_data!$A$1:$CZ$1, 0))</f>
        <v>1.139687587690581</v>
      </c>
      <c r="V14" cm="1">
        <f t="array" ref="V14">INDEX(mod_data!$A:$CZ, MATCH(1, (mod_data!$D:$D = $G$1) * (mod_data!$N:$N = V$3), 0), MATCH($F14, mod_data!$A$1:$CZ$1, 0))</f>
        <v>1.3128065036369021</v>
      </c>
      <c r="W14" cm="1">
        <f t="array" ref="W14">INDEX(mod_data!$A:$CZ, MATCH(1, (mod_data!$D:$D = $G$1) * (mod_data!$N:$N = W$3), 0), MATCH($F14, mod_data!$A$1:$CZ$1, 0))</f>
        <v>1.4290780668041729</v>
      </c>
    </row>
    <row r="15" spans="6:23" x14ac:dyDescent="0.2">
      <c r="F15" t="s">
        <v>14</v>
      </c>
      <c r="G15" t="s">
        <v>370</v>
      </c>
      <c r="H15" cm="1">
        <f t="array" ref="H15">INDEX(mod_data!$A:$CZ, MATCH(1, (mod_data!$D:$D = $G$1) * (mod_data!$N:$N = H$3), 0), MATCH($F15, mod_data!$A$1:$CZ$1, 0))</f>
        <v>44.698212018620403</v>
      </c>
      <c r="I15" cm="1">
        <f t="array" ref="I15">INDEX(mod_data!$A:$CZ, MATCH(1, (mod_data!$D:$D = $G$1) * (mod_data!$N:$N = I$3), 0), MATCH($F15, mod_data!$A$1:$CZ$1, 0))</f>
        <v>45.36965320807515</v>
      </c>
      <c r="J15" cm="1">
        <f t="array" ref="J15">INDEX(mod_data!$A:$CZ, MATCH(1, (mod_data!$D:$D = $G$1) * (mod_data!$N:$N = J$3), 0), MATCH($F15, mod_data!$A$1:$CZ$1, 0))</f>
        <v>43.948617735382442</v>
      </c>
      <c r="K15" cm="1">
        <f t="array" ref="K15">INDEX(mod_data!$A:$CZ, MATCH(1, (mod_data!$D:$D = $G$1) * (mod_data!$N:$N = K$3), 0), MATCH($F15, mod_data!$A$1:$CZ$1, 0))</f>
        <v>46.347203012140767</v>
      </c>
      <c r="L15" cm="1">
        <f t="array" ref="L15">INDEX(mod_data!$A:$CZ, MATCH(1, (mod_data!$D:$D = $G$1) * (mod_data!$N:$N = L$3), 0), MATCH($F15, mod_data!$A$1:$CZ$1, 0))</f>
        <v>48.432000563142338</v>
      </c>
      <c r="M15" cm="1">
        <f t="array" ref="M15">INDEX(mod_data!$A:$CZ, MATCH(1, (mod_data!$D:$D = $G$1) * (mod_data!$N:$N = M$3), 0), MATCH($F15, mod_data!$A$1:$CZ$1, 0))</f>
        <v>51.361703519560393</v>
      </c>
      <c r="N15" cm="1">
        <f t="array" ref="N15">INDEX(mod_data!$A:$CZ, MATCH(1, (mod_data!$D:$D = $G$1) * (mod_data!$N:$N = N$3), 0), MATCH($F15, mod_data!$A$1:$CZ$1, 0))</f>
        <v>55.533904440154437</v>
      </c>
      <c r="O15" cm="1">
        <f t="array" ref="O15">INDEX(mod_data!$A:$CZ, MATCH(1, (mod_data!$D:$D = $G$1) * (mod_data!$N:$N = O$3), 0), MATCH($F15, mod_data!$A$1:$CZ$1, 0))</f>
        <v>73.194641258949872</v>
      </c>
      <c r="P15" cm="1">
        <f t="array" ref="P15">INDEX(mod_data!$A:$CZ, MATCH(1, (mod_data!$D:$D = $G$1) * (mod_data!$N:$N = P$3), 0), MATCH($F15, mod_data!$A$1:$CZ$1, 0))</f>
        <v>78.657161524194905</v>
      </c>
      <c r="Q15" cm="1">
        <f t="array" ref="Q15">INDEX(mod_data!$A:$CZ, MATCH(1, (mod_data!$D:$D = $G$1) * (mod_data!$N:$N = Q$3), 0), MATCH($F15, mod_data!$A$1:$CZ$1, 0))</f>
        <v>65.862564039001811</v>
      </c>
      <c r="R15" cm="1">
        <f t="array" ref="R15">INDEX(mod_data!$A:$CZ, MATCH(1, (mod_data!$D:$D = $G$1) * (mod_data!$N:$N = R$3), 0), MATCH($F15, mod_data!$A$1:$CZ$1, 0))</f>
        <v>50.160855812013352</v>
      </c>
      <c r="S15" cm="1">
        <f t="array" ref="S15">INDEX(mod_data!$A:$CZ, MATCH(1, (mod_data!$D:$D = $G$1) * (mod_data!$N:$N = S$3), 0), MATCH($F15, mod_data!$A$1:$CZ$1, 0))</f>
        <v>37.649829717924042</v>
      </c>
      <c r="T15" cm="1">
        <f t="array" ref="T15">INDEX(mod_data!$A:$CZ, MATCH(1, (mod_data!$D:$D = $G$1) * (mod_data!$N:$N = T$3), 0), MATCH($F15, mod_data!$A$1:$CZ$1, 0))</f>
        <v>38.71326572847682</v>
      </c>
      <c r="U15" cm="1">
        <f t="array" ref="U15">INDEX(mod_data!$A:$CZ, MATCH(1, (mod_data!$D:$D = $G$1) * (mod_data!$N:$N = U$3), 0), MATCH($F15, mod_data!$A$1:$CZ$1, 0))</f>
        <v>37.791363163371493</v>
      </c>
      <c r="V15" cm="1">
        <f t="array" ref="V15">INDEX(mod_data!$A:$CZ, MATCH(1, (mod_data!$D:$D = $G$1) * (mod_data!$N:$N = V$3), 0), MATCH($F15, mod_data!$A$1:$CZ$1, 0))</f>
        <v>39.1782176317002</v>
      </c>
      <c r="W15" cm="1">
        <f t="array" ref="W15">INDEX(mod_data!$A:$CZ, MATCH(1, (mod_data!$D:$D = $G$1) * (mod_data!$N:$N = W$3), 0), MATCH($F15, mod_data!$A$1:$CZ$1, 0))</f>
        <v>40.243862350199727</v>
      </c>
    </row>
    <row r="16" spans="6:23" x14ac:dyDescent="0.2">
      <c r="F16" t="s">
        <v>49</v>
      </c>
      <c r="G16" t="s">
        <v>371</v>
      </c>
      <c r="H16" cm="1">
        <f t="array" ref="H16">INDEX(mod_data!$A:$CZ, MATCH(1, (mod_data!$D:$D = $G$1) * (mod_data!$N:$N = H$3), 0), MATCH($F16, mod_data!$A$1:$CZ$1, 0))</f>
        <v>6.9950046253469012</v>
      </c>
      <c r="I16" cm="1">
        <f t="array" ref="I16">INDEX(mod_data!$A:$CZ, MATCH(1, (mod_data!$D:$D = $G$1) * (mod_data!$N:$N = I$3), 0), MATCH($F16, mod_data!$A$1:$CZ$1, 0))</f>
        <v>7.1522516082916372</v>
      </c>
      <c r="J16" cm="1">
        <f t="array" ref="J16">INDEX(mod_data!$A:$CZ, MATCH(1, (mod_data!$D:$D = $G$1) * (mod_data!$N:$N = J$3), 0), MATCH($F16, mod_data!$A$1:$CZ$1, 0))</f>
        <v>7.7402153478037938</v>
      </c>
      <c r="K16" cm="1">
        <f t="array" ref="K16">INDEX(mod_data!$A:$CZ, MATCH(1, (mod_data!$D:$D = $G$1) * (mod_data!$N:$N = K$3), 0), MATCH($F16, mod_data!$A$1:$CZ$1, 0))</f>
        <v>8.4506493506493499</v>
      </c>
      <c r="L16" cm="1">
        <f t="array" ref="L16">INDEX(mod_data!$A:$CZ, MATCH(1, (mod_data!$D:$D = $G$1) * (mod_data!$N:$N = L$3), 0), MATCH($F16, mod_data!$A$1:$CZ$1, 0))</f>
        <v>8.7367773677736782</v>
      </c>
      <c r="M16" cm="1">
        <f t="array" ref="M16">INDEX(mod_data!$A:$CZ, MATCH(1, (mod_data!$D:$D = $G$1) * (mod_data!$N:$N = M$3), 0), MATCH($F16, mod_data!$A$1:$CZ$1, 0))</f>
        <v>8.8027641808234947</v>
      </c>
      <c r="N16" cm="1">
        <f t="array" ref="N16">INDEX(mod_data!$A:$CZ, MATCH(1, (mod_data!$D:$D = $G$1) * (mod_data!$N:$N = N$3), 0), MATCH($F16, mod_data!$A$1:$CZ$1, 0))</f>
        <v>8.9854993901612676</v>
      </c>
      <c r="O16" cm="1">
        <f t="array" ref="O16">INDEX(mod_data!$A:$CZ, MATCH(1, (mod_data!$D:$D = $G$1) * (mod_data!$N:$N = O$3), 0), MATCH($F16, mod_data!$A$1:$CZ$1, 0))</f>
        <v>6.8260150184548811</v>
      </c>
      <c r="P16" cm="1">
        <f t="array" ref="P16">INDEX(mod_data!$A:$CZ, MATCH(1, (mod_data!$D:$D = $G$1) * (mod_data!$N:$N = P$3), 0), MATCH($F16, mod_data!$A$1:$CZ$1, 0))</f>
        <v>5.4004097427725926</v>
      </c>
      <c r="Q16" cm="1">
        <f t="array" ref="Q16">INDEX(mod_data!$A:$CZ, MATCH(1, (mod_data!$D:$D = $G$1) * (mod_data!$N:$N = Q$3), 0), MATCH($F16, mod_data!$A$1:$CZ$1, 0))</f>
        <v>5.0710245128849776</v>
      </c>
      <c r="R16" cm="1">
        <f t="array" ref="R16">INDEX(mod_data!$A:$CZ, MATCH(1, (mod_data!$D:$D = $G$1) * (mod_data!$N:$N = R$3), 0), MATCH($F16, mod_data!$A$1:$CZ$1, 0))</f>
        <v>5.9444157454282456</v>
      </c>
      <c r="S16" cm="1">
        <f t="array" ref="S16">INDEX(mod_data!$A:$CZ, MATCH(1, (mod_data!$D:$D = $G$1) * (mod_data!$N:$N = S$3), 0), MATCH($F16, mod_data!$A$1:$CZ$1, 0))</f>
        <v>10.9501418727199</v>
      </c>
      <c r="T16" cm="1">
        <f t="array" ref="T16">INDEX(mod_data!$A:$CZ, MATCH(1, (mod_data!$D:$D = $G$1) * (mod_data!$N:$N = T$3), 0), MATCH($F16, mod_data!$A$1:$CZ$1, 0))</f>
        <v>14.220129487934081</v>
      </c>
      <c r="U16" cm="1">
        <f t="array" ref="U16">INDEX(mod_data!$A:$CZ, MATCH(1, (mod_data!$D:$D = $G$1) * (mod_data!$N:$N = U$3), 0), MATCH($F16, mod_data!$A$1:$CZ$1, 0))</f>
        <v>16.969673704414589</v>
      </c>
      <c r="V16" cm="1">
        <f t="array" ref="V16">INDEX(mod_data!$A:$CZ, MATCH(1, (mod_data!$D:$D = $G$1) * (mod_data!$N:$N = V$3), 0), MATCH($F16, mod_data!$A$1:$CZ$1, 0))</f>
        <v>19.295425078718281</v>
      </c>
      <c r="W16" cm="1">
        <f t="array" ref="W16">INDEX(mod_data!$A:$CZ, MATCH(1, (mod_data!$D:$D = $G$1) * (mod_data!$N:$N = W$3), 0), MATCH($F16, mod_data!$A$1:$CZ$1, 0))</f>
        <v>20.061774772518579</v>
      </c>
    </row>
    <row r="17" spans="6:23" x14ac:dyDescent="0.2">
      <c r="G17" s="4" t="s">
        <v>335</v>
      </c>
    </row>
    <row r="18" spans="6:23" x14ac:dyDescent="0.2">
      <c r="F18" t="s">
        <v>50</v>
      </c>
      <c r="G18" t="s">
        <v>372</v>
      </c>
      <c r="H18" cm="1">
        <f t="array" ref="H18">INDEX(mod_data!$A:$CZ, MATCH(1, (mod_data!$D:$D = $G$1) * (mod_data!$N:$N = H$3), 0), MATCH($F18, mod_data!$A$1:$CZ$1, 0))</f>
        <v>3.922867266285091</v>
      </c>
      <c r="I18" cm="1">
        <f t="array" ref="I18">INDEX(mod_data!$A:$CZ, MATCH(1, (mod_data!$D:$D = $G$1) * (mod_data!$N:$N = I$3), 0), MATCH($F18, mod_data!$A$1:$CZ$1, 0))</f>
        <v>4.0904458598726112</v>
      </c>
      <c r="J18" cm="1">
        <f t="array" ref="J18">INDEX(mod_data!$A:$CZ, MATCH(1, (mod_data!$D:$D = $G$1) * (mod_data!$N:$N = J$3), 0), MATCH($F18, mod_data!$A$1:$CZ$1, 0))</f>
        <v>4.5272227772227769</v>
      </c>
      <c r="K18" cm="1">
        <f t="array" ref="K18">INDEX(mod_data!$A:$CZ, MATCH(1, (mod_data!$D:$D = $G$1) * (mod_data!$N:$N = K$3), 0), MATCH($F18, mod_data!$A$1:$CZ$1, 0))</f>
        <v>5.8017086330935248</v>
      </c>
      <c r="L18" cm="1">
        <f t="array" ref="L18">INDEX(mod_data!$A:$CZ, MATCH(1, (mod_data!$D:$D = $G$1) * (mod_data!$N:$N = L$3), 0), MATCH($F18, mod_data!$A$1:$CZ$1, 0))</f>
        <v>7.1445182724252492</v>
      </c>
      <c r="M18" cm="1">
        <f t="array" ref="M18">INDEX(mod_data!$A:$CZ, MATCH(1, (mod_data!$D:$D = $G$1) * (mod_data!$N:$N = M$3), 0), MATCH($F18, mod_data!$A$1:$CZ$1, 0))</f>
        <v>6.6502883506343711</v>
      </c>
      <c r="N18" cm="1">
        <f t="array" ref="N18">INDEX(mod_data!$A:$CZ, MATCH(1, (mod_data!$D:$D = $G$1) * (mod_data!$N:$N = N$3), 0), MATCH($F18, mod_data!$A$1:$CZ$1, 0))</f>
        <v>5.3173318950017983</v>
      </c>
      <c r="O18" cm="1">
        <f t="array" ref="O18">INDEX(mod_data!$A:$CZ, MATCH(1, (mod_data!$D:$D = $G$1) * (mod_data!$N:$N = O$3), 0), MATCH($F18, mod_data!$A$1:$CZ$1, 0))</f>
        <v>3.620493859764955</v>
      </c>
      <c r="P18" cm="1">
        <f t="array" ref="P18">INDEX(mod_data!$A:$CZ, MATCH(1, (mod_data!$D:$D = $G$1) * (mod_data!$N:$N = P$3), 0), MATCH($F18, mod_data!$A$1:$CZ$1, 0))</f>
        <v>3.3877461706783372</v>
      </c>
      <c r="Q18" cm="1">
        <f t="array" ref="Q18">INDEX(mod_data!$A:$CZ, MATCH(1, (mod_data!$D:$D = $G$1) * (mod_data!$N:$N = Q$3), 0), MATCH($F18, mod_data!$A$1:$CZ$1, 0))</f>
        <v>3.5156178576870332</v>
      </c>
      <c r="R18" cm="1">
        <f t="array" ref="R18">INDEX(mod_data!$A:$CZ, MATCH(1, (mod_data!$D:$D = $G$1) * (mod_data!$N:$N = R$3), 0), MATCH($F18, mod_data!$A$1:$CZ$1, 0))</f>
        <v>3.4274104683195592</v>
      </c>
      <c r="S18" cm="1">
        <f t="array" ref="S18">INDEX(mod_data!$A:$CZ, MATCH(1, (mod_data!$D:$D = $G$1) * (mod_data!$N:$N = S$3), 0), MATCH($F18, mod_data!$A$1:$CZ$1, 0))</f>
        <v>2.7866266692471449</v>
      </c>
      <c r="T18" cm="1">
        <f t="array" ref="T18">INDEX(mod_data!$A:$CZ, MATCH(1, (mod_data!$D:$D = $G$1) * (mod_data!$N:$N = T$3), 0), MATCH($F18, mod_data!$A$1:$CZ$1, 0))</f>
        <v>3.588396879463795</v>
      </c>
      <c r="U18" cm="1">
        <f t="array" ref="U18">INDEX(mod_data!$A:$CZ, MATCH(1, (mod_data!$D:$D = $G$1) * (mod_data!$N:$N = U$3), 0), MATCH($F18, mod_data!$A$1:$CZ$1, 0))</f>
        <v>4.1712915059730973</v>
      </c>
      <c r="V18" cm="1">
        <f t="array" ref="V18">INDEX(mod_data!$A:$CZ, MATCH(1, (mod_data!$D:$D = $G$1) * (mod_data!$N:$N = V$3), 0), MATCH($F18, mod_data!$A$1:$CZ$1, 0))</f>
        <v>3.5294619982920579</v>
      </c>
      <c r="W18" cm="1">
        <f t="array" ref="W18">INDEX(mod_data!$A:$CZ, MATCH(1, (mod_data!$D:$D = $G$1) * (mod_data!$N:$N = W$3), 0), MATCH($F18, mod_data!$A$1:$CZ$1, 0))</f>
        <v>4.2689526809363594</v>
      </c>
    </row>
    <row r="19" spans="6:23" x14ac:dyDescent="0.2">
      <c r="F19" t="s">
        <v>51</v>
      </c>
      <c r="G19" t="s">
        <v>373</v>
      </c>
      <c r="H19" s="3" cm="1">
        <f t="array" ref="H19">INDEX(mod_data!$A:$CZ, MATCH(1, (mod_data!$D:$D = $G$1) * (mod_data!$N:$N = H$3), 0), MATCH($F19, mod_data!$A$1:$CZ$1, 0))</f>
        <v>0.35325167490018272</v>
      </c>
      <c r="I19" s="3" cm="1">
        <f t="array" ref="I19">INDEX(mod_data!$A:$CZ, MATCH(1, (mod_data!$D:$D = $G$1) * (mod_data!$N:$N = I$3), 0), MATCH($F19, mod_data!$A$1:$CZ$1, 0))</f>
        <v>0.34914542728635678</v>
      </c>
      <c r="J19" s="3" cm="1">
        <f t="array" ref="J19">INDEX(mod_data!$A:$CZ, MATCH(1, (mod_data!$D:$D = $G$1) * (mod_data!$N:$N = J$3), 0), MATCH($F19, mod_data!$A$1:$CZ$1, 0))</f>
        <v>0.35246157041960952</v>
      </c>
      <c r="K19" s="3" cm="1">
        <f t="array" ref="K19">INDEX(mod_data!$A:$CZ, MATCH(1, (mod_data!$D:$D = $G$1) * (mod_data!$N:$N = K$3), 0), MATCH($F19, mod_data!$A$1:$CZ$1, 0))</f>
        <v>0.36087135224003292</v>
      </c>
      <c r="L19" s="3" cm="1">
        <f t="array" ref="L19">INDEX(mod_data!$A:$CZ, MATCH(1, (mod_data!$D:$D = $G$1) * (mod_data!$N:$N = L$3), 0), MATCH($F19, mod_data!$A$1:$CZ$1, 0))</f>
        <v>0.33542061464941908</v>
      </c>
      <c r="M19" s="3" cm="1">
        <f t="array" ref="M19">INDEX(mod_data!$A:$CZ, MATCH(1, (mod_data!$D:$D = $G$1) * (mod_data!$N:$N = M$3), 0), MATCH($F19, mod_data!$A$1:$CZ$1, 0))</f>
        <v>0.3384112357880657</v>
      </c>
      <c r="N19" s="3" cm="1">
        <f t="array" ref="N19">INDEX(mod_data!$A:$CZ, MATCH(1, (mod_data!$D:$D = $G$1) * (mod_data!$N:$N = N$3), 0), MATCH($F19, mod_data!$A$1:$CZ$1, 0))</f>
        <v>0.3034765241528723</v>
      </c>
      <c r="O19" s="3" cm="1">
        <f t="array" ref="O19">INDEX(mod_data!$A:$CZ, MATCH(1, (mod_data!$D:$D = $G$1) * (mod_data!$N:$N = O$3), 0), MATCH($F19, mod_data!$A$1:$CZ$1, 0))</f>
        <v>0.25398480059183542</v>
      </c>
      <c r="P19" s="3" cm="1">
        <f t="array" ref="P19">INDEX(mod_data!$A:$CZ, MATCH(1, (mod_data!$D:$D = $G$1) * (mod_data!$N:$N = P$3), 0), MATCH($F19, mod_data!$A$1:$CZ$1, 0))</f>
        <v>0.22495274102079399</v>
      </c>
      <c r="Q19" s="3" cm="1">
        <f t="array" ref="Q19">INDEX(mod_data!$A:$CZ, MATCH(1, (mod_data!$D:$D = $G$1) * (mod_data!$N:$N = Q$3), 0), MATCH($F19, mod_data!$A$1:$CZ$1, 0))</f>
        <v>0.20912730777786009</v>
      </c>
      <c r="R19" s="3" cm="1">
        <f t="array" ref="R19">INDEX(mod_data!$A:$CZ, MATCH(1, (mod_data!$D:$D = $G$1) * (mod_data!$N:$N = R$3), 0), MATCH($F19, mod_data!$A$1:$CZ$1, 0))</f>
        <v>0.26358296622613803</v>
      </c>
      <c r="S19" s="3" cm="1">
        <f t="array" ref="S19">INDEX(mod_data!$A:$CZ, MATCH(1, (mod_data!$D:$D = $G$1) * (mod_data!$N:$N = S$3), 0), MATCH($F19, mod_data!$A$1:$CZ$1, 0))</f>
        <v>0.36409534591964748</v>
      </c>
      <c r="T19" s="3" cm="1">
        <f t="array" ref="T19">INDEX(mod_data!$A:$CZ, MATCH(1, (mod_data!$D:$D = $G$1) * (mod_data!$N:$N = T$3), 0), MATCH($F19, mod_data!$A$1:$CZ$1, 0))</f>
        <v>0.41985736572320043</v>
      </c>
      <c r="U19" s="3" cm="1">
        <f t="array" ref="U19">INDEX(mod_data!$A:$CZ, MATCH(1, (mod_data!$D:$D = $G$1) * (mod_data!$N:$N = U$3), 0), MATCH($F19, mod_data!$A$1:$CZ$1, 0))</f>
        <v>0.46108138275171529</v>
      </c>
      <c r="V19" s="3" cm="1">
        <f t="array" ref="V19">INDEX(mod_data!$A:$CZ, MATCH(1, (mod_data!$D:$D = $G$1) * (mod_data!$N:$N = V$3), 0), MATCH($F19, mod_data!$A$1:$CZ$1, 0))</f>
        <v>0.50798505778825176</v>
      </c>
      <c r="W19" s="3" cm="1">
        <f t="array" ref="W19">INDEX(mod_data!$A:$CZ, MATCH(1, (mod_data!$D:$D = $G$1) * (mod_data!$N:$N = W$3), 0), MATCH($F19, mod_data!$A$1:$CZ$1, 0))</f>
        <v>0.50530075695432319</v>
      </c>
    </row>
    <row r="20" spans="6:23" x14ac:dyDescent="0.2">
      <c r="F20" t="s">
        <v>20</v>
      </c>
      <c r="G20" t="s">
        <v>374</v>
      </c>
      <c r="H20" cm="1">
        <f t="array" ref="H20">INDEX(mod_data!$A:$CZ, MATCH(1, (mod_data!$D:$D = $G$1) * (mod_data!$N:$N = H$3), 0), MATCH($F20, mod_data!$A$1:$CZ$1, 0))</f>
        <v>0.75303247684883268</v>
      </c>
      <c r="I20" cm="1">
        <f t="array" ref="I20">INDEX(mod_data!$A:$CZ, MATCH(1, (mod_data!$D:$D = $G$1) * (mod_data!$N:$N = I$3), 0), MATCH($F20, mod_data!$A$1:$CZ$1, 0))</f>
        <v>0.7043153969099627</v>
      </c>
      <c r="J20" cm="1">
        <f t="array" ref="J20">INDEX(mod_data!$A:$CZ, MATCH(1, (mod_data!$D:$D = $G$1) * (mod_data!$N:$N = J$3), 0), MATCH($F20, mod_data!$A$1:$CZ$1, 0))</f>
        <v>0.64035368062213704</v>
      </c>
      <c r="K20" cm="1">
        <f t="array" ref="K20">INDEX(mod_data!$A:$CZ, MATCH(1, (mod_data!$D:$D = $G$1) * (mod_data!$N:$N = K$3), 0), MATCH($F20, mod_data!$A$1:$CZ$1, 0))</f>
        <v>0.8276824135811226</v>
      </c>
      <c r="L20" cm="1">
        <f t="array" ref="L20">INDEX(mod_data!$A:$CZ, MATCH(1, (mod_data!$D:$D = $G$1) * (mod_data!$N:$N = L$3), 0), MATCH($F20, mod_data!$A$1:$CZ$1, 0))</f>
        <v>0.70737036725775271</v>
      </c>
      <c r="M20" cm="1">
        <f t="array" ref="M20">INDEX(mod_data!$A:$CZ, MATCH(1, (mod_data!$D:$D = $G$1) * (mod_data!$N:$N = M$3), 0), MATCH($F20, mod_data!$A$1:$CZ$1, 0))</f>
        <v>0.66041635352472572</v>
      </c>
      <c r="N20" cm="1">
        <f t="array" ref="N20">INDEX(mod_data!$A:$CZ, MATCH(1, (mod_data!$D:$D = $G$1) * (mod_data!$N:$N = N$3), 0), MATCH($F20, mod_data!$A$1:$CZ$1, 0))</f>
        <v>0.71778115501519757</v>
      </c>
      <c r="O20" cm="1">
        <f t="array" ref="O20">INDEX(mod_data!$A:$CZ, MATCH(1, (mod_data!$D:$D = $G$1) * (mod_data!$N:$N = O$3), 0), MATCH($F20, mod_data!$A$1:$CZ$1, 0))</f>
        <v>0.82281665338979493</v>
      </c>
      <c r="P20" cm="1">
        <f t="array" ref="P20">INDEX(mod_data!$A:$CZ, MATCH(1, (mod_data!$D:$D = $G$1) * (mod_data!$N:$N = P$3), 0), MATCH($F20, mod_data!$A$1:$CZ$1, 0))</f>
        <v>0.89648227083235754</v>
      </c>
      <c r="Q20" cm="1">
        <f t="array" ref="Q20">INDEX(mod_data!$A:$CZ, MATCH(1, (mod_data!$D:$D = $G$1) * (mod_data!$N:$N = Q$3), 0), MATCH($F20, mod_data!$A$1:$CZ$1, 0))</f>
        <v>0.8633545993393964</v>
      </c>
      <c r="R20" cm="1">
        <f t="array" ref="R20">INDEX(mod_data!$A:$CZ, MATCH(1, (mod_data!$D:$D = $G$1) * (mod_data!$N:$N = R$3), 0), MATCH($F20, mod_data!$A$1:$CZ$1, 0))</f>
        <v>0.81321370309951058</v>
      </c>
      <c r="S20" cm="1">
        <f t="array" ref="S20">INDEX(mod_data!$A:$CZ, MATCH(1, (mod_data!$D:$D = $G$1) * (mod_data!$N:$N = S$3), 0), MATCH($F20, mod_data!$A$1:$CZ$1, 0))</f>
        <v>0.80193447510999605</v>
      </c>
      <c r="T20" cm="1">
        <f t="array" ref="T20">INDEX(mod_data!$A:$CZ, MATCH(1, (mod_data!$D:$D = $G$1) * (mod_data!$N:$N = T$3), 0), MATCH($F20, mod_data!$A$1:$CZ$1, 0))</f>
        <v>0.62777694273260187</v>
      </c>
      <c r="U20" cm="1">
        <f t="array" ref="U20">INDEX(mod_data!$A:$CZ, MATCH(1, (mod_data!$D:$D = $G$1) * (mod_data!$N:$N = U$3), 0), MATCH($F20, mod_data!$A$1:$CZ$1, 0))</f>
        <v>0.52934059286146395</v>
      </c>
      <c r="V20" cm="1">
        <f t="array" ref="V20">INDEX(mod_data!$A:$CZ, MATCH(1, (mod_data!$D:$D = $G$1) * (mod_data!$N:$N = V$3), 0), MATCH($F20, mod_data!$A$1:$CZ$1, 0))</f>
        <v>0.56835293638842543</v>
      </c>
      <c r="W20" cm="1">
        <f t="array" ref="W20">INDEX(mod_data!$A:$CZ, MATCH(1, (mod_data!$D:$D = $G$1) * (mod_data!$N:$N = W$3), 0), MATCH($F20, mod_data!$A$1:$CZ$1, 0))</f>
        <v>0.4654641745619616</v>
      </c>
    </row>
    <row r="21" spans="6:23" x14ac:dyDescent="0.2">
      <c r="F21" t="s">
        <v>52</v>
      </c>
      <c r="G21" t="s">
        <v>375</v>
      </c>
      <c r="H21" cm="1">
        <f t="array" ref="H21">INDEX(mod_data!$A:$CZ, MATCH(1, (mod_data!$D:$D = $G$1) * (mod_data!$N:$N = H$3), 0), MATCH($F21, mod_data!$A$1:$CZ$1, 0))</f>
        <v>29.597222222222221</v>
      </c>
      <c r="I21" cm="1">
        <f t="array" ref="I21">INDEX(mod_data!$A:$CZ, MATCH(1, (mod_data!$D:$D = $G$1) * (mod_data!$N:$N = I$3), 0), MATCH($F21, mod_data!$A$1:$CZ$1, 0))</f>
        <v>26.08152173913043</v>
      </c>
      <c r="J21" cm="1">
        <f t="array" ref="J21">INDEX(mod_data!$A:$CZ, MATCH(1, (mod_data!$D:$D = $G$1) * (mod_data!$N:$N = J$3), 0), MATCH($F21, mod_data!$A$1:$CZ$1, 0))</f>
        <v>27.259433962264151</v>
      </c>
      <c r="K21" cm="1">
        <f t="array" ref="K21">INDEX(mod_data!$A:$CZ, MATCH(1, (mod_data!$D:$D = $G$1) * (mod_data!$N:$N = K$3), 0), MATCH($F21, mod_data!$A$1:$CZ$1, 0))</f>
        <v>33.643835616438359</v>
      </c>
      <c r="L21" cm="1">
        <f t="array" ref="L21">INDEX(mod_data!$A:$CZ, MATCH(1, (mod_data!$D:$D = $G$1) * (mod_data!$N:$N = L$3), 0), MATCH($F21, mod_data!$A$1:$CZ$1, 0))</f>
        <v>37.719298245614027</v>
      </c>
      <c r="M21" cm="1">
        <f t="array" ref="M21">INDEX(mod_data!$A:$CZ, MATCH(1, (mod_data!$D:$D = $G$1) * (mod_data!$N:$N = M$3), 0), MATCH($F21, mod_data!$A$1:$CZ$1, 0))</f>
        <v>42.546610169491522</v>
      </c>
      <c r="N21" cm="1">
        <f t="array" ref="N21">INDEX(mod_data!$A:$CZ, MATCH(1, (mod_data!$D:$D = $G$1) * (mod_data!$N:$N = N$3), 0), MATCH($F21, mod_data!$A$1:$CZ$1, 0))</f>
        <v>45.071713147410357</v>
      </c>
      <c r="O21" cm="1">
        <f t="array" ref="O21">INDEX(mod_data!$A:$CZ, MATCH(1, (mod_data!$D:$D = $G$1) * (mod_data!$N:$N = O$3), 0), MATCH($F21, mod_data!$A$1:$CZ$1, 0))</f>
        <v>36.737254901960782</v>
      </c>
      <c r="P21" cm="1">
        <f t="array" ref="P21">INDEX(mod_data!$A:$CZ, MATCH(1, (mod_data!$D:$D = $G$1) * (mod_data!$N:$N = P$3), 0), MATCH($F21, mod_data!$A$1:$CZ$1, 0))</f>
        <v>28.239382239382241</v>
      </c>
      <c r="Q21" cm="1">
        <f t="array" ref="Q21">INDEX(mod_data!$A:$CZ, MATCH(1, (mod_data!$D:$D = $G$1) * (mod_data!$N:$N = Q$3), 0), MATCH($F21, mod_data!$A$1:$CZ$1, 0))</f>
        <v>21.519083969465651</v>
      </c>
      <c r="R21" cm="1">
        <f t="array" ref="R21">INDEX(mod_data!$A:$CZ, MATCH(1, (mod_data!$D:$D = $G$1) * (mod_data!$N:$N = R$3), 0), MATCH($F21, mod_data!$A$1:$CZ$1, 0))</f>
        <v>17.5</v>
      </c>
      <c r="S21" cm="1">
        <f t="array" ref="S21">INDEX(mod_data!$A:$CZ, MATCH(1, (mod_data!$D:$D = $G$1) * (mod_data!$N:$N = S$3), 0), MATCH($F21, mod_data!$A$1:$CZ$1, 0))</f>
        <v>41.578544061302679</v>
      </c>
      <c r="T21" cm="1">
        <f t="array" ref="T21">INDEX(mod_data!$A:$CZ, MATCH(1, (mod_data!$D:$D = $G$1) * (mod_data!$N:$N = T$3), 0), MATCH($F21, mod_data!$A$1:$CZ$1, 0))</f>
        <v>80.04651162790698</v>
      </c>
      <c r="U21" cm="1">
        <f t="array" ref="U21">INDEX(mod_data!$A:$CZ, MATCH(1, (mod_data!$D:$D = $G$1) * (mod_data!$N:$N = U$3), 0), MATCH($F21, mod_data!$A$1:$CZ$1, 0))</f>
        <v>128.29571984435799</v>
      </c>
      <c r="V21" cm="1">
        <f t="array" ref="V21">INDEX(mod_data!$A:$CZ, MATCH(1, (mod_data!$D:$D = $G$1) * (mod_data!$N:$N = V$3), 0), MATCH($F21, mod_data!$A$1:$CZ$1, 0))</f>
        <v>187.21960784313731</v>
      </c>
      <c r="W21" cm="1">
        <f t="array" ref="W21">INDEX(mod_data!$A:$CZ, MATCH(1, (mod_data!$D:$D = $G$1) * (mod_data!$N:$N = W$3), 0), MATCH($F21, mod_data!$A$1:$CZ$1, 0))</f>
        <v>237.3784860557769</v>
      </c>
    </row>
    <row r="23" spans="6:23" x14ac:dyDescent="0.2">
      <c r="G23" s="4" t="s">
        <v>376</v>
      </c>
    </row>
    <row r="24" spans="6:23" x14ac:dyDescent="0.2">
      <c r="F24" t="s">
        <v>15</v>
      </c>
      <c r="G24" t="s">
        <v>377</v>
      </c>
      <c r="H24" cm="1">
        <f t="array" ref="H24">INDEX(mod_data!$A:$CZ, MATCH(1, (mod_data!$D:$D = $G$1) * (mod_data!$N:$N = H$3), 0), MATCH($F24, mod_data!$A$1:$CZ$1, 0))</f>
        <v>7.3756876851459996</v>
      </c>
      <c r="I24" cm="1">
        <f t="array" ref="I24">INDEX(mod_data!$A:$CZ, MATCH(1, (mod_data!$D:$D = $G$1) * (mod_data!$N:$N = I$3), 0), MATCH($F24, mod_data!$A$1:$CZ$1, 0))</f>
        <v>8.2258145112932244</v>
      </c>
      <c r="J24" cm="1">
        <f t="array" ref="J24">INDEX(mod_data!$A:$CZ, MATCH(1, (mod_data!$D:$D = $G$1) * (mod_data!$N:$N = J$3), 0), MATCH($F24, mod_data!$A$1:$CZ$1, 0))</f>
        <v>8.1562444797738909</v>
      </c>
      <c r="K24" cm="1">
        <f t="array" ref="K24">INDEX(mod_data!$A:$CZ, MATCH(1, (mod_data!$D:$D = $G$1) * (mod_data!$N:$N = K$3), 0), MATCH($F24, mod_data!$A$1:$CZ$1, 0))</f>
        <v>6.8714461349316123</v>
      </c>
      <c r="L24" cm="1">
        <f t="array" ref="L24">INDEX(mod_data!$A:$CZ, MATCH(1, (mod_data!$D:$D = $G$1) * (mod_data!$N:$N = L$3), 0), MATCH($F24, mod_data!$A$1:$CZ$1, 0))</f>
        <v>6.2820287202590457</v>
      </c>
      <c r="M24" cm="1">
        <f t="array" ref="M24">INDEX(mod_data!$A:$CZ, MATCH(1, (mod_data!$D:$D = $G$1) * (mod_data!$N:$N = M$3), 0), MATCH($F24, mod_data!$A$1:$CZ$1, 0))</f>
        <v>5.9933926468664138</v>
      </c>
      <c r="N24" cm="1">
        <f t="array" ref="N24">INDEX(mod_data!$A:$CZ, MATCH(1, (mod_data!$D:$D = $G$1) * (mod_data!$N:$N = N$3), 0), MATCH($F24, mod_data!$A$1:$CZ$1, 0))</f>
        <v>5.9123129826254832</v>
      </c>
      <c r="O24" cm="1">
        <f t="array" ref="O24">INDEX(mod_data!$A:$CZ, MATCH(1, (mod_data!$D:$D = $G$1) * (mod_data!$N:$N = O$3), 0), MATCH($F24, mod_data!$A$1:$CZ$1, 0))</f>
        <v>7.622315035799522</v>
      </c>
      <c r="P24" cm="1">
        <f t="array" ref="P24">INDEX(mod_data!$A:$CZ, MATCH(1, (mod_data!$D:$D = $G$1) * (mod_data!$N:$N = P$3), 0), MATCH($F24, mod_data!$A$1:$CZ$1, 0))</f>
        <v>8.4772803911650652</v>
      </c>
      <c r="Q24" cm="1">
        <f t="array" ref="Q24">INDEX(mod_data!$A:$CZ, MATCH(1, (mod_data!$D:$D = $G$1) * (mod_data!$N:$N = Q$3), 0), MATCH($F24, mod_data!$A$1:$CZ$1, 0))</f>
        <v>8.6258469674433975</v>
      </c>
      <c r="R24" cm="1">
        <f t="array" ref="R24">INDEX(mod_data!$A:$CZ, MATCH(1, (mod_data!$D:$D = $G$1) * (mod_data!$N:$N = R$3), 0), MATCH($F24, mod_data!$A$1:$CZ$1, 0))</f>
        <v>7.5745620133481646</v>
      </c>
      <c r="S24" cm="1">
        <f t="array" ref="S24">INDEX(mod_data!$A:$CZ, MATCH(1, (mod_data!$D:$D = $G$1) * (mod_data!$N:$N = S$3), 0), MATCH($F24, mod_data!$A$1:$CZ$1, 0))</f>
        <v>4.9249463241282303</v>
      </c>
      <c r="T24" cm="1">
        <f t="array" ref="T24">INDEX(mod_data!$A:$CZ, MATCH(1, (mod_data!$D:$D = $G$1) * (mod_data!$N:$N = T$3), 0), MATCH($F24, mod_data!$A$1:$CZ$1, 0))</f>
        <v>4.7236479028697573</v>
      </c>
      <c r="U24" cm="1">
        <f t="array" ref="U24">INDEX(mod_data!$A:$CZ, MATCH(1, (mod_data!$D:$D = $G$1) * (mod_data!$N:$N = U$3), 0), MATCH($F24, mod_data!$A$1:$CZ$1, 0))</f>
        <v>5.5196692756639374</v>
      </c>
      <c r="V24" cm="1">
        <f t="array" ref="V24">INDEX(mod_data!$A:$CZ, MATCH(1, (mod_data!$D:$D = $G$1) * (mod_data!$N:$N = V$3), 0), MATCH($F24, mod_data!$A$1:$CZ$1, 0))</f>
        <v>5.4272097220089082</v>
      </c>
      <c r="W24" cm="1">
        <f t="array" ref="W24">INDEX(mod_data!$A:$CZ, MATCH(1, (mod_data!$D:$D = $G$1) * (mod_data!$N:$N = W$3), 0), MATCH($F24, mod_data!$A$1:$CZ$1, 0))</f>
        <v>5.2277380159786944</v>
      </c>
    </row>
    <row r="25" spans="6:23" x14ac:dyDescent="0.2">
      <c r="F25" t="s">
        <v>26</v>
      </c>
      <c r="G25" t="s">
        <v>378</v>
      </c>
      <c r="H25" s="22" cm="1">
        <f t="array" ref="H25">INDEX(mod_data!$A:$CZ, MATCH(1, (mod_data!$D:$D = $G$1) * (mod_data!$N:$N = H$3), 0), MATCH($F25, mod_data!$A$1:$CZ$1, 0))</f>
        <v>0.47504491914553792</v>
      </c>
      <c r="I25" s="22" cm="1">
        <f t="array" ref="I25">INDEX(mod_data!$A:$CZ, MATCH(1, (mod_data!$D:$D = $G$1) * (mod_data!$N:$N = I$3), 0), MATCH($F25, mod_data!$A$1:$CZ$1, 0))</f>
        <v>0.52729437625938824</v>
      </c>
      <c r="J25" s="22" cm="1">
        <f t="array" ref="J25">INDEX(mod_data!$A:$CZ, MATCH(1, (mod_data!$D:$D = $G$1) * (mod_data!$N:$N = J$3), 0), MATCH($F25, mod_data!$A$1:$CZ$1, 0))</f>
        <v>0.6349125488198335</v>
      </c>
      <c r="K25" s="22" cm="1">
        <f t="array" ref="K25">INDEX(mod_data!$A:$CZ, MATCH(1, (mod_data!$D:$D = $G$1) * (mod_data!$N:$N = K$3), 0), MATCH($F25, mod_data!$A$1:$CZ$1, 0))</f>
        <v>0.67600459242250288</v>
      </c>
      <c r="L25" s="22" cm="1">
        <f t="array" ref="L25">INDEX(mod_data!$A:$CZ, MATCH(1, (mod_data!$D:$D = $G$1) * (mod_data!$N:$N = L$3), 0), MATCH($F25, mod_data!$A$1:$CZ$1, 0))</f>
        <v>0.64268796102050474</v>
      </c>
      <c r="M25" s="22" cm="1">
        <f t="array" ref="M25">INDEX(mod_data!$A:$CZ, MATCH(1, (mod_data!$D:$D = $G$1) * (mod_data!$N:$N = M$3), 0), MATCH($F25, mod_data!$A$1:$CZ$1, 0))</f>
        <v>0.61403298350824587</v>
      </c>
      <c r="N25" s="22" cm="1">
        <f t="array" ref="N25">INDEX(mod_data!$A:$CZ, MATCH(1, (mod_data!$D:$D = $G$1) * (mod_data!$N:$N = N$3), 0), MATCH($F25, mod_data!$A$1:$CZ$1, 0))</f>
        <v>0.53411923556294139</v>
      </c>
      <c r="O25" s="22" cm="1">
        <f t="array" ref="O25">INDEX(mod_data!$A:$CZ, MATCH(1, (mod_data!$D:$D = $G$1) * (mod_data!$N:$N = O$3), 0), MATCH($F25, mod_data!$A$1:$CZ$1, 0))</f>
        <v>0.35808558249988592</v>
      </c>
      <c r="P25" s="22" cm="1">
        <f t="array" ref="P25">INDEX(mod_data!$A:$CZ, MATCH(1, (mod_data!$D:$D = $G$1) * (mod_data!$N:$N = P$3), 0), MATCH($F25, mod_data!$A$1:$CZ$1, 0))</f>
        <v>0.17681469885474169</v>
      </c>
      <c r="Q25" s="22" cm="1">
        <f t="array" ref="Q25">INDEX(mod_data!$A:$CZ, MATCH(1, (mod_data!$D:$D = $G$1) * (mod_data!$N:$N = Q$3), 0), MATCH($F25, mod_data!$A$1:$CZ$1, 0))</f>
        <v>2.2293230289069932E-3</v>
      </c>
      <c r="R25" s="22" cm="1">
        <f t="array" ref="R25">INDEX(mod_data!$A:$CZ, MATCH(1, (mod_data!$D:$D = $G$1) * (mod_data!$N:$N = R$3), 0), MATCH($F25, mod_data!$A$1:$CZ$1, 0))</f>
        <v>-0.1239971564943637</v>
      </c>
      <c r="S25" s="22" cm="1">
        <f t="array" ref="S25">INDEX(mod_data!$A:$CZ, MATCH(1, (mod_data!$D:$D = $G$1) * (mod_data!$N:$N = S$3), 0), MATCH($F25, mod_data!$A$1:$CZ$1, 0))</f>
        <v>9.8964288116214938E-2</v>
      </c>
      <c r="T25" s="22" cm="1">
        <f t="array" ref="T25">INDEX(mod_data!$A:$CZ, MATCH(1, (mod_data!$D:$D = $G$1) * (mod_data!$N:$N = T$3), 0), MATCH($F25, mod_data!$A$1:$CZ$1, 0))</f>
        <v>0.57074844220401877</v>
      </c>
      <c r="U25" s="22" cm="1">
        <f t="array" ref="U25">INDEX(mod_data!$A:$CZ, MATCH(1, (mod_data!$D:$D = $G$1) * (mod_data!$N:$N = U$3), 0), MATCH($F25, mod_data!$A$1:$CZ$1, 0))</f>
        <v>1.2585452658115219</v>
      </c>
      <c r="V25" s="22" cm="1">
        <f t="array" ref="V25">INDEX(mod_data!$A:$CZ, MATCH(1, (mod_data!$D:$D = $G$1) * (mod_data!$N:$N = V$3), 0), MATCH($F25, mod_data!$A$1:$CZ$1, 0))</f>
        <v>2.0826957260993888</v>
      </c>
      <c r="W25" s="22" cm="1">
        <f t="array" ref="W25">INDEX(mod_data!$A:$CZ, MATCH(1, (mod_data!$D:$D = $G$1) * (mod_data!$N:$N = W$3), 0), MATCH($F25, mod_data!$A$1:$CZ$1, 0))</f>
        <v>1.946880450414614</v>
      </c>
    </row>
    <row r="26" spans="6:23" x14ac:dyDescent="0.2">
      <c r="F26" t="s">
        <v>24</v>
      </c>
      <c r="G26" t="s">
        <v>379</v>
      </c>
      <c r="H26" s="22" cm="1">
        <f t="array" ref="H26">INDEX(mod_data!$A:$CZ, MATCH(1, (mod_data!$D:$D = $G$1) * (mod_data!$N:$N = H$3), 0), MATCH($F26, mod_data!$A$1:$CZ$1, 0))</f>
        <v>0.28625566759152737</v>
      </c>
      <c r="I26" s="22" cm="1">
        <f t="array" ref="I26">INDEX(mod_data!$A:$CZ, MATCH(1, (mod_data!$D:$D = $G$1) * (mod_data!$N:$N = I$3), 0), MATCH($F26, mod_data!$A$1:$CZ$1, 0))</f>
        <v>0.2814992503748126</v>
      </c>
      <c r="J26" s="22" cm="1">
        <f t="array" ref="J26">INDEX(mod_data!$A:$CZ, MATCH(1, (mod_data!$D:$D = $G$1) * (mod_data!$N:$N = J$3), 0), MATCH($F26, mod_data!$A$1:$CZ$1, 0))</f>
        <v>0.28645616950560859</v>
      </c>
      <c r="K26" s="22" cm="1">
        <f t="array" ref="K26">INDEX(mod_data!$A:$CZ, MATCH(1, (mod_data!$D:$D = $G$1) * (mod_data!$N:$N = K$3), 0), MATCH($F26, mod_data!$A$1:$CZ$1, 0))</f>
        <v>0.30437959537836229</v>
      </c>
      <c r="L26" s="22" cm="1">
        <f t="array" ref="L26">INDEX(mod_data!$A:$CZ, MATCH(1, (mod_data!$D:$D = $G$1) * (mod_data!$N:$N = L$3), 0), MATCH($F26, mod_data!$A$1:$CZ$1, 0))</f>
        <v>0.29480102166927569</v>
      </c>
      <c r="M26" s="22" cm="1">
        <f t="array" ref="M26">INDEX(mod_data!$A:$CZ, MATCH(1, (mod_data!$D:$D = $G$1) * (mod_data!$N:$N = M$3), 0), MATCH($F26, mod_data!$A$1:$CZ$1, 0))</f>
        <v>0.30214758118451363</v>
      </c>
      <c r="N26" s="22" cm="1">
        <f t="array" ref="N26">INDEX(mod_data!$A:$CZ, MATCH(1, (mod_data!$D:$D = $G$1) * (mod_data!$N:$N = N$3), 0), MATCH($F26, mod_data!$A$1:$CZ$1, 0))</f>
        <v>0.26830506753325878</v>
      </c>
      <c r="O26" s="22" cm="1">
        <f t="array" ref="O26">INDEX(mod_data!$A:$CZ, MATCH(1, (mod_data!$D:$D = $G$1) * (mod_data!$N:$N = O$3), 0), MATCH($F26, mod_data!$A$1:$CZ$1, 0))</f>
        <v>0.21063958571524649</v>
      </c>
      <c r="P26" s="22" cm="1">
        <f t="array" ref="P26">INDEX(mod_data!$A:$CZ, MATCH(1, (mod_data!$D:$D = $G$1) * (mod_data!$N:$N = P$3), 0), MATCH($F26, mod_data!$A$1:$CZ$1, 0))</f>
        <v>0.16904711895260099</v>
      </c>
      <c r="Q26" s="22" cm="1">
        <f t="array" ref="Q26">INDEX(mod_data!$A:$CZ, MATCH(1, (mod_data!$D:$D = $G$1) * (mod_data!$N:$N = Q$3), 0), MATCH($F26, mod_data!$A$1:$CZ$1, 0))</f>
        <v>0.1411729813894862</v>
      </c>
      <c r="R26" s="22" cm="1">
        <f t="array" ref="R26">INDEX(mod_data!$A:$CZ, MATCH(1, (mod_data!$D:$D = $G$1) * (mod_data!$N:$N = R$3), 0), MATCH($F26, mod_data!$A$1:$CZ$1, 0))</f>
        <v>0.19711724244532039</v>
      </c>
      <c r="S26" s="22" cm="1">
        <f t="array" ref="S26">INDEX(mod_data!$A:$CZ, MATCH(1, (mod_data!$D:$D = $G$1) * (mod_data!$N:$N = S$3), 0), MATCH($F26, mod_data!$A$1:$CZ$1, 0))</f>
        <v>0.31587160735595599</v>
      </c>
      <c r="T26" s="22" cm="1">
        <f t="array" ref="T26">INDEX(mod_data!$A:$CZ, MATCH(1, (mod_data!$D:$D = $G$1) * (mod_data!$N:$N = T$3), 0), MATCH($F26, mod_data!$A$1:$CZ$1, 0))</f>
        <v>0.39034989971027412</v>
      </c>
      <c r="U26" s="22" cm="1">
        <f t="array" ref="U26">INDEX(mod_data!$A:$CZ, MATCH(1, (mod_data!$D:$D = $G$1) * (mod_data!$N:$N = U$3), 0), MATCH($F26, mod_data!$A$1:$CZ$1, 0))</f>
        <v>0.44353435540527231</v>
      </c>
      <c r="V26" s="22" cm="1">
        <f t="array" ref="V26">INDEX(mod_data!$A:$CZ, MATCH(1, (mod_data!$D:$D = $G$1) * (mod_data!$N:$N = V$3), 0), MATCH($F26, mod_data!$A$1:$CZ$1, 0))</f>
        <v>0.49306791686514401</v>
      </c>
      <c r="W26" s="22" cm="1">
        <f t="array" ref="W26">INDEX(mod_data!$A:$CZ, MATCH(1, (mod_data!$D:$D = $G$1) * (mod_data!$N:$N = W$3), 0), MATCH($F26, mod_data!$A$1:$CZ$1, 0))</f>
        <v>0.48580061677759662</v>
      </c>
    </row>
    <row r="27" spans="6:23" x14ac:dyDescent="0.2">
      <c r="F27" t="s">
        <v>25</v>
      </c>
      <c r="G27" t="s">
        <v>380</v>
      </c>
      <c r="H27" s="22" cm="1">
        <f t="array" ref="H27">INDEX(mod_data!$A:$CZ, MATCH(1, (mod_data!$D:$D = $G$1) * (mod_data!$N:$N = H$3), 0), MATCH($F27, mod_data!$A$1:$CZ$1, 0))</f>
        <v>0.76130058673706524</v>
      </c>
      <c r="I27" s="22" cm="1">
        <f t="array" ref="I27">INDEX(mod_data!$A:$CZ, MATCH(1, (mod_data!$D:$D = $G$1) * (mod_data!$N:$N = I$3), 0), MATCH($F27, mod_data!$A$1:$CZ$1, 0))</f>
        <v>0.80879362663420085</v>
      </c>
      <c r="J27" s="22" cm="1">
        <f t="array" ref="J27">INDEX(mod_data!$A:$CZ, MATCH(1, (mod_data!$D:$D = $G$1) * (mod_data!$N:$N = J$3), 0), MATCH($F27, mod_data!$A$1:$CZ$1, 0))</f>
        <v>0.9213687183254422</v>
      </c>
      <c r="K27" s="22" cm="1">
        <f t="array" ref="K27">INDEX(mod_data!$A:$CZ, MATCH(1, (mod_data!$D:$D = $G$1) * (mod_data!$N:$N = K$3), 0), MATCH($F27, mod_data!$A$1:$CZ$1, 0))</f>
        <v>0.98038418780086523</v>
      </c>
      <c r="L27" s="22" cm="1">
        <f t="array" ref="L27">INDEX(mod_data!$A:$CZ, MATCH(1, (mod_data!$D:$D = $G$1) * (mod_data!$N:$N = L$3), 0), MATCH($F27, mod_data!$A$1:$CZ$1, 0))</f>
        <v>0.93748898268978054</v>
      </c>
      <c r="M27" s="22" cm="1">
        <f t="array" ref="M27">INDEX(mod_data!$A:$CZ, MATCH(1, (mod_data!$D:$D = $G$1) * (mod_data!$N:$N = M$3), 0), MATCH($F27, mod_data!$A$1:$CZ$1, 0))</f>
        <v>0.91618056469275944</v>
      </c>
      <c r="N27" s="22" cm="1">
        <f t="array" ref="N27">INDEX(mod_data!$A:$CZ, MATCH(1, (mod_data!$D:$D = $G$1) * (mod_data!$N:$N = N$3), 0), MATCH($F27, mod_data!$A$1:$CZ$1, 0))</f>
        <v>0.80242430309620016</v>
      </c>
      <c r="O27" s="22" cm="1">
        <f t="array" ref="O27">INDEX(mod_data!$A:$CZ, MATCH(1, (mod_data!$D:$D = $G$1) * (mod_data!$N:$N = O$3), 0), MATCH($F27, mod_data!$A$1:$CZ$1, 0))</f>
        <v>0.56872516821513242</v>
      </c>
      <c r="P27" s="22" cm="1">
        <f t="array" ref="P27">INDEX(mod_data!$A:$CZ, MATCH(1, (mod_data!$D:$D = $G$1) * (mod_data!$N:$N = P$3), 0), MATCH($F27, mod_data!$A$1:$CZ$1, 0))</f>
        <v>0.34586181780734271</v>
      </c>
      <c r="Q27" s="22" cm="1">
        <f t="array" ref="Q27">INDEX(mod_data!$A:$CZ, MATCH(1, (mod_data!$D:$D = $G$1) * (mod_data!$N:$N = Q$3), 0), MATCH($F27, mod_data!$A$1:$CZ$1, 0))</f>
        <v>0.14340230441839319</v>
      </c>
      <c r="R27" s="22" cm="1">
        <f t="array" ref="R27">INDEX(mod_data!$A:$CZ, MATCH(1, (mod_data!$D:$D = $G$1) * (mod_data!$N:$N = R$3), 0), MATCH($F27, mod_data!$A$1:$CZ$1, 0))</f>
        <v>7.3120085950956648E-2</v>
      </c>
      <c r="S27" s="22" cm="1">
        <f t="array" ref="S27">INDEX(mod_data!$A:$CZ, MATCH(1, (mod_data!$D:$D = $G$1) * (mod_data!$N:$N = S$3), 0), MATCH($F27, mod_data!$A$1:$CZ$1, 0))</f>
        <v>0.41483589547217098</v>
      </c>
      <c r="T27" s="22" cm="1">
        <f t="array" ref="T27">INDEX(mod_data!$A:$CZ, MATCH(1, (mod_data!$D:$D = $G$1) * (mod_data!$N:$N = T$3), 0), MATCH($F27, mod_data!$A$1:$CZ$1, 0))</f>
        <v>0.96109834191429289</v>
      </c>
      <c r="U27" s="22" cm="1">
        <f t="array" ref="U27">INDEX(mod_data!$A:$CZ, MATCH(1, (mod_data!$D:$D = $G$1) * (mod_data!$N:$N = U$3), 0), MATCH($F27, mod_data!$A$1:$CZ$1, 0))</f>
        <v>1.702079621216795</v>
      </c>
      <c r="V27" s="22" cm="1">
        <f t="array" ref="V27">INDEX(mod_data!$A:$CZ, MATCH(1, (mod_data!$D:$D = $G$1) * (mod_data!$N:$N = V$3), 0), MATCH($F27, mod_data!$A$1:$CZ$1, 0))</f>
        <v>2.575763642964533</v>
      </c>
      <c r="W27" s="22" cm="1">
        <f t="array" ref="W27">INDEX(mod_data!$A:$CZ, MATCH(1, (mod_data!$D:$D = $G$1) * (mod_data!$N:$N = W$3), 0), MATCH($F27, mod_data!$A$1:$CZ$1, 0))</f>
        <v>2.432681067192211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2A36-C85F-8E47-A002-AB556A66FB10}">
  <dimension ref="F1:W27"/>
  <sheetViews>
    <sheetView tabSelected="1" workbookViewId="0">
      <selection activeCell="P31" sqref="P31"/>
    </sheetView>
  </sheetViews>
  <sheetFormatPr baseColWidth="10" defaultRowHeight="15" x14ac:dyDescent="0.2"/>
  <cols>
    <col min="1" max="5" width="2.83203125" customWidth="1"/>
    <col min="6" max="6" width="16.5" bestFit="1" customWidth="1"/>
    <col min="7" max="7" width="24.6640625" bestFit="1" customWidth="1"/>
  </cols>
  <sheetData>
    <row r="1" spans="6:23" x14ac:dyDescent="0.2">
      <c r="F1" t="s">
        <v>381</v>
      </c>
      <c r="G1" t="s">
        <v>123</v>
      </c>
    </row>
    <row r="3" spans="6:23" x14ac:dyDescent="0.2"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11</v>
      </c>
      <c r="S3">
        <v>12</v>
      </c>
      <c r="T3">
        <v>13</v>
      </c>
      <c r="U3">
        <v>14</v>
      </c>
      <c r="V3">
        <v>15</v>
      </c>
      <c r="W3">
        <v>16</v>
      </c>
    </row>
    <row r="4" spans="6:23" x14ac:dyDescent="0.2">
      <c r="H4">
        <v>2020</v>
      </c>
      <c r="J4">
        <v>2021</v>
      </c>
      <c r="N4">
        <v>2022</v>
      </c>
      <c r="R4">
        <v>2023</v>
      </c>
      <c r="V4">
        <v>2024</v>
      </c>
    </row>
    <row r="5" spans="6:23" x14ac:dyDescent="0.2">
      <c r="G5" s="4" t="s">
        <v>363</v>
      </c>
      <c r="H5" t="s">
        <v>350</v>
      </c>
      <c r="I5" t="s">
        <v>351</v>
      </c>
      <c r="J5" t="s">
        <v>348</v>
      </c>
      <c r="K5" t="s">
        <v>349</v>
      </c>
      <c r="L5" t="s">
        <v>350</v>
      </c>
      <c r="M5" t="s">
        <v>351</v>
      </c>
      <c r="N5" t="s">
        <v>348</v>
      </c>
      <c r="O5" t="s">
        <v>349</v>
      </c>
      <c r="P5" t="s">
        <v>350</v>
      </c>
      <c r="Q5" t="s">
        <v>351</v>
      </c>
      <c r="R5" t="s">
        <v>348</v>
      </c>
      <c r="S5" t="s">
        <v>349</v>
      </c>
      <c r="T5" t="s">
        <v>350</v>
      </c>
      <c r="U5" t="s">
        <v>351</v>
      </c>
      <c r="V5" t="s">
        <v>348</v>
      </c>
      <c r="W5" t="s">
        <v>349</v>
      </c>
    </row>
    <row r="6" spans="6:23" x14ac:dyDescent="0.2">
      <c r="F6" t="s">
        <v>19</v>
      </c>
      <c r="G6" t="s">
        <v>364</v>
      </c>
      <c r="H6" s="3" cm="1">
        <f t="array" ref="H6">INDEX(mod_data!$A:$CZ, MATCH(1, (mod_data!$D:$D = $G$1) * (mod_data!$N:$N = H$3), 0), MATCH($F6, mod_data!$A$1:$CZ$1, 0))</f>
        <v>0.29466575368214709</v>
      </c>
      <c r="I6" s="3" cm="1">
        <f t="array" ref="I6">INDEX(mod_data!$A:$CZ, MATCH(1, (mod_data!$D:$D = $G$1) * (mod_data!$N:$N = I$3), 0), MATCH($F6, mod_data!$A$1:$CZ$1, 0))</f>
        <v>0.26338242058766081</v>
      </c>
      <c r="J6" s="3" cm="1">
        <f t="array" ref="J6">INDEX(mod_data!$A:$CZ, MATCH(1, (mod_data!$D:$D = $G$1) * (mod_data!$N:$N = J$3), 0), MATCH($F6, mod_data!$A$1:$CZ$1, 0))</f>
        <v>0.2382028803606534</v>
      </c>
      <c r="K6" s="3" cm="1">
        <f t="array" ref="K6">INDEX(mod_data!$A:$CZ, MATCH(1, (mod_data!$D:$D = $G$1) * (mod_data!$N:$N = K$3), 0), MATCH($F6, mod_data!$A$1:$CZ$1, 0))</f>
        <v>0.2219271963974955</v>
      </c>
      <c r="L6" s="3" cm="1">
        <f t="array" ref="L6">INDEX(mod_data!$A:$CZ, MATCH(1, (mod_data!$D:$D = $G$1) * (mod_data!$N:$N = L$3), 0), MATCH($F6, mod_data!$A$1:$CZ$1, 0))</f>
        <v>0.25633955090165877</v>
      </c>
      <c r="M6" s="3" cm="1">
        <f t="array" ref="M6">INDEX(mod_data!$A:$CZ, MATCH(1, (mod_data!$D:$D = $G$1) * (mod_data!$N:$N = M$3), 0), MATCH($F6, mod_data!$A$1:$CZ$1, 0))</f>
        <v>0.22522374439576259</v>
      </c>
      <c r="N6" s="3" cm="1">
        <f t="array" ref="N6">INDEX(mod_data!$A:$CZ, MATCH(1, (mod_data!$D:$D = $G$1) * (mod_data!$N:$N = N$3), 0), MATCH($F6, mod_data!$A$1:$CZ$1, 0))</f>
        <v>0.26915487337586019</v>
      </c>
      <c r="O6" s="3" cm="1">
        <f t="array" ref="O6">INDEX(mod_data!$A:$CZ, MATCH(1, (mod_data!$D:$D = $G$1) * (mod_data!$N:$N = O$3), 0), MATCH($F6, mod_data!$A$1:$CZ$1, 0))</f>
        <v>0.20496178087702829</v>
      </c>
      <c r="P6" s="3" cm="1">
        <f t="array" ref="P6">INDEX(mod_data!$A:$CZ, MATCH(1, (mod_data!$D:$D = $G$1) * (mod_data!$N:$N = P$3), 0), MATCH($F6, mod_data!$A$1:$CZ$1, 0))</f>
        <v>0.1400311624871034</v>
      </c>
      <c r="Q6" s="3" cm="1">
        <f t="array" ref="Q6">INDEX(mod_data!$A:$CZ, MATCH(1, (mod_data!$D:$D = $G$1) * (mod_data!$N:$N = Q$3), 0), MATCH($F6, mod_data!$A$1:$CZ$1, 0))</f>
        <v>8.0673656236001146E-2</v>
      </c>
      <c r="R6" s="3" cm="1">
        <f t="array" ref="R6">INDEX(mod_data!$A:$CZ, MATCH(1, (mod_data!$D:$D = $G$1) * (mod_data!$N:$N = R$3), 0), MATCH($F6, mod_data!$A$1:$CZ$1, 0))</f>
        <v>-2.8073243948334221E-2</v>
      </c>
      <c r="S6" s="3" cm="1">
        <f t="array" ref="S6">INDEX(mod_data!$A:$CZ, MATCH(1, (mod_data!$D:$D = $G$1) * (mod_data!$N:$N = S$3), 0), MATCH($F6, mod_data!$A$1:$CZ$1, 0))</f>
        <v>-8.9649908356791083E-3</v>
      </c>
      <c r="T6" s="3" cm="1">
        <f t="array" ref="T6">INDEX(mod_data!$A:$CZ, MATCH(1, (mod_data!$D:$D = $G$1) * (mod_data!$N:$N = T$3), 0), MATCH($F6, mod_data!$A$1:$CZ$1, 0))</f>
        <v>-1.5994473928715631E-2</v>
      </c>
      <c r="U6" s="3" cm="1">
        <f t="array" ref="U6">INDEX(mod_data!$A:$CZ, MATCH(1, (mod_data!$D:$D = $G$1) * (mod_data!$N:$N = U$3), 0), MATCH($F6, mod_data!$A$1:$CZ$1, 0))</f>
        <v>1.5840488438506741E-2</v>
      </c>
      <c r="V6" s="3" cm="1">
        <f t="array" ref="V6">INDEX(mod_data!$A:$CZ, MATCH(1, (mod_data!$D:$D = $G$1) * (mod_data!$N:$N = V$3), 0), MATCH($F6, mod_data!$A$1:$CZ$1, 0))</f>
        <v>3.8511264023792499E-2</v>
      </c>
      <c r="W6" s="3" cm="1">
        <f t="array" ref="W6">INDEX(mod_data!$A:$CZ, MATCH(1, (mod_data!$D:$D = $G$1) * (mod_data!$N:$N = W$3), 0), MATCH($F6, mod_data!$A$1:$CZ$1, 0))</f>
        <v>8.6703274715991194E-3</v>
      </c>
    </row>
    <row r="7" spans="6:23" x14ac:dyDescent="0.2">
      <c r="F7" t="s">
        <v>18</v>
      </c>
      <c r="G7" t="s">
        <v>365</v>
      </c>
      <c r="H7" s="3" cm="1">
        <f t="array" ref="H7">INDEX(mod_data!$A:$CZ, MATCH(1, (mod_data!$D:$D = $G$1) * (mod_data!$N:$N = H$3), 0), MATCH($F7, mod_data!$A$1:$CZ$1, 0))</f>
        <v>0.16266653286934329</v>
      </c>
      <c r="I7" s="3" cm="1">
        <f t="array" ref="I7">INDEX(mod_data!$A:$CZ, MATCH(1, (mod_data!$D:$D = $G$1) * (mod_data!$N:$N = I$3), 0), MATCH($F7, mod_data!$A$1:$CZ$1, 0))</f>
        <v>0.14959812164425179</v>
      </c>
      <c r="J7" s="3" cm="1">
        <f t="array" ref="J7">INDEX(mod_data!$A:$CZ, MATCH(1, (mod_data!$D:$D = $G$1) * (mod_data!$N:$N = J$3), 0), MATCH($F7, mod_data!$A$1:$CZ$1, 0))</f>
        <v>0.13017336390330239</v>
      </c>
      <c r="K7" s="3" cm="1">
        <f t="array" ref="K7">INDEX(mod_data!$A:$CZ, MATCH(1, (mod_data!$D:$D = $G$1) * (mod_data!$N:$N = K$3), 0), MATCH($F7, mod_data!$A$1:$CZ$1, 0))</f>
        <v>0.12590852260887689</v>
      </c>
      <c r="L7" s="3" cm="1">
        <f t="array" ref="L7">INDEX(mod_data!$A:$CZ, MATCH(1, (mod_data!$D:$D = $G$1) * (mod_data!$N:$N = L$3), 0), MATCH($F7, mod_data!$A$1:$CZ$1, 0))</f>
        <v>0.13971477190372361</v>
      </c>
      <c r="M7" s="3" cm="1">
        <f t="array" ref="M7">INDEX(mod_data!$A:$CZ, MATCH(1, (mod_data!$D:$D = $G$1) * (mod_data!$N:$N = M$3), 0), MATCH($F7, mod_data!$A$1:$CZ$1, 0))</f>
        <v>0.12848673549053341</v>
      </c>
      <c r="N7" s="3" cm="1">
        <f t="array" ref="N7">INDEX(mod_data!$A:$CZ, MATCH(1, (mod_data!$D:$D = $G$1) * (mod_data!$N:$N = N$3), 0), MATCH($F7, mod_data!$A$1:$CZ$1, 0))</f>
        <v>0.1552976652863495</v>
      </c>
      <c r="O7" s="3" cm="1">
        <f t="array" ref="O7">INDEX(mod_data!$A:$CZ, MATCH(1, (mod_data!$D:$D = $G$1) * (mod_data!$N:$N = O$3), 0), MATCH($F7, mod_data!$A$1:$CZ$1, 0))</f>
        <v>0.1224834546097872</v>
      </c>
      <c r="P7" s="3" cm="1">
        <f t="array" ref="P7">INDEX(mod_data!$A:$CZ, MATCH(1, (mod_data!$D:$D = $G$1) * (mod_data!$N:$N = P$3), 0), MATCH($F7, mod_data!$A$1:$CZ$1, 0))</f>
        <v>8.2703651951704038E-2</v>
      </c>
      <c r="Q7" s="3" cm="1">
        <f t="array" ref="Q7">INDEX(mod_data!$A:$CZ, MATCH(1, (mod_data!$D:$D = $G$1) * (mod_data!$N:$N = Q$3), 0), MATCH($F7, mod_data!$A$1:$CZ$1, 0))</f>
        <v>5.1502186819739289E-2</v>
      </c>
      <c r="R7" s="3" cm="1">
        <f t="array" ref="R7">INDEX(mod_data!$A:$CZ, MATCH(1, (mod_data!$D:$D = $G$1) * (mod_data!$N:$N = R$3), 0), MATCH($F7, mod_data!$A$1:$CZ$1, 0))</f>
        <v>-8.9360972628912856E-3</v>
      </c>
      <c r="S7" s="3" cm="1">
        <f t="array" ref="S7">INDEX(mod_data!$A:$CZ, MATCH(1, (mod_data!$D:$D = $G$1) * (mod_data!$N:$N = S$3), 0), MATCH($F7, mod_data!$A$1:$CZ$1, 0))</f>
        <v>3.2656924507157769E-3</v>
      </c>
      <c r="T7" s="3" cm="1">
        <f t="array" ref="T7">INDEX(mod_data!$A:$CZ, MATCH(1, (mod_data!$D:$D = $G$1) * (mod_data!$N:$N = T$3), 0), MATCH($F7, mod_data!$A$1:$CZ$1, 0))</f>
        <v>3.7791672853458293E-4</v>
      </c>
      <c r="U7" s="3" cm="1">
        <f t="array" ref="U7">INDEX(mod_data!$A:$CZ, MATCH(1, (mod_data!$D:$D = $G$1) * (mod_data!$N:$N = U$3), 0), MATCH($F7, mod_data!$A$1:$CZ$1, 0))</f>
        <v>1.9094774871211619E-2</v>
      </c>
      <c r="V7" s="3" cm="1">
        <f t="array" ref="V7">INDEX(mod_data!$A:$CZ, MATCH(1, (mod_data!$D:$D = $G$1) * (mod_data!$N:$N = V$3), 0), MATCH($F7, mod_data!$A$1:$CZ$1, 0))</f>
        <v>3.1721687881577421E-2</v>
      </c>
      <c r="W7" s="3" cm="1">
        <f t="array" ref="W7">INDEX(mod_data!$A:$CZ, MATCH(1, (mod_data!$D:$D = $G$1) * (mod_data!$N:$N = W$3), 0), MATCH($F7, mod_data!$A$1:$CZ$1, 0))</f>
        <v>1.5121913871690561E-2</v>
      </c>
    </row>
    <row r="8" spans="6:23" x14ac:dyDescent="0.2">
      <c r="F8" t="s">
        <v>21</v>
      </c>
      <c r="G8" t="s">
        <v>366</v>
      </c>
      <c r="H8" s="16" cm="1">
        <f t="array" ref="H8">INDEX(mod_data!$A:$CZ, MATCH(1, (mod_data!$D:$D = $G$1) * (mod_data!$N:$N = H$3), 0), MATCH($F8, mod_data!$A$1:$CZ$1, 0))</f>
        <v>1.8731555698768809</v>
      </c>
      <c r="I8" s="16" cm="1">
        <f t="array" ref="I8">INDEX(mod_data!$A:$CZ, MATCH(1, (mod_data!$D:$D = $G$1) * (mod_data!$N:$N = I$3), 0), MATCH($F8, mod_data!$A$1:$CZ$1, 0))</f>
        <v>1.824955733252676</v>
      </c>
      <c r="J8" s="16" cm="1">
        <f t="array" ref="J8">INDEX(mod_data!$A:$CZ, MATCH(1, (mod_data!$D:$D = $G$1) * (mod_data!$N:$N = J$3), 0), MATCH($F8, mod_data!$A$1:$CZ$1, 0))</f>
        <v>1.9104129712284119</v>
      </c>
      <c r="K8" s="16" cm="1">
        <f t="array" ref="K8">INDEX(mod_data!$A:$CZ, MATCH(1, (mod_data!$D:$D = $G$1) * (mod_data!$N:$N = K$3), 0), MATCH($F8, mod_data!$A$1:$CZ$1, 0))</f>
        <v>1.8367510480393741</v>
      </c>
      <c r="L8" s="16" cm="1">
        <f t="array" ref="L8">INDEX(mod_data!$A:$CZ, MATCH(1, (mod_data!$D:$D = $G$1) * (mod_data!$N:$N = L$3), 0), MATCH($F8, mod_data!$A$1:$CZ$1, 0))</f>
        <v>1.902460504977497</v>
      </c>
      <c r="M8" s="16" cm="1">
        <f t="array" ref="M8">INDEX(mod_data!$A:$CZ, MATCH(1, (mod_data!$D:$D = $G$1) * (mod_data!$N:$N = M$3), 0), MATCH($F8, mod_data!$A$1:$CZ$1, 0))</f>
        <v>1.8222457759211921</v>
      </c>
      <c r="N8" s="16" cm="1">
        <f t="array" ref="N8">INDEX(mod_data!$A:$CZ, MATCH(1, (mod_data!$D:$D = $G$1) * (mod_data!$N:$N = N$3), 0), MATCH($F8, mod_data!$A$1:$CZ$1, 0))</f>
        <v>1.78732173409204</v>
      </c>
      <c r="O8" s="16" cm="1">
        <f t="array" ref="O8">INDEX(mod_data!$A:$CZ, MATCH(1, (mod_data!$D:$D = $G$1) * (mod_data!$N:$N = O$3), 0), MATCH($F8, mod_data!$A$1:$CZ$1, 0))</f>
        <v>1.7434088775647041</v>
      </c>
      <c r="P8" s="16" cm="1">
        <f t="array" ref="P8">INDEX(mod_data!$A:$CZ, MATCH(1, (mod_data!$D:$D = $G$1) * (mod_data!$N:$N = P$3), 0), MATCH($F8, mod_data!$A$1:$CZ$1, 0))</f>
        <v>1.804492240961826</v>
      </c>
      <c r="Q8" s="16" cm="1">
        <f t="array" ref="Q8">INDEX(mod_data!$A:$CZ, MATCH(1, (mod_data!$D:$D = $G$1) * (mod_data!$N:$N = Q$3), 0), MATCH($F8, mod_data!$A$1:$CZ$1, 0))</f>
        <v>1.7642152841043499</v>
      </c>
      <c r="R8" s="16" cm="1">
        <f t="array" ref="R8">INDEX(mod_data!$A:$CZ, MATCH(1, (mod_data!$D:$D = $G$1) * (mod_data!$N:$N = R$3), 0), MATCH($F8, mod_data!$A$1:$CZ$1, 0))</f>
        <v>1.776853575973155</v>
      </c>
      <c r="S8" s="16" cm="1">
        <f t="array" ref="S8">INDEX(mod_data!$A:$CZ, MATCH(1, (mod_data!$D:$D = $G$1) * (mod_data!$N:$N = S$3), 0), MATCH($F8, mod_data!$A$1:$CZ$1, 0))</f>
        <v>1.730996796133969</v>
      </c>
      <c r="T8" s="16" cm="1">
        <f t="array" ref="T8">INDEX(mod_data!$A:$CZ, MATCH(1, (mod_data!$D:$D = $G$1) * (mod_data!$N:$N = T$3), 0), MATCH($F8, mod_data!$A$1:$CZ$1, 0))</f>
        <v>1.769111401900074</v>
      </c>
      <c r="U8" s="16" cm="1">
        <f t="array" ref="U8">INDEX(mod_data!$A:$CZ, MATCH(1, (mod_data!$D:$D = $G$1) * (mod_data!$N:$N = U$3), 0), MATCH($F8, mod_data!$A$1:$CZ$1, 0))</f>
        <v>1.752277832225875</v>
      </c>
      <c r="V8" s="16" cm="1">
        <f t="array" ref="V8">INDEX(mod_data!$A:$CZ, MATCH(1, (mod_data!$D:$D = $G$1) * (mod_data!$N:$N = V$3), 0), MATCH($F8, mod_data!$A$1:$CZ$1, 0))</f>
        <v>1.790290728787312</v>
      </c>
      <c r="W8" s="16" cm="1">
        <f t="array" ref="W8">INDEX(mod_data!$A:$CZ, MATCH(1, (mod_data!$D:$D = $G$1) * (mod_data!$N:$N = W$3), 0), MATCH($F8, mod_data!$A$1:$CZ$1, 0))</f>
        <v>1.7422200484649071</v>
      </c>
    </row>
    <row r="9" spans="6:23" x14ac:dyDescent="0.2">
      <c r="G9" s="4" t="s">
        <v>367</v>
      </c>
    </row>
    <row r="10" spans="6:23" x14ac:dyDescent="0.2">
      <c r="F10" t="s">
        <v>48</v>
      </c>
      <c r="G10" t="s">
        <v>368</v>
      </c>
      <c r="H10" s="3" cm="1">
        <f t="array" ref="H10">INDEX(mod_data!$A:$CZ, MATCH(1, (mod_data!$D:$D = $G$1) * (mod_data!$N:$N = H$3), 0), MATCH($F10, mod_data!$A$1:$CZ$1, 0))</f>
        <v>0.71889164895387847</v>
      </c>
      <c r="I10" s="3" cm="1">
        <f t="array" ref="I10">INDEX(mod_data!$A:$CZ, MATCH(1, (mod_data!$D:$D = $G$1) * (mod_data!$N:$N = I$3), 0), MATCH($F10, mod_data!$A$1:$CZ$1, 0))</f>
        <v>0.71462879011648062</v>
      </c>
      <c r="J10" s="3" cm="1">
        <f t="array" ref="J10">INDEX(mod_data!$A:$CZ, MATCH(1, (mod_data!$D:$D = $G$1) * (mod_data!$N:$N = J$3), 0), MATCH($F10, mod_data!$A$1:$CZ$1, 0))</f>
        <v>0.69917129915585752</v>
      </c>
      <c r="K10" s="3" cm="1">
        <f t="array" ref="K10">INDEX(mod_data!$A:$CZ, MATCH(1, (mod_data!$D:$D = $G$1) * (mod_data!$N:$N = K$3), 0), MATCH($F10, mod_data!$A$1:$CZ$1, 0))</f>
        <v>0.7063711911357341</v>
      </c>
      <c r="L10" s="3" cm="1">
        <f t="array" ref="L10">INDEX(mod_data!$A:$CZ, MATCH(1, (mod_data!$D:$D = $G$1) * (mod_data!$N:$N = L$3), 0), MATCH($F10, mod_data!$A$1:$CZ$1, 0))</f>
        <v>0.70934322195886534</v>
      </c>
      <c r="M10" s="3" cm="1">
        <f t="array" ref="M10">INDEX(mod_data!$A:$CZ, MATCH(1, (mod_data!$D:$D = $G$1) * (mod_data!$N:$N = M$3), 0), MATCH($F10, mod_data!$A$1:$CZ$1, 0))</f>
        <v>0.70102753593844913</v>
      </c>
      <c r="N10" s="3" cm="1">
        <f t="array" ref="N10">INDEX(mod_data!$A:$CZ, MATCH(1, (mod_data!$D:$D = $G$1) * (mod_data!$N:$N = N$3), 0), MATCH($F10, mod_data!$A$1:$CZ$1, 0))</f>
        <v>0.69796921651395039</v>
      </c>
      <c r="O10" s="3" cm="1">
        <f t="array" ref="O10">INDEX(mod_data!$A:$CZ, MATCH(1, (mod_data!$D:$D = $G$1) * (mod_data!$N:$N = O$3), 0), MATCH($F10, mod_data!$A$1:$CZ$1, 0))</f>
        <v>0.6768264435784942</v>
      </c>
      <c r="P10" s="3" cm="1">
        <f t="array" ref="P10">INDEX(mod_data!$A:$CZ, MATCH(1, (mod_data!$D:$D = $G$1) * (mod_data!$N:$N = P$3), 0), MATCH($F10, mod_data!$A$1:$CZ$1, 0))</f>
        <v>0.65813920046016683</v>
      </c>
      <c r="Q10" s="3" cm="1">
        <f t="array" ref="Q10">INDEX(mod_data!$A:$CZ, MATCH(1, (mod_data!$D:$D = $G$1) * (mod_data!$N:$N = Q$3), 0), MATCH($F10, mod_data!$A$1:$CZ$1, 0))</f>
        <v>0.63689853141751518</v>
      </c>
      <c r="R10" s="3" cm="1">
        <f t="array" ref="R10">INDEX(mod_data!$A:$CZ, MATCH(1, (mod_data!$D:$D = $G$1) * (mod_data!$N:$N = R$3), 0), MATCH($F10, mod_data!$A$1:$CZ$1, 0))</f>
        <v>0.60176191151446401</v>
      </c>
      <c r="S10" s="3" cm="1">
        <f t="array" ref="S10">INDEX(mod_data!$A:$CZ, MATCH(1, (mod_data!$D:$D = $G$1) * (mod_data!$N:$N = S$3), 0), MATCH($F10, mod_data!$A$1:$CZ$1, 0))</f>
        <v>0.5804159573680705</v>
      </c>
      <c r="T10" s="3" cm="1">
        <f t="array" ref="T10">INDEX(mod_data!$A:$CZ, MATCH(1, (mod_data!$D:$D = $G$1) * (mod_data!$N:$N = T$3), 0), MATCH($F10, mod_data!$A$1:$CZ$1, 0))</f>
        <v>0.56836410411622273</v>
      </c>
      <c r="U10" s="3" cm="1">
        <f t="array" ref="U10">INDEX(mod_data!$A:$CZ, MATCH(1, (mod_data!$D:$D = $G$1) * (mod_data!$N:$N = U$3), 0), MATCH($F10, mod_data!$A$1:$CZ$1, 0))</f>
        <v>0.57426052961569674</v>
      </c>
      <c r="V10" s="3" cm="1">
        <f t="array" ref="V10">INDEX(mod_data!$A:$CZ, MATCH(1, (mod_data!$D:$D = $G$1) * (mod_data!$N:$N = V$3), 0), MATCH($F10, mod_data!$A$1:$CZ$1, 0))</f>
        <v>0.58904357586400424</v>
      </c>
      <c r="W10" s="3" cm="1">
        <f t="array" ref="W10">INDEX(mod_data!$A:$CZ, MATCH(1, (mod_data!$D:$D = $G$1) * (mod_data!$N:$N = W$3), 0), MATCH($F10, mod_data!$A$1:$CZ$1, 0))</f>
        <v>0.59400228588015458</v>
      </c>
    </row>
    <row r="11" spans="6:23" x14ac:dyDescent="0.2">
      <c r="F11" t="s">
        <v>23</v>
      </c>
      <c r="G11" t="s">
        <v>346</v>
      </c>
      <c r="H11" s="3" cm="1">
        <f t="array" ref="H11">INDEX(mod_data!$A:$CZ, MATCH(1, (mod_data!$D:$D = $G$1) * (mod_data!$N:$N = H$3), 0), MATCH($F11, mod_data!$A$1:$CZ$1, 0))</f>
        <v>0.29058797920561352</v>
      </c>
      <c r="I11" s="3" cm="1">
        <f t="array" ref="I11">INDEX(mod_data!$A:$CZ, MATCH(1, (mod_data!$D:$D = $G$1) * (mod_data!$N:$N = I$3), 0), MATCH($F11, mod_data!$A$1:$CZ$1, 0))</f>
        <v>0.27820424570100299</v>
      </c>
      <c r="J11" s="3" cm="1">
        <f t="array" ref="J11">INDEX(mod_data!$A:$CZ, MATCH(1, (mod_data!$D:$D = $G$1) * (mod_data!$N:$N = J$3), 0), MATCH($F11, mod_data!$A$1:$CZ$1, 0))</f>
        <v>0.24986411365040151</v>
      </c>
      <c r="K11" s="3" cm="1">
        <f t="array" ref="K11">INDEX(mod_data!$A:$CZ, MATCH(1, (mod_data!$D:$D = $G$1) * (mod_data!$N:$N = K$3), 0), MATCH($F11, mod_data!$A$1:$CZ$1, 0))</f>
        <v>0.24912091734845071</v>
      </c>
      <c r="L11" s="3" cm="1">
        <f t="array" ref="L11">INDEX(mod_data!$A:$CZ, MATCH(1, (mod_data!$D:$D = $G$1) * (mod_data!$N:$N = L$3), 0), MATCH($F11, mod_data!$A$1:$CZ$1, 0))</f>
        <v>0.27883044065550378</v>
      </c>
      <c r="M11" s="3" cm="1">
        <f t="array" ref="M11">INDEX(mod_data!$A:$CZ, MATCH(1, (mod_data!$D:$D = $G$1) * (mod_data!$N:$N = M$3), 0), MATCH($F11, mod_data!$A$1:$CZ$1, 0))</f>
        <v>0.2613642690828103</v>
      </c>
      <c r="N11" s="3" cm="1">
        <f t="array" ref="N11">INDEX(mod_data!$A:$CZ, MATCH(1, (mod_data!$D:$D = $G$1) * (mod_data!$N:$N = N$3), 0), MATCH($F11, mod_data!$A$1:$CZ$1, 0))</f>
        <v>0.3267458560691856</v>
      </c>
      <c r="O11" s="3" cm="1">
        <f t="array" ref="O11">INDEX(mod_data!$A:$CZ, MATCH(1, (mod_data!$D:$D = $G$1) * (mod_data!$N:$N = O$3), 0), MATCH($F11, mod_data!$A$1:$CZ$1, 0))</f>
        <v>0.27120037060250157</v>
      </c>
      <c r="P11" s="3" cm="1">
        <f t="array" ref="P11">INDEX(mod_data!$A:$CZ, MATCH(1, (mod_data!$D:$D = $G$1) * (mod_data!$N:$N = P$3), 0), MATCH($F11, mod_data!$A$1:$CZ$1, 0))</f>
        <v>0.20384713833764739</v>
      </c>
      <c r="Q11" s="3" cm="1">
        <f t="array" ref="Q11">INDEX(mod_data!$A:$CZ, MATCH(1, (mod_data!$D:$D = $G$1) * (mod_data!$N:$N = Q$3), 0), MATCH($F11, mod_data!$A$1:$CZ$1, 0))</f>
        <v>0.14314698512386209</v>
      </c>
      <c r="R11" s="3" cm="1">
        <f t="array" ref="R11">INDEX(mod_data!$A:$CZ, MATCH(1, (mod_data!$D:$D = $G$1) * (mod_data!$N:$N = R$3), 0), MATCH($F11, mod_data!$A$1:$CZ$1, 0))</f>
        <v>-2.864276091888826E-2</v>
      </c>
      <c r="S11" s="3" cm="1">
        <f t="array" ref="S11">INDEX(mod_data!$A:$CZ, MATCH(1, (mod_data!$D:$D = $G$1) * (mod_data!$N:$N = S$3), 0), MATCH($F11, mod_data!$A$1:$CZ$1, 0))</f>
        <v>1.075734586633114E-2</v>
      </c>
      <c r="T11" s="3" cm="1">
        <f t="array" ref="T11">INDEX(mod_data!$A:$CZ, MATCH(1, (mod_data!$D:$D = $G$1) * (mod_data!$N:$N = T$3), 0), MATCH($F11, mod_data!$A$1:$CZ$1, 0))</f>
        <v>1.2999394673123489E-3</v>
      </c>
      <c r="U11" s="3" cm="1">
        <f t="array" ref="U11">INDEX(mod_data!$A:$CZ, MATCH(1, (mod_data!$D:$D = $G$1) * (mod_data!$N:$N = U$3), 0), MATCH($F11, mod_data!$A$1:$CZ$1, 0))</f>
        <v>6.578926016080254E-2</v>
      </c>
      <c r="V11" s="3" cm="1">
        <f t="array" ref="V11">INDEX(mod_data!$A:$CZ, MATCH(1, (mod_data!$D:$D = $G$1) * (mod_data!$N:$N = V$3), 0), MATCH($F11, mod_data!$A$1:$CZ$1, 0))</f>
        <v>0.10854988504082411</v>
      </c>
      <c r="W11" s="3" cm="1">
        <f t="array" ref="W11">INDEX(mod_data!$A:$CZ, MATCH(1, (mod_data!$D:$D = $G$1) * (mod_data!$N:$N = W$3), 0), MATCH($F11, mod_data!$A$1:$CZ$1, 0))</f>
        <v>5.374793635819379E-2</v>
      </c>
    </row>
    <row r="13" spans="6:23" x14ac:dyDescent="0.2">
      <c r="G13" s="4" t="s">
        <v>369</v>
      </c>
    </row>
    <row r="14" spans="6:23" x14ac:dyDescent="0.2">
      <c r="F14" t="s">
        <v>17</v>
      </c>
      <c r="G14" t="s">
        <v>347</v>
      </c>
      <c r="H14" cm="1">
        <f t="array" ref="H14">INDEX(mod_data!$A:$CZ, MATCH(1, (mod_data!$D:$D = $G$1) * (mod_data!$N:$N = H$3), 0), MATCH($F14, mod_data!$A$1:$CZ$1, 0))</f>
        <v>0.55978410846184445</v>
      </c>
      <c r="I14" cm="1">
        <f t="array" ref="I14">INDEX(mod_data!$A:$CZ, MATCH(1, (mod_data!$D:$D = $G$1) * (mod_data!$N:$N = I$3), 0), MATCH($F14, mod_data!$A$1:$CZ$1, 0))</f>
        <v>0.53772767294511681</v>
      </c>
      <c r="J14" cm="1">
        <f t="array" ref="J14">INDEX(mod_data!$A:$CZ, MATCH(1, (mod_data!$D:$D = $G$1) * (mod_data!$N:$N = J$3), 0), MATCH($F14, mod_data!$A$1:$CZ$1, 0))</f>
        <v>0.52097663006315109</v>
      </c>
      <c r="K14" cm="1">
        <f t="array" ref="K14">INDEX(mod_data!$A:$CZ, MATCH(1, (mod_data!$D:$D = $G$1) * (mod_data!$N:$N = K$3), 0), MATCH($F14, mod_data!$A$1:$CZ$1, 0))</f>
        <v>0.50541128360075016</v>
      </c>
      <c r="L14" cm="1">
        <f t="array" ref="L14">INDEX(mod_data!$A:$CZ, MATCH(1, (mod_data!$D:$D = $G$1) * (mod_data!$N:$N = L$3), 0), MATCH($F14, mod_data!$A$1:$CZ$1, 0))</f>
        <v>0.50107431446605133</v>
      </c>
      <c r="M14" cm="1">
        <f t="array" ref="M14">INDEX(mod_data!$A:$CZ, MATCH(1, (mod_data!$D:$D = $G$1) * (mod_data!$N:$N = M$3), 0), MATCH($F14, mod_data!$A$1:$CZ$1, 0))</f>
        <v>0.49160023266157998</v>
      </c>
      <c r="N14" cm="1">
        <f t="array" ref="N14">INDEX(mod_data!$A:$CZ, MATCH(1, (mod_data!$D:$D = $G$1) * (mod_data!$N:$N = N$3), 0), MATCH($F14, mod_data!$A$1:$CZ$1, 0))</f>
        <v>0.47528579904458401</v>
      </c>
      <c r="O14" cm="1">
        <f t="array" ref="O14">INDEX(mod_data!$A:$CZ, MATCH(1, (mod_data!$D:$D = $G$1) * (mod_data!$N:$N = O$3), 0), MATCH($F14, mod_data!$A$1:$CZ$1, 0))</f>
        <v>0.45163453994431019</v>
      </c>
      <c r="P14" cm="1">
        <f t="array" ref="P14">INDEX(mod_data!$A:$CZ, MATCH(1, (mod_data!$D:$D = $G$1) * (mod_data!$N:$N = P$3), 0), MATCH($F14, mod_data!$A$1:$CZ$1, 0))</f>
        <v>0.40571406901339829</v>
      </c>
      <c r="Q14" cm="1">
        <f t="array" ref="Q14">INDEX(mod_data!$A:$CZ, MATCH(1, (mod_data!$D:$D = $G$1) * (mod_data!$N:$N = Q$3), 0), MATCH($F14, mod_data!$A$1:$CZ$1, 0))</f>
        <v>0.35978534074731322</v>
      </c>
      <c r="R14" cm="1">
        <f t="array" ref="R14">INDEX(mod_data!$A:$CZ, MATCH(1, (mod_data!$D:$D = $G$1) * (mod_data!$N:$N = R$3), 0), MATCH($F14, mod_data!$A$1:$CZ$1, 0))</f>
        <v>0.31198449368051118</v>
      </c>
      <c r="S14" cm="1">
        <f t="array" ref="S14">INDEX(mod_data!$A:$CZ, MATCH(1, (mod_data!$D:$D = $G$1) * (mod_data!$N:$N = S$3), 0), MATCH($F14, mod_data!$A$1:$CZ$1, 0))</f>
        <v>0.30357789842352267</v>
      </c>
      <c r="T14" cm="1">
        <f t="array" ref="T14">INDEX(mod_data!$A:$CZ, MATCH(1, (mod_data!$D:$D = $G$1) * (mod_data!$N:$N = T$3), 0), MATCH($F14, mod_data!$A$1:$CZ$1, 0))</f>
        <v>0.29071871270739502</v>
      </c>
      <c r="U14" cm="1">
        <f t="array" ref="U14">INDEX(mod_data!$A:$CZ, MATCH(1, (mod_data!$D:$D = $G$1) * (mod_data!$N:$N = U$3), 0), MATCH($F14, mod_data!$A$1:$CZ$1, 0))</f>
        <v>0.29024152003746567</v>
      </c>
      <c r="V14" cm="1">
        <f t="array" ref="V14">INDEX(mod_data!$A:$CZ, MATCH(1, (mod_data!$D:$D = $G$1) * (mod_data!$N:$N = V$3), 0), MATCH($F14, mod_data!$A$1:$CZ$1, 0))</f>
        <v>0.29223142769471688</v>
      </c>
      <c r="W14" cm="1">
        <f t="array" ref="W14">INDEX(mod_data!$A:$CZ, MATCH(1, (mod_data!$D:$D = $G$1) * (mod_data!$N:$N = W$3), 0), MATCH($F14, mod_data!$A$1:$CZ$1, 0))</f>
        <v>0.28134873441304231</v>
      </c>
    </row>
    <row r="15" spans="6:23" x14ac:dyDescent="0.2">
      <c r="F15" t="s">
        <v>14</v>
      </c>
      <c r="G15" t="s">
        <v>370</v>
      </c>
      <c r="H15" cm="1">
        <f t="array" ref="H15">INDEX(mod_data!$A:$CZ, MATCH(1, (mod_data!$D:$D = $G$1) * (mod_data!$N:$N = H$3), 0), MATCH($F15, mod_data!$A$1:$CZ$1, 0))</f>
        <v>36.287466590301641</v>
      </c>
      <c r="I15" cm="1">
        <f t="array" ref="I15">INDEX(mod_data!$A:$CZ, MATCH(1, (mod_data!$D:$D = $G$1) * (mod_data!$N:$N = I$3), 0), MATCH($F15, mod_data!$A$1:$CZ$1, 0))</f>
        <v>31.794536490139151</v>
      </c>
      <c r="J15" cm="1">
        <f t="array" ref="J15">INDEX(mod_data!$A:$CZ, MATCH(1, (mod_data!$D:$D = $G$1) * (mod_data!$N:$N = J$3), 0), MATCH($F15, mod_data!$A$1:$CZ$1, 0))</f>
        <v>32.445165963503278</v>
      </c>
      <c r="K15" cm="1">
        <f t="array" ref="K15">INDEX(mod_data!$A:$CZ, MATCH(1, (mod_data!$D:$D = $G$1) * (mod_data!$N:$N = K$3), 0), MATCH($F15, mod_data!$A$1:$CZ$1, 0))</f>
        <v>34.090341806326727</v>
      </c>
      <c r="L15" cm="1">
        <f t="array" ref="L15">INDEX(mod_data!$A:$CZ, MATCH(1, (mod_data!$D:$D = $G$1) * (mod_data!$N:$N = L$3), 0), MATCH($F15, mod_data!$A$1:$CZ$1, 0))</f>
        <v>37.703860983743233</v>
      </c>
      <c r="M15" cm="1">
        <f t="array" ref="M15">INDEX(mod_data!$A:$CZ, MATCH(1, (mod_data!$D:$D = $G$1) * (mod_data!$N:$N = M$3), 0), MATCH($F15, mod_data!$A$1:$CZ$1, 0))</f>
        <v>39.68850472525331</v>
      </c>
      <c r="N15" cm="1">
        <f t="array" ref="N15">INDEX(mod_data!$A:$CZ, MATCH(1, (mod_data!$D:$D = $G$1) * (mod_data!$N:$N = N$3), 0), MATCH($F15, mod_data!$A$1:$CZ$1, 0))</f>
        <v>41.095563395630137</v>
      </c>
      <c r="O15" cm="1">
        <f t="array" ref="O15">INDEX(mod_data!$A:$CZ, MATCH(1, (mod_data!$D:$D = $G$1) * (mod_data!$N:$N = O$3), 0), MATCH($F15, mod_data!$A$1:$CZ$1, 0))</f>
        <v>39.121181711376543</v>
      </c>
      <c r="P15" cm="1">
        <f t="array" ref="P15">INDEX(mod_data!$A:$CZ, MATCH(1, (mod_data!$D:$D = $G$1) * (mod_data!$N:$N = P$3), 0), MATCH($F15, mod_data!$A$1:$CZ$1, 0))</f>
        <v>40.252803494588598</v>
      </c>
      <c r="Q15" cm="1">
        <f t="array" ref="Q15">INDEX(mod_data!$A:$CZ, MATCH(1, (mod_data!$D:$D = $G$1) * (mod_data!$N:$N = Q$3), 0), MATCH($F15, mod_data!$A$1:$CZ$1, 0))</f>
        <v>37.696998290841762</v>
      </c>
      <c r="R15" cm="1">
        <f t="array" ref="R15">INDEX(mod_data!$A:$CZ, MATCH(1, (mod_data!$D:$D = $G$1) * (mod_data!$N:$N = R$3), 0), MATCH($F15, mod_data!$A$1:$CZ$1, 0))</f>
        <v>31.078745198463508</v>
      </c>
      <c r="S15" cm="1">
        <f t="array" ref="S15">INDEX(mod_data!$A:$CZ, MATCH(1, (mod_data!$D:$D = $G$1) * (mod_data!$N:$N = S$3), 0), MATCH($F15, mod_data!$A$1:$CZ$1, 0))</f>
        <v>24.110886941076529</v>
      </c>
      <c r="T15" cm="1">
        <f t="array" ref="T15">INDEX(mod_data!$A:$CZ, MATCH(1, (mod_data!$D:$D = $G$1) * (mod_data!$N:$N = T$3), 0), MATCH($F15, mod_data!$A$1:$CZ$1, 0))</f>
        <v>18.816525992371801</v>
      </c>
      <c r="U15" cm="1">
        <f t="array" ref="U15">INDEX(mod_data!$A:$CZ, MATCH(1, (mod_data!$D:$D = $G$1) * (mod_data!$N:$N = U$3), 0), MATCH($F15, mod_data!$A$1:$CZ$1, 0))</f>
        <v>18.494620602362719</v>
      </c>
      <c r="V15" cm="1">
        <f t="array" ref="V15">INDEX(mod_data!$A:$CZ, MATCH(1, (mod_data!$D:$D = $G$1) * (mod_data!$N:$N = V$3), 0), MATCH($F15, mod_data!$A$1:$CZ$1, 0))</f>
        <v>24.114124882112542</v>
      </c>
      <c r="W15" cm="1">
        <f t="array" ref="W15">INDEX(mod_data!$A:$CZ, MATCH(1, (mod_data!$D:$D = $G$1) * (mod_data!$N:$N = W$3), 0), MATCH($F15, mod_data!$A$1:$CZ$1, 0))</f>
        <v>22.945823268136841</v>
      </c>
    </row>
    <row r="16" spans="6:23" x14ac:dyDescent="0.2">
      <c r="F16" t="s">
        <v>49</v>
      </c>
      <c r="G16" t="s">
        <v>371</v>
      </c>
      <c r="H16" cm="1">
        <f t="array" ref="H16">INDEX(mod_data!$A:$CZ, MATCH(1, (mod_data!$D:$D = $G$1) * (mod_data!$N:$N = H$3), 0), MATCH($F16, mod_data!$A$1:$CZ$1, 0))</f>
        <v>1.250961694287835</v>
      </c>
      <c r="I16" cm="1">
        <f t="array" ref="I16">INDEX(mod_data!$A:$CZ, MATCH(1, (mod_data!$D:$D = $G$1) * (mod_data!$N:$N = I$3), 0), MATCH($F16, mod_data!$A$1:$CZ$1, 0))</f>
        <v>1.373140996451677</v>
      </c>
      <c r="J16" cm="1">
        <f t="array" ref="J16">INDEX(mod_data!$A:$CZ, MATCH(1, (mod_data!$D:$D = $G$1) * (mod_data!$N:$N = J$3), 0), MATCH($F16, mod_data!$A$1:$CZ$1, 0))</f>
        <v>1.374316701304598</v>
      </c>
      <c r="K16" cm="1">
        <f t="array" ref="K16">INDEX(mod_data!$A:$CZ, MATCH(1, (mod_data!$D:$D = $G$1) * (mod_data!$N:$N = K$3), 0), MATCH($F16, mod_data!$A$1:$CZ$1, 0))</f>
        <v>1.359770035325899</v>
      </c>
      <c r="L16" cm="1">
        <f t="array" ref="L16">INDEX(mod_data!$A:$CZ, MATCH(1, (mod_data!$D:$D = $G$1) * (mod_data!$N:$N = L$3), 0), MATCH($F16, mod_data!$A$1:$CZ$1, 0))</f>
        <v>1.302267194802331</v>
      </c>
      <c r="M16" cm="1">
        <f t="array" ref="M16">INDEX(mod_data!$A:$CZ, MATCH(1, (mod_data!$D:$D = $G$1) * (mod_data!$N:$N = M$3), 0), MATCH($F16, mod_data!$A$1:$CZ$1, 0))</f>
        <v>1.329458337043723</v>
      </c>
      <c r="N16" cm="1">
        <f t="array" ref="N16">INDEX(mod_data!$A:$CZ, MATCH(1, (mod_data!$D:$D = $G$1) * (mod_data!$N:$N = N$3), 0), MATCH($F16, mod_data!$A$1:$CZ$1, 0))</f>
        <v>1.124984675738629</v>
      </c>
      <c r="O16" cm="1">
        <f t="array" ref="O16">INDEX(mod_data!$A:$CZ, MATCH(1, (mod_data!$D:$D = $G$1) * (mod_data!$N:$N = O$3), 0), MATCH($F16, mod_data!$A$1:$CZ$1, 0))</f>
        <v>0.88574773446646138</v>
      </c>
      <c r="P16" cm="1">
        <f t="array" ref="P16">INDEX(mod_data!$A:$CZ, MATCH(1, (mod_data!$D:$D = $G$1) * (mod_data!$N:$N = P$3), 0), MATCH($F16, mod_data!$A$1:$CZ$1, 0))</f>
        <v>0.83232602782469489</v>
      </c>
      <c r="Q16" cm="1">
        <f t="array" ref="Q16">INDEX(mod_data!$A:$CZ, MATCH(1, (mod_data!$D:$D = $G$1) * (mod_data!$N:$N = Q$3), 0), MATCH($F16, mod_data!$A$1:$CZ$1, 0))</f>
        <v>0.71501495767296797</v>
      </c>
      <c r="R16" cm="1">
        <f t="array" ref="R16">INDEX(mod_data!$A:$CZ, MATCH(1, (mod_data!$D:$D = $G$1) * (mod_data!$N:$N = R$3), 0), MATCH($F16, mod_data!$A$1:$CZ$1, 0))</f>
        <v>0.56092553910977305</v>
      </c>
      <c r="S16" cm="1">
        <f t="array" ref="S16">INDEX(mod_data!$A:$CZ, MATCH(1, (mod_data!$D:$D = $G$1) * (mod_data!$N:$N = S$3), 0), MATCH($F16, mod_data!$A$1:$CZ$1, 0))</f>
        <v>0.58632887892732022</v>
      </c>
      <c r="T16" cm="1">
        <f t="array" ref="T16">INDEX(mod_data!$A:$CZ, MATCH(1, (mod_data!$D:$D = $G$1) * (mod_data!$N:$N = T$3), 0), MATCH($F16, mod_data!$A$1:$CZ$1, 0))</f>
        <v>0.6145732160588615</v>
      </c>
      <c r="U16" cm="1">
        <f t="array" ref="U16">INDEX(mod_data!$A:$CZ, MATCH(1, (mod_data!$D:$D = $G$1) * (mod_data!$N:$N = U$3), 0), MATCH($F16, mod_data!$A$1:$CZ$1, 0))</f>
        <v>0.64695754419854701</v>
      </c>
      <c r="V16" cm="1">
        <f t="array" ref="V16">INDEX(mod_data!$A:$CZ, MATCH(1, (mod_data!$D:$D = $G$1) * (mod_data!$N:$N = V$3), 0), MATCH($F16, mod_data!$A$1:$CZ$1, 0))</f>
        <v>0.51651139661856338</v>
      </c>
      <c r="W16" cm="1">
        <f t="array" ref="W16">INDEX(mod_data!$A:$CZ, MATCH(1, (mod_data!$D:$D = $G$1) * (mod_data!$N:$N = W$3), 0), MATCH($F16, mod_data!$A$1:$CZ$1, 0))</f>
        <v>0.50493306184279119</v>
      </c>
    </row>
    <row r="17" spans="6:23" x14ac:dyDescent="0.2">
      <c r="G17" s="4" t="s">
        <v>335</v>
      </c>
    </row>
    <row r="18" spans="6:23" x14ac:dyDescent="0.2">
      <c r="F18" t="s">
        <v>50</v>
      </c>
      <c r="G18" t="s">
        <v>372</v>
      </c>
      <c r="H18" cm="1">
        <f t="array" ref="H18">INDEX(mod_data!$A:$CZ, MATCH(1, (mod_data!$D:$D = $G$1) * (mod_data!$N:$N = H$3), 0), MATCH($F18, mod_data!$A$1:$CZ$1, 0))</f>
        <v>1.6635763386396529</v>
      </c>
      <c r="I18" cm="1">
        <f t="array" ref="I18">INDEX(mod_data!$A:$CZ, MATCH(1, (mod_data!$D:$D = $G$1) * (mod_data!$N:$N = I$3), 0), MATCH($F18, mod_data!$A$1:$CZ$1, 0))</f>
        <v>1.9087420214914761</v>
      </c>
      <c r="J18" cm="1">
        <f t="array" ref="J18">INDEX(mod_data!$A:$CZ, MATCH(1, (mod_data!$D:$D = $G$1) * (mod_data!$N:$N = J$3), 0), MATCH($F18, mod_data!$A$1:$CZ$1, 0))</f>
        <v>1.8952838391785021</v>
      </c>
      <c r="K18" cm="1">
        <f t="array" ref="K18">INDEX(mod_data!$A:$CZ, MATCH(1, (mod_data!$D:$D = $G$1) * (mod_data!$N:$N = K$3), 0), MATCH($F18, mod_data!$A$1:$CZ$1, 0))</f>
        <v>1.9879207601868261</v>
      </c>
      <c r="L18" cm="1">
        <f t="array" ref="L18">INDEX(mod_data!$A:$CZ, MATCH(1, (mod_data!$D:$D = $G$1) * (mod_data!$N:$N = L$3), 0), MATCH($F18, mod_data!$A$1:$CZ$1, 0))</f>
        <v>2.0730420668199652</v>
      </c>
      <c r="M18" cm="1">
        <f t="array" ref="M18">INDEX(mod_data!$A:$CZ, MATCH(1, (mod_data!$D:$D = $G$1) * (mod_data!$N:$N = M$3), 0), MATCH($F18, mod_data!$A$1:$CZ$1, 0))</f>
        <v>2.101740586992936</v>
      </c>
      <c r="N18" cm="1">
        <f t="array" ref="N18">INDEX(mod_data!$A:$CZ, MATCH(1, (mod_data!$D:$D = $G$1) * (mod_data!$N:$N = N$3), 0), MATCH($F18, mod_data!$A$1:$CZ$1, 0))</f>
        <v>2.133824432166973</v>
      </c>
      <c r="O18" cm="1">
        <f t="array" ref="O18">INDEX(mod_data!$A:$CZ, MATCH(1, (mod_data!$D:$D = $G$1) * (mod_data!$N:$N = O$3), 0), MATCH($F18, mod_data!$A$1:$CZ$1, 0))</f>
        <v>1.858622970093321</v>
      </c>
      <c r="P18" cm="1">
        <f t="array" ref="P18">INDEX(mod_data!$A:$CZ, MATCH(1, (mod_data!$D:$D = $G$1) * (mod_data!$N:$N = P$3), 0), MATCH($F18, mod_data!$A$1:$CZ$1, 0))</f>
        <v>1.7712220903893861</v>
      </c>
      <c r="Q18" cm="1">
        <f t="array" ref="Q18">INDEX(mod_data!$A:$CZ, MATCH(1, (mod_data!$D:$D = $G$1) * (mod_data!$N:$N = Q$3), 0), MATCH($F18, mod_data!$A$1:$CZ$1, 0))</f>
        <v>1.5676255636759451</v>
      </c>
      <c r="R18" cm="1">
        <f t="array" ref="R18">INDEX(mod_data!$A:$CZ, MATCH(1, (mod_data!$D:$D = $G$1) * (mod_data!$N:$N = R$3), 0), MATCH($F18, mod_data!$A$1:$CZ$1, 0))</f>
        <v>1.7637352608330601</v>
      </c>
      <c r="S18" cm="1">
        <f t="array" ref="S18">INDEX(mod_data!$A:$CZ, MATCH(1, (mod_data!$D:$D = $G$1) * (mod_data!$N:$N = S$3), 0), MATCH($F18, mod_data!$A$1:$CZ$1, 0))</f>
        <v>1.5951434878587201</v>
      </c>
      <c r="T18" cm="1">
        <f t="array" ref="T18">INDEX(mod_data!$A:$CZ, MATCH(1, (mod_data!$D:$D = $G$1) * (mod_data!$N:$N = T$3), 0), MATCH($F18, mod_data!$A$1:$CZ$1, 0))</f>
        <v>1.531103655553226</v>
      </c>
      <c r="U18" cm="1">
        <f t="array" ref="U18">INDEX(mod_data!$A:$CZ, MATCH(1, (mod_data!$D:$D = $G$1) * (mod_data!$N:$N = U$3), 0), MATCH($F18, mod_data!$A$1:$CZ$1, 0))</f>
        <v>1.5424018821516421</v>
      </c>
      <c r="V18" cm="1">
        <f t="array" ref="V18">INDEX(mod_data!$A:$CZ, MATCH(1, (mod_data!$D:$D = $G$1) * (mod_data!$N:$N = V$3), 0), MATCH($F18, mod_data!$A$1:$CZ$1, 0))</f>
        <v>1.5657222650938889</v>
      </c>
      <c r="W18" cm="1">
        <f t="array" ref="W18">INDEX(mod_data!$A:$CZ, MATCH(1, (mod_data!$D:$D = $G$1) * (mod_data!$N:$N = W$3), 0), MATCH($F18, mod_data!$A$1:$CZ$1, 0))</f>
        <v>1.5870671620819929</v>
      </c>
    </row>
    <row r="19" spans="6:23" x14ac:dyDescent="0.2">
      <c r="F19" t="s">
        <v>51</v>
      </c>
      <c r="G19" t="s">
        <v>373</v>
      </c>
      <c r="H19" s="3" cm="1">
        <f t="array" ref="H19">INDEX(mod_data!$A:$CZ, MATCH(1, (mod_data!$D:$D = $G$1) * (mod_data!$N:$N = H$3), 0), MATCH($F19, mod_data!$A$1:$CZ$1, 0))</f>
        <v>0.45304617275730491</v>
      </c>
      <c r="I19" s="3" cm="1">
        <f t="array" ref="I19">INDEX(mod_data!$A:$CZ, MATCH(1, (mod_data!$D:$D = $G$1) * (mod_data!$N:$N = I$3), 0), MATCH($F19, mod_data!$A$1:$CZ$1, 0))</f>
        <v>0.45441586294579223</v>
      </c>
      <c r="J19" s="3" cm="1">
        <f t="array" ref="J19">INDEX(mod_data!$A:$CZ, MATCH(1, (mod_data!$D:$D = $G$1) * (mod_data!$N:$N = J$3), 0), MATCH($F19, mod_data!$A$1:$CZ$1, 0))</f>
        <v>0.44747271978587599</v>
      </c>
      <c r="K19" s="3" cm="1">
        <f t="array" ref="K19">INDEX(mod_data!$A:$CZ, MATCH(1, (mod_data!$D:$D = $G$1) * (mod_data!$N:$N = K$3), 0), MATCH($F19, mod_data!$A$1:$CZ$1, 0))</f>
        <v>0.41696836951620181</v>
      </c>
      <c r="L19" s="3" cm="1">
        <f t="array" ref="L19">INDEX(mod_data!$A:$CZ, MATCH(1, (mod_data!$D:$D = $G$1) * (mod_data!$N:$N = L$3), 0), MATCH($F19, mod_data!$A$1:$CZ$1, 0))</f>
        <v>0.43433493896067488</v>
      </c>
      <c r="M19" s="3" cm="1">
        <f t="array" ref="M19">INDEX(mod_data!$A:$CZ, MATCH(1, (mod_data!$D:$D = $G$1) * (mod_data!$N:$N = M$3), 0), MATCH($F19, mod_data!$A$1:$CZ$1, 0))</f>
        <v>0.37951761490180203</v>
      </c>
      <c r="N19" s="3" cm="1">
        <f t="array" ref="N19">INDEX(mod_data!$A:$CZ, MATCH(1, (mod_data!$D:$D = $G$1) * (mod_data!$N:$N = N$3), 0), MATCH($F19, mod_data!$A$1:$CZ$1, 0))</f>
        <v>0.39037887367445689</v>
      </c>
      <c r="O19" s="3" cm="1">
        <f t="array" ref="O19">INDEX(mod_data!$A:$CZ, MATCH(1, (mod_data!$D:$D = $G$1) * (mod_data!$N:$N = O$3), 0), MATCH($F19, mod_data!$A$1:$CZ$1, 0))</f>
        <v>0.30516118483799759</v>
      </c>
      <c r="P19" s="3" cm="1">
        <f t="array" ref="P19">INDEX(mod_data!$A:$CZ, MATCH(1, (mod_data!$D:$D = $G$1) * (mod_data!$N:$N = P$3), 0), MATCH($F19, mod_data!$A$1:$CZ$1, 0))</f>
        <v>0.19452113891285591</v>
      </c>
      <c r="Q19" s="3" cm="1">
        <f t="array" ref="Q19">INDEX(mod_data!$A:$CZ, MATCH(1, (mod_data!$D:$D = $G$1) * (mod_data!$N:$N = Q$3), 0), MATCH($F19, mod_data!$A$1:$CZ$1, 0))</f>
        <v>0.24475846100168111</v>
      </c>
      <c r="R19" s="3" cm="1">
        <f t="array" ref="R19">INDEX(mod_data!$A:$CZ, MATCH(1, (mod_data!$D:$D = $G$1) * (mod_data!$N:$N = R$3), 0), MATCH($F19, mod_data!$A$1:$CZ$1, 0))</f>
        <v>0.13749645490640949</v>
      </c>
      <c r="S19" s="3" cm="1">
        <f t="array" ref="S19">INDEX(mod_data!$A:$CZ, MATCH(1, (mod_data!$D:$D = $G$1) * (mod_data!$N:$N = S$3), 0), MATCH($F19, mod_data!$A$1:$CZ$1, 0))</f>
        <v>0.18051957664125531</v>
      </c>
      <c r="T19" s="3" cm="1">
        <f t="array" ref="T19">INDEX(mod_data!$A:$CZ, MATCH(1, (mod_data!$D:$D = $G$1) * (mod_data!$N:$N = T$3), 0), MATCH($F19, mod_data!$A$1:$CZ$1, 0))</f>
        <v>0.27523456416464892</v>
      </c>
      <c r="U19" s="3" cm="1">
        <f t="array" ref="U19">INDEX(mod_data!$A:$CZ, MATCH(1, (mod_data!$D:$D = $G$1) * (mod_data!$N:$N = U$3), 0), MATCH($F19, mod_data!$A$1:$CZ$1, 0))</f>
        <v>0.2115327874898576</v>
      </c>
      <c r="V19" s="3" cm="1">
        <f t="array" ref="V19">INDEX(mod_data!$A:$CZ, MATCH(1, (mod_data!$D:$D = $G$1) * (mod_data!$N:$N = V$3), 0), MATCH($F19, mod_data!$A$1:$CZ$1, 0))</f>
        <v>0.21784311240653911</v>
      </c>
      <c r="W19" s="3" cm="1">
        <f t="array" ref="W19">INDEX(mod_data!$A:$CZ, MATCH(1, (mod_data!$D:$D = $G$1) * (mod_data!$N:$N = W$3), 0), MATCH($F19, mod_data!$A$1:$CZ$1, 0))</f>
        <v>0.20894033127120329</v>
      </c>
    </row>
    <row r="20" spans="6:23" x14ac:dyDescent="0.2">
      <c r="F20" t="s">
        <v>20</v>
      </c>
      <c r="G20" t="s">
        <v>374</v>
      </c>
      <c r="H20" cm="1">
        <f t="array" ref="H20">INDEX(mod_data!$A:$CZ, MATCH(1, (mod_data!$D:$D = $G$1) * (mod_data!$N:$N = H$3), 0), MATCH($F20, mod_data!$A$1:$CZ$1, 0))</f>
        <v>0.94839981758188696</v>
      </c>
      <c r="I20" cm="1">
        <f t="array" ref="I20">INDEX(mod_data!$A:$CZ, MATCH(1, (mod_data!$D:$D = $G$1) * (mod_data!$N:$N = I$3), 0), MATCH($F20, mod_data!$A$1:$CZ$1, 0))</f>
        <v>0.88912608899528611</v>
      </c>
      <c r="J20" cm="1">
        <f t="array" ref="J20">INDEX(mod_data!$A:$CZ, MATCH(1, (mod_data!$D:$D = $G$1) * (mod_data!$N:$N = J$3), 0), MATCH($F20, mod_data!$A$1:$CZ$1, 0))</f>
        <v>0.88732817923239815</v>
      </c>
      <c r="K20" cm="1">
        <f t="array" ref="K20">INDEX(mod_data!$A:$CZ, MATCH(1, (mod_data!$D:$D = $G$1) * (mod_data!$N:$N = K$3), 0), MATCH($F20, mod_data!$A$1:$CZ$1, 0))</f>
        <v>0.81436971140868708</v>
      </c>
      <c r="L20" cm="1">
        <f t="array" ref="L20">INDEX(mod_data!$A:$CZ, MATCH(1, (mod_data!$D:$D = $G$1) * (mod_data!$N:$N = L$3), 0), MATCH($F20, mod_data!$A$1:$CZ$1, 0))</f>
        <v>0.86444215036575756</v>
      </c>
      <c r="M20" cm="1">
        <f t="array" ref="M20">INDEX(mod_data!$A:$CZ, MATCH(1, (mod_data!$D:$D = $G$1) * (mod_data!$N:$N = M$3), 0), MATCH($F20, mod_data!$A$1:$CZ$1, 0))</f>
        <v>0.76542860437567484</v>
      </c>
      <c r="N20" cm="1">
        <f t="array" ref="N20">INDEX(mod_data!$A:$CZ, MATCH(1, (mod_data!$D:$D = $G$1) * (mod_data!$N:$N = N$3), 0), MATCH($F20, mod_data!$A$1:$CZ$1, 0))</f>
        <v>0.70993639466335712</v>
      </c>
      <c r="O20" cm="1">
        <f t="array" ref="O20">INDEX(mod_data!$A:$CZ, MATCH(1, (mod_data!$D:$D = $G$1) * (mod_data!$N:$N = O$3), 0), MATCH($F20, mod_data!$A$1:$CZ$1, 0))</f>
        <v>0.68367286451026499</v>
      </c>
      <c r="P20" cm="1">
        <f t="array" ref="P20">INDEX(mod_data!$A:$CZ, MATCH(1, (mod_data!$D:$D = $G$1) * (mod_data!$N:$N = P$3), 0), MATCH($F20, mod_data!$A$1:$CZ$1, 0))</f>
        <v>0.75042298643439953</v>
      </c>
      <c r="Q20" cm="1">
        <f t="array" ref="Q20">INDEX(mod_data!$A:$CZ, MATCH(1, (mod_data!$D:$D = $G$1) * (mod_data!$N:$N = Q$3), 0), MATCH($F20, mod_data!$A$1:$CZ$1, 0))</f>
        <v>0.76309470789845668</v>
      </c>
      <c r="R20" cm="1">
        <f t="array" ref="R20">INDEX(mod_data!$A:$CZ, MATCH(1, (mod_data!$D:$D = $G$1) * (mod_data!$N:$N = R$3), 0), MATCH($F20, mod_data!$A$1:$CZ$1, 0))</f>
        <v>0.84559226317938707</v>
      </c>
      <c r="S20" cm="1">
        <f t="array" ref="S20">INDEX(mod_data!$A:$CZ, MATCH(1, (mod_data!$D:$D = $G$1) * (mod_data!$N:$N = S$3), 0), MATCH($F20, mod_data!$A$1:$CZ$1, 0))</f>
        <v>0.77684716332762205</v>
      </c>
      <c r="T20" cm="1">
        <f t="array" ref="T20">INDEX(mod_data!$A:$CZ, MATCH(1, (mod_data!$D:$D = $G$1) * (mod_data!$N:$N = T$3), 0), MATCH($F20, mod_data!$A$1:$CZ$1, 0))</f>
        <v>0.78677402872660518</v>
      </c>
      <c r="U20" cm="1">
        <f t="array" ref="U20">INDEX(mod_data!$A:$CZ, MATCH(1, (mod_data!$D:$D = $G$1) * (mod_data!$N:$N = U$3), 0), MATCH($F20, mod_data!$A$1:$CZ$1, 0))</f>
        <v>0.74211794661937891</v>
      </c>
      <c r="V20" cm="1">
        <f t="array" ref="V20">INDEX(mod_data!$A:$CZ, MATCH(1, (mod_data!$D:$D = $G$1) * (mod_data!$N:$N = V$3), 0), MATCH($F20, mod_data!$A$1:$CZ$1, 0))</f>
        <v>0.74015854671530212</v>
      </c>
      <c r="W20" cm="1">
        <f t="array" ref="W20">INDEX(mod_data!$A:$CZ, MATCH(1, (mod_data!$D:$D = $G$1) * (mod_data!$N:$N = W$3), 0), MATCH($F20, mod_data!$A$1:$CZ$1, 0))</f>
        <v>0.71218260624076257</v>
      </c>
    </row>
    <row r="21" spans="6:23" x14ac:dyDescent="0.2">
      <c r="F21" t="s">
        <v>52</v>
      </c>
      <c r="G21" t="s">
        <v>375</v>
      </c>
      <c r="H21" cm="1">
        <f t="array" ref="H21">INDEX(mod_data!$A:$CZ, MATCH(1, (mod_data!$D:$D = $G$1) * (mod_data!$N:$N = H$3), 0), MATCH($F21, mod_data!$A$1:$CZ$1, 0))</f>
        <v>26.260042283298102</v>
      </c>
      <c r="I21" cm="1">
        <f t="array" ref="I21">INDEX(mod_data!$A:$CZ, MATCH(1, (mod_data!$D:$D = $G$1) * (mod_data!$N:$N = I$3), 0), MATCH($F21, mod_data!$A$1:$CZ$1, 0))</f>
        <v>24.690796277145811</v>
      </c>
      <c r="J21" cm="1">
        <f t="array" ref="J21">INDEX(mod_data!$A:$CZ, MATCH(1, (mod_data!$D:$D = $G$1) * (mod_data!$N:$N = J$3), 0), MATCH($F21, mod_data!$A$1:$CZ$1, 0))</f>
        <v>21.794401544401541</v>
      </c>
      <c r="K21" cm="1">
        <f t="array" ref="K21">INDEX(mod_data!$A:$CZ, MATCH(1, (mod_data!$D:$D = $G$1) * (mod_data!$N:$N = K$3), 0), MATCH($F21, mod_data!$A$1:$CZ$1, 0))</f>
        <v>23.041497975708499</v>
      </c>
      <c r="L21" cm="1">
        <f t="array" ref="L21">INDEX(mod_data!$A:$CZ, MATCH(1, (mod_data!$D:$D = $G$1) * (mod_data!$N:$N = L$3), 0), MATCH($F21, mod_data!$A$1:$CZ$1, 0))</f>
        <v>23.32657200811359</v>
      </c>
      <c r="M21" cm="1">
        <f t="array" ref="M21">INDEX(mod_data!$A:$CZ, MATCH(1, (mod_data!$D:$D = $G$1) * (mod_data!$N:$N = M$3), 0), MATCH($F21, mod_data!$A$1:$CZ$1, 0))</f>
        <v>22.192964824120601</v>
      </c>
      <c r="N21" cm="1">
        <f t="array" ref="N21">INDEX(mod_data!$A:$CZ, MATCH(1, (mod_data!$D:$D = $G$1) * (mod_data!$N:$N = N$3), 0), MATCH($F21, mod_data!$A$1:$CZ$1, 0))</f>
        <v>19.82443531827515</v>
      </c>
      <c r="O21" cm="1">
        <f t="array" ref="O21">INDEX(mod_data!$A:$CZ, MATCH(1, (mod_data!$D:$D = $G$1) * (mod_data!$N:$N = O$3), 0), MATCH($F21, mod_data!$A$1:$CZ$1, 0))</f>
        <v>13.40711462450593</v>
      </c>
      <c r="P21" cm="1">
        <f t="array" ref="P21">INDEX(mod_data!$A:$CZ, MATCH(1, (mod_data!$D:$D = $G$1) * (mod_data!$N:$N = P$3), 0), MATCH($F21, mod_data!$A$1:$CZ$1, 0))</f>
        <v>7.9385727190605238</v>
      </c>
      <c r="Q21" cm="1">
        <f t="array" ref="Q21">INDEX(mod_data!$A:$CZ, MATCH(1, (mod_data!$D:$D = $G$1) * (mod_data!$N:$N = Q$3), 0), MATCH($F21, mod_data!$A$1:$CZ$1, 0))</f>
        <v>2.1693989071038251</v>
      </c>
      <c r="R21" cm="1">
        <f t="array" ref="R21">INDEX(mod_data!$A:$CZ, MATCH(1, (mod_data!$D:$D = $G$1) * (mod_data!$N:$N = R$3), 0), MATCH($F21, mod_data!$A$1:$CZ$1, 0))</f>
        <v>-1.1171228516868239</v>
      </c>
      <c r="S21" cm="1">
        <f t="array" ref="S21">INDEX(mod_data!$A:$CZ, MATCH(1, (mod_data!$D:$D = $G$1) * (mod_data!$N:$N = S$3), 0), MATCH($F21, mod_data!$A$1:$CZ$1, 0))</f>
        <v>-1.4303730951129801</v>
      </c>
      <c r="T21" cm="1">
        <f t="array" ref="T21">INDEX(mod_data!$A:$CZ, MATCH(1, (mod_data!$D:$D = $G$1) * (mod_data!$N:$N = T$3), 0), MATCH($F21, mod_data!$A$1:$CZ$1, 0))</f>
        <v>-1.1083948339483389</v>
      </c>
      <c r="U21" cm="1">
        <f t="array" ref="U21">INDEX(mod_data!$A:$CZ, MATCH(1, (mod_data!$D:$D = $G$1) * (mod_data!$N:$N = U$3), 0), MATCH($F21, mod_data!$A$1:$CZ$1, 0))</f>
        <v>1.3036164844407059E-2</v>
      </c>
      <c r="V21" cm="1">
        <f t="array" ref="V21">INDEX(mod_data!$A:$CZ, MATCH(1, (mod_data!$D:$D = $G$1) * (mod_data!$N:$N = V$3), 0), MATCH($F21, mod_data!$A$1:$CZ$1, 0))</f>
        <v>0.29226361031518627</v>
      </c>
      <c r="W21" cm="1">
        <f t="array" ref="W21">INDEX(mod_data!$A:$CZ, MATCH(1, (mod_data!$D:$D = $G$1) * (mod_data!$N:$N = W$3), 0), MATCH($F21, mod_data!$A$1:$CZ$1, 0))</f>
        <v>0.20230524642289349</v>
      </c>
    </row>
    <row r="23" spans="6:23" x14ac:dyDescent="0.2">
      <c r="G23" s="4" t="s">
        <v>376</v>
      </c>
    </row>
    <row r="24" spans="6:23" x14ac:dyDescent="0.2">
      <c r="F24" t="s">
        <v>15</v>
      </c>
      <c r="G24" t="s">
        <v>377</v>
      </c>
      <c r="H24" cm="1">
        <f t="array" ref="H24">INDEX(mod_data!$A:$CZ, MATCH(1, (mod_data!$D:$D = $G$1) * (mod_data!$N:$N = H$3), 0), MATCH($F24, mod_data!$A$1:$CZ$1, 0))</f>
        <v>9.8452244586265198</v>
      </c>
      <c r="I24" cm="1">
        <f t="array" ref="I24">INDEX(mod_data!$A:$CZ, MATCH(1, (mod_data!$D:$D = $G$1) * (mod_data!$N:$N = I$3), 0), MATCH($F24, mod_data!$A$1:$CZ$1, 0))</f>
        <v>8.5641080188207024</v>
      </c>
      <c r="K24" cm="1">
        <f t="array" ref="K24">INDEX(mod_data!$A:$CZ, MATCH(1, (mod_data!$D:$D = $G$1) * (mod_data!$N:$N = K$3), 0), MATCH($F24, mod_data!$A$1:$CZ$1, 0))</f>
        <v>1.622242881157353</v>
      </c>
      <c r="L24" cm="1">
        <f t="array" ref="L24">INDEX(mod_data!$A:$CZ, MATCH(1, (mod_data!$D:$D = $G$1) * (mod_data!$N:$N = L$3), 0), MATCH($F24, mod_data!$A$1:$CZ$1, 0))</f>
        <v>1.6688594205919129</v>
      </c>
      <c r="M24" cm="1">
        <f t="array" ref="M24">INDEX(mod_data!$A:$CZ, MATCH(1, (mod_data!$D:$D = $G$1) * (mod_data!$N:$N = M$3), 0), MATCH($F24, mod_data!$A$1:$CZ$1, 0))</f>
        <v>2.2136837490257211</v>
      </c>
    </row>
    <row r="25" spans="6:23" x14ac:dyDescent="0.2">
      <c r="F25" t="s">
        <v>26</v>
      </c>
      <c r="G25" t="s">
        <v>378</v>
      </c>
      <c r="H25" s="22" cm="1">
        <f t="array" ref="H25">INDEX(mod_data!$A:$CZ, MATCH(1, (mod_data!$D:$D = $G$1) * (mod_data!$N:$N = H$3), 0), MATCH($F25, mod_data!$A$1:$CZ$1, 0))</f>
        <v>0.10914177779671359</v>
      </c>
      <c r="I25" s="22" cm="1">
        <f t="array" ref="I25">INDEX(mod_data!$A:$CZ, MATCH(1, (mod_data!$D:$D = $G$1) * (mod_data!$N:$N = I$3), 0), MATCH($F25, mod_data!$A$1:$CZ$1, 0))</f>
        <v>8.2012089210032668E-2</v>
      </c>
      <c r="J25" s="22" cm="1">
        <f t="array" ref="J25">INDEX(mod_data!$A:$CZ, MATCH(1, (mod_data!$D:$D = $G$1) * (mod_data!$N:$N = J$3), 0), MATCH($F25, mod_data!$A$1:$CZ$1, 0))</f>
        <v>2.6144826493424089E-2</v>
      </c>
      <c r="K25" s="22" cm="1">
        <f t="array" ref="K25">INDEX(mod_data!$A:$CZ, MATCH(1, (mod_data!$D:$D = $G$1) * (mod_data!$N:$N = K$3), 0), MATCH($F25, mod_data!$A$1:$CZ$1, 0))</f>
        <v>-1.6971692736368778E-2</v>
      </c>
      <c r="L25" s="22" cm="1">
        <f t="array" ref="L25">INDEX(mod_data!$A:$CZ, MATCH(1, (mod_data!$D:$D = $G$1) * (mod_data!$N:$N = L$3), 0), MATCH($F25, mod_data!$A$1:$CZ$1, 0))</f>
        <v>4.814463878716424E-3</v>
      </c>
      <c r="M25" s="22" cm="1">
        <f t="array" ref="M25">INDEX(mod_data!$A:$CZ, MATCH(1, (mod_data!$D:$D = $G$1) * (mod_data!$N:$N = M$3), 0), MATCH($F25, mod_data!$A$1:$CZ$1, 0))</f>
        <v>1.485866926939527E-2</v>
      </c>
      <c r="N25" s="22" cm="1">
        <f t="array" ref="N25">INDEX(mod_data!$A:$CZ, MATCH(1, (mod_data!$D:$D = $G$1) * (mod_data!$N:$N = N$3), 0), MATCH($F25, mod_data!$A$1:$CZ$1, 0))</f>
        <v>-1.0294420424128429E-4</v>
      </c>
      <c r="O25" s="22" cm="1">
        <f t="array" ref="O25">INDEX(mod_data!$A:$CZ, MATCH(1, (mod_data!$D:$D = $G$1) * (mod_data!$N:$N = O$3), 0), MATCH($F25, mod_data!$A$1:$CZ$1, 0))</f>
        <v>-5.4383817561038487E-2</v>
      </c>
      <c r="P25" s="22" cm="1">
        <f t="array" ref="P25">INDEX(mod_data!$A:$CZ, MATCH(1, (mod_data!$D:$D = $G$1) * (mod_data!$N:$N = P$3), 0), MATCH($F25, mod_data!$A$1:$CZ$1, 0))</f>
        <v>-0.1138466243596605</v>
      </c>
      <c r="Q25" s="22" cm="1">
        <f t="array" ref="Q25">INDEX(mod_data!$A:$CZ, MATCH(1, (mod_data!$D:$D = $G$1) * (mod_data!$N:$N = Q$3), 0), MATCH($F25, mod_data!$A$1:$CZ$1, 0))</f>
        <v>-0.20209050415063781</v>
      </c>
      <c r="R25" s="22" cm="1">
        <f t="array" ref="R25">INDEX(mod_data!$A:$CZ, MATCH(1, (mod_data!$D:$D = $G$1) * (mod_data!$N:$N = R$3), 0), MATCH($F25, mod_data!$A$1:$CZ$1, 0))</f>
        <v>-0.27396273036137131</v>
      </c>
      <c r="S25" s="22" cm="1">
        <f t="array" ref="S25">INDEX(mod_data!$A:$CZ, MATCH(1, (mod_data!$D:$D = $G$1) * (mod_data!$N:$N = S$3), 0), MATCH($F25, mod_data!$A$1:$CZ$1, 0))</f>
        <v>-0.2636455296073249</v>
      </c>
      <c r="T25" s="22" cm="1">
        <f t="array" ref="T25">INDEX(mod_data!$A:$CZ, MATCH(1, (mod_data!$D:$D = $G$1) * (mod_data!$N:$N = T$3), 0), MATCH($F25, mod_data!$A$1:$CZ$1, 0))</f>
        <v>-0.2398044291055508</v>
      </c>
      <c r="U25" s="22" cm="1">
        <f t="array" ref="U25">INDEX(mod_data!$A:$CZ, MATCH(1, (mod_data!$D:$D = $G$1) * (mod_data!$N:$N = U$3), 0), MATCH($F25, mod_data!$A$1:$CZ$1, 0))</f>
        <v>-0.13997525930155111</v>
      </c>
      <c r="V25" s="22" cm="1">
        <f t="array" ref="V25">INDEX(mod_data!$A:$CZ, MATCH(1, (mod_data!$D:$D = $G$1) * (mod_data!$N:$N = V$3), 0), MATCH($F25, mod_data!$A$1:$CZ$1, 0))</f>
        <v>-2.0898326715825258E-2</v>
      </c>
      <c r="W25" s="22" cm="1">
        <f t="array" ref="W25">INDEX(mod_data!$A:$CZ, MATCH(1, (mod_data!$D:$D = $G$1) * (mod_data!$N:$N = W$3), 0), MATCH($F25, mod_data!$A$1:$CZ$1, 0))</f>
        <v>1.9928206646436131E-2</v>
      </c>
    </row>
    <row r="26" spans="6:23" x14ac:dyDescent="0.2">
      <c r="F26" t="s">
        <v>24</v>
      </c>
      <c r="G26" t="s">
        <v>379</v>
      </c>
      <c r="H26" s="22" cm="1">
        <f t="array" ref="H26">INDEX(mod_data!$A:$CZ, MATCH(1, (mod_data!$D:$D = $G$1) * (mod_data!$N:$N = H$3), 0), MATCH($F26, mod_data!$A$1:$CZ$1, 0))</f>
        <v>0.26023713795487718</v>
      </c>
      <c r="I26" s="22" cm="1">
        <f t="array" ref="I26">INDEX(mod_data!$A:$CZ, MATCH(1, (mod_data!$D:$D = $G$1) * (mod_data!$N:$N = I$3), 0), MATCH($F26, mod_data!$A$1:$CZ$1, 0))</f>
        <v>0.27129592767154248</v>
      </c>
      <c r="J26" s="22" cm="1">
        <f t="array" ref="J26">INDEX(mod_data!$A:$CZ, MATCH(1, (mod_data!$D:$D = $G$1) * (mod_data!$N:$N = J$3), 0), MATCH($F26, mod_data!$A$1:$CZ$1, 0))</f>
        <v>0.25492845377805229</v>
      </c>
      <c r="K26" s="22" cm="1">
        <f t="array" ref="K26">INDEX(mod_data!$A:$CZ, MATCH(1, (mod_data!$D:$D = $G$1) * (mod_data!$N:$N = K$3), 0), MATCH($F26, mod_data!$A$1:$CZ$1, 0))</f>
        <v>0.2216839528441667</v>
      </c>
      <c r="L26" s="22" cm="1">
        <f t="array" ref="L26">INDEX(mod_data!$A:$CZ, MATCH(1, (mod_data!$D:$D = $G$1) * (mod_data!$N:$N = L$3), 0), MATCH($F26, mod_data!$A$1:$CZ$1, 0))</f>
        <v>0.23750541580650919</v>
      </c>
      <c r="M26" s="22" cm="1">
        <f t="array" ref="M26">INDEX(mod_data!$A:$CZ, MATCH(1, (mod_data!$D:$D = $G$1) * (mod_data!$N:$N = M$3), 0), MATCH($F26, mod_data!$A$1:$CZ$1, 0))</f>
        <v>0.142463049200243</v>
      </c>
      <c r="N26" s="22" cm="1">
        <f t="array" ref="N26">INDEX(mod_data!$A:$CZ, MATCH(1, (mod_data!$D:$D = $G$1) * (mod_data!$N:$N = N$3), 0), MATCH($F26, mod_data!$A$1:$CZ$1, 0))</f>
        <v>0.14116390404612381</v>
      </c>
      <c r="O26" s="22" cm="1">
        <f t="array" ref="O26">INDEX(mod_data!$A:$CZ, MATCH(1, (mod_data!$D:$D = $G$1) * (mod_data!$N:$N = O$3), 0), MATCH($F26, mod_data!$A$1:$CZ$1, 0))</f>
        <v>-8.2840559173774416E-3</v>
      </c>
      <c r="P26" s="22" cm="1">
        <f t="array" ref="P26">INDEX(mod_data!$A:$CZ, MATCH(1, (mod_data!$D:$D = $G$1) * (mod_data!$N:$N = P$3), 0), MATCH($F26, mod_data!$A$1:$CZ$1, 0))</f>
        <v>-0.18366407822835781</v>
      </c>
      <c r="Q26" s="22" cm="1">
        <f t="array" ref="Q26">INDEX(mod_data!$A:$CZ, MATCH(1, (mod_data!$D:$D = $G$1) * (mod_data!$N:$N = Q$3), 0), MATCH($F26, mod_data!$A$1:$CZ$1, 0))</f>
        <v>-0.14925302121990669</v>
      </c>
      <c r="R26" s="22" cm="1">
        <f t="array" ref="R26">INDEX(mod_data!$A:$CZ, MATCH(1, (mod_data!$D:$D = $G$1) * (mod_data!$N:$N = R$3), 0), MATCH($F26, mod_data!$A$1:$CZ$1, 0))</f>
        <v>-0.35266591038003398</v>
      </c>
      <c r="S26" s="22" cm="1">
        <f t="array" ref="S26">INDEX(mod_data!$A:$CZ, MATCH(1, (mod_data!$D:$D = $G$1) * (mod_data!$N:$N = S$3), 0), MATCH($F26, mod_data!$A$1:$CZ$1, 0))</f>
        <v>-0.30610243505291979</v>
      </c>
      <c r="T26" s="22" cm="1">
        <f t="array" ref="T26">INDEX(mod_data!$A:$CZ, MATCH(1, (mod_data!$D:$D = $G$1) * (mod_data!$N:$N = T$3), 0), MATCH($F26, mod_data!$A$1:$CZ$1, 0))</f>
        <v>-0.19300469128329301</v>
      </c>
      <c r="U26" s="22" cm="1">
        <f t="array" ref="U26">INDEX(mod_data!$A:$CZ, MATCH(1, (mod_data!$D:$D = $G$1) * (mod_data!$N:$N = U$3), 0), MATCH($F26, mod_data!$A$1:$CZ$1, 0))</f>
        <v>-0.26331415504905209</v>
      </c>
      <c r="V26" s="22" cm="1">
        <f t="array" ref="V26">INDEX(mod_data!$A:$CZ, MATCH(1, (mod_data!$D:$D = $G$1) * (mod_data!$N:$N = V$3), 0), MATCH($F26, mod_data!$A$1:$CZ$1, 0))</f>
        <v>-0.22220612994912831</v>
      </c>
      <c r="W26" s="22" cm="1">
        <f t="array" ref="W26">INDEX(mod_data!$A:$CZ, MATCH(1, (mod_data!$D:$D = $G$1) * (mod_data!$N:$N = W$3), 0), MATCH($F26, mod_data!$A$1:$CZ$1, 0))</f>
        <v>-0.2282977449610856</v>
      </c>
    </row>
    <row r="27" spans="6:23" x14ac:dyDescent="0.2">
      <c r="F27" t="s">
        <v>25</v>
      </c>
      <c r="G27" t="s">
        <v>380</v>
      </c>
      <c r="H27" s="22" cm="1">
        <f t="array" ref="H27">INDEX(mod_data!$A:$CZ, MATCH(1, (mod_data!$D:$D = $G$1) * (mod_data!$N:$N = H$3), 0), MATCH($F27, mod_data!$A$1:$CZ$1, 0))</f>
        <v>0.36937891575159082</v>
      </c>
      <c r="I27" s="22" cm="1">
        <f t="array" ref="I27">INDEX(mod_data!$A:$CZ, MATCH(1, (mod_data!$D:$D = $G$1) * (mod_data!$N:$N = I$3), 0), MATCH($F27, mod_data!$A$1:$CZ$1, 0))</f>
        <v>0.35330801688157509</v>
      </c>
      <c r="J27" s="22" cm="1">
        <f t="array" ref="J27">INDEX(mod_data!$A:$CZ, MATCH(1, (mod_data!$D:$D = $G$1) * (mod_data!$N:$N = J$3), 0), MATCH($F27, mod_data!$A$1:$CZ$1, 0))</f>
        <v>0.28107328027147638</v>
      </c>
      <c r="K27" s="22" cm="1">
        <f t="array" ref="K27">INDEX(mod_data!$A:$CZ, MATCH(1, (mod_data!$D:$D = $G$1) * (mod_data!$N:$N = K$3), 0), MATCH($F27, mod_data!$A$1:$CZ$1, 0))</f>
        <v>0.20471226010779789</v>
      </c>
      <c r="L27" s="22" cm="1">
        <f t="array" ref="L27">INDEX(mod_data!$A:$CZ, MATCH(1, (mod_data!$D:$D = $G$1) * (mod_data!$N:$N = L$3), 0), MATCH($F27, mod_data!$A$1:$CZ$1, 0))</f>
        <v>0.24231987968522559</v>
      </c>
      <c r="M27" s="22" cm="1">
        <f t="array" ref="M27">INDEX(mod_data!$A:$CZ, MATCH(1, (mod_data!$D:$D = $G$1) * (mod_data!$N:$N = M$3), 0), MATCH($F27, mod_data!$A$1:$CZ$1, 0))</f>
        <v>0.15732171846963819</v>
      </c>
      <c r="N27" s="22" cm="1">
        <f t="array" ref="N27">INDEX(mod_data!$A:$CZ, MATCH(1, (mod_data!$D:$D = $G$1) * (mod_data!$N:$N = N$3), 0), MATCH($F27, mod_data!$A$1:$CZ$1, 0))</f>
        <v>0.14106095984188249</v>
      </c>
      <c r="O27" s="22" cm="1">
        <f t="array" ref="O27">INDEX(mod_data!$A:$CZ, MATCH(1, (mod_data!$D:$D = $G$1) * (mod_data!$N:$N = O$3), 0), MATCH($F27, mod_data!$A$1:$CZ$1, 0))</f>
        <v>-6.2667873478415931E-2</v>
      </c>
      <c r="P27" s="22" cm="1">
        <f t="array" ref="P27">INDEX(mod_data!$A:$CZ, MATCH(1, (mod_data!$D:$D = $G$1) * (mod_data!$N:$N = P$3), 0), MATCH($F27, mod_data!$A$1:$CZ$1, 0))</f>
        <v>-0.29751070258801832</v>
      </c>
      <c r="Q27" s="22" cm="1">
        <f t="array" ref="Q27">INDEX(mod_data!$A:$CZ, MATCH(1, (mod_data!$D:$D = $G$1) * (mod_data!$N:$N = Q$3), 0), MATCH($F27, mod_data!$A$1:$CZ$1, 0))</f>
        <v>-0.35134352537054447</v>
      </c>
      <c r="R27" s="22" cm="1">
        <f t="array" ref="R27">INDEX(mod_data!$A:$CZ, MATCH(1, (mod_data!$D:$D = $G$1) * (mod_data!$N:$N = R$3), 0), MATCH($F27, mod_data!$A$1:$CZ$1, 0))</f>
        <v>-0.62662864074140534</v>
      </c>
      <c r="S27" s="22" cm="1">
        <f t="array" ref="S27">INDEX(mod_data!$A:$CZ, MATCH(1, (mod_data!$D:$D = $G$1) * (mod_data!$N:$N = S$3), 0), MATCH($F27, mod_data!$A$1:$CZ$1, 0))</f>
        <v>-0.5697479646602448</v>
      </c>
      <c r="T27" s="22" cm="1">
        <f t="array" ref="T27">INDEX(mod_data!$A:$CZ, MATCH(1, (mod_data!$D:$D = $G$1) * (mod_data!$N:$N = T$3), 0), MATCH($F27, mod_data!$A$1:$CZ$1, 0))</f>
        <v>-0.43280912038884378</v>
      </c>
      <c r="U27" s="22" cm="1">
        <f t="array" ref="U27">INDEX(mod_data!$A:$CZ, MATCH(1, (mod_data!$D:$D = $G$1) * (mod_data!$N:$N = U$3), 0), MATCH($F27, mod_data!$A$1:$CZ$1, 0))</f>
        <v>-0.40328941435060323</v>
      </c>
      <c r="V27" s="22" cm="1">
        <f t="array" ref="V27">INDEX(mod_data!$A:$CZ, MATCH(1, (mod_data!$D:$D = $G$1) * (mod_data!$N:$N = V$3), 0), MATCH($F27, mod_data!$A$1:$CZ$1, 0))</f>
        <v>-0.24310445666495359</v>
      </c>
      <c r="W27" s="22" cm="1">
        <f t="array" ref="W27">INDEX(mod_data!$A:$CZ, MATCH(1, (mod_data!$D:$D = $G$1) * (mod_data!$N:$N = W$3), 0), MATCH($F27, mod_data!$A$1:$CZ$1, 0))</f>
        <v>-0.20836953831464949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5EED-7057-2F46-A3A6-88A808420DAD}">
  <dimension ref="F2:M14"/>
  <sheetViews>
    <sheetView workbookViewId="0">
      <selection activeCell="L11" sqref="L11"/>
    </sheetView>
  </sheetViews>
  <sheetFormatPr baseColWidth="10" defaultRowHeight="15" x14ac:dyDescent="0.2"/>
  <cols>
    <col min="1" max="5" width="2.83203125" customWidth="1"/>
    <col min="7" max="7" width="44.6640625" bestFit="1" customWidth="1"/>
    <col min="8" max="8" width="21.83203125" bestFit="1" customWidth="1"/>
    <col min="9" max="9" width="18.5" bestFit="1" customWidth="1"/>
    <col min="10" max="10" width="12.6640625" bestFit="1" customWidth="1"/>
    <col min="12" max="12" width="15.1640625" bestFit="1" customWidth="1"/>
  </cols>
  <sheetData>
    <row r="2" spans="6:13" x14ac:dyDescent="0.2">
      <c r="H2" t="s">
        <v>360</v>
      </c>
      <c r="I2" t="s">
        <v>358</v>
      </c>
      <c r="J2" s="18" t="s">
        <v>54</v>
      </c>
      <c r="K2" t="s">
        <v>361</v>
      </c>
      <c r="L2" t="s">
        <v>359</v>
      </c>
    </row>
    <row r="3" spans="6:13" x14ac:dyDescent="0.2">
      <c r="I3" s="20" t="s">
        <v>362</v>
      </c>
      <c r="J3" s="21"/>
    </row>
    <row r="4" spans="6:13" x14ac:dyDescent="0.2">
      <c r="H4" s="5" t="s">
        <v>352</v>
      </c>
      <c r="I4" s="5" t="s">
        <v>353</v>
      </c>
      <c r="J4" s="5" t="s">
        <v>354</v>
      </c>
      <c r="K4" s="5" t="s">
        <v>355</v>
      </c>
      <c r="L4" s="5" t="s">
        <v>356</v>
      </c>
      <c r="M4" s="5" t="s">
        <v>357</v>
      </c>
    </row>
    <row r="5" spans="6:13" x14ac:dyDescent="0.2">
      <c r="F5" t="s">
        <v>64</v>
      </c>
      <c r="G5" t="s">
        <v>338</v>
      </c>
      <c r="H5" s="7" cm="1">
        <f t="array" ref="H5">INDEX(raw_data!$A:$CZ,MATCH(1, (raw_data!$D:$D = $F5) * (raw_data!$L:$L = _xlfn.MAXIFS(raw_data!$L:$L, raw_data!$D:$D, $F5)) * (raw_data!$K:$K = _xlfn.MAXIFS(raw_data!$K:$K, raw_data!$D:$D, $F5, raw_data!$L:$L, _xlfn.MAXIFS(raw_data!$L:$L, raw_data!$D:$D, $F5))), 0), MATCH(H$2, raw_data!$A$1:$CZ$1, 0))</f>
        <v>2.5951365033447839E-2</v>
      </c>
      <c r="I5" s="19" cm="1">
        <f t="array" ref="I5">INDEX(raw_data!$A:$CZ,MATCH(1, (raw_data!$D:$D = $F5) * (raw_data!$L:$L = _xlfn.MAXIFS(raw_data!$L:$L, raw_data!$D:$D, $F5)) * (raw_data!$K:$K = _xlfn.MAXIFS(raw_data!$K:$K, raw_data!$D:$D, $F5, raw_data!$L:$L, _xlfn.MAXIFS(raw_data!$L:$L, raw_data!$D:$D, $F5))), 0), MATCH(I$2, raw_data!$A$1:$CZ$1, 0))</f>
        <v>-1.163577969974334</v>
      </c>
      <c r="J5" s="19" cm="1">
        <f t="array" ref="J5">INDEX(raw_data!$A:$CZ,MATCH(1, (raw_data!$D:$D = $F5) * (raw_data!$L:$L = _xlfn.MAXIFS(raw_data!$L:$L, raw_data!$D:$D, $F5)) * (raw_data!$K:$K = _xlfn.MAXIFS(raw_data!$K:$K, raw_data!$D:$D, $F5, raw_data!$L:$L, _xlfn.MAXIFS(raw_data!$L:$L, raw_data!$D:$D, $F5))), 0), MATCH(J$2, raw_data!$A$1:$CZ$1, 0))</f>
        <v>0.81999999999999973</v>
      </c>
      <c r="K5" s="7" cm="1">
        <f t="array" ref="K5">INDEX(raw_data!$A:$CZ,MATCH(1, (raw_data!$D:$D = $F5) * (raw_data!$L:$L = _xlfn.MAXIFS(raw_data!$L:$L, raw_data!$D:$D, $F5)) * (raw_data!$K:$K = _xlfn.MAXIFS(raw_data!$K:$K, raw_data!$D:$D, $F5, raw_data!$L:$L, _xlfn.MAXIFS(raw_data!$L:$L, raw_data!$D:$D, $F5))), 0), MATCH(K$2, raw_data!$A$1:$CZ$1, 0))</f>
        <v>6.3189536833567596E-3</v>
      </c>
      <c r="L5" s="9" cm="1">
        <f t="array" ref="L5">INDEX(raw_data!$A:$CZ,MATCH(1, (raw_data!$D:$D = $F5) * (raw_data!$L:$L = _xlfn.MAXIFS(raw_data!$L:$L, raw_data!$D:$D, $F5)) * (raw_data!$K:$K = _xlfn.MAXIFS(raw_data!$K:$K, raw_data!$D:$D, $F5, raw_data!$L:$L, _xlfn.MAXIFS(raw_data!$L:$L, raw_data!$D:$D, $F5))), 0), MATCH(L$2, raw_data!$A$1:$CZ$1, 0))</f>
        <v>7.9706703567014703</v>
      </c>
      <c r="M5">
        <f>SUM(RANK(H5,H$5:H$14),RANK(I5,I$5:I$14),RANK(J5,J$5:J$14),RANK(K5,K$5:K$14),RANK(L5,L$5:L$14))/5</f>
        <v>6.2</v>
      </c>
    </row>
    <row r="6" spans="6:13" x14ac:dyDescent="0.2">
      <c r="F6" t="s">
        <v>273</v>
      </c>
      <c r="G6" t="s">
        <v>339</v>
      </c>
      <c r="H6" s="7" cm="1">
        <f t="array" ref="H6">INDEX(raw_data!$A:$CZ,MATCH(1, (raw_data!$D:$D = $F6) * (raw_data!$L:$L = _xlfn.MAXIFS(raw_data!$L:$L, raw_data!$D:$D, $F6)) * (raw_data!$K:$K = _xlfn.MAXIFS(raw_data!$K:$K, raw_data!$D:$D, $F6, raw_data!$L:$L, _xlfn.MAXIFS(raw_data!$L:$L, raw_data!$D:$D, $F6))), 0), MATCH(H$2, raw_data!$A$1:$CZ$1, 0))</f>
        <v>7.918583690107954E-2</v>
      </c>
      <c r="I6" s="19" cm="1">
        <f t="array" ref="I6">INDEX(raw_data!$A:$CZ,MATCH(1, (raw_data!$D:$D = $F6) * (raw_data!$L:$L = _xlfn.MAXIFS(raw_data!$L:$L, raw_data!$D:$D, $F6)) * (raw_data!$K:$K = _xlfn.MAXIFS(raw_data!$K:$K, raw_data!$D:$D, $F6, raw_data!$L:$L, _xlfn.MAXIFS(raw_data!$L:$L, raw_data!$D:$D, $F6))), 0), MATCH(I$2, raw_data!$A$1:$CZ$1, 0))</f>
        <v>0.40241389473937478</v>
      </c>
      <c r="J6" s="19" cm="1">
        <f t="array" ref="J6">INDEX(raw_data!$A:$CZ,MATCH(1, (raw_data!$D:$D = $F6) * (raw_data!$L:$L = _xlfn.MAXIFS(raw_data!$L:$L, raw_data!$D:$D, $F6)) * (raw_data!$K:$K = _xlfn.MAXIFS(raw_data!$K:$K, raw_data!$D:$D, $F6, raw_data!$L:$L, _xlfn.MAXIFS(raw_data!$L:$L, raw_data!$D:$D, $F6))), 0), MATCH(J$2, raw_data!$A$1:$CZ$1, 0))</f>
        <v>1.23</v>
      </c>
      <c r="K6" s="7" cm="1">
        <f t="array" ref="K6">INDEX(raw_data!$A:$CZ,MATCH(1, (raw_data!$D:$D = $F6) * (raw_data!$L:$L = _xlfn.MAXIFS(raw_data!$L:$L, raw_data!$D:$D, $F6)) * (raw_data!$K:$K = _xlfn.MAXIFS(raw_data!$K:$K, raw_data!$D:$D, $F6, raw_data!$L:$L, _xlfn.MAXIFS(raw_data!$L:$L, raw_data!$D:$D, $F6))), 0), MATCH(K$2, raw_data!$A$1:$CZ$1, 0))</f>
        <v>2.341429523125458E-2</v>
      </c>
      <c r="L6" s="9" cm="1">
        <f t="array" ref="L6">INDEX(raw_data!$A:$CZ,MATCH(1, (raw_data!$D:$D = $F6) * (raw_data!$L:$L = _xlfn.MAXIFS(raw_data!$L:$L, raw_data!$D:$D, $F6)) * (raw_data!$K:$K = _xlfn.MAXIFS(raw_data!$K:$K, raw_data!$D:$D, $F6, raw_data!$L:$L, _xlfn.MAXIFS(raw_data!$L:$L, raw_data!$D:$D, $F6))), 0), MATCH(L$2, raw_data!$A$1:$CZ$1, 0))</f>
        <v>10.700978607294941</v>
      </c>
      <c r="M6">
        <f t="shared" ref="M6:M12" si="0">SUM(RANK(H6,H$5:H$14),RANK(I6,I$5:I$14),RANK(J6,J$5:J$14),RANK(K6,K$5:K$14),RANK(L6,L$5:L$14))/5</f>
        <v>4.8</v>
      </c>
    </row>
    <row r="7" spans="6:13" x14ac:dyDescent="0.2">
      <c r="F7" t="s">
        <v>123</v>
      </c>
      <c r="G7" t="s">
        <v>340</v>
      </c>
      <c r="H7" s="7" cm="1">
        <f t="array" ref="H7">INDEX(raw_data!$A:$CZ,MATCH(1, (raw_data!$D:$D = $F7) * (raw_data!$L:$L = _xlfn.MAXIFS(raw_data!$L:$L, raw_data!$D:$D, $F7)) * (raw_data!$K:$K = _xlfn.MAXIFS(raw_data!$K:$K, raw_data!$D:$D, $F7, raw_data!$L:$L, _xlfn.MAXIFS(raw_data!$L:$L, raw_data!$D:$D, $F7))), 0), MATCH(H$2, raw_data!$A$1:$CZ$1, 0))</f>
        <v>2.1713389473992799E-2</v>
      </c>
      <c r="I7" s="19" cm="1">
        <f t="array" ref="I7">INDEX(raw_data!$A:$CZ,MATCH(1, (raw_data!$D:$D = $F7) * (raw_data!$L:$L = _xlfn.MAXIFS(raw_data!$L:$L, raw_data!$D:$D, $F7)) * (raw_data!$K:$K = _xlfn.MAXIFS(raw_data!$K:$K, raw_data!$D:$D, $F7, raw_data!$L:$L, _xlfn.MAXIFS(raw_data!$L:$L, raw_data!$D:$D, $F7))), 0), MATCH(I$2, raw_data!$A$1:$CZ$1, 0))</f>
        <v>-1.227141179234202</v>
      </c>
      <c r="J7" s="19" cm="1">
        <f t="array" ref="J7">INDEX(raw_data!$A:$CZ,MATCH(1, (raw_data!$D:$D = $F7) * (raw_data!$L:$L = _xlfn.MAXIFS(raw_data!$L:$L, raw_data!$D:$D, $F7)) * (raw_data!$K:$K = _xlfn.MAXIFS(raw_data!$K:$K, raw_data!$D:$D, $F7, raw_data!$L:$L, _xlfn.MAXIFS(raw_data!$L:$L, raw_data!$D:$D, $F7))), 0), MATCH(J$2, raw_data!$A$1:$CZ$1, 0))</f>
        <v>0.23</v>
      </c>
      <c r="K7" s="7" cm="1">
        <f t="array" ref="K7">INDEX(raw_data!$A:$CZ,MATCH(1, (raw_data!$D:$D = $F7) * (raw_data!$L:$L = _xlfn.MAXIFS(raw_data!$L:$L, raw_data!$D:$D, $F7)) * (raw_data!$K:$K = _xlfn.MAXIFS(raw_data!$K:$K, raw_data!$D:$D, $F7, raw_data!$L:$L, _xlfn.MAXIFS(raw_data!$L:$L, raw_data!$D:$D, $F7))), 0), MATCH(K$2, raw_data!$A$1:$CZ$1, 0))</f>
        <v>-0.12740397295075151</v>
      </c>
      <c r="L7" s="9" cm="1">
        <f t="array" ref="L7">INDEX(raw_data!$A:$CZ,MATCH(1, (raw_data!$D:$D = $F7) * (raw_data!$L:$L = _xlfn.MAXIFS(raw_data!$L:$L, raw_data!$D:$D, $F7)) * (raw_data!$K:$K = _xlfn.MAXIFS(raw_data!$K:$K, raw_data!$D:$D, $F7, raw_data!$L:$L, _xlfn.MAXIFS(raw_data!$L:$L, raw_data!$D:$D, $F7))), 0), MATCH(L$2, raw_data!$A$1:$CZ$1, 0))</f>
        <v>2.5708243936567161</v>
      </c>
      <c r="M7">
        <f t="shared" si="0"/>
        <v>9.4</v>
      </c>
    </row>
    <row r="8" spans="6:13" x14ac:dyDescent="0.2">
      <c r="F8" t="s">
        <v>152</v>
      </c>
      <c r="G8" t="s">
        <v>341</v>
      </c>
      <c r="H8" s="7" cm="1">
        <f t="array" ref="H8">INDEX(raw_data!$A:$CZ,MATCH(1, (raw_data!$D:$D = $F8) * (raw_data!$L:$L = _xlfn.MAXIFS(raw_data!$L:$L, raw_data!$D:$D, $F8)) * (raw_data!$K:$K = _xlfn.MAXIFS(raw_data!$K:$K, raw_data!$D:$D, $F8, raw_data!$L:$L, _xlfn.MAXIFS(raw_data!$L:$L, raw_data!$D:$D, $F8))), 0), MATCH(H$2, raw_data!$A$1:$CZ$1, 0))</f>
        <v>2.4316800159196059E-2</v>
      </c>
      <c r="I8" s="19" cm="1">
        <f t="array" ref="I8">INDEX(raw_data!$A:$CZ,MATCH(1, (raw_data!$D:$D = $F8) * (raw_data!$L:$L = _xlfn.MAXIFS(raw_data!$L:$L, raw_data!$D:$D, $F8)) * (raw_data!$K:$K = _xlfn.MAXIFS(raw_data!$K:$K, raw_data!$D:$D, $F8, raw_data!$L:$L, _xlfn.MAXIFS(raw_data!$L:$L, raw_data!$D:$D, $F8))), 0), MATCH(I$2, raw_data!$A$1:$CZ$1, 0))</f>
        <v>-1.6171570134942701</v>
      </c>
      <c r="J8" s="19" cm="1">
        <f t="array" ref="J8">INDEX(raw_data!$A:$CZ,MATCH(1, (raw_data!$D:$D = $F8) * (raw_data!$L:$L = _xlfn.MAXIFS(raw_data!$L:$L, raw_data!$D:$D, $F8)) * (raw_data!$K:$K = _xlfn.MAXIFS(raw_data!$K:$K, raw_data!$D:$D, $F8, raw_data!$L:$L, _xlfn.MAXIFS(raw_data!$L:$L, raw_data!$D:$D, $F8))), 0), MATCH(J$2, raw_data!$A$1:$CZ$1, 0))</f>
        <v>0.67999999999999994</v>
      </c>
      <c r="K8" s="7" cm="1">
        <f t="array" ref="K8">INDEX(raw_data!$A:$CZ,MATCH(1, (raw_data!$D:$D = $F8) * (raw_data!$L:$L = _xlfn.MAXIFS(raw_data!$L:$L, raw_data!$D:$D, $F8)) * (raw_data!$K:$K = _xlfn.MAXIFS(raw_data!$K:$K, raw_data!$D:$D, $F8, raw_data!$L:$L, _xlfn.MAXIFS(raw_data!$L:$L, raw_data!$D:$D, $F8))), 0), MATCH(K$2, raw_data!$A$1:$CZ$1, 0))</f>
        <v>1.0434287038025439E-3</v>
      </c>
      <c r="L8" s="9" cm="1">
        <f t="array" ref="L8">INDEX(raw_data!$A:$CZ,MATCH(1, (raw_data!$D:$D = $F8) * (raw_data!$L:$L = _xlfn.MAXIFS(raw_data!$L:$L, raw_data!$D:$D, $F8)) * (raw_data!$K:$K = _xlfn.MAXIFS(raw_data!$K:$K, raw_data!$D:$D, $F8, raw_data!$L:$L, _xlfn.MAXIFS(raw_data!$L:$L, raw_data!$D:$D, $F8))), 0), MATCH(L$2, raw_data!$A$1:$CZ$1, 0))</f>
        <v>7.1161528252756376</v>
      </c>
      <c r="M8">
        <f t="shared" si="0"/>
        <v>8</v>
      </c>
    </row>
    <row r="9" spans="6:13" x14ac:dyDescent="0.2">
      <c r="F9" t="s">
        <v>242</v>
      </c>
      <c r="G9" t="s">
        <v>342</v>
      </c>
      <c r="H9" s="7" cm="1">
        <f t="array" ref="H9">INDEX(raw_data!$A:$CZ,MATCH(1, (raw_data!$D:$D = $F9) * (raw_data!$L:$L = _xlfn.MAXIFS(raw_data!$L:$L, raw_data!$D:$D, $F9)) * (raw_data!$K:$K = _xlfn.MAXIFS(raw_data!$K:$K, raw_data!$D:$D, $F9, raw_data!$L:$L, _xlfn.MAXIFS(raw_data!$L:$L, raw_data!$D:$D, $F9))), 0), MATCH(H$2, raw_data!$A$1:$CZ$1, 0))</f>
        <v>1.8114629579191071</v>
      </c>
      <c r="I9" s="19" cm="1">
        <f t="array" ref="I9">INDEX(raw_data!$A:$CZ,MATCH(1, (raw_data!$D:$D = $F9) * (raw_data!$L:$L = _xlfn.MAXIFS(raw_data!$L:$L, raw_data!$D:$D, $F9)) * (raw_data!$K:$K = _xlfn.MAXIFS(raw_data!$K:$K, raw_data!$D:$D, $F9, raw_data!$L:$L, _xlfn.MAXIFS(raw_data!$L:$L, raw_data!$D:$D, $F9))), 0), MATCH(I$2, raw_data!$A$1:$CZ$1, 0))</f>
        <v>2.0971858948226658</v>
      </c>
      <c r="J9" s="19" cm="1">
        <f t="array" ref="J9">INDEX(raw_data!$A:$CZ,MATCH(1, (raw_data!$D:$D = $F9) * (raw_data!$L:$L = _xlfn.MAXIFS(raw_data!$L:$L, raw_data!$D:$D, $F9)) * (raw_data!$K:$K = _xlfn.MAXIFS(raw_data!$K:$K, raw_data!$D:$D, $F9, raw_data!$L:$L, _xlfn.MAXIFS(raw_data!$L:$L, raw_data!$D:$D, $F9))), 0), MATCH(J$2, raw_data!$A$1:$CZ$1, 0))</f>
        <v>2.1320000000000001</v>
      </c>
      <c r="K9" s="7" cm="1">
        <f t="array" ref="K9">INDEX(raw_data!$A:$CZ,MATCH(1, (raw_data!$D:$D = $F9) * (raw_data!$L:$L = _xlfn.MAXIFS(raw_data!$L:$L, raw_data!$D:$D, $F9)) * (raw_data!$K:$K = _xlfn.MAXIFS(raw_data!$K:$K, raw_data!$D:$D, $F9, raw_data!$L:$L, _xlfn.MAXIFS(raw_data!$L:$L, raw_data!$D:$D, $F9))), 0), MATCH(K$2, raw_data!$A$1:$CZ$1, 0))</f>
        <v>1.8143058399389501E-2</v>
      </c>
      <c r="L9" s="9" cm="1">
        <f t="array" ref="L9">INDEX(raw_data!$A:$CZ,MATCH(1, (raw_data!$D:$D = $F9) * (raw_data!$L:$L = _xlfn.MAXIFS(raw_data!$L:$L, raw_data!$D:$D, $F9)) * (raw_data!$K:$K = _xlfn.MAXIFS(raw_data!$K:$K, raw_data!$D:$D, $F9, raw_data!$L:$L, _xlfn.MAXIFS(raw_data!$L:$L, raw_data!$D:$D, $F9))), 0), MATCH(L$2, raw_data!$A$1:$CZ$1, 0))</f>
        <v>2.8524208280165171</v>
      </c>
      <c r="M9">
        <f t="shared" si="0"/>
        <v>3.8</v>
      </c>
    </row>
    <row r="10" spans="6:13" x14ac:dyDescent="0.2">
      <c r="F10" t="s">
        <v>213</v>
      </c>
      <c r="G10" t="s">
        <v>343</v>
      </c>
      <c r="H10" s="7" cm="1">
        <f t="array" ref="H10">INDEX(raw_data!$A:$CZ,MATCH(1, (raw_data!$D:$D = $F10) * (raw_data!$L:$L = _xlfn.MAXIFS(raw_data!$L:$L, raw_data!$D:$D, $F10)) * (raw_data!$K:$K = _xlfn.MAXIFS(raw_data!$K:$K, raw_data!$D:$D, $F10, raw_data!$L:$L, _xlfn.MAXIFS(raw_data!$L:$L, raw_data!$D:$D, $F10))), 0), MATCH(H$2, raw_data!$A$1:$CZ$1, 0))</f>
        <v>0.28854305668142421</v>
      </c>
      <c r="I10" s="19" cm="1">
        <f t="array" ref="I10">INDEX(raw_data!$A:$CZ,MATCH(1, (raw_data!$D:$D = $F10) * (raw_data!$L:$L = _xlfn.MAXIFS(raw_data!$L:$L, raw_data!$D:$D, $F10)) * (raw_data!$K:$K = _xlfn.MAXIFS(raw_data!$K:$K, raw_data!$D:$D, $F10, raw_data!$L:$L, _xlfn.MAXIFS(raw_data!$L:$L, raw_data!$D:$D, $F10))), 0), MATCH(I$2, raw_data!$A$1:$CZ$1, 0))</f>
        <v>6.580152603231598</v>
      </c>
      <c r="J10" s="19" cm="1">
        <f t="array" ref="J10">INDEX(raw_data!$A:$CZ,MATCH(1, (raw_data!$D:$D = $F10) * (raw_data!$L:$L = _xlfn.MAXIFS(raw_data!$L:$L, raw_data!$D:$D, $F10)) * (raw_data!$K:$K = _xlfn.MAXIFS(raw_data!$K:$K, raw_data!$D:$D, $F10, raw_data!$L:$L, _xlfn.MAXIFS(raw_data!$L:$L, raw_data!$D:$D, $F10))), 0), MATCH(J$2, raw_data!$A$1:$CZ$1, 0))</f>
        <v>7.8199999999999994</v>
      </c>
      <c r="K10" s="7" cm="1">
        <f t="array" ref="K10">INDEX(raw_data!$A:$CZ,MATCH(1, (raw_data!$D:$D = $F10) * (raw_data!$L:$L = _xlfn.MAXIFS(raw_data!$L:$L, raw_data!$D:$D, $F10)) * (raw_data!$K:$K = _xlfn.MAXIFS(raw_data!$K:$K, raw_data!$D:$D, $F10, raw_data!$L:$L, _xlfn.MAXIFS(raw_data!$L:$L, raw_data!$D:$D, $F10))), 0), MATCH(K$2, raw_data!$A$1:$CZ$1, 0))</f>
        <v>7.0468073538456161E-2</v>
      </c>
      <c r="L10" s="9" cm="1">
        <f t="array" ref="L10">INDEX(raw_data!$A:$CZ,MATCH(1, (raw_data!$D:$D = $F10) * (raw_data!$L:$L = _xlfn.MAXIFS(raw_data!$L:$L, raw_data!$D:$D, $F10)) * (raw_data!$K:$K = _xlfn.MAXIFS(raw_data!$K:$K, raw_data!$D:$D, $F10, raw_data!$L:$L, _xlfn.MAXIFS(raw_data!$L:$L, raw_data!$D:$D, $F10))), 0), MATCH(L$2, raw_data!$A$1:$CZ$1, 0))</f>
        <v>1.1577398370257359</v>
      </c>
      <c r="M10">
        <f t="shared" si="0"/>
        <v>3.4</v>
      </c>
    </row>
    <row r="11" spans="6:13" x14ac:dyDescent="0.2">
      <c r="F11" t="s">
        <v>303</v>
      </c>
      <c r="G11" t="s">
        <v>344</v>
      </c>
      <c r="H11" s="7" cm="1">
        <f t="array" ref="H11">INDEX(raw_data!$A:$CZ,MATCH(1, (raw_data!$D:$D = $F11) * (raw_data!$L:$L = _xlfn.MAXIFS(raw_data!$L:$L, raw_data!$D:$D, $F11)) * (raw_data!$K:$K = _xlfn.MAXIFS(raw_data!$K:$K, raw_data!$D:$D, $F11, raw_data!$L:$L, _xlfn.MAXIFS(raw_data!$L:$L, raw_data!$D:$D, $F11))), 0), MATCH(H$2, raw_data!$A$1:$CZ$1, 0))</f>
        <v>0.34929393723566948</v>
      </c>
      <c r="I11" s="19" cm="1">
        <f t="array" ref="I11">INDEX(raw_data!$A:$CZ,MATCH(1, (raw_data!$D:$D = $F11) * (raw_data!$L:$L = _xlfn.MAXIFS(raw_data!$L:$L, raw_data!$D:$D, $F11)) * (raw_data!$K:$K = _xlfn.MAXIFS(raw_data!$K:$K, raw_data!$D:$D, $F11, raw_data!$L:$L, _xlfn.MAXIFS(raw_data!$L:$L, raw_data!$D:$D, $F11))), 0), MATCH(I$2, raw_data!$A$1:$CZ$1, 0))</f>
        <v>0.97035961453755659</v>
      </c>
      <c r="J11" s="19" cm="1">
        <f t="array" ref="J11">INDEX(raw_data!$A:$CZ,MATCH(1, (raw_data!$D:$D = $F11) * (raw_data!$L:$L = _xlfn.MAXIFS(raw_data!$L:$L, raw_data!$D:$D, $F11)) * (raw_data!$K:$K = _xlfn.MAXIFS(raw_data!$K:$K, raw_data!$D:$D, $F11, raw_data!$L:$L, _xlfn.MAXIFS(raw_data!$L:$L, raw_data!$D:$D, $F11))), 0), MATCH(J$2, raw_data!$A$1:$CZ$1, 0))</f>
        <v>5.77</v>
      </c>
      <c r="K11" s="7" cm="1">
        <f t="array" ref="K11">INDEX(raw_data!$A:$CZ,MATCH(1, (raw_data!$D:$D = $F11) * (raw_data!$L:$L = _xlfn.MAXIFS(raw_data!$L:$L, raw_data!$D:$D, $F11)) * (raw_data!$K:$K = _xlfn.MAXIFS(raw_data!$K:$K, raw_data!$D:$D, $F11, raw_data!$L:$L, _xlfn.MAXIFS(raw_data!$L:$L, raw_data!$D:$D, $F11))), 0), MATCH(K$2, raw_data!$A$1:$CZ$1, 0))</f>
        <v>5.5487920674670036E-3</v>
      </c>
      <c r="L11" s="9" cm="1">
        <f t="array" ref="L11">INDEX(raw_data!$A:$CZ,MATCH(1, (raw_data!$D:$D = $F11) * (raw_data!$L:$L = _xlfn.MAXIFS(raw_data!$L:$L, raw_data!$D:$D, $F11)) * (raw_data!$K:$K = _xlfn.MAXIFS(raw_data!$K:$K, raw_data!$D:$D, $F11, raw_data!$L:$L, _xlfn.MAXIFS(raw_data!$L:$L, raw_data!$D:$D, $F11))), 0), MATCH(L$2, raw_data!$A$1:$CZ$1, 0))</f>
        <v>7.6442326280160682</v>
      </c>
      <c r="M11">
        <f t="shared" si="0"/>
        <v>4</v>
      </c>
    </row>
    <row r="12" spans="6:13" x14ac:dyDescent="0.2">
      <c r="F12" t="s">
        <v>184</v>
      </c>
      <c r="G12" t="s">
        <v>345</v>
      </c>
      <c r="H12" s="7" cm="1">
        <f t="array" ref="H12">INDEX(raw_data!$A:$CZ,MATCH(1, (raw_data!$D:$D = $F12) * (raw_data!$L:$L = _xlfn.MAXIFS(raw_data!$L:$L, raw_data!$D:$D, $F12)) * (raw_data!$K:$K = _xlfn.MAXIFS(raw_data!$K:$K, raw_data!$D:$D, $F12, raw_data!$L:$L, _xlfn.MAXIFS(raw_data!$L:$L, raw_data!$D:$D, $F12))), 0), MATCH(H$2, raw_data!$A$1:$CZ$1, 0))</f>
        <v>0.28124088677280168</v>
      </c>
      <c r="I12" s="19" cm="1">
        <f t="array" ref="I12">INDEX(raw_data!$A:$CZ,MATCH(1, (raw_data!$D:$D = $F12) * (raw_data!$L:$L = _xlfn.MAXIFS(raw_data!$L:$L, raw_data!$D:$D, $F12)) * (raw_data!$K:$K = _xlfn.MAXIFS(raw_data!$K:$K, raw_data!$D:$D, $F12, raw_data!$L:$L, _xlfn.MAXIFS(raw_data!$L:$L, raw_data!$D:$D, $F12))), 0), MATCH(I$2, raw_data!$A$1:$CZ$1, 0))</f>
        <v>4.8857122204138674</v>
      </c>
      <c r="J12" s="19" cm="1">
        <f t="array" ref="J12">INDEX(raw_data!$A:$CZ,MATCH(1, (raw_data!$D:$D = $F12) * (raw_data!$L:$L = _xlfn.MAXIFS(raw_data!$L:$L, raw_data!$D:$D, $F12)) * (raw_data!$K:$K = _xlfn.MAXIFS(raw_data!$K:$K, raw_data!$D:$D, $F12, raw_data!$L:$L, _xlfn.MAXIFS(raw_data!$L:$L, raw_data!$D:$D, $F12))), 0), MATCH(J$2, raw_data!$A$1:$CZ$1, 0))</f>
        <v>5.76</v>
      </c>
      <c r="K12" s="7" cm="1">
        <f t="array" ref="K12">INDEX(raw_data!$A:$CZ,MATCH(1, (raw_data!$D:$D = $F12) * (raw_data!$L:$L = _xlfn.MAXIFS(raw_data!$L:$L, raw_data!$D:$D, $F12)) * (raw_data!$K:$K = _xlfn.MAXIFS(raw_data!$K:$K, raw_data!$D:$D, $F12, raw_data!$L:$L, _xlfn.MAXIFS(raw_data!$L:$L, raw_data!$D:$D, $F12))), 0), MATCH(K$2, raw_data!$A$1:$CZ$1, 0))</f>
        <v>7.944749363452323E-3</v>
      </c>
      <c r="L12" s="9" cm="1">
        <f t="array" ref="L12">INDEX(raw_data!$A:$CZ,MATCH(1, (raw_data!$D:$D = $F12) * (raw_data!$L:$L = _xlfn.MAXIFS(raw_data!$L:$L, raw_data!$D:$D, $F12)) * (raw_data!$K:$K = _xlfn.MAXIFS(raw_data!$K:$K, raw_data!$D:$D, $F12, raw_data!$L:$L, _xlfn.MAXIFS(raw_data!$L:$L, raw_data!$D:$D, $F12))), 0), MATCH(L$2, raw_data!$A$1:$CZ$1, 0))</f>
        <v>2.0302873340089</v>
      </c>
      <c r="M12">
        <f t="shared" si="0"/>
        <v>4.5999999999999996</v>
      </c>
    </row>
    <row r="13" spans="6:13" x14ac:dyDescent="0.2">
      <c r="G13" t="s">
        <v>336</v>
      </c>
      <c r="H13" s="10">
        <f>AVERAGE(H5:H12)</f>
        <v>0.36021352877208984</v>
      </c>
      <c r="I13" s="17">
        <f t="shared" ref="I13:L13" si="1">AVERAGE(I5:I12)</f>
        <v>1.3659935081302823</v>
      </c>
      <c r="J13" s="17">
        <f t="shared" si="1"/>
        <v>3.05525</v>
      </c>
      <c r="K13" s="10">
        <f t="shared" si="1"/>
        <v>6.8467225455341914E-4</v>
      </c>
      <c r="L13" s="15">
        <f t="shared" si="1"/>
        <v>5.2554133512494978</v>
      </c>
    </row>
    <row r="14" spans="6:13" x14ac:dyDescent="0.2">
      <c r="G14" t="s">
        <v>337</v>
      </c>
      <c r="H14" s="8">
        <f>MEDIAN(H5:H13)</f>
        <v>0.28124088677280168</v>
      </c>
      <c r="I14" s="16">
        <f t="shared" ref="I14:L14" si="2">MEDIAN(I5:I13)</f>
        <v>0.97035961453755659</v>
      </c>
      <c r="J14" s="16">
        <f t="shared" si="2"/>
        <v>2.1320000000000001</v>
      </c>
      <c r="K14" s="8">
        <f t="shared" si="2"/>
        <v>6.3189536833567596E-3</v>
      </c>
      <c r="L14" s="14">
        <f t="shared" si="2"/>
        <v>5.2554133512494978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raw_data</vt:lpstr>
      <vt:lpstr>mod_data</vt:lpstr>
      <vt:lpstr>financial_leverage</vt:lpstr>
      <vt:lpstr>trends_in_roa</vt:lpstr>
      <vt:lpstr>roa_decomposition</vt:lpstr>
      <vt:lpstr>NVDA</vt:lpstr>
      <vt:lpstr>INTC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Matty Yao</cp:lastModifiedBy>
  <dcterms:created xsi:type="dcterms:W3CDTF">2024-11-11T17:34:26Z</dcterms:created>
  <dcterms:modified xsi:type="dcterms:W3CDTF">2024-11-13T23:58:50Z</dcterms:modified>
</cp:coreProperties>
</file>