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atte\Documents\epicode\"/>
    </mc:Choice>
  </mc:AlternateContent>
  <xr:revisionPtr revIDLastSave="0" documentId="13_ncr:1_{5F3B4A12-5213-4C6D-B6A8-702880D8B98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12" i="3" l="1"/>
  <c r="I7" i="3"/>
  <c r="I8" i="3"/>
  <c r="I9" i="3"/>
  <c r="I10" i="3"/>
  <c r="I11" i="3"/>
  <c r="I3" i="3"/>
  <c r="I4" i="3"/>
  <c r="I5" i="3"/>
  <c r="I6" i="3"/>
  <c r="I2" i="3"/>
  <c r="H12" i="3"/>
  <c r="H11" i="3"/>
  <c r="H10" i="3"/>
  <c r="H9" i="3"/>
  <c r="H8" i="3"/>
  <c r="H7" i="3"/>
  <c r="H6" i="3"/>
  <c r="H3" i="3"/>
  <c r="H4" i="3"/>
  <c r="H5" i="3"/>
  <c r="H2" i="3"/>
  <c r="C19" i="2"/>
  <c r="C18" i="2"/>
  <c r="C17" i="2"/>
  <c r="C16" i="2"/>
  <c r="C14" i="2"/>
  <c r="C15" i="2"/>
  <c r="C1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<sst xmlns="http://schemas.openxmlformats.org/spreadsheetml/2006/main" count="826" uniqueCount="591">
  <si>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</si>
  <si>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</si>
  <si>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</si>
  <si>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</si>
  <si>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</si>
  <si>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</si>
  <si>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</si>
  <si>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</si>
  <si>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</si>
  <si>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</si>
  <si>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</si>
  <si>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</si>
  <si>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</si>
  <si>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</si>
  <si>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</si>
  <si>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</si>
  <si>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</si>
  <si>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</si>
  <si>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</si>
  <si>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</si>
  <si>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</si>
  <si>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</si>
  <si>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</si>
  <si>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</si>
  <si>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</si>
  <si>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</si>
  <si>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</si>
  <si>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</si>
  <si>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</si>
  <si>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</si>
  <si>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</si>
  <si>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</si>
  <si>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</si>
  <si>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</si>
  <si>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</si>
  <si>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</si>
  <si>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</si>
  <si>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</si>
  <si>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</si>
  <si>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</si>
  <si>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</si>
  <si>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</si>
  <si>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</si>
  <si>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</si>
  <si>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</si>
  <si>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</si>
  <si>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</si>
  <si>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</si>
  <si>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</si>
  <si>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</si>
  <si>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</si>
  <si>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</si>
  <si>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</si>
  <si>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</si>
  <si>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</si>
  <si>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</si>
  <si>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</si>
  <si>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</si>
  <si>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</si>
  <si>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</si>
  <si>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</si>
  <si>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</si>
  <si>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</si>
  <si>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</si>
  <si>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</si>
  <si>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</si>
  <si>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</si>
  <si>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</si>
  <si>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</si>
  <si>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</si>
  <si>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</si>
  <si>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</si>
  <si>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</si>
  <si>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</si>
  <si>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</si>
  <si>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</si>
  <si>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</si>
  <si>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</si>
  <si>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</si>
  <si>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</si>
  <si>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</si>
  <si>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</si>
  <si>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</si>
  <si>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</si>
  <si>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</si>
  <si>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</si>
  <si>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</si>
  <si>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</si>
  <si>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</si>
  <si>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</si>
  <si>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</si>
  <si>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</si>
  <si>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</si>
  <si>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</si>
  <si>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</si>
  <si>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</si>
  <si>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</si>
  <si>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</si>
  <si>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</si>
  <si>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</si>
  <si>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</si>
  <si>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</si>
  <si>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</si>
  <si>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</si>
  <si>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</si>
  <si>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</si>
  <si>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</si>
  <si>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</si>
  <si>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</si>
  <si>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</si>
  <si>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</si>
  <si>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</si>
  <si>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</si>
  <si>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</si>
  <si>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</si>
  <si>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</si>
  <si>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</si>
  <si>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</si>
  <si>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</si>
  <si>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</si>
  <si>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</si>
  <si>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</si>
  <si>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</si>
  <si>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</si>
  <si>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</si>
  <si>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</si>
  <si>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</si>
  <si>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</si>
  <si>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</si>
  <si>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</si>
  <si>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</si>
  <si>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</si>
  <si>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</si>
  <si>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</si>
  <si>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</si>
  <si>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</si>
  <si>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</si>
  <si>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</si>
  <si>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</si>
  <si>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</si>
  <si>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</si>
  <si>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</si>
  <si>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</si>
  <si>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</si>
  <si>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</si>
  <si>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</si>
  <si>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</si>
  <si>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</si>
  <si>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</si>
  <si>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</si>
  <si>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</si>
  <si>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</si>
  <si>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</si>
  <si>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</si>
  <si>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</si>
  <si>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</si>
  <si>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</si>
  <si>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</si>
  <si>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</si>
  <si>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</si>
  <si>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</si>
  <si>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</si>
  <si>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</si>
  <si>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</si>
  <si>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</si>
  <si>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</si>
  <si>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</si>
  <si>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</si>
  <si>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</si>
  <si>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</si>
  <si>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</si>
  <si>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</si>
  <si>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</si>
  <si>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</si>
  <si>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</si>
  <si>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</si>
  <si>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</si>
  <si>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</si>
  <si>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</si>
  <si>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</si>
  <si>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</si>
  <si>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</si>
  <si>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</si>
  <si>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</si>
  <si>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</si>
  <si>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</si>
  <si>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</si>
  <si>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</si>
  <si>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</si>
  <si>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</si>
  <si>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</si>
  <si>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</si>
  <si>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</si>
  <si>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</si>
  <si>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</si>
  <si>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</si>
  <si>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</si>
  <si>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</si>
  <si>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</si>
  <si>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</si>
  <si>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</si>
  <si>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</si>
  <si>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</si>
  <si>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</si>
  <si>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</si>
  <si>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</si>
  <si>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</si>
  <si>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</si>
  <si>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</si>
  <si>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</si>
  <si>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</si>
  <si>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</si>
  <si>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</si>
  <si>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</si>
  <si>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</si>
  <si>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</si>
  <si>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</si>
  <si>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</si>
  <si>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</si>
  <si>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</si>
  <si>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</si>
  <si>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</si>
  <si>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</si>
  <si>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</si>
  <si>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</si>
  <si>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</si>
  <si>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</si>
  <si>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</si>
  <si>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</si>
  <si>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</si>
  <si>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</si>
  <si>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</si>
  <si>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</si>
  <si>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</si>
  <si>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</si>
  <si>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</si>
  <si>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</si>
  <si>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</si>
  <si>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</si>
  <si>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</si>
  <si>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</si>
  <si>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</si>
  <si>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</si>
  <si>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</si>
  <si>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</si>
  <si>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</si>
  <si>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</si>
  <si>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</si>
  <si>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</si>
  <si>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</si>
  <si>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</si>
  <si>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</si>
  <si>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</si>
  <si>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</si>
  <si>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</si>
  <si>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</si>
  <si>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</si>
  <si>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</si>
  <si>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</si>
  <si>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</si>
  <si>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</si>
  <si>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</si>
  <si>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</si>
  <si>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</si>
  <si>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</si>
  <si>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</si>
  <si>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</si>
  <si>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</si>
  <si>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</si>
  <si>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</si>
  <si>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</si>
  <si>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</si>
  <si>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</si>
  <si>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</si>
  <si>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</si>
  <si>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</si>
  <si>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</si>
  <si>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</si>
  <si>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</si>
  <si>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</si>
  <si>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</si>
  <si>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</si>
  <si>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</si>
  <si>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</si>
  <si>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</si>
  <si>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</si>
  <si>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</si>
  <si>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</si>
  <si>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</si>
  <si>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</si>
  <si>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</si>
  <si>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</si>
  <si>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</si>
  <si>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</si>
  <si>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</si>
  <si>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</si>
  <si>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</si>
  <si>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</si>
  <si>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</si>
  <si>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</si>
  <si>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</si>
  <si>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</si>
  <si>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</si>
  <si>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</si>
  <si>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</si>
  <si>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</si>
  <si>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</si>
  <si>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</si>
  <si>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</si>
  <si>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</si>
  <si>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</si>
  <si>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</si>
  <si>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</si>
  <si>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</si>
  <si>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</si>
  <si>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</si>
  <si>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</si>
  <si>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</si>
  <si>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</si>
  <si>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</si>
  <si>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</si>
  <si>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</si>
  <si>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</si>
  <si>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</si>
  <si>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</si>
  <si>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</si>
  <si>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</si>
  <si>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</si>
  <si>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</si>
  <si>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</si>
  <si>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</si>
  <si>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</si>
  <si>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</si>
  <si>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</si>
  <si>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</si>
  <si>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</si>
  <si>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</si>
  <si>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</si>
  <si>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</si>
  <si>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</si>
  <si>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</si>
  <si>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</si>
  <si>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</si>
  <si>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</si>
  <si>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</si>
  <si>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</si>
  <si>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</si>
  <si>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</si>
  <si>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</si>
  <si>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</si>
  <si>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</si>
  <si>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</si>
  <si>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</si>
  <si>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</si>
  <si>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</si>
  <si>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</si>
  <si>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</si>
  <si>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</si>
  <si>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</si>
  <si>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</si>
  <si>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</si>
  <si>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</si>
  <si>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</si>
  <si>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</si>
  <si>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</si>
  <si>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</si>
  <si>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</si>
  <si>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</si>
  <si>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</si>
  <si>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</si>
  <si>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</si>
  <si>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</si>
  <si>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</si>
  <si>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</si>
  <si>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</si>
  <si>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</si>
  <si>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</si>
  <si>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</si>
  <si>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</si>
  <si>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</si>
  <si>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</si>
  <si>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</si>
  <si>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</si>
  <si>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</si>
  <si>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</si>
  <si>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</si>
  <si>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</si>
  <si>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</si>
  <si>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</si>
  <si>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</si>
  <si>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</si>
  <si>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</si>
  <si>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</si>
  <si>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</si>
  <si>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</si>
  <si>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</si>
  <si>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</si>
  <si>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</si>
  <si>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</si>
  <si>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</si>
  <si>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</si>
  <si>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</si>
  <si>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</si>
  <si>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</si>
  <si>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</si>
  <si>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</si>
  <si>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</si>
  <si>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</si>
  <si>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</si>
  <si>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</si>
  <si>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</si>
  <si>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</si>
  <si>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</si>
  <si>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</si>
  <si>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</si>
  <si>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</si>
  <si>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</si>
  <si>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</si>
  <si>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</si>
  <si>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</si>
  <si>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</si>
  <si>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</si>
  <si>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</si>
  <si>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</si>
  <si>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</si>
  <si>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</si>
  <si>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</si>
  <si>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</si>
  <si>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</si>
  <si>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</si>
  <si>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</si>
  <si>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</si>
  <si>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</si>
  <si>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</si>
  <si>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</si>
  <si>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</si>
  <si>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</si>
  <si>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</si>
  <si>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</si>
  <si>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</si>
  <si>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</si>
  <si>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</si>
  <si>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</si>
  <si>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</si>
  <si>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</si>
  <si>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</si>
  <si>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</si>
  <si>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</si>
  <si>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</si>
  <si>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</si>
  <si>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</si>
  <si>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</si>
  <si>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</si>
  <si>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</si>
  <si>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</si>
  <si>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</si>
  <si>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</si>
  <si>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</si>
  <si>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</si>
  <si>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</si>
  <si>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</si>
  <si>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</si>
  <si>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</si>
  <si>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</si>
  <si>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</si>
  <si>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</si>
  <si>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</si>
  <si>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</si>
  <si>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</si>
  <si>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</si>
  <si>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</si>
  <si>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</si>
  <si>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</si>
  <si>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</si>
  <si>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</si>
  <si>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</si>
  <si>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</si>
  <si>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</si>
  <si>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</si>
  <si>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</si>
  <si>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</si>
  <si>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</si>
  <si>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</si>
  <si>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</si>
  <si>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</si>
  <si>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</si>
  <si>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</si>
  <si>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</si>
  <si>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</si>
  <si>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</si>
  <si>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</si>
  <si>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</si>
  <si>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</si>
  <si>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</si>
  <si>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</si>
  <si>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</si>
  <si>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</si>
  <si>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</si>
  <si>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</si>
  <si>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</si>
  <si>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</si>
  <si>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</si>
  <si>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</si>
  <si>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</si>
  <si>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</si>
  <si>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</si>
  <si>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</si>
  <si>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</si>
  <si>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</si>
  <si>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</si>
  <si>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</si>
  <si>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</si>
  <si>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</si>
  <si>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</si>
  <si>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</si>
  <si>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</si>
  <si>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</si>
  <si>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</si>
  <si>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</si>
  <si>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</si>
  <si>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</si>
  <si>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</si>
  <si>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</si>
  <si>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</si>
  <si>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</si>
  <si>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</si>
  <si>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</si>
  <si>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</si>
  <si>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</si>
  <si>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</si>
  <si>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</si>
  <si>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</si>
  <si>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</si>
  <si>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</si>
  <si>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</si>
  <si>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</si>
  <si>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</si>
  <si>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</si>
  <si>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</si>
  <si>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</si>
  <si>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</si>
  <si>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</si>
  <si>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</si>
  <si>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</si>
  <si>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</si>
  <si>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</si>
  <si>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</si>
  <si>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</si>
  <si>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</si>
  <si>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</si>
  <si>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</si>
  <si>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</si>
  <si>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</si>
  <si>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</si>
  <si>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</si>
  <si>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</si>
  <si>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</si>
  <si>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</si>
  <si>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</si>
  <si>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</si>
  <si>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</si>
  <si>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</si>
  <si>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</si>
  <si>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</si>
  <si>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</si>
  <si>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</si>
  <si>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</si>
  <si>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</si>
  <si>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</si>
  <si>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CONCATENA</t>
  </si>
  <si>
    <t>RESPINTO</t>
  </si>
  <si>
    <t>SUFFICIENTE</t>
  </si>
  <si>
    <t>DISCRETO</t>
  </si>
  <si>
    <t>BUONO</t>
  </si>
  <si>
    <t>NOME</t>
  </si>
  <si>
    <t>PUNTEGGIO</t>
  </si>
  <si>
    <t>GIUDIZIO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</si>
  <si>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</si>
  <si>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</si>
  <si>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</si>
  <si>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</si>
  <si>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</si>
  <si>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</si>
  <si>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</si>
  <si>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ABBIGLIAMENTO</t>
  </si>
  <si>
    <t>ALIMENTARI</t>
  </si>
  <si>
    <t>PERSONALE</t>
  </si>
  <si>
    <t>HARDWARE</t>
  </si>
  <si>
    <t>categoria</t>
  </si>
  <si>
    <r>
      <t>numero</t>
    </r>
    <r>
      <rPr>
        <sz val="12"/>
        <color theme="1"/>
        <rFont val="Arial"/>
        <family val="2"/>
      </rPr>
      <t xml:space="preserve"> fatture</t>
    </r>
  </si>
  <si>
    <t>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</si>
</sst>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#,##0\ &quot;€&quot;"/>
  </numFmts>
  <fonts count="11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9" fillId="0" borderId="0" xfId="0" applyFont="1"/>
    <xf numFmtId="0" fontId="10" fillId="0" borderId="0" xfId="0" applyFont="1"/>
    <xf numFmtId="167" fontId="8" fillId="0" borderId="0" xfId="0" applyNumberFormat="1" applyFont="1"/>
    <xf numFmtId="167" fontId="0" fillId="0" borderId="0" xfId="0" applyNumberForma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316" activePane="bottomLeft" state="frozen"/>
      <selection pane="bottomLeft" activeCell="E3" sqref="E3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67.5703125" customWidth="1"/>
    <col min="5" max="5" width="47.7109375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 t="s">
        <v>569</v>
      </c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 t="str">
        <f>_xlfn.CONCAT(A2,B2)</f>
        <v>MON.SVGA 0,28 14" AOC 4VLR1024 x 768, MPR II, N.I.,  Energy Star Digital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 t="str">
        <f t="shared" ref="D3:D66" si="0">_xlfn.CONCAT(A3,B3)</f>
        <v>MON.SVGA 0,28 15" AOC 5VLR1280 x 1024, MPR II, N.I., Energy Star Digital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 t="str">
        <f t="shared" si="0"/>
        <v>MON.SVGA 0,28 15" AOC 5NLR OSD1280 x 1024, MPR II, N.I., Energy Star Digital, 69KHz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 t="str">
        <f t="shared" si="0"/>
        <v>MON.SVGA 0,28 15" AOC 5GLR+ OSD1280 x 1024, MPR II,TCO'92 N.I., Energy Star Digit 69KHz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 t="str">
        <f t="shared" si="0"/>
        <v>MON. 15" 0.23 CM500ET HITACHI1152x870, 75 Hz, MPR II,TCO'92, N.I.,Energy Star, P&amp;P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 t="str">
        <f t="shared" si="0"/>
        <v>MON. 15" 0.28 A500 NEC1280x1024, 60Hz, MPR II, Energy Star, P&amp;P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 t="str">
        <f t="shared" si="0"/>
        <v>MON.SVGA 0,28 17" AOC 7VLR1280 x 1024, MPR II, N.I., Energy Star Digital  70KHz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 t="str">
        <f t="shared" si="0"/>
        <v>MON. 15" 0.25 E500 NEC, Croma Clear1280x1024, 65Hz,TCO'95, MPR II, Energy Star, P&amp;P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 t="str">
        <f t="shared" si="0"/>
        <v>MON.SVGA 0,26 17" AOC 7GLR OSD1280 x 1024,TCO '92, Energy Star Digital, 85KHz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 t="str">
        <f t="shared" si="0"/>
        <v>MON. 17" 0.28 A700 NEC1280x1024, 65Hz, MPR II, Energy Star, P&amp;P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 t="str">
        <f t="shared" si="0"/>
        <v xml:space="preserve">MON. 17" 0.21 CM630ET HITACHI1280x1024,80 Hz,TCO '95 N.I.,Energy Star, P&amp;P 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 t="str">
        <f t="shared" si="0"/>
        <v>MON. 17" 0.25 P750 NEC, Croma Clear1600x1280, 75Hz, TCO'92, MPR II, Energy Star, P&amp;P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 t="str">
        <f t="shared" si="0"/>
        <v xml:space="preserve">MON. 19" 0.22 CM751ET HITACHI1600x1200,75 Hz,TCO '95 N.I.,Energy Star, P&amp;P 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 t="str">
        <f t="shared" si="0"/>
        <v xml:space="preserve">MON. 21" 0.21 CM802ETM HITACHI1600x1280,75 Hz,TCO '95 N.I.,Energy Star, P&amp;P 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 t="str">
        <f t="shared" si="0"/>
        <v>MONITOR  LCD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 t="str">
        <f t="shared" si="0"/>
        <v>MON. 14" LCD 0.28 LCD400V NEC1024x768 75Hz, TFT, Energy Star, P&amp;P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 t="str">
        <f t="shared" si="0"/>
        <v>MON. 20" LCD 0.31 LCD2000sf NEC1280X1024 75Hz, TFT, Energy Star, P&amp;P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 t="str">
        <f t="shared" si="0"/>
        <v>SCHEDE MADRI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 t="str">
        <f t="shared" si="0"/>
        <v>M/B ASUS SP97-V SVGA SHARE MEMORYPCI/ISA/Media Bus. SIS 5598 Share Memory, 4XPCI, 3XISA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 t="str">
        <f t="shared" si="0"/>
        <v>M/B ASUS TXP4PCI/ISA/Media Bus.TX/ 2 x 168 Pin DIMM, 4 x 72 Pin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 t="str">
        <f t="shared" si="0"/>
        <v>M/B ASUS SP98AGP-X ATXPCI/ISA/Media Bus. SIS 5591 Share Memory, 3XPCI, 3XISA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 t="str">
        <f t="shared" si="0"/>
        <v>M/B ASUS TX-97 - E PCI/ISA/Media Bus.TX/ 2 x 168 Pin DIMM, 4 x 72 Pin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 t="str">
        <f t="shared" si="0"/>
        <v>M/B ASUS TX-97 PCI/ISA/Media Bus.TX/ 3 x 168 Pin DIMM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 t="str">
        <f t="shared" si="0"/>
        <v>M/B ASUS TX-97 - XE ATX NO AUDIOPCI/ISA/Media Bus.TX/ 2 x 168 Pin DIMM, 4 x 72 Pin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 t="str">
        <f t="shared" si="0"/>
        <v>M/B ASUS P2L97-BPCI/ISA/Intel 440LX/233-333 Mhz AT BABY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 t="str">
        <f t="shared" si="0"/>
        <v>M/B ASUS  P55T2P4 430HX 512K P5PCI/ISA/Media Bus.Triton II/ZIF7/75-200 MHz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 t="str">
        <f t="shared" si="0"/>
        <v>M/B ASUS P2L97 ATXPCI/ISA/Intel 440LX/233-333 Mhz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 t="str">
        <f t="shared" si="0"/>
        <v>M/B ASUS XP55T2P4 512K ATX P5PCI/ISA/Media Bus.Triton II/ZIF7/ 75-200 MHz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 t="str">
        <f t="shared" si="0"/>
        <v>M/B ASUS TX-97 -XE ATX -CREATIVE VIBRA16PCI/ISA/Media Bus.TX/ 2 x 168 Pin DIMM, 4 x 72 Pin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 t="str">
        <f t="shared" si="0"/>
        <v>M/B ASUS P2L97-A ATX+VGA AGP 4MBPCI/ISA/Intel 440LX/233-333 Mhz ATI 3D Rage Pro AGP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 t="str">
        <f t="shared" si="0"/>
        <v>M/B ASUS P2L97-S ADAPTEC ATXPCI/ISA/Intel 440LX/233-333 Mhz/Adaptec 7880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 t="str">
        <f t="shared" si="0"/>
        <v>M/B ASUS P65UP5+P55T2D 512K DUAL P5PCI/ISA/Media Bus/Intel 430HX/75-200 Mhz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 t="str">
        <f t="shared" si="0"/>
        <v>M/B ASUS P2L97-DS DUAL P IIPCI/ISA/Intel 440LX/233-333 Mhz/Adaptec 7880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 t="str">
        <f t="shared" si="0"/>
        <v>M/B ASUS P65UP8+PKND DUAL PIIIntel 440FX CPU INTEL RISC i960, SCSI I20 RAID, EXP 1GB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 t="str">
        <f t="shared" si="0"/>
        <v>SCHEDE VIDEO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 t="str">
        <f t="shared" si="0"/>
        <v>SVGA S3 3D PRO VIRGE 2MBS3 PRO VIRGE DX 2MB Edo exp. 4MB 3D Acc.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 t="str">
        <f t="shared" si="0"/>
        <v>CREATIVE ECLIPSE 4MBACC. 2D/3D 4MB LAGUNA 3D max 1600x1200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 t="str">
        <f t="shared" si="0"/>
        <v>ADD-ON MATROX m3D 4MBMATROX - NEC Power VR PCX2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 t="str">
        <f t="shared" si="0"/>
        <v>ASUS 3DP-V264GT2 4MB TV-OUTATI Rage II+ , 2D/3D, DVD Acc.,TV OUT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 t="str">
        <f t="shared" si="0"/>
        <v>SVGA MYSTIQUE 220 "BULK" 4MBMATROX,MGA 1064SG SGRAM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 t="str">
        <f t="shared" si="0"/>
        <v>ASUS 3DP-V385GX2 4MB TV-OUT S3 VIRGE/GX2,2D/3D DVD Acc. VIDEO-IN&amp;TV OUT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 t="str">
        <f t="shared" si="0"/>
        <v>ASUS V385GX2 AGP 4MB TV-OUTS3 VIRGE/GX2,2D/3D DVD Acc. VIDEO-IN&amp;TV OUT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 t="str">
        <f t="shared" si="0"/>
        <v>CREATIVE GRAPHIC EXXTREME 4MBACC. 2D/3D 4MB SGRAM T.I.9735AC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 t="str">
        <f t="shared" si="0"/>
        <v>SVGA MYSTIQUE 220  4MBMATROX,MGA 1064SG SGRAM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 t="str">
        <f t="shared" si="0"/>
        <v>SVGA ACC. 3D/FX VOODO RUSH 4MBACC.2D/3D 3D/FX Voodo Rush+AT25 Game+Giochi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 t="str">
        <f t="shared" si="0"/>
        <v>SVGA ACC. 3D/FX VOODO RUSH 6MBACC.2D/3D 3D/FX Voodoo Rush+AT25 Game+Giochi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 t="str">
        <f t="shared" si="0"/>
        <v>RAINBOW R. TVMATROX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 t="str">
        <f t="shared" si="0"/>
        <v>ASUS 3D EXPLORER AGP 4MB TV-OUTASUS, 2D/3D, 4MB SGRAM SGS T. RIVA128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 t="str">
        <f t="shared" si="0"/>
        <v>ASUS 3D EXPLORER PCI 4MB TV-OUTASUS, 2D/3D, 4MB SGRAM SGS T. RIVA128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 t="str">
        <f t="shared" si="0"/>
        <v xml:space="preserve">SVGA MILLENNIUM II 4MB "BULK"MATROX,MGA MILLENNIUM II WRAM 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 t="str">
        <f t="shared" si="0"/>
        <v>SVGA MILLENNIUM II 4MB AGPMATROX,MGA MILLENNIUM II WRAM  AGP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 t="str">
        <f t="shared" si="0"/>
        <v>RAINBOW R. STUDIOper MATROX MYSTIQUE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 t="str">
        <f t="shared" si="0"/>
        <v xml:space="preserve">SVGA MILLENNIUM II 4MBMATROX,MGA MILLENNIUM II WRAM 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 t="str">
        <f t="shared" si="0"/>
        <v>CREATIVE VOODO-2 8MB Add-onACC.3D Voodo 3Dfx + Pixelfx PQFP 256pin+Texelfx PQFP208pin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 t="str">
        <f t="shared" si="0"/>
        <v xml:space="preserve">SVGA MILLENNIUM II 8MB "BULK"MATROX,MGA MILLENNIUM II WRAM 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 t="str">
        <f t="shared" si="0"/>
        <v>SVGA MILLENNIUM II 8MB AGPMATROX,MGA MILLENNIUM II WRAM  AGP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 t="str">
        <f t="shared" si="0"/>
        <v>CREATIVE VOODO-2 12MB Add-onACC.3D Voodo 3Dfx + Pixelfx PQFP 256pin+Texelfx PQFP208pin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 t="str">
        <f t="shared" si="0"/>
        <v>VIDEO &amp; GRAPHIC KITMATROX MISTIQUE 4MB+ RAINBOW RUNNER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 t="str">
        <f t="shared" si="0"/>
        <v xml:space="preserve">SVGA MILLENNIUM II 8MBMATROX,MGA MILLENNIUM II WRAM 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 t="str">
        <f t="shared" si="0"/>
        <v>ASUS 3DP- V500TX 16MB Work.Prof.3d3D LABS GLINT500TX,8MB VRAM Frame Buffer,8MB DRAM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 t="str">
        <f t="shared" si="0"/>
        <v>SCHEDE I/O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 t="str">
        <f t="shared" si="0"/>
        <v>Contr. PCI SCSIFast SCSI-2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 t="str">
        <f t="shared" si="0"/>
        <v>Contr. PCI EIDETekram 690B, 4 canali EIDE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 t="str">
        <f t="shared" si="0"/>
        <v>Contr. PCI SC200 SCSI-2ASUS NCR-53C810 Ultra Fast, SCSI-2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 t="str">
        <f t="shared" si="0"/>
        <v>Contr. PCI SC875 Wide SCSI, SCSI-2ASUS NCR-53C875 Ultra Fast, Wide SCSI e SCSI-2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 t="str">
        <f t="shared" ref="D67:D130" si="1">_xlfn.CONCAT(A67,B67)</f>
        <v>Contr. PCI AHA 2940AU SCSI-2Adaptec 2940 Ultra Fast, SCSI-2, sw EZ SCSI 4.0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 t="str">
        <f t="shared" si="1"/>
        <v>Contr. PCI AHA 2940UW Wide SCSI OEMAdaptec 2940 Ultra Fast, Wide SCSI e SCSI-2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 t="str">
        <f t="shared" si="1"/>
        <v>Contr. PCI AHA 2940UW Wide SCSIAdaptec 2940 Ultra Fast, Wide SCSI e SCSI-2, sw EZ SCSI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 t="str">
        <f t="shared" si="1"/>
        <v>Contr.PCI DA2100 Dual Wide SCSIASUS Infotrend-500127 dual Ultra Fast, Wide SCSI, RAID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 t="str">
        <f t="shared" si="1"/>
        <v>Scheda 2 porte seriali, 1 porta parallela16550 Fast UART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 t="str">
        <f t="shared" si="1"/>
        <v xml:space="preserve">Scheda singola seriale 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 t="str">
        <f t="shared" si="1"/>
        <v xml:space="preserve">Scheda doppia seriale 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 t="str">
        <f t="shared" si="1"/>
        <v>Scheda 4 porte seriali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 t="str">
        <f t="shared" si="1"/>
        <v>Scheda 8 porte seriali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 t="str">
        <f t="shared" si="1"/>
        <v>Scheda singola parallela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 t="str">
        <f t="shared" si="1"/>
        <v>Scheda 2 porte joystick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 t="str">
        <f t="shared" si="1"/>
        <v>HARD DISK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 t="str">
        <f t="shared" si="1"/>
        <v>HARD DISK 2.5"  2,1GB U.Dma2,5" 12mm HITACHI - DK226A-21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 t="str">
        <f t="shared" si="1"/>
        <v xml:space="preserve">HD 2,1 GB Ultra DMA 5400rpm3,5" ULTRA DMA FUJITSU 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 t="str">
        <f t="shared" si="1"/>
        <v xml:space="preserve">HD 3,2 GB Ultra DMA 5400rpm3,5" ULTRA DMA FUJITSU 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 t="str">
        <f t="shared" si="1"/>
        <v xml:space="preserve">HD 4,3 GB Ultra DMA 5400rpm3,5" ULTRA DMA FUJITSU 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 t="str">
        <f t="shared" si="1"/>
        <v xml:space="preserve">HD 5,2 GB Ultra DMA 5400rpm3,5" ULTRA DMA FUJITSU 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 t="str">
        <f t="shared" si="1"/>
        <v xml:space="preserve">HD 6,4 GB Ultra DMA 5400rpm3,5" ULTRA DMA FUJITSU 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 t="str">
        <f t="shared" si="1"/>
        <v>HD 2 GB SCSI III 5400 rpm3,5" SCSI QUANTUM FIREBALL ST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 t="str">
        <f t="shared" si="1"/>
        <v>HD 3,2 GB SCSI III 5400rpm3,5" SCSI QUANTUM FIREBALL ST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 t="str">
        <f t="shared" si="1"/>
        <v>HD 4,3 GB SCSI 5400 rpm3,5" SCSI QUANTUM FIREBALL ST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 t="str">
        <f t="shared" si="1"/>
        <v>HD 4,5 GB SCSI ULTRA WIDE 7200rpm3,5" SCSI III, QUANTUM VIKING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 t="str">
        <f t="shared" si="1"/>
        <v>HD 4,5 GB SCSI ULTRA WIDE 10.000rpm3,5" SCSI U.W. SEAGATE CHEETAH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 t="str">
        <f t="shared" si="1"/>
        <v>FDD 1,44MBPANASONIC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 t="str">
        <f t="shared" si="1"/>
        <v>FLOPPY DRIVE 120MBPANASONIC LS-120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 t="str">
        <f t="shared" si="1"/>
        <v>ZIP DRIVE 100MB PARALL.IOMEGA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 t="str">
        <f t="shared" si="1"/>
        <v>ZIP ATAPI 100MB INTERNOIOMEGA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 t="str">
        <f t="shared" si="1"/>
        <v>ZIP DRIVE 100MB SCSIIOMEGA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 t="str">
        <f t="shared" si="1"/>
        <v>JAZ DRIVE 1GB INT.IOMEGA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 t="str">
        <f t="shared" si="1"/>
        <v>JAZ DRIVE 1GB EXT.IOMEGA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 t="str">
        <f t="shared" si="1"/>
        <v xml:space="preserve">KIT 10  CARTUCCE ZIP DRIVE 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 t="str">
        <f t="shared" si="1"/>
        <v xml:space="preserve">KIT 3 CARTUCCE JAZ DRIVE 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 t="str">
        <f t="shared" si="1"/>
        <v>KIT 3 CARTUCCE 120MB 3Mper LS-120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 t="str">
        <f t="shared" si="1"/>
        <v>FRAME HDD Kit montaggio Hard Disk 3,5"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 t="str">
        <f t="shared" si="1"/>
        <v>FRAME FDD Kit montaggio Floppy Disk Drive 3,5"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 t="str">
        <f t="shared" si="1"/>
        <v>FRAME REMOVIBILE 3.5"Kit FRAME REMOVIBILE per HDD 3,5"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 t="str">
        <f t="shared" si="1"/>
        <v>MAGNETO-OTTICI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 t="str">
        <f t="shared" si="1"/>
        <v>M.O. + CD 4X,  PD 2000 INT. 650 MBPLASMON PD2000I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 t="str">
        <f t="shared" si="1"/>
        <v>M.O. + CD 4X,  PD 2000 EXT. 650 MBPLASMON PD2000E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 t="str">
        <f t="shared" si="1"/>
        <v>KIT 5 CARTUCCE 650 MB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 t="str">
        <f t="shared" si="1"/>
        <v>CD ROM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 t="str">
        <f t="shared" si="1"/>
        <v>CD ROM 24X HITACHI CDR 833024 velocita',EIDE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 t="str">
        <f t="shared" si="1"/>
        <v>CD ROM 24X CREATIVE24 velocita',EIDE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 t="str">
        <f t="shared" si="1"/>
        <v>CD ROM 24X PIONEER 502-S Bulk24 velocita',EIDE,SLOT-IN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 t="str">
        <f t="shared" si="1"/>
        <v>CD ROM 34X ASUS34 velocita',EIDE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 t="str">
        <f t="shared" si="1"/>
        <v>CD ROM 24X SCSI NEC24 velocita',SCSI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 t="str">
        <f t="shared" si="1"/>
        <v>CD ROM 32X SCSI WAITEC32 velocita',SCSI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 t="str">
        <f t="shared" si="1"/>
        <v>CD ROM PLEXTOR PX-32TSI32 velocita',SCSI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 t="str">
        <f t="shared" si="1"/>
        <v>DVD CREATIVE KIT ENCORE DXR2CREATIVE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 t="str">
        <f t="shared" si="1"/>
        <v>MASTERIZZATORI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 t="str">
        <f t="shared" si="1"/>
        <v>CONFEZIONE 10 CDR 74'Kit 10 pz.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 t="str">
        <f t="shared" si="1"/>
        <v>CD RISCRIVIBILE 74'VERBATIM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 t="str">
        <f t="shared" si="1"/>
        <v>CONFEZIONE 10 CDR 74' KODAKKit 10 pz.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 t="str">
        <f t="shared" si="1"/>
        <v>SOFTWARE LABELLER CD KITSoftware per creazione etichette CD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 t="str">
        <f t="shared" si="1"/>
        <v>WAITEC WT48/1 - GEAR -int. 4 WRITE 8 READ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 t="str">
        <f t="shared" si="1"/>
        <v>WAITEC 2036EI/1 - SOFTWARE CD RISCRIVIBILE 2REW,2WRI,6READ, EIDE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 t="str">
        <f t="shared" si="1"/>
        <v>RICOH MP6200ADP + SOFT.+5 CDRCD RISCRIVIBILE 2REW,2WRI,6R E-IDE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 t="str">
        <f t="shared" si="1"/>
        <v>RICOH MP6200SR - SOFTWARE SCSICD RISCRIVIBILE 2REW,2WRI,6READ, SCSI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 t="str">
        <f t="shared" si="1"/>
        <v>WAITEC 2026/1 - SOFTWARE SCSICD RISCRIVIBILE 2REW,2WRI,6READ, SCSI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 t="str">
        <f t="shared" si="1"/>
        <v>CDR 480i PLASMON EASY CDint. 4 WRITE 8 READ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 t="str">
        <f t="shared" si="1"/>
        <v>CDR 480e PLASMON EASY CDext. 4 WRITE 8 READ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 t="str">
        <f t="shared" si="1"/>
        <v>MEMORIE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 t="str">
        <f t="shared" si="1"/>
        <v>SIMM 8MB 72 PIN (EDO)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 t="str">
        <f t="shared" si="1"/>
        <v>SIMM 16MB 72 PIN (EDO)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 t="str">
        <f t="shared" ref="D131:D194" si="2">_xlfn.CONCAT(A131,B131)</f>
        <v>SIMM 32MB 72 PIN (EDO)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 t="str">
        <f t="shared" si="2"/>
        <v xml:space="preserve">MODEM FAX - VIDEOCAMERA 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 t="str">
        <f t="shared" si="2"/>
        <v>M/F MOTOROLA 3400PRO 28800 EXTMOTOROLA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 t="str">
        <f t="shared" si="2"/>
        <v>M/F LEONARDO PC 33600 INT OEMDIGICOM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 t="str">
        <f t="shared" si="2"/>
        <v>M/F LEONARDO PC 33600 EXTDIGICOM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 t="str">
        <f t="shared" si="2"/>
        <v>M/F MOTOROLA 56K  EXT BULKMOTOROLA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 t="str">
        <f t="shared" si="2"/>
        <v>M/F LEONARDO PC 33600 INTDIGICOM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 t="str">
        <f t="shared" si="2"/>
        <v>M/F TIZIANO 33600 EXTDIGICOM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 t="str">
        <f t="shared" si="2"/>
        <v>M/F SPORTSTER FLASH 33600 EXT ITA US ROBOTICS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 t="str">
        <f t="shared" si="2"/>
        <v>M/F MOTOROLA 56K  EXTMOTOROLA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 t="str">
        <f t="shared" si="2"/>
        <v>M/F LEONARDO  56K  EXTDIGICOM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 t="str">
        <f t="shared" si="2"/>
        <v>M/F TIZIANO 56K EXTDIGICOM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 t="str">
        <f t="shared" si="2"/>
        <v>M/F SPORTSTER MESSAGE PLUSUS ROBOTICS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 t="str">
        <f t="shared" si="2"/>
        <v>M/F LEONARDO PCMCIA 33600DIGICOM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 t="str">
        <f t="shared" si="2"/>
        <v>KIT VIDEOCONFERENZA "GALILEO"DIGICOM / H.324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 t="str">
        <f t="shared" si="2"/>
        <v>MODEM ISDN TINTORETTO EXT.DIGICOM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 t="str">
        <f t="shared" si="2"/>
        <v>M/F LEONARDO PCMCIA 56KDIGICOM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 t="str">
        <f t="shared" si="2"/>
        <v>MODEM MOTOROLA ISDN  EXT.64/128KMOTOROLA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 t="str">
        <f t="shared" si="2"/>
        <v>M/F ISDN DONATELLO EXT.DIGICOM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 t="str">
        <f t="shared" si="2"/>
        <v>MULTIMEDIA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 t="str">
        <f t="shared" si="2"/>
        <v>SOUND AXP201/U PCI 64Asus - ESS Maestro-1 Audio accellerator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 t="str">
        <f t="shared" si="2"/>
        <v>SOUND BLASTER 16 PnP  O.E.M.Creative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 t="str">
        <f t="shared" si="2"/>
        <v>SOUND BLASTER 16 PnP NO IDECreative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 t="str">
        <f t="shared" si="2"/>
        <v>SOUND BLASTER AWE64 STD OEMCreative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 t="str">
        <f t="shared" si="2"/>
        <v>SOUND BLASTER AWE64 STANDARDCreative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 t="str">
        <f t="shared" si="2"/>
        <v>SOUND BLASTER AWE64 GOLD PNP Creative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 t="str">
        <f t="shared" si="2"/>
        <v>KIT "DISCOVERY AWE64" 24X PNPCreative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 t="str">
        <f t="shared" si="2"/>
        <v>SPEAKERS MLI-699MLI-60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 t="str">
        <f t="shared" si="2"/>
        <v>SPEAKER 25 WFS-60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 t="str">
        <f t="shared" si="2"/>
        <v>SPEAKER PROFESSIONAL 70 WFS-70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 t="str">
        <f t="shared" si="2"/>
        <v>ULTRA SPEAKER 130WFS-100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 t="str">
        <f t="shared" si="2"/>
        <v>MICROPROCESSORI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 t="str">
        <f t="shared" si="2"/>
        <v>PENTIUM 166 INTEL MMX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 t="str">
        <f t="shared" si="2"/>
        <v>PENTIUM 200 INTEL MMX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 t="str">
        <f t="shared" si="2"/>
        <v>PENTIUM 233 INTEL MMX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 t="str">
        <f t="shared" si="2"/>
        <v>PENTIUM II 233 INTEL 512k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 t="str">
        <f t="shared" si="2"/>
        <v>PENTIUM II 266 INTEL 512k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 t="str">
        <f t="shared" si="2"/>
        <v>PENTIUM II 300 INTEL 512K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 t="str">
        <f t="shared" si="2"/>
        <v>PENTIUM II 333 INTEL 512K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 t="str">
        <f t="shared" si="2"/>
        <v>SGS P 166+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 t="str">
        <f t="shared" si="2"/>
        <v>IBM 200 MX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 t="str">
        <f t="shared" si="2"/>
        <v>IBM 233 MX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 t="str">
        <f t="shared" si="2"/>
        <v>AMD K6-166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 t="str">
        <f t="shared" si="2"/>
        <v>AMD K6-200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 t="str">
        <f t="shared" si="2"/>
        <v>AMD K6-233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 t="str">
        <f t="shared" si="2"/>
        <v>PENTIUM PRO 180 MZH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 t="str">
        <f t="shared" si="2"/>
        <v>PENTIUM PRO 200 MZH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 t="str">
        <f t="shared" si="2"/>
        <v>VENTOLINA PENTIUM 75-166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 t="str">
        <f t="shared" si="2"/>
        <v>VENTOLINA PENTIUM 200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 t="str">
        <f t="shared" si="2"/>
        <v>VENTOLA PER PENTIUM PRO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 t="str">
        <f t="shared" si="2"/>
        <v xml:space="preserve">VENTOLINA PER IBM/CYRIX 686 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 t="str">
        <f t="shared" si="2"/>
        <v xml:space="preserve">VENTOLA 3 PIN per TX97 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 t="str">
        <f t="shared" si="2"/>
        <v xml:space="preserve">VENTOLA PENTIUM II 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 t="str">
        <f t="shared" si="2"/>
        <v>TASTIERE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 t="str">
        <f t="shared" si="2"/>
        <v>TAST. ITA 105 TASTI WIN 95UNIKEY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 t="str">
        <f t="shared" si="2"/>
        <v>TAST. ITA   79tBTC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 t="str">
        <f t="shared" si="2"/>
        <v>TAST. USA 79tBTC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 t="str">
        <f t="shared" si="2"/>
        <v>TAST. USA 105 TASTI WIN95BTC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 t="str">
        <f t="shared" si="2"/>
        <v>TAST. ITA  105 TASTI NMB, WIN95NMB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 t="str">
        <f t="shared" si="2"/>
        <v>TAST. ITA  105 TASTI NMB, PS/2 WIN95NMB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 t="str">
        <f t="shared" si="2"/>
        <v>TAST. ITA 105 TASTI "CYPRESS"  WIN95NMB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 t="str">
        <f t="shared" si="2"/>
        <v>SCANNER E ACCESSORI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 t="str">
        <f t="shared" si="2"/>
        <v>MOUSE  PILOT SERIALELOGITECH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 t="str">
        <f t="shared" si="2"/>
        <v>MOUSE  PILOT P/S2LOGITECH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 t="str">
        <f t="shared" ref="D195:D258" si="3">_xlfn.CONCAT(A195,B195)</f>
        <v>MOUSE SERIALE 3 TASTIPRIMAX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 t="str">
        <f t="shared" si="3"/>
        <v>MOUSE TRACKBALL PRIMAX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 t="str">
        <f t="shared" si="3"/>
        <v>MOUSE "RAINBOW" SERIALEPRIMAX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 t="str">
        <f t="shared" si="3"/>
        <v>MOUSE  ECHO PS/2PRIMAX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 t="str">
        <f t="shared" si="3"/>
        <v>VENUS MOUSE SERIALEPRIMAX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 t="str">
        <f t="shared" si="3"/>
        <v>VENUS MOUSE PS/2PRIMAX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 t="str">
        <f t="shared" si="3"/>
        <v>JOYSTICK DIGITALEPRIMAX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 t="str">
        <f t="shared" si="3"/>
        <v>JOYSTICK ULTRASTRIKERPRIMAX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 t="str">
        <f t="shared" si="3"/>
        <v>NAVIGATOR MOUSEPRIMAX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 t="str">
        <f t="shared" si="3"/>
        <v>JOYSTICK EXCALIBURPRIMAX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 t="str">
        <f t="shared" si="3"/>
        <v>GAMEPAD CONQUERORPRIMAX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 t="str">
        <f t="shared" si="3"/>
        <v>COLOR HAND SCANNERPRIMAX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 t="str">
        <f t="shared" si="3"/>
        <v>SCANNER COLORADO 4800 SW + OCR PRIMAX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 t="str">
        <f t="shared" si="3"/>
        <v>SCANNER COLORADO D600 SW + OCR PRIMAX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 t="str">
        <f t="shared" si="3"/>
        <v>SCANNER  DIRECT 9600 SW + OCRPRIMAX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 t="str">
        <f t="shared" si="3"/>
        <v>SCANNER  JEWEL 4800 SCSIPRIMAX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 t="str">
        <f t="shared" si="3"/>
        <v>SCANNER PROFI  9600 SCSIPRIMAX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 t="str">
        <f t="shared" si="3"/>
        <v>SCANNER PHODOX U. S. 300PRIMAX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 t="str">
        <f t="shared" si="3"/>
        <v>FILMSCAN-200PCEPSON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 t="str">
        <f t="shared" si="3"/>
        <v>TAPPETINO PER MOUSE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 t="str">
        <f t="shared" si="3"/>
        <v>ALIMENTATORE 200 W CE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 t="str">
        <f t="shared" si="3"/>
        <v>ALIMENTATORE 250 W CE ATX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 t="str">
        <f t="shared" si="3"/>
        <v>ALIMENTATORE 230 W CE ATX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 t="str">
        <f t="shared" si="3"/>
        <v>ALIMENTATORE 300 W CE ATX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 t="str">
        <f t="shared" si="3"/>
        <v>CAVO PARALLELO STAMP. MT 1,8Unidirez.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 t="str">
        <f t="shared" si="3"/>
        <v>CAVO PARALLELO STAMP. MT 1,8Bidirez.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 t="str">
        <f t="shared" si="3"/>
        <v>CAVO PARALLELO STAMP. MT 3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 t="str">
        <f t="shared" si="3"/>
        <v>CONNETTORE MOUSE PS/2per M/B ASUS P55T2P4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 t="str">
        <f t="shared" si="3"/>
        <v>CONNETTORE TASTIERA PS/2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 t="str">
        <f t="shared" si="3"/>
        <v>CONNETTORE USB/MIRper M/B ASUS TX97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 t="str">
        <f t="shared" si="3"/>
        <v>DATA-SWITCH 2/1 MANUALEPRIMAX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 t="str">
        <f t="shared" si="3"/>
        <v>DATA-SWITCH 2/2 MANUALEPRIMAX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 t="str">
        <f t="shared" si="3"/>
        <v>DATA-SWITCH 2/1 BIDIREZ.PRIMAX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 t="str">
        <f t="shared" si="3"/>
        <v>SOFTWARE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 t="str">
        <f t="shared" si="3"/>
        <v>COMBO DOS6.22+WIN3.11+DSK.MAN.MICROSOFT  OEM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 t="str">
        <f t="shared" si="3"/>
        <v>WINDOWS 95, MANUALI + CDMICROSOFT  OEM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 t="str">
        <f t="shared" si="3"/>
        <v>LICENZA STUDENTE SISTEMI MICROSOFT  STUDENTE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 t="str">
        <f t="shared" si="3"/>
        <v>LICENZA STUDENTE APPLICAZIONIMICROSOFT  STUDENTE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 t="str">
        <f t="shared" si="3"/>
        <v>WIN NT WORKSTATION 4.0MICROSOFT  OEM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 t="str">
        <f t="shared" si="3"/>
        <v>OFFICE SMALL BUSINESSWORD97,EXCEL97,OUTLOOK97,PUBLISHER97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 t="str">
        <f t="shared" si="3"/>
        <v>WORKS 4.5 ITA, MANUALI + CDMICROSOFT  OEM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 t="str">
        <f t="shared" si="3"/>
        <v>FIVE PACK WIN 95MICROSOFT  OEM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 t="str">
        <f t="shared" si="3"/>
        <v>FIVE PACK COMBO WIN3.11-DOSMICROSOFT  OEM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 t="str">
        <f t="shared" si="3"/>
        <v>FIVE PACK WORKS 4.5MICROSOFT  OEM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 t="str">
        <f t="shared" si="3"/>
        <v>3-PACK  HOME ESSENTIALS 98MICROSOFT  OEM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 t="str">
        <f t="shared" si="3"/>
        <v>3-PACK WIN NT WORKSTATION 4.0MICROSOFT  OEM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 t="str">
        <f t="shared" si="3"/>
        <v>3-PACK OFFICE SMALL BUSINESSMICROSOFT  OEM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 t="str">
        <f t="shared" si="3"/>
        <v xml:space="preserve">CD VIDEOGUIDA  WIN'95 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 t="str">
        <f t="shared" si="3"/>
        <v xml:space="preserve">CD VIDEGUIDA INTERNET 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 t="str">
        <f t="shared" si="3"/>
        <v>WINDOWS 95 MICROSOFT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 t="str">
        <f t="shared" si="3"/>
        <v>WINDOWS 95 Lic. Agg.MICROSOFT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 t="str">
        <f t="shared" si="3"/>
        <v>EXCEL 7.0MICROSOFT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 t="str">
        <f t="shared" si="3"/>
        <v>EXCEL 97MICROSOFT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 t="str">
        <f t="shared" si="3"/>
        <v>EXCEL 97 Agg.MICROSOFT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 t="str">
        <f t="shared" si="3"/>
        <v>WORD 97MICROSOFT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 t="str">
        <f t="shared" si="3"/>
        <v>WORD 97 Agg.MICROSOFT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 t="str">
        <f t="shared" si="3"/>
        <v>ACCESS 97MICROSOFT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 t="str">
        <f t="shared" si="3"/>
        <v>OFFICE 97 SMALL BUSINESSMICROSOFT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 t="str">
        <f t="shared" si="3"/>
        <v>HOME ESSENTIALS 98MICROSOFT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 t="str">
        <f t="shared" si="3"/>
        <v>FRONTPAGE 98MICROSOFT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 t="str">
        <f t="shared" si="3"/>
        <v>OFFICE '97MICROSOFT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 t="str">
        <f t="shared" si="3"/>
        <v>OFFICE '97 Agg.MICROSOFT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 t="str">
        <f t="shared" si="3"/>
        <v>OFFICE '97 ProfessionalMICROSOFT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 t="str">
        <f t="shared" si="3"/>
        <v>OFFICE '97 Professional Agg.MICROSOFT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 t="str">
        <f t="shared" ref="D259:D322" si="4">_xlfn.CONCAT(A259,B259)</f>
        <v>VISUAL BASIC 4.0 STDMICROSOFT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 t="str">
        <f t="shared" si="4"/>
        <v>VISUAL BASIC 4.0 Agg.MICROSOFT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 t="str">
        <f t="shared" si="4"/>
        <v>VISUAL BASIC 4.0 PROFESSIONALMICROSOFT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 t="str">
        <f t="shared" si="4"/>
        <v>VISUAL BASIC 4.0 PROF. Agg.MICROSOFT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 t="str">
        <f t="shared" si="4"/>
        <v>VISUAL BASIC 4.0 ENTERPRICEMICROSOFT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 t="str">
        <f t="shared" si="4"/>
        <v>VISUAL BASIC 4.0 ENTERPRICE Agg.MICROSOFT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 t="str">
        <f t="shared" si="4"/>
        <v>POWERPOINT 97MICROSOFT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 t="str">
        <f t="shared" si="4"/>
        <v>POWERPOINT 97 Agg.MICROSOFT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 t="str">
        <f t="shared" si="4"/>
        <v>PUBLISHER 3.0MICROSOFT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 t="str">
        <f t="shared" si="4"/>
        <v>PUBLISHER 3.0 Agg.MICROSOFT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 t="str">
        <f t="shared" si="4"/>
        <v>WINDOWS NT 4.0 WORKSTATIONMICROSOFT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 t="str">
        <f t="shared" si="4"/>
        <v>WINDOWS NT 4.0 Agg. WORKSTATIONMICROSOFT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 t="str">
        <f t="shared" si="4"/>
        <v>WINDOWS NT 4.0 SERVER 5 clientMICROSOFT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 t="str">
        <f t="shared" si="4"/>
        <v>WINDOWS 3.1MICROSOFT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 t="str">
        <f t="shared" si="4"/>
        <v>POWERPOINT 4.0MICROSOFT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 t="str">
        <f t="shared" si="4"/>
        <v>EXCEL 5.0MICROSOFT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 t="str">
        <f t="shared" si="4"/>
        <v>ACCESS 2.0MICROSOFT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 t="str">
        <f t="shared" si="4"/>
        <v>ACCESS 2.0 CompetitivoMICROSOFT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 t="str">
        <f t="shared" si="4"/>
        <v xml:space="preserve">OFFICE 4.2MICROSOFT 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 t="str">
        <f t="shared" si="4"/>
        <v xml:space="preserve">OFFICE 4.3 PROFESSIONALMICROSOFT 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 t="str">
        <f t="shared" si="4"/>
        <v>STAMPANTI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 t="str">
        <f t="shared" si="4"/>
        <v>STAMP.EPSON LX3009 aghi, 80 col. 220 cps. opz. colore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 t="str">
        <f t="shared" si="4"/>
        <v>STAMP.EPSON LX1050+9 aghi, 136 col. 200 cps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 t="str">
        <f t="shared" si="4"/>
        <v>STAMP.EPSON FX8709 aghi, 80 col. 380 cps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 t="str">
        <f t="shared" si="4"/>
        <v>STAMP.EPSON FX11709 aghi, 136 col.380 cps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 t="str">
        <f t="shared" si="4"/>
        <v>STAMP.EPSON LQ570+24 aghi, 80 col. 225 cps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 t="str">
        <f t="shared" si="4"/>
        <v>STAMP.EPSON LQ2070+24 aghi, 136 col. 225 cps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 t="str">
        <f t="shared" si="4"/>
        <v>STAMP.EPSON LQ 217024 aghi, 136 col. 440 cps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 t="str">
        <f t="shared" si="4"/>
        <v>STAMP.EPSON STYLUS 300COLORInk Jet A4,1ppm col.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 t="str">
        <f t="shared" si="4"/>
        <v>STAMP.EPSON STYLUS 400COLORInk Jet A4,3ppm col.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 t="str">
        <f t="shared" si="4"/>
        <v>STAMP.EPSON STYLUS 600COLORInk Jet A4,4ppm col.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 t="str">
        <f t="shared" si="4"/>
        <v>STAMP.EPSON STYLUS 800COLORInk Jet A4,7ppm col.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 t="str">
        <f t="shared" si="4"/>
        <v>STAMP.EPSON STYLUS 1520COLORInk Jet A2,800cps draft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 t="str">
        <f t="shared" si="4"/>
        <v>STAMP.EPSON STYLUS 1000Ink Jet A3,250cps draft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 t="str">
        <f t="shared" si="4"/>
        <v>STAMP.EPSON STYLUS PRO XL+Ink Jet A4/A3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 t="str">
        <f t="shared" si="4"/>
        <v xml:space="preserve">STAMP.EPSON STYLUS  3000Ink Jet A2 800cpc 1440*720 dpi 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 t="str">
        <f t="shared" si="4"/>
        <v xml:space="preserve">STAMP.EPSON STYLUS PHOTOInk Jet A4 6 colori 2ppm 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 t="str">
        <f t="shared" si="4"/>
        <v>STAMP. CANON BJ-250 COLORInk Jet A4, 1ppm col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 t="str">
        <f t="shared" si="4"/>
        <v>STAMP. CANON BJC-80 COLORInk jet A4, 2ppm col.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 t="str">
        <f t="shared" si="4"/>
        <v>STAMP. CANON BJC-4300 COLORInk Jet A4, 1ppm col.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 t="str">
        <f t="shared" si="4"/>
        <v>STAMP. CANON BJC-4550 COLORInk Jet A4/A3, 1 ppm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 t="str">
        <f t="shared" si="4"/>
        <v>STAMP. CANON BJC-4650 COLORInk Jet A4/A3, 4,5 ppm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 t="str">
        <f t="shared" si="4"/>
        <v>STAMP. CANON BJC-5500 COLORInk Jet A3/A2 694cps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 t="str">
        <f t="shared" si="4"/>
        <v>STAMP. CANON BJC-620 COLORInk Jet A4, 300cps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 t="str">
        <f t="shared" si="4"/>
        <v>STAMP. CANON BJC-7000 COLORInk Jet A4,4,5ppm, 1200x600dpi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 t="str">
        <f t="shared" si="4"/>
        <v>STAMP. HP 400LInk Jet A4, 3 ppm col.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 t="str">
        <f t="shared" si="4"/>
        <v>STAMP. HP 670Ink Jet A4, 3 ppm col.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 t="str">
        <f t="shared" si="4"/>
        <v>STAMP. HP 690+Ink Jet A4,  5 ppm col.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 t="str">
        <f t="shared" si="4"/>
        <v>STAMP. HP 720CInk Jet A4,  7 ppm col.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 t="str">
        <f t="shared" si="4"/>
        <v>STAMP. HP 870 CXIInk Jet A4,  8 ppm col.</v>
      </c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 t="str">
        <f t="shared" si="4"/>
        <v>STAMP. HP 890CInk Jet A4,  9 ppm col.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 t="str">
        <f t="shared" si="4"/>
        <v>STAMP. HP 1100CInk Jet A3/A4,  6 ppm col., 2Mb</v>
      </c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 t="str">
        <f t="shared" si="4"/>
        <v>STAMP. HP 6LLaser, A4 600dpi, 6ppm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 t="str">
        <f t="shared" si="4"/>
        <v>STAMP. HP 6PLaser, A4 600dpi, 6ppm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 t="str">
        <f t="shared" si="4"/>
        <v>STAMP. HP 6MPLaser, A4 600dpi, 8ppm, 3Mb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 t="str">
        <f t="shared" si="4"/>
        <v xml:space="preserve">CABINATI 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 t="str">
        <f t="shared" si="4"/>
        <v>CASE DESKTOP   CE CK 131-6P/S 200W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 t="str">
        <f t="shared" si="4"/>
        <v>CASE MINITOWER CE CK 136-1P/S 200W</v>
      </c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 t="str">
        <f t="shared" si="4"/>
        <v xml:space="preserve">CASE MIDITOWER CE CK 135-1P/S 230W </v>
      </c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 t="str">
        <f t="shared" si="4"/>
        <v xml:space="preserve">CASE BIG TOWER CE   CK139-1P/S 230W </v>
      </c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 t="str">
        <f t="shared" si="4"/>
        <v>CASE DESKTOP CE CK 131-8P/S 200W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 t="str">
        <f t="shared" si="4"/>
        <v>CASE SUB-MIDITOWER CE  CK 132-3P/S 200W</v>
      </c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 t="str">
        <f t="shared" si="4"/>
        <v>CASE  MIDITOWER CE  CK 135-2P/S 230W</v>
      </c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 t="str">
        <f t="shared" si="4"/>
        <v>CASE TOWER CE CK 139-2P/S 230W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 t="str">
        <f t="shared" ref="D323:D337" si="5">_xlfn.CONCAT(A323,B323)</f>
        <v>CASE MIDITOWER BC VIP 432P/S 230W</v>
      </c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 t="str">
        <f t="shared" si="5"/>
        <v>CASE TOWER BC VIP 730P/S 230W</v>
      </c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 t="str">
        <f t="shared" si="5"/>
        <v>GRUPPI DI CONTINUITA'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 t="str">
        <f t="shared" si="5"/>
        <v>GR.CONT.REVOLUTION E300 STAND- BY</v>
      </c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 t="str">
        <f t="shared" si="5"/>
        <v>GR.CONT.REVOLUTION F450STAND- BY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 t="str">
        <f t="shared" si="5"/>
        <v>GR.CONT.REVOLUTION L600STAND- BY</v>
      </c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 t="str">
        <f t="shared" si="5"/>
        <v>GR.CONT.POWER PRO 600LINE INTERACTIVE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 t="str">
        <f t="shared" si="5"/>
        <v>GR.CONT.POWER PRO 750LINE INTERACTIVE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 t="str">
        <f t="shared" si="5"/>
        <v>GR.CONT.POWER PRO 900LINE INTERACTIVE</v>
      </c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 t="str">
        <f t="shared" si="5"/>
        <v>GR.CONT.POWER PRO 1000LINE INTERACTIVE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 t="str">
        <f t="shared" si="5"/>
        <v>GR.CONT.POWER PRO 1600LINE INTERACTIVE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 t="str">
        <f t="shared" si="5"/>
        <v>GR.CONT.POWER PRO 2400LINE INTERACTIVE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 t="str">
        <f t="shared" si="5"/>
        <v>GR.CONT.POWERSAVE 4000ON-LINE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 t="str">
        <f t="shared" si="5"/>
        <v>GR.CONT.POWERSAVE 7500ON-LINE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 t="str">
        <f t="shared" si="5"/>
        <v>GR.CONT.POWERSAVE 12500ON-LINE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19" sqref="C19"/>
    </sheetView>
  </sheetViews>
  <sheetFormatPr defaultColWidth="14.42578125" defaultRowHeight="15" customHeight="1" x14ac:dyDescent="0.2"/>
  <cols>
    <col min="1" max="1" width="20.42578125" customWidth="1"/>
    <col min="2" max="2" width="18.5703125" customWidth="1"/>
    <col min="3" max="3" width="19.28515625" customWidth="1"/>
    <col min="4" max="4" width="14" customWidth="1"/>
    <col min="5" max="5" width="10.7109375" customWidth="1"/>
    <col min="6" max="6" width="22.425781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/>
      <c r="D2" s="8"/>
      <c r="E2" s="8">
        <v>0</v>
      </c>
      <c r="F2" s="8" t="s">
        <v>570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6" ht="12.75" customHeight="1" x14ac:dyDescent="0.2">
      <c r="A3" s="7" t="s">
        <v>487</v>
      </c>
      <c r="B3" s="7">
        <v>60</v>
      </c>
      <c r="C3" s="7"/>
      <c r="E3" s="8">
        <v>40</v>
      </c>
      <c r="F3" s="8" t="s">
        <v>571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6" ht="12.75" customHeight="1" x14ac:dyDescent="0.2">
      <c r="A4" s="7" t="s">
        <v>488</v>
      </c>
      <c r="B4" s="7">
        <v>60</v>
      </c>
      <c r="C4" s="7"/>
      <c r="E4" s="8">
        <v>60</v>
      </c>
      <c r="F4" s="8" t="s">
        <v>572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6" ht="12.75" customHeight="1" x14ac:dyDescent="0.2">
      <c r="A5" s="7" t="s">
        <v>489</v>
      </c>
      <c r="B5" s="7">
        <v>40</v>
      </c>
      <c r="C5" s="7"/>
      <c r="E5" s="8">
        <v>70</v>
      </c>
      <c r="F5" s="8" t="s">
        <v>573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6" ht="12.75" customHeight="1" x14ac:dyDescent="0.2">
      <c r="A6" s="7" t="s">
        <v>490</v>
      </c>
      <c r="B6" s="7">
        <v>70</v>
      </c>
      <c r="C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6" ht="12.75" customHeight="1" x14ac:dyDescent="0.2">
      <c r="A7" s="7" t="s">
        <v>491</v>
      </c>
      <c r="B7" s="7">
        <v>0</v>
      </c>
      <c r="C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6" ht="12.75" customHeight="1" x14ac:dyDescent="0.2">
      <c r="A8" s="7" t="s">
        <v>492</v>
      </c>
      <c r="B8" s="7">
        <v>0</v>
      </c>
      <c r="C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6" ht="12.75" customHeight="1" x14ac:dyDescent="0.2">
      <c r="A12" s="4" t="s">
        <v>574</v>
      </c>
      <c r="B12" s="4" t="s">
        <v>575</v>
      </c>
      <c r="C12" s="4" t="s">
        <v>576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6" ht="12.75" customHeight="1" x14ac:dyDescent="0.2">
      <c r="A13" s="4" t="s">
        <v>577</v>
      </c>
      <c r="B13" s="4">
        <v>40</v>
      </c>
      <c r="C13" s="4" t="str">
        <f>VLOOKUP(B13,E2:F5,2,FALSE)</f>
        <v>SUFFICIENTE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6" ht="12.75" customHeight="1" x14ac:dyDescent="0.2">
      <c r="A14" s="4" t="s">
        <v>578</v>
      </c>
      <c r="B14" s="4">
        <v>60</v>
      </c>
      <c r="C14" s="4" t="str">
        <f t="shared" ref="C14:C19" si="0">VLOOKUP(B14,E3:F6,2,FALSE)</f>
        <v>DISCRETO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6" ht="12.75" customHeight="1" x14ac:dyDescent="0.2">
      <c r="A15" s="4" t="s">
        <v>579</v>
      </c>
      <c r="B15" s="4">
        <v>60</v>
      </c>
      <c r="C15" s="4" t="str">
        <f t="shared" si="0"/>
        <v>DISCRETO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6" ht="12.75" customHeight="1" x14ac:dyDescent="0.2">
      <c r="A16" s="4" t="s">
        <v>580</v>
      </c>
      <c r="B16" s="4">
        <v>40</v>
      </c>
      <c r="C16" s="4" t="str">
        <f>VLOOKUP(B16,E2:F5,2,FALSE)</f>
        <v>SUFFICIENTE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6" ht="12.75" customHeight="1" x14ac:dyDescent="0.2">
      <c r="A17" s="4" t="s">
        <v>581</v>
      </c>
      <c r="B17" s="4">
        <v>70</v>
      </c>
      <c r="C17" s="4" t="str">
        <f t="shared" ref="C17:C19" si="1">VLOOKUP(B17,E3:F6,2,FALSE)</f>
        <v>BUONO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582</v>
      </c>
      <c r="B18" s="4">
        <v>0</v>
      </c>
      <c r="C18" s="4" t="str">
        <f>VLOOKUP(B18,E2:F5,2,FALSE)</f>
        <v>RESPINTO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583</v>
      </c>
      <c r="B19" s="4">
        <v>0</v>
      </c>
      <c r="C19" s="4" t="str">
        <f>VLOOKUP(B19,E2:F5,2,FALSE)</f>
        <v>RESPINTO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I1" sqref="I1:I1048576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5703125" customWidth="1"/>
    <col min="7" max="7" width="23.7109375" customWidth="1"/>
    <col min="8" max="8" width="26.140625" customWidth="1"/>
    <col min="9" max="9" width="43.85546875" style="18" customWidth="1"/>
    <col min="10" max="24" width="8.7109375" customWidth="1"/>
  </cols>
  <sheetData>
    <row r="1" spans="1:24" ht="13.5" customHeight="1" x14ac:dyDescent="0.3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 t="s">
        <v>588</v>
      </c>
      <c r="H1" s="15" t="s">
        <v>589</v>
      </c>
      <c r="I1" s="17" t="s">
        <v>590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6" t="s">
        <v>584</v>
      </c>
      <c r="H2" s="16">
        <f>COUNTIF(B:C,G2)</f>
        <v>11</v>
      </c>
      <c r="I2" s="18">
        <f>SUMIF(C:C,G:G,D:E)</f>
        <v>611780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585</v>
      </c>
      <c r="H3" s="16">
        <f t="shared" ref="H3:H12" si="0">COUNTIF(B:C,G3)</f>
        <v>5</v>
      </c>
      <c r="I3" s="18">
        <f t="shared" ref="I3:I5" si="1">SUMIF(C:C,G:G,D:E)</f>
        <v>30860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t="s">
        <v>586</v>
      </c>
      <c r="H4" s="16">
        <f t="shared" si="0"/>
        <v>4</v>
      </c>
      <c r="I4" s="18">
        <f t="shared" si="1"/>
        <v>54000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587</v>
      </c>
      <c r="H5" s="16">
        <f t="shared" si="0"/>
        <v>4</v>
      </c>
      <c r="I5" s="18">
        <f t="shared" si="1"/>
        <v>6765600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G6" s="16" t="s">
        <v>501</v>
      </c>
      <c r="H6" s="16">
        <f t="shared" si="0"/>
        <v>2</v>
      </c>
      <c r="I6" s="18">
        <f>SUMIF(B:B,G:G,D:E)</f>
        <v>73450</v>
      </c>
    </row>
    <row r="7" spans="1:24" ht="13.5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16" t="s">
        <v>507</v>
      </c>
      <c r="H7" s="16">
        <f t="shared" si="0"/>
        <v>1</v>
      </c>
      <c r="I7" s="18">
        <f t="shared" ref="I7:I12" si="2">SUMIF(B:B,G:G,D:E)</f>
        <v>50800</v>
      </c>
    </row>
    <row r="8" spans="1:24" ht="13.5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6" t="s">
        <v>509</v>
      </c>
      <c r="H8" s="16">
        <f t="shared" si="0"/>
        <v>1</v>
      </c>
      <c r="I8" s="18">
        <f t="shared" si="2"/>
        <v>98450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16" t="s">
        <v>511</v>
      </c>
      <c r="H9" s="16">
        <f t="shared" si="0"/>
        <v>1</v>
      </c>
      <c r="I9" s="18">
        <f t="shared" si="2"/>
        <v>7950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6" t="s">
        <v>525</v>
      </c>
      <c r="H10" s="16">
        <f t="shared" si="0"/>
        <v>4</v>
      </c>
      <c r="I10" s="18">
        <f t="shared" si="2"/>
        <v>283000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6" t="s">
        <v>528</v>
      </c>
      <c r="H11" s="16">
        <f t="shared" si="0"/>
        <v>2</v>
      </c>
      <c r="I11" s="18">
        <f t="shared" si="2"/>
        <v>107700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16" t="s">
        <v>529</v>
      </c>
      <c r="H12" s="16">
        <f t="shared" si="0"/>
        <v>1</v>
      </c>
      <c r="I12" s="18">
        <f>SUMIF(B:B,G:G,D:E)</f>
        <v>27270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Matteo Massa</cp:lastModifiedBy>
  <dcterms:created xsi:type="dcterms:W3CDTF">2005-04-12T12:35:30Z</dcterms:created>
  <dcterms:modified xsi:type="dcterms:W3CDTF">2025-09-05T12:48:03Z</dcterms:modified>
</cp:coreProperties>
</file>