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tte\Desktop\"/>
    </mc:Choice>
  </mc:AlternateContent>
  <xr:revisionPtr revIDLastSave="0" documentId="13_ncr:1_{BB49DD47-EEE0-4E3E-BFAC-E558CB411322}" xr6:coauthVersionLast="47" xr6:coauthVersionMax="47" xr10:uidLastSave="{00000000-0000-0000-0000-000000000000}"/>
  <bookViews>
    <workbookView xWindow="-108" yWindow="-108" windowWidth="23256" windowHeight="12456" xr2:uid="{00000000-000D-0000-FFFF-FFFF00000000}"/>
  </bookViews>
  <sheets>
    <sheet name="Consumer complaints" sheetId="1" r:id="rId1"/>
    <sheet name="Geographical insights" sheetId="2" r:id="rId2"/>
    <sheet name="Statistical insights" sheetId="3" r:id="rId3"/>
    <sheet name="Summary" sheetId="4" r:id="rId4"/>
  </sheets>
  <definedNames>
    <definedName name="_xlnm._FilterDatabase" localSheetId="0" hidden="1">'Consumer complaints'!$A$1:$A$1001</definedName>
    <definedName name="_xlnm._FilterDatabase" localSheetId="1" hidden="1">'Geographical insights'!$A$1:$C$39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a="1"/>
  <c r="A2" i="2" s="1"/>
  <c r="B2" i="2" s="1"/>
  <c r="A2" i="3" a="1"/>
  <c r="A2" i="3"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 i="1"/>
  <c r="C8" i="3" l="1"/>
  <c r="C7" i="3"/>
  <c r="B36" i="2"/>
  <c r="B35" i="2"/>
  <c r="B23" i="2"/>
  <c r="B11" i="2"/>
  <c r="B34" i="2"/>
  <c r="B22" i="2"/>
  <c r="B10" i="2"/>
  <c r="B13" i="2"/>
  <c r="B21" i="2"/>
  <c r="B32" i="2"/>
  <c r="B20" i="2"/>
  <c r="B8" i="2"/>
  <c r="B9" i="2"/>
  <c r="B31" i="2"/>
  <c r="B19" i="2"/>
  <c r="B7" i="2"/>
  <c r="B25" i="2"/>
  <c r="B12" i="2"/>
  <c r="B33" i="2"/>
  <c r="B30" i="2"/>
  <c r="B18" i="2"/>
  <c r="B6" i="2"/>
  <c r="B29" i="2"/>
  <c r="B17" i="2"/>
  <c r="B5" i="2"/>
  <c r="B28" i="2"/>
  <c r="B16" i="2"/>
  <c r="B4" i="2"/>
  <c r="B37" i="2"/>
  <c r="B24" i="2"/>
  <c r="B39" i="2"/>
  <c r="B27" i="2"/>
  <c r="B15" i="2"/>
  <c r="B3" i="2"/>
  <c r="B38" i="2"/>
  <c r="B26" i="2"/>
  <c r="B14" i="2"/>
  <c r="C36" i="3"/>
  <c r="C24" i="3"/>
  <c r="C12" i="3"/>
  <c r="C2" i="3"/>
  <c r="C35" i="3"/>
  <c r="C23" i="3"/>
  <c r="C11" i="3"/>
  <c r="C46" i="3"/>
  <c r="C34" i="3"/>
  <c r="C22" i="3"/>
  <c r="C10" i="3"/>
  <c r="C45" i="3"/>
  <c r="C33" i="3"/>
  <c r="C21" i="3"/>
  <c r="C9" i="3"/>
  <c r="C44" i="3"/>
  <c r="C32" i="3"/>
  <c r="C20" i="3"/>
  <c r="C43" i="3"/>
  <c r="C31" i="3"/>
  <c r="C19" i="3"/>
  <c r="C42" i="3"/>
  <c r="C30" i="3"/>
  <c r="C18" i="3"/>
  <c r="C6" i="3"/>
  <c r="C41" i="3"/>
  <c r="C29" i="3"/>
  <c r="C17" i="3"/>
  <c r="C5" i="3"/>
  <c r="C40" i="3"/>
  <c r="C28" i="3"/>
  <c r="C16" i="3"/>
  <c r="C4" i="3"/>
  <c r="C39" i="3"/>
  <c r="C27" i="3"/>
  <c r="C15" i="3"/>
  <c r="C3" i="3"/>
  <c r="C38" i="3"/>
  <c r="C26" i="3"/>
  <c r="C14" i="3"/>
  <c r="C37" i="3"/>
  <c r="C25" i="3"/>
  <c r="C13" i="3"/>
  <c r="C28" i="2" l="1"/>
  <c r="C38" i="2"/>
  <c r="C29" i="2"/>
  <c r="C20" i="2"/>
  <c r="C14" i="2"/>
  <c r="C3" i="2"/>
  <c r="C6" i="2"/>
  <c r="C32" i="2"/>
  <c r="C15" i="2"/>
  <c r="C27" i="2"/>
  <c r="C30" i="2"/>
  <c r="C13" i="2"/>
  <c r="C39" i="2"/>
  <c r="C33" i="2"/>
  <c r="C10" i="2"/>
  <c r="C24" i="2"/>
  <c r="C12" i="2"/>
  <c r="C22" i="2"/>
  <c r="C21" i="2"/>
  <c r="C25" i="2"/>
  <c r="C34" i="2"/>
  <c r="C18" i="2"/>
  <c r="C37" i="2"/>
  <c r="C4" i="2"/>
  <c r="C7" i="2"/>
  <c r="C11" i="2"/>
  <c r="C5" i="2"/>
  <c r="C16" i="2"/>
  <c r="C19" i="2"/>
  <c r="C23" i="2"/>
  <c r="C31" i="2"/>
  <c r="C35" i="2"/>
  <c r="C9" i="2"/>
  <c r="C36" i="2"/>
  <c r="C26" i="2"/>
  <c r="C17" i="2"/>
  <c r="C8" i="2"/>
  <c r="C2" i="2"/>
  <c r="D2" i="3"/>
  <c r="B7" i="3" s="1" a="1"/>
  <c r="B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<sst xmlns="http://schemas.openxmlformats.org/spreadsheetml/2006/main" count="1876" uniqueCount="383">
  <si>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</si>
  <si>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</si>
  <si>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</si>
  <si>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</si>
  <si>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</si>
  <si>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</si>
  <si>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</si>
  <si>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</si>
  <si>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</si>
  <si>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</si>
  <si>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</si>
  <si>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</si>
  <si>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</si>
  <si>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</si>
  <si>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</si>
  <si>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</si>
  <si>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</si>
  <si>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</si>
  <si>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</si>
  <si>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</si>
  <si>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</si>
  <si>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</si>
  <si>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</si>
  <si>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</si>
  <si>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</si>
  <si>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</si>
  <si>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</si>
  <si>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</si>
  <si>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</si>
  <si>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</si>
  <si>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</si>
  <si>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</si>
  <si>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</si>
  <si>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</si>
  <si>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</si>
  <si>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</si>
  <si>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</si>
  <si>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</si>
  <si>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</si>
  <si>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</si>
  <si>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</si>
  <si>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</si>
  <si>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</si>
  <si>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</si>
  <si>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</si>
  <si>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</si>
  <si>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</si>
  <si>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</si>
  <si>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</si>
  <si>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</si>
  <si>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</si>
  <si>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</si>
  <si>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</si>
  <si>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</si>
  <si>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</si>
  <si>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</si>
  <si>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</si>
  <si>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</si>
  <si>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</si>
  <si>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</si>
  <si>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</si>
  <si>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</si>
  <si>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</si>
  <si>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</si>
  <si>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</si>
  <si>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</si>
  <si>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</si>
  <si>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</si>
  <si>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</si>
  <si>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</si>
  <si>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</si>
  <si>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</si>
  <si>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</si>
  <si>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</si>
  <si>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</si>
  <si>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</si>
  <si>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</si>
  <si>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</si>
  <si>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</si>
  <si>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</si>
  <si>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</si>
  <si>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</si>
  <si>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</si>
  <si>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</si>
  <si>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</si>
  <si>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</si>
  <si>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</si>
  <si>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</si>
  <si>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</si>
  <si>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</si>
  <si>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</si>
  <si>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</si>
  <si>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</si>
  <si>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</si>
  <si>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</si>
  <si>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</si>
  <si>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</si>
  <si>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</si>
  <si>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</si>
  <si>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</si>
  <si>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</si>
  <si>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</si>
  <si>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</si>
  <si>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</si>
  <si>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</si>
  <si>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</si>
  <si>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</si>
  <si>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</si>
  <si>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</si>
  <si>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</si>
  <si>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</si>
  <si>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</si>
  <si>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</si>
  <si>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</si>
  <si>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</si>
  <si>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</si>
  <si>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</si>
  <si>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</si>
  <si>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</si>
  <si>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</si>
  <si>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</si>
  <si>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</si>
  <si>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</si>
  <si>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</si>
  <si>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</si>
  <si>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</si>
  <si>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</si>
  <si>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</si>
  <si>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</si>
  <si>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</si>
  <si>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</si>
  <si>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</si>
  <si>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</si>
  <si>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</si>
  <si>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</si>
  <si>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</si>
  <si>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</si>
  <si>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</si>
  <si>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</si>
  <si>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</si>
  <si>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</si>
  <si>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</si>
  <si>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</si>
  <si>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</si>
  <si>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</si>
  <si>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</si>
  <si>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</si>
  <si>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</si>
  <si>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</si>
  <si>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</si>
  <si>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</si>
  <si>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</si>
  <si>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</si>
  <si>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</si>
  <si>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</si>
  <si>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</si>
  <si>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</si>
  <si>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</si>
  <si>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</si>
  <si>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</si>
  <si>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</si>
  <si>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</si>
  <si>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</si>
  <si>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</si>
  <si>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</si>
  <si>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</si>
  <si>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</si>
  <si>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</si>
  <si>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</si>
  <si>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</si>
  <si>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</si>
  <si>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</si>
  <si>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</si>
  <si>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</si>
  <si>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</si>
  <si>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</si>
  <si>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</si>
  <si>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</si>
  <si>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</si>
  <si>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</si>
  <si>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</si>
  <si>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</si>
  <si>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</si>
  <si>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</si>
  <si>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</si>
  <si>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</si>
  <si>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</si>
  <si>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</si>
  <si>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</si>
  <si>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</si>
  <si>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</si>
  <si>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</si>
  <si>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</si>
  <si>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</si>
  <si>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</si>
  <si>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</si>
  <si>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</si>
  <si>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</si>
  <si>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</si>
  <si>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</si>
  <si>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</si>
  <si>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</si>
  <si>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</si>
  <si>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</si>
  <si>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</si>
  <si>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</si>
  <si>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</si>
  <si>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</si>
  <si>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</si>
  <si>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</si>
  <si>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</si>
  <si>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</si>
  <si>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</si>
  <si>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</si>
  <si>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</si>
  <si>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</si>
  <si>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</si>
  <si>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</si>
  <si>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</si>
  <si>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</si>
  <si>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</si>
  <si>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</si>
  <si>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</si>
  <si>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</si>
  <si>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</si>
  <si>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</si>
  <si>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</si>
  <si>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</si>
  <si>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</si>
  <si>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</si>
  <si>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</si>
  <si>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</si>
  <si>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</si>
  <si>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</si>
  <si>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</si>
  <si>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</si>
  <si>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</si>
  <si>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</si>
  <si>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</si>
  <si>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</si>
  <si>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</si>
  <si>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</si>
  <si>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</si>
  <si>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</si>
  <si>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</si>
  <si>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</si>
  <si>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</si>
  <si>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</si>
  <si>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</si>
  <si>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</si>
  <si>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</si>
  <si>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</si>
  <si>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</si>
  <si>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</si>
  <si>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</si>
  <si>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</si>
  <si>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</si>
  <si>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</si>
  <si>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</si>
  <si>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</si>
  <si>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</si>
  <si>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</si>
  <si>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</si>
  <si>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</si>
  <si>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</si>
  <si>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</si>
  <si>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</si>
  <si>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</si>
  <si>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</si>
  <si>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</si>
  <si>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</si>
  <si>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</si>
  <si>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</si>
  <si>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</si>
  <si>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</si>
  <si>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</si>
  <si>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</si>
  <si>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</si>
  <si>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</si>
  <si>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</si>
  <si>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</si>
  <si>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</si>
  <si>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</si>
  <si>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</si>
  <si>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</si>
  <si>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</si>
  <si>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</si>
  <si>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</si>
  <si>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</si>
  <si>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</si>
  <si>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</si>
  <si>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</si>
  <si>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</si>
  <si>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</si>
  <si>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</si>
  <si>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</si>
  <si>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</si>
  <si>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</si>
  <si>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</si>
  <si>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</si>
  <si>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</si>
  <si>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</si>
  <si>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</si>
  <si>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</si>
  <si>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</si>
  <si>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</si>
  <si>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</si>
  <si>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</si>
  <si>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</si>
  <si>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</si>
  <si>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</si>
  <si>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</si>
  <si>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</si>
  <si>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</si>
  <si>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</si>
  <si>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</si>
  <si>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</si>
  <si>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</si>
  <si>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</si>
  <si>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</si>
  <si>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</si>
  <si>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</si>
  <si>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</si>
  <si>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</si>
  <si>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</si>
  <si>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</si>
  <si>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</si>
  <si>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</si>
  <si>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</si>
  <si>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</si>
  <si>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</si>
  <si>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</si>
  <si>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</si>
  <si>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</si>
  <si>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</si>
  <si>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</si>
  <si>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</si>
  <si>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</si>
  <si>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</si>
  <si>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</si>
  <si>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</si>
  <si>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</si>
  <si>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</si>
  <si>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</si>
  <si>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</si>
  <si>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</si>
  <si>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</si>
  <si>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</si>
  <si>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</si>
  <si>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</si>
  <si>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</si>
  <si>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</si>
  <si>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</si>
  <si>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</si>
  <si>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</si>
  <si>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</si>
  <si>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</si>
  <si>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</si>
  <si>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Number of complaints per state</t>
  </si>
  <si>
    <t>Percentage of complaints per state</t>
  </si>
  <si>
    <t>Distinct issues</t>
  </si>
  <si>
    <t>Absolute frequency</t>
  </si>
  <si>
    <t>Max frequency</t>
  </si>
  <si>
    <t xml:space="preserve">Calendar dates (Date sent and received) </t>
  </si>
  <si>
    <t>I applied a filter on the Date Received column to show only the dates prior to 08/08/2016</t>
  </si>
  <si>
    <t>I sorted the spreadsheet in ascending order based on the Complaint ID column</t>
  </si>
  <si>
    <t>First TAB (Consumer cmplaints)</t>
  </si>
  <si>
    <t>Second TAB (Geographical insights)</t>
  </si>
  <si>
    <t>Third TAB (Statistical insights)</t>
  </si>
  <si>
    <r>
      <t xml:space="preserve">Column: </t>
    </r>
    <r>
      <rPr>
        <b/>
        <sz val="10"/>
        <color rgb="FF000000"/>
        <rFont val="Arial"/>
        <family val="2"/>
        <scheme val="minor"/>
      </rPr>
      <t>Calendar dates</t>
    </r>
  </si>
  <si>
    <r>
      <t xml:space="preserve">Column: </t>
    </r>
    <r>
      <rPr>
        <b/>
        <sz val="10"/>
        <color rgb="FF000000"/>
        <rFont val="Arial"/>
        <family val="2"/>
        <scheme val="minor"/>
      </rPr>
      <t>Complaint ID</t>
    </r>
  </si>
  <si>
    <r>
      <t xml:space="preserve">Column: </t>
    </r>
    <r>
      <rPr>
        <b/>
        <sz val="10"/>
        <color rgb="FF000000"/>
        <rFont val="Arial"/>
        <family val="2"/>
        <scheme val="minor"/>
      </rPr>
      <t>Date received</t>
    </r>
  </si>
  <si>
    <r>
      <t xml:space="preserve">Column: </t>
    </r>
    <r>
      <rPr>
        <b/>
        <sz val="10"/>
        <color rgb="FF000000"/>
        <rFont val="Arial"/>
        <family val="2"/>
        <scheme val="minor"/>
      </rPr>
      <t>State</t>
    </r>
  </si>
  <si>
    <r>
      <t xml:space="preserve">Clomun: </t>
    </r>
    <r>
      <rPr>
        <b/>
        <sz val="10"/>
        <color rgb="FF000000"/>
        <rFont val="Arial"/>
        <family val="2"/>
        <scheme val="minor"/>
      </rPr>
      <t>Number of complaints per state</t>
    </r>
  </si>
  <si>
    <r>
      <t xml:space="preserve">Column: </t>
    </r>
    <r>
      <rPr>
        <b/>
        <sz val="10"/>
        <color rgb="FF000000"/>
        <rFont val="Arial"/>
        <family val="2"/>
        <scheme val="minor"/>
      </rPr>
      <t>Percentage of complaints per state</t>
    </r>
  </si>
  <si>
    <r>
      <t xml:space="preserve">I applied </t>
    </r>
    <r>
      <rPr>
        <b/>
        <sz val="10"/>
        <color rgb="FF000000"/>
        <rFont val="Arial"/>
        <family val="2"/>
        <scheme val="minor"/>
      </rPr>
      <t>=days()</t>
    </r>
    <r>
      <rPr>
        <sz val="10"/>
        <color rgb="FF000000"/>
        <rFont val="Arial"/>
        <family val="2"/>
        <scheme val="minor"/>
      </rPr>
      <t xml:space="preserve"> to count the days elapsed between Date sent and Date received</t>
    </r>
  </si>
  <si>
    <r>
      <t xml:space="preserve">I used column C as a support to count the absolute frequencies (using </t>
    </r>
    <r>
      <rPr>
        <b/>
        <sz val="10"/>
        <color rgb="FF000000"/>
        <rFont val="Arial"/>
        <family val="2"/>
        <scheme val="minor"/>
      </rPr>
      <t>countif()</t>
    </r>
    <r>
      <rPr>
        <sz val="10"/>
        <color rgb="FF000000"/>
        <rFont val="Arial"/>
        <family val="2"/>
        <scheme val="minor"/>
      </rPr>
      <t xml:space="preserve">) of the complaints and column D to count the maximum frequency (using </t>
    </r>
    <r>
      <rPr>
        <b/>
        <sz val="10"/>
        <color rgb="FF000000"/>
        <rFont val="Arial"/>
        <family val="2"/>
        <scheme val="minor"/>
      </rPr>
      <t>max()</t>
    </r>
    <r>
      <rPr>
        <sz val="10"/>
        <color rgb="FF000000"/>
        <rFont val="Arial"/>
        <family val="2"/>
        <scheme val="minor"/>
      </rPr>
      <t xml:space="preserve">). The columns have been hidden. Since the distribution is multimodal, I used the </t>
    </r>
    <r>
      <rPr>
        <b/>
        <sz val="10"/>
        <color rgb="FF000000"/>
        <rFont val="Arial"/>
        <family val="2"/>
        <scheme val="minor"/>
      </rPr>
      <t>filter()</t>
    </r>
    <r>
      <rPr>
        <sz val="10"/>
        <color rgb="FF000000"/>
        <rFont val="Arial"/>
        <family val="2"/>
        <scheme val="minor"/>
      </rPr>
      <t xml:space="preserve"> function to return all the complaints with the highest frequency.</t>
    </r>
  </si>
  <si>
    <r>
      <t xml:space="preserve">Cell: </t>
    </r>
    <r>
      <rPr>
        <b/>
        <sz val="10"/>
        <color rgb="FF000000"/>
        <rFont val="Arial"/>
        <family val="2"/>
        <scheme val="minor"/>
      </rPr>
      <t>B7</t>
    </r>
    <r>
      <rPr>
        <sz val="10"/>
        <color rgb="FF000000"/>
        <rFont val="Arial"/>
        <family val="2"/>
        <scheme val="minor"/>
      </rPr>
      <t xml:space="preserve"> </t>
    </r>
  </si>
  <si>
    <r>
      <t xml:space="preserve">I applied the </t>
    </r>
    <r>
      <rPr>
        <b/>
        <sz val="10"/>
        <color rgb="FF000000"/>
        <rFont val="Arial"/>
        <family val="2"/>
        <scheme val="minor"/>
      </rPr>
      <t>unique()</t>
    </r>
    <r>
      <rPr>
        <sz val="10"/>
        <color rgb="FF000000"/>
        <rFont val="Arial"/>
        <family val="2"/>
        <scheme val="minor"/>
      </rPr>
      <t xml:space="preserve"> function to get the distinct list of possible complaints</t>
    </r>
  </si>
  <si>
    <r>
      <t xml:space="preserve">Column: </t>
    </r>
    <r>
      <rPr>
        <b/>
        <sz val="10"/>
        <color rgb="FF000000"/>
        <rFont val="Arial"/>
        <family val="2"/>
        <scheme val="minor"/>
      </rPr>
      <t>Distinct issues</t>
    </r>
  </si>
  <si>
    <r>
      <t xml:space="preserve">To obtain the unique values of the state IDs, I applied the </t>
    </r>
    <r>
      <rPr>
        <b/>
        <sz val="10"/>
        <color rgb="FF000000"/>
        <rFont val="Arial"/>
        <family val="2"/>
        <scheme val="minor"/>
      </rPr>
      <t>unique()</t>
    </r>
    <r>
      <rPr>
        <sz val="10"/>
        <color rgb="FF000000"/>
        <rFont val="Arial"/>
        <scheme val="minor"/>
      </rPr>
      <t xml:space="preserve"> function. 
Then, due to the presence of two empty cells in the range to consider, I decided to remove them using the </t>
    </r>
    <r>
      <rPr>
        <b/>
        <sz val="10"/>
        <color rgb="FF000000"/>
        <rFont val="Arial"/>
        <family val="2"/>
        <scheme val="minor"/>
      </rPr>
      <t>filter()</t>
    </r>
    <r>
      <rPr>
        <sz val="10"/>
        <color rgb="FF000000"/>
        <rFont val="Arial"/>
        <scheme val="minor"/>
      </rPr>
      <t xml:space="preserve"> function: </t>
    </r>
    <r>
      <rPr>
        <i/>
        <sz val="10"/>
        <color rgb="FF000000"/>
        <rFont val="Arial"/>
        <family val="2"/>
        <scheme val="minor"/>
      </rPr>
      <t>FILTER('Consumercomplaints'I2:I201; 'Consumer complaints'I2:I201&lt;&gt;""</t>
    </r>
    <r>
      <rPr>
        <sz val="10"/>
        <color rgb="FF000000"/>
        <rFont val="Arial"/>
        <scheme val="minor"/>
      </rPr>
      <t xml:space="preserve">). 
Finally, I sorted the IDs in alphabetical order using the </t>
    </r>
    <r>
      <rPr>
        <b/>
        <sz val="10"/>
        <color rgb="FF000000"/>
        <rFont val="Arial"/>
        <family val="2"/>
        <scheme val="minor"/>
      </rPr>
      <t>sort()</t>
    </r>
    <r>
      <rPr>
        <sz val="10"/>
        <color rgb="FF000000"/>
        <rFont val="Arial"/>
        <scheme val="minor"/>
      </rPr>
      <t xml:space="preserve"> function.</t>
    </r>
  </si>
  <si>
    <r>
      <t xml:space="preserve">I applied the </t>
    </r>
    <r>
      <rPr>
        <b/>
        <sz val="10"/>
        <color rgb="FF000000"/>
        <rFont val="Arial"/>
        <family val="2"/>
        <scheme val="minor"/>
      </rPr>
      <t>Countif()</t>
    </r>
    <r>
      <rPr>
        <sz val="10"/>
        <color rgb="FF000000"/>
        <rFont val="Arial"/>
        <scheme val="minor"/>
      </rPr>
      <t xml:space="preserve"> function to count the occurrences of complaints per state</t>
    </r>
    <r>
      <rPr>
        <sz val="10"/>
        <color rgb="FF000000"/>
        <rFont val="Arial"/>
        <family val="2"/>
        <scheme val="minor"/>
      </rPr>
      <t>.</t>
    </r>
  </si>
  <si>
    <r>
      <t xml:space="preserve">I applied </t>
    </r>
    <r>
      <rPr>
        <b/>
        <sz val="10"/>
        <color rgb="FF000000"/>
        <rFont val="Arial"/>
        <family val="2"/>
        <scheme val="minor"/>
      </rPr>
      <t>SUM()</t>
    </r>
    <r>
      <rPr>
        <sz val="10"/>
        <color rgb="FF000000"/>
        <rFont val="Arial"/>
        <family val="2"/>
        <scheme val="minor"/>
      </rPr>
      <t xml:space="preserve"> to calculate the relative frequency of complaints by state. After, I applied the </t>
    </r>
    <r>
      <rPr>
        <b/>
        <sz val="10"/>
        <color rgb="FF000000"/>
        <rFont val="Arial"/>
        <family val="2"/>
        <scheme val="minor"/>
      </rPr>
      <t>CEILING.MATH()</t>
    </r>
    <r>
      <rPr>
        <sz val="10"/>
        <color rgb="FF000000"/>
        <rFont val="Arial"/>
        <family val="2"/>
        <scheme val="minor"/>
      </rPr>
      <t xml:space="preserve"> function, with a significance of 0.01, to round up to the next integer. Then, I applied percentage style to transform it into a percentage value and used conditional formatting to color the cells as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</si>
</sst>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0.0%"/>
  </numFmts>
  <fonts count="11" x14ac:knownFonts="1">
    <font>
      <sz val="10"/>
      <color rgb="FF000000"/>
      <name val="Arial"/>
      <scheme val="minor"/>
    </font>
    <font>
      <sz val="10"/>
      <color theme="1"/>
      <name val="Arial"/>
      <scheme val="minor"/>
    </font>
    <font>
      <sz val="12"/>
      <color theme="4" tint="-0.249977111117893"/>
      <name val="Comic Sans MS"/>
      <family val="4"/>
    </font>
    <font>
      <b/>
      <sz val="12"/>
      <color theme="4" tint="-0.249977111117893"/>
      <name val="Comic Sans MS"/>
      <family val="4"/>
    </font>
    <font>
      <sz val="10"/>
      <color rgb="FF000000"/>
      <name val="Arial"/>
      <scheme val="minor"/>
    </font>
    <font>
      <sz val="10"/>
      <color theme="1"/>
      <name val="Arial"/>
      <family val="2"/>
      <scheme val="minor"/>
    </font>
    <font>
      <sz val="12"/>
      <color theme="2" tint="-4.9989318521683403E-2"/>
      <name val="Comic Sans MS"/>
      <family val="4"/>
    </font>
    <font>
      <sz val="10"/>
      <color theme="2" tint="-4.9989318521683403E-2"/>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s>
  <cellStyleXfs count="2">
    <xf numFmtId="0" fontId="0" fillId="0" borderId="0"/>
    <xf numFmtId="9" fontId="4" fillId="0" borderId="0" applyFont="0" applyFill="0" applyBorder="0" applyAlignment="0" applyProtection="0"/>
  </cellStyleXfs>
  <cellXfs count="56">
    <xf numFmtId="0" fontId="0" fillId="0" borderId="0" xfId="0"/>
    <xf numFmtId="0" fontId="1" fillId="0" borderId="0" xfId="0" applyFont="1" applyAlignment="1">
      <alignment wrapText="1"/>
    </xf>
    <xf numFmtId="0" fontId="3" fillId="0" borderId="0" xfId="0" applyFont="1" applyAlignment="1">
      <alignment horizontal="center"/>
    </xf>
    <xf numFmtId="14" fontId="0" fillId="0" borderId="0" xfId="0" applyNumberFormat="1"/>
    <xf numFmtId="14" fontId="1" fillId="0" borderId="0" xfId="0" applyNumberFormat="1" applyFont="1"/>
    <xf numFmtId="14" fontId="2" fillId="0" borderId="2" xfId="0" applyNumberFormat="1"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wrapText="1"/>
    </xf>
    <xf numFmtId="0" fontId="0" fillId="0" borderId="0" xfId="0" applyAlignment="1">
      <alignment wrapText="1"/>
    </xf>
    <xf numFmtId="14" fontId="1" fillId="0" borderId="1" xfId="0" applyNumberFormat="1" applyFont="1" applyBorder="1" applyAlignment="1">
      <alignment horizontal="left"/>
    </xf>
    <xf numFmtId="0" fontId="1" fillId="0" borderId="1" xfId="0" applyFont="1" applyBorder="1" applyAlignment="1">
      <alignment horizontal="left"/>
    </xf>
    <xf numFmtId="0" fontId="0" fillId="0" borderId="3" xfId="0" applyBorder="1" applyAlignment="1">
      <alignment horizontal="left"/>
    </xf>
    <xf numFmtId="0" fontId="1" fillId="0" borderId="3" xfId="0" applyFont="1" applyBorder="1" applyAlignment="1">
      <alignment horizontal="left" wrapText="1"/>
    </xf>
    <xf numFmtId="0" fontId="0" fillId="0" borderId="3" xfId="0" applyBorder="1" applyAlignment="1">
      <alignment horizontal="left" wrapText="1"/>
    </xf>
    <xf numFmtId="0" fontId="1" fillId="0" borderId="3" xfId="0" applyFont="1" applyBorder="1" applyAlignment="1">
      <alignment horizontal="left"/>
    </xf>
    <xf numFmtId="14" fontId="1" fillId="0" borderId="3" xfId="0" applyNumberFormat="1"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wrapText="1"/>
    </xf>
    <xf numFmtId="0" fontId="0" fillId="0" borderId="1" xfId="0" applyBorder="1" applyAlignment="1">
      <alignment horizontal="left" wrapText="1"/>
    </xf>
    <xf numFmtId="0" fontId="2" fillId="0" borderId="0" xfId="0" applyFont="1"/>
    <xf numFmtId="164" fontId="1" fillId="0" borderId="0" xfId="0" applyNumberFormat="1" applyFont="1"/>
    <xf numFmtId="0" fontId="1" fillId="0" borderId="0" xfId="0" applyFont="1"/>
    <xf numFmtId="165" fontId="1" fillId="0" borderId="0" xfId="0" applyNumberFormat="1" applyFont="1"/>
    <xf numFmtId="0" fontId="0" fillId="0" borderId="1" xfId="0" applyBorder="1" applyAlignment="1">
      <alignment horizontal="center" vertical="center"/>
    </xf>
    <xf numFmtId="0" fontId="1" fillId="0" borderId="0" xfId="0" applyFont="1" applyAlignment="1">
      <alignment horizontal="left"/>
    </xf>
    <xf numFmtId="166" fontId="1" fillId="0" borderId="0" xfId="1" applyNumberFormat="1" applyFont="1"/>
    <xf numFmtId="164" fontId="1" fillId="0" borderId="1" xfId="0" applyNumberFormat="1" applyFont="1"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7" fillId="0" borderId="0" xfId="0" applyFont="1" applyAlignment="1" applyProtection="1">
      <alignment horizontal="center"/>
      <protection hidden="1"/>
    </xf>
    <xf numFmtId="0" fontId="6" fillId="0" borderId="0" xfId="0" applyFont="1" applyAlignment="1">
      <alignment horizontal="center"/>
    </xf>
    <xf numFmtId="0" fontId="5" fillId="0" borderId="0" xfId="0" applyFont="1" applyAlignment="1">
      <alignment horizontal="center"/>
    </xf>
    <xf numFmtId="0" fontId="1" fillId="0" borderId="3" xfId="0" applyFont="1" applyBorder="1" applyAlignment="1">
      <alignment horizontal="center"/>
    </xf>
    <xf numFmtId="0" fontId="0" fillId="0" borderId="0" xfId="0" applyAlignment="1">
      <alignment horizontal="center"/>
    </xf>
    <xf numFmtId="0" fontId="8" fillId="0" borderId="1" xfId="0" applyFont="1" applyBorder="1" applyAlignment="1">
      <alignment vertical="center"/>
    </xf>
    <xf numFmtId="0" fontId="0" fillId="0" borderId="0" xfId="0" applyAlignment="1">
      <alignment horizontal="left" vertical="top" wrapText="1"/>
    </xf>
    <xf numFmtId="0" fontId="8"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xf>
    <xf numFmtId="0" fontId="8" fillId="0" borderId="1" xfId="0" applyFont="1" applyBorder="1" applyAlignment="1">
      <alignment wrapText="1"/>
    </xf>
    <xf numFmtId="9" fontId="1" fillId="0" borderId="1" xfId="0" applyNumberFormat="1" applyFont="1" applyBorder="1" applyAlignment="1">
      <alignment horizontal="center"/>
    </xf>
    <xf numFmtId="0" fontId="0" fillId="0" borderId="0" xfId="0" applyAlignment="1">
      <alignment horizontal="center" vertical="center"/>
    </xf>
    <xf numFmtId="9" fontId="1" fillId="0" borderId="1" xfId="1" applyFont="1" applyBorder="1" applyAlignment="1">
      <alignment horizontal="center"/>
    </xf>
    <xf numFmtId="0" fontId="8" fillId="0" borderId="1" xfId="0" applyFont="1" applyBorder="1" applyAlignment="1">
      <alignment horizontal="left" vertical="center"/>
    </xf>
    <xf numFmtId="0" fontId="8" fillId="0" borderId="1" xfId="0" applyFont="1" applyBorder="1" applyAlignment="1">
      <alignment horizontal="left" wrapText="1"/>
    </xf>
    <xf numFmtId="0" fontId="8" fillId="0" borderId="0" xfId="0" applyFont="1" applyAlignment="1">
      <alignment horizontal="left" wrapText="1"/>
    </xf>
    <xf numFmtId="0" fontId="8" fillId="0" borderId="3" xfId="0" applyFont="1" applyBorder="1" applyAlignment="1">
      <alignment horizontal="left" vertical="center" wrapText="1"/>
    </xf>
    <xf numFmtId="0" fontId="8" fillId="0" borderId="3" xfId="0" applyFont="1" applyBorder="1" applyAlignment="1">
      <alignment horizontal="left" vertical="center"/>
    </xf>
    <xf numFmtId="0" fontId="8" fillId="0" borderId="3" xfId="0" applyFont="1" applyBorder="1" applyAlignment="1">
      <alignment vertic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9" fillId="3" borderId="5" xfId="0" applyFont="1" applyFill="1" applyBorder="1" applyAlignment="1">
      <alignment horizontal="center"/>
    </xf>
    <xf numFmtId="0" fontId="9" fillId="4" borderId="6" xfId="0" applyFont="1" applyFill="1" applyBorder="1" applyAlignment="1">
      <alignment horizontal="center"/>
    </xf>
    <xf numFmtId="0" fontId="9" fillId="4" borderId="7" xfId="0" applyFont="1" applyFill="1" applyBorder="1" applyAlignment="1">
      <alignment horizontal="center"/>
    </xf>
  </cellXfs>
  <cellStyles count="2">
    <cellStyle name="Normal" xfId="0" builtinId="0"/>
    <cellStyle name="Per cent" xfId="1" builtinId="5"/>
  </cellStyles>
  <dxfs count="2">
    <dxf>
      <fill>
        <patternFill>
          <bgColor rgb="FF00B050"/>
        </patternFill>
      </fill>
    </dxf>
    <dxf>
      <fill>
        <patternFill>
          <bgColor rgb="FFFF3300"/>
        </pattern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1"/>
  <sheetViews>
    <sheetView showGridLines="0" tabSelected="1" zoomScaleNormal="100" workbookViewId="0">
      <selection activeCell="E1" sqref="E1"/>
    </sheetView>
  </sheetViews>
  <sheetFormatPr defaultColWidth="12.6640625" defaultRowHeight="13.2" x14ac:dyDescent="0.25"/>
  <cols>
    <col min="1" max="1" width="20" style="3" bestFit="1" customWidth="1"/>
    <col min="2" max="2" width="20.88671875" bestFit="1" customWidth="1"/>
    <col min="3" max="3" width="34.6640625" bestFit="1" customWidth="1"/>
    <col min="4" max="4" width="37.109375" bestFit="1" customWidth="1"/>
    <col min="5" max="5" width="34.5546875" bestFit="1" customWidth="1"/>
    <col min="6" max="6" width="95.33203125" style="9" bestFit="1" customWidth="1"/>
    <col min="7" max="7" width="55.6640625" style="9" bestFit="1" customWidth="1"/>
    <col min="8" max="8" width="44.109375" bestFit="1" customWidth="1"/>
    <col min="9" max="9" width="9.21875" customWidth="1"/>
    <col min="10" max="10" width="10.5546875" bestFit="1" customWidth="1"/>
    <col min="11" max="11" width="27.88671875" bestFit="1" customWidth="1"/>
    <col min="12" max="12" width="15.5546875" bestFit="1" customWidth="1"/>
    <col min="13" max="13" width="24" style="3" bestFit="1" customWidth="1"/>
    <col min="14" max="14" width="33.88671875" bestFit="1" customWidth="1"/>
    <col min="15" max="15" width="19.33203125" bestFit="1" customWidth="1"/>
    <col min="16" max="16" width="14.6640625" bestFit="1" customWidth="1"/>
    <col min="17" max="17" width="42.33203125" style="35" customWidth="1"/>
  </cols>
  <sheetData>
    <row r="1" spans="1:23" s="7" customFormat="1" ht="21" thickTop="1" thickBot="1" x14ac:dyDescent="0.55000000000000004">
      <c r="A1" s="6" t="s">
        <v>0</v>
      </c>
      <c r="B1" s="6" t="s">
        <v>1</v>
      </c>
      <c r="C1" s="6" t="s">
        <v>2</v>
      </c>
      <c r="D1" s="6" t="s">
        <v>3</v>
      </c>
      <c r="E1" s="6" t="s">
        <v>4</v>
      </c>
      <c r="F1" s="8" t="s">
        <v>5</v>
      </c>
      <c r="G1" s="8" t="s">
        <v>6</v>
      </c>
      <c r="H1" s="6" t="s">
        <v>7</v>
      </c>
      <c r="I1" s="6" t="s">
        <v>8</v>
      </c>
      <c r="J1" s="6" t="s">
        <v>9</v>
      </c>
      <c r="K1" s="6" t="s">
        <v>10</v>
      </c>
      <c r="L1" s="6" t="s">
        <v>11</v>
      </c>
      <c r="M1" s="5" t="s">
        <v>12</v>
      </c>
      <c r="N1" s="6" t="s">
        <v>13</v>
      </c>
      <c r="O1" s="6" t="s">
        <v>14</v>
      </c>
      <c r="P1" s="6" t="s">
        <v>15</v>
      </c>
      <c r="Q1" s="6" t="s">
        <v>363</v>
      </c>
      <c r="R1" s="2"/>
      <c r="S1" s="2"/>
      <c r="T1" s="2"/>
      <c r="U1" s="2"/>
      <c r="V1" s="2"/>
      <c r="W1" s="2"/>
    </row>
    <row r="2" spans="1:23" ht="13.8" thickTop="1" x14ac:dyDescent="0.25">
      <c r="A2" s="10">
        <v>41046</v>
      </c>
      <c r="B2" s="11" t="s">
        <v>38</v>
      </c>
      <c r="C2" s="11" t="s">
        <v>39</v>
      </c>
      <c r="D2" s="11" t="s">
        <v>40</v>
      </c>
      <c r="E2" s="12"/>
      <c r="F2" s="13"/>
      <c r="G2" s="14"/>
      <c r="H2" s="15" t="s">
        <v>93</v>
      </c>
      <c r="I2" s="15" t="s">
        <v>43</v>
      </c>
      <c r="J2" s="15">
        <v>90242</v>
      </c>
      <c r="K2" s="12"/>
      <c r="L2" s="15" t="s">
        <v>37</v>
      </c>
      <c r="M2" s="16">
        <v>41051</v>
      </c>
      <c r="N2" s="15" t="s">
        <v>24</v>
      </c>
      <c r="O2" s="15" t="s">
        <v>68</v>
      </c>
      <c r="P2" s="15">
        <v>81081</v>
      </c>
      <c r="Q2" s="34">
        <f>_xlfn.DAYS(M2,A2)</f>
        <v>5</v>
      </c>
    </row>
    <row r="3" spans="1:23" x14ac:dyDescent="0.25">
      <c r="A3" s="10">
        <v>41142</v>
      </c>
      <c r="B3" s="11" t="s">
        <v>38</v>
      </c>
      <c r="C3" s="11" t="s">
        <v>39</v>
      </c>
      <c r="D3" s="11" t="s">
        <v>35</v>
      </c>
      <c r="E3" s="17"/>
      <c r="F3" s="18"/>
      <c r="G3" s="19"/>
      <c r="H3" s="11" t="s">
        <v>93</v>
      </c>
      <c r="I3" s="11" t="s">
        <v>50</v>
      </c>
      <c r="J3" s="11">
        <v>11218</v>
      </c>
      <c r="K3" s="17"/>
      <c r="L3" s="11" t="s">
        <v>47</v>
      </c>
      <c r="M3" s="10">
        <v>41142</v>
      </c>
      <c r="N3" s="11" t="s">
        <v>33</v>
      </c>
      <c r="O3" s="11" t="s">
        <v>25</v>
      </c>
      <c r="P3" s="11">
        <v>139273</v>
      </c>
      <c r="Q3" s="29">
        <f t="shared" ref="Q3:Q66" si="0">_xlfn.DAYS(M3,A3)</f>
        <v>0</v>
      </c>
    </row>
    <row r="4" spans="1:23" x14ac:dyDescent="0.25">
      <c r="A4" s="10">
        <v>41264</v>
      </c>
      <c r="B4" s="11" t="s">
        <v>34</v>
      </c>
      <c r="C4" s="17"/>
      <c r="D4" s="11" t="s">
        <v>337</v>
      </c>
      <c r="E4" s="17"/>
      <c r="F4" s="18"/>
      <c r="G4" s="19"/>
      <c r="H4" s="11" t="s">
        <v>201</v>
      </c>
      <c r="I4" s="11" t="s">
        <v>43</v>
      </c>
      <c r="J4" s="11">
        <v>91108</v>
      </c>
      <c r="K4" s="17"/>
      <c r="L4" s="11" t="s">
        <v>184</v>
      </c>
      <c r="M4" s="10">
        <v>41264</v>
      </c>
      <c r="N4" s="11" t="s">
        <v>33</v>
      </c>
      <c r="O4" s="11" t="s">
        <v>25</v>
      </c>
      <c r="P4" s="11">
        <v>215434</v>
      </c>
      <c r="Q4" s="29">
        <f t="shared" si="0"/>
        <v>0</v>
      </c>
    </row>
    <row r="5" spans="1:23" x14ac:dyDescent="0.25">
      <c r="A5" s="10">
        <v>41274</v>
      </c>
      <c r="B5" s="11" t="s">
        <v>38</v>
      </c>
      <c r="C5" s="11" t="s">
        <v>39</v>
      </c>
      <c r="D5" s="11" t="s">
        <v>40</v>
      </c>
      <c r="E5" s="17"/>
      <c r="F5" s="18"/>
      <c r="G5" s="19"/>
      <c r="H5" s="11" t="s">
        <v>150</v>
      </c>
      <c r="I5" s="11" t="s">
        <v>177</v>
      </c>
      <c r="J5" s="11">
        <v>48320</v>
      </c>
      <c r="K5" s="17"/>
      <c r="L5" s="11" t="s">
        <v>184</v>
      </c>
      <c r="M5" s="10">
        <v>41276</v>
      </c>
      <c r="N5" s="11" t="s">
        <v>33</v>
      </c>
      <c r="O5" s="11" t="s">
        <v>25</v>
      </c>
      <c r="P5" s="11">
        <v>215643</v>
      </c>
      <c r="Q5" s="29">
        <f t="shared" si="0"/>
        <v>2</v>
      </c>
    </row>
    <row r="6" spans="1:23" x14ac:dyDescent="0.25">
      <c r="A6" s="10">
        <v>41283</v>
      </c>
      <c r="B6" s="11" t="s">
        <v>38</v>
      </c>
      <c r="C6" s="11" t="s">
        <v>39</v>
      </c>
      <c r="D6" s="11" t="s">
        <v>40</v>
      </c>
      <c r="E6" s="17"/>
      <c r="F6" s="18"/>
      <c r="G6" s="19"/>
      <c r="H6" s="11" t="s">
        <v>55</v>
      </c>
      <c r="I6" s="11" t="s">
        <v>43</v>
      </c>
      <c r="J6" s="11">
        <v>94590</v>
      </c>
      <c r="K6" s="17"/>
      <c r="L6" s="11" t="s">
        <v>37</v>
      </c>
      <c r="M6" s="10">
        <v>41288</v>
      </c>
      <c r="N6" s="11" t="s">
        <v>33</v>
      </c>
      <c r="O6" s="11" t="s">
        <v>25</v>
      </c>
      <c r="P6" s="11">
        <v>224922</v>
      </c>
      <c r="Q6" s="29">
        <f t="shared" si="0"/>
        <v>5</v>
      </c>
    </row>
    <row r="7" spans="1:23" x14ac:dyDescent="0.25">
      <c r="A7" s="10">
        <v>41473</v>
      </c>
      <c r="B7" s="11" t="s">
        <v>26</v>
      </c>
      <c r="C7" s="11" t="s">
        <v>173</v>
      </c>
      <c r="D7" s="11" t="s">
        <v>199</v>
      </c>
      <c r="E7" s="11" t="s">
        <v>200</v>
      </c>
      <c r="F7" s="18"/>
      <c r="G7" s="19"/>
      <c r="H7" s="11" t="s">
        <v>284</v>
      </c>
      <c r="I7" s="11" t="s">
        <v>56</v>
      </c>
      <c r="J7" s="11">
        <v>8031</v>
      </c>
      <c r="K7" s="17"/>
      <c r="L7" s="11" t="s">
        <v>32</v>
      </c>
      <c r="M7" s="10">
        <v>41509</v>
      </c>
      <c r="N7" s="11" t="s">
        <v>285</v>
      </c>
      <c r="O7" s="11" t="s">
        <v>68</v>
      </c>
      <c r="P7" s="11">
        <v>460443</v>
      </c>
      <c r="Q7" s="29">
        <f t="shared" si="0"/>
        <v>36</v>
      </c>
    </row>
    <row r="8" spans="1:23" x14ac:dyDescent="0.25">
      <c r="A8" s="10">
        <v>41826</v>
      </c>
      <c r="B8" s="11" t="s">
        <v>38</v>
      </c>
      <c r="C8" s="11" t="s">
        <v>82</v>
      </c>
      <c r="D8" s="11" t="s">
        <v>52</v>
      </c>
      <c r="E8" s="17"/>
      <c r="F8" s="18"/>
      <c r="G8" s="19"/>
      <c r="H8" s="11" t="s">
        <v>83</v>
      </c>
      <c r="I8" s="11" t="s">
        <v>54</v>
      </c>
      <c r="J8" s="11">
        <v>34714</v>
      </c>
      <c r="K8" s="17"/>
      <c r="L8" s="11" t="s">
        <v>32</v>
      </c>
      <c r="M8" s="10">
        <v>41826</v>
      </c>
      <c r="N8" s="11" t="s">
        <v>33</v>
      </c>
      <c r="O8" s="11" t="s">
        <v>25</v>
      </c>
      <c r="P8" s="11">
        <v>924254</v>
      </c>
      <c r="Q8" s="29">
        <f t="shared" si="0"/>
        <v>0</v>
      </c>
    </row>
    <row r="9" spans="1:23" x14ac:dyDescent="0.25">
      <c r="A9" s="10">
        <v>41884</v>
      </c>
      <c r="B9" s="11" t="s">
        <v>16</v>
      </c>
      <c r="C9" s="17"/>
      <c r="D9" s="11" t="s">
        <v>17</v>
      </c>
      <c r="E9" s="11" t="s">
        <v>217</v>
      </c>
      <c r="F9" s="18"/>
      <c r="G9" s="19"/>
      <c r="H9" s="11" t="s">
        <v>254</v>
      </c>
      <c r="I9" s="11" t="s">
        <v>54</v>
      </c>
      <c r="J9" s="11">
        <v>33928</v>
      </c>
      <c r="K9" s="17"/>
      <c r="L9" s="11" t="s">
        <v>32</v>
      </c>
      <c r="M9" s="10">
        <v>41884</v>
      </c>
      <c r="N9" s="11" t="s">
        <v>33</v>
      </c>
      <c r="O9" s="11" t="s">
        <v>25</v>
      </c>
      <c r="P9" s="11">
        <v>1009652</v>
      </c>
      <c r="Q9" s="29">
        <f t="shared" si="0"/>
        <v>0</v>
      </c>
    </row>
    <row r="10" spans="1:23" x14ac:dyDescent="0.25">
      <c r="A10" s="10">
        <v>41932</v>
      </c>
      <c r="B10" s="11" t="s">
        <v>34</v>
      </c>
      <c r="C10" s="17"/>
      <c r="D10" s="11" t="s">
        <v>125</v>
      </c>
      <c r="E10" s="17"/>
      <c r="F10" s="18"/>
      <c r="G10" s="19"/>
      <c r="H10" s="11" t="s">
        <v>201</v>
      </c>
      <c r="I10" s="11" t="s">
        <v>43</v>
      </c>
      <c r="J10" s="11">
        <v>91602</v>
      </c>
      <c r="K10" s="17"/>
      <c r="L10" s="11" t="s">
        <v>47</v>
      </c>
      <c r="M10" s="10">
        <v>41936</v>
      </c>
      <c r="N10" s="11" t="s">
        <v>33</v>
      </c>
      <c r="O10" s="11" t="s">
        <v>25</v>
      </c>
      <c r="P10" s="11">
        <v>1077763</v>
      </c>
      <c r="Q10" s="29">
        <f t="shared" si="0"/>
        <v>4</v>
      </c>
    </row>
    <row r="11" spans="1:23" x14ac:dyDescent="0.25">
      <c r="A11" s="10">
        <v>41935</v>
      </c>
      <c r="B11" s="11" t="s">
        <v>38</v>
      </c>
      <c r="C11" s="11" t="s">
        <v>39</v>
      </c>
      <c r="D11" s="11" t="s">
        <v>40</v>
      </c>
      <c r="E11" s="17"/>
      <c r="F11" s="18"/>
      <c r="G11" s="19"/>
      <c r="H11" s="11" t="s">
        <v>93</v>
      </c>
      <c r="I11" s="11" t="s">
        <v>43</v>
      </c>
      <c r="J11" s="11">
        <v>92879</v>
      </c>
      <c r="K11" s="17"/>
      <c r="L11" s="11" t="s">
        <v>37</v>
      </c>
      <c r="M11" s="10">
        <v>41940</v>
      </c>
      <c r="N11" s="11" t="s">
        <v>33</v>
      </c>
      <c r="O11" s="11" t="s">
        <v>25</v>
      </c>
      <c r="P11" s="11">
        <v>1084242</v>
      </c>
      <c r="Q11" s="29">
        <f t="shared" si="0"/>
        <v>5</v>
      </c>
    </row>
    <row r="12" spans="1:23" x14ac:dyDescent="0.25">
      <c r="A12" s="10">
        <v>42008</v>
      </c>
      <c r="B12" s="11" t="s">
        <v>101</v>
      </c>
      <c r="C12" s="11" t="s">
        <v>107</v>
      </c>
      <c r="D12" s="11" t="s">
        <v>167</v>
      </c>
      <c r="E12" s="17"/>
      <c r="F12" s="18"/>
      <c r="G12" s="19"/>
      <c r="H12" s="11" t="s">
        <v>201</v>
      </c>
      <c r="I12" s="11" t="s">
        <v>56</v>
      </c>
      <c r="J12" s="11">
        <v>8901</v>
      </c>
      <c r="K12" s="17"/>
      <c r="L12" s="11" t="s">
        <v>32</v>
      </c>
      <c r="M12" s="10">
        <v>42012</v>
      </c>
      <c r="N12" s="11" t="s">
        <v>67</v>
      </c>
      <c r="O12" s="11" t="s">
        <v>25</v>
      </c>
      <c r="P12" s="11">
        <v>1179936</v>
      </c>
      <c r="Q12" s="29">
        <f t="shared" si="0"/>
        <v>4</v>
      </c>
    </row>
    <row r="13" spans="1:23" x14ac:dyDescent="0.25">
      <c r="A13" s="10">
        <v>42065</v>
      </c>
      <c r="B13" s="11" t="s">
        <v>26</v>
      </c>
      <c r="C13" s="11" t="s">
        <v>95</v>
      </c>
      <c r="D13" s="11" t="s">
        <v>28</v>
      </c>
      <c r="E13" s="11" t="s">
        <v>29</v>
      </c>
      <c r="F13" s="18"/>
      <c r="G13" s="19"/>
      <c r="H13" s="11" t="s">
        <v>288</v>
      </c>
      <c r="I13" s="11" t="s">
        <v>43</v>
      </c>
      <c r="J13" s="11">
        <v>90008</v>
      </c>
      <c r="K13" s="17"/>
      <c r="L13" s="11" t="s">
        <v>47</v>
      </c>
      <c r="M13" s="10">
        <v>42072</v>
      </c>
      <c r="N13" s="11" t="s">
        <v>33</v>
      </c>
      <c r="O13" s="11" t="s">
        <v>68</v>
      </c>
      <c r="P13" s="11">
        <v>1263989</v>
      </c>
      <c r="Q13" s="29">
        <f t="shared" si="0"/>
        <v>7</v>
      </c>
    </row>
    <row r="14" spans="1:23" x14ac:dyDescent="0.25">
      <c r="A14" s="10">
        <v>42355</v>
      </c>
      <c r="B14" s="11" t="s">
        <v>26</v>
      </c>
      <c r="C14" s="11" t="s">
        <v>173</v>
      </c>
      <c r="D14" s="11" t="s">
        <v>28</v>
      </c>
      <c r="E14" s="11" t="s">
        <v>48</v>
      </c>
      <c r="F14" s="18"/>
      <c r="G14" s="19"/>
      <c r="H14" s="11" t="s">
        <v>174</v>
      </c>
      <c r="I14" s="11" t="s">
        <v>151</v>
      </c>
      <c r="J14" s="11">
        <v>80017</v>
      </c>
      <c r="K14" s="17"/>
      <c r="L14" s="11" t="s">
        <v>32</v>
      </c>
      <c r="M14" s="10">
        <v>42355</v>
      </c>
      <c r="N14" s="11" t="s">
        <v>33</v>
      </c>
      <c r="O14" s="11" t="s">
        <v>68</v>
      </c>
      <c r="P14" s="11">
        <v>1706577</v>
      </c>
      <c r="Q14" s="29">
        <f t="shared" si="0"/>
        <v>0</v>
      </c>
    </row>
    <row r="15" spans="1:23" x14ac:dyDescent="0.25">
      <c r="A15" s="10">
        <v>42408</v>
      </c>
      <c r="B15" s="11" t="s">
        <v>16</v>
      </c>
      <c r="C15" s="17"/>
      <c r="D15" s="11" t="s">
        <v>17</v>
      </c>
      <c r="E15" s="11" t="s">
        <v>132</v>
      </c>
      <c r="F15" s="18"/>
      <c r="G15" s="18" t="s">
        <v>133</v>
      </c>
      <c r="H15" s="11" t="s">
        <v>20</v>
      </c>
      <c r="I15" s="11" t="s">
        <v>120</v>
      </c>
      <c r="J15" s="11">
        <v>27703</v>
      </c>
      <c r="K15" s="17"/>
      <c r="L15" s="11" t="s">
        <v>47</v>
      </c>
      <c r="M15" s="10">
        <v>42408</v>
      </c>
      <c r="N15" s="11" t="s">
        <v>33</v>
      </c>
      <c r="O15" s="11" t="s">
        <v>25</v>
      </c>
      <c r="P15" s="11">
        <v>1776912</v>
      </c>
      <c r="Q15" s="29">
        <f t="shared" si="0"/>
        <v>0</v>
      </c>
    </row>
    <row r="16" spans="1:23" x14ac:dyDescent="0.25">
      <c r="A16" s="10">
        <v>42454</v>
      </c>
      <c r="B16" s="11" t="s">
        <v>26</v>
      </c>
      <c r="C16" s="11" t="s">
        <v>27</v>
      </c>
      <c r="D16" s="11" t="s">
        <v>28</v>
      </c>
      <c r="E16" s="11" t="s">
        <v>48</v>
      </c>
      <c r="F16" s="18"/>
      <c r="G16" s="19"/>
      <c r="H16" s="11" t="s">
        <v>305</v>
      </c>
      <c r="I16" s="11" t="s">
        <v>89</v>
      </c>
      <c r="J16" s="11">
        <v>30014</v>
      </c>
      <c r="K16" s="17"/>
      <c r="L16" s="11" t="s">
        <v>37</v>
      </c>
      <c r="M16" s="10">
        <v>42458</v>
      </c>
      <c r="N16" s="11" t="s">
        <v>33</v>
      </c>
      <c r="O16" s="11" t="s">
        <v>68</v>
      </c>
      <c r="P16" s="11">
        <v>1849932</v>
      </c>
      <c r="Q16" s="29">
        <f t="shared" si="0"/>
        <v>4</v>
      </c>
    </row>
    <row r="17" spans="1:17" ht="26.4" x14ac:dyDescent="0.25">
      <c r="A17" s="10">
        <v>42489</v>
      </c>
      <c r="B17" s="11" t="s">
        <v>16</v>
      </c>
      <c r="C17" s="17"/>
      <c r="D17" s="11" t="s">
        <v>17</v>
      </c>
      <c r="E17" s="11" t="s">
        <v>18</v>
      </c>
      <c r="F17" s="18"/>
      <c r="G17" s="18" t="s">
        <v>19</v>
      </c>
      <c r="H17" s="11" t="s">
        <v>254</v>
      </c>
      <c r="I17" s="11" t="s">
        <v>202</v>
      </c>
      <c r="J17" s="11">
        <v>89031</v>
      </c>
      <c r="K17" s="17"/>
      <c r="L17" s="11" t="s">
        <v>32</v>
      </c>
      <c r="M17" s="10">
        <v>42489</v>
      </c>
      <c r="N17" s="11" t="s">
        <v>33</v>
      </c>
      <c r="O17" s="11" t="s">
        <v>25</v>
      </c>
      <c r="P17" s="11">
        <v>1901482</v>
      </c>
      <c r="Q17" s="29">
        <f t="shared" si="0"/>
        <v>0</v>
      </c>
    </row>
    <row r="18" spans="1:17" ht="79.2" x14ac:dyDescent="0.25">
      <c r="A18" s="10">
        <v>42496</v>
      </c>
      <c r="B18" s="11" t="s">
        <v>26</v>
      </c>
      <c r="C18" s="11" t="s">
        <v>27</v>
      </c>
      <c r="D18" s="11" t="s">
        <v>199</v>
      </c>
      <c r="E18" s="11" t="s">
        <v>200</v>
      </c>
      <c r="F18" s="18" t="s">
        <v>223</v>
      </c>
      <c r="G18" s="19"/>
      <c r="H18" s="11" t="s">
        <v>224</v>
      </c>
      <c r="I18" s="11" t="s">
        <v>43</v>
      </c>
      <c r="J18" s="11" t="s">
        <v>225</v>
      </c>
      <c r="K18" s="17"/>
      <c r="L18" s="11" t="s">
        <v>32</v>
      </c>
      <c r="M18" s="10">
        <v>42496</v>
      </c>
      <c r="N18" s="11" t="s">
        <v>33</v>
      </c>
      <c r="O18" s="11" t="s">
        <v>68</v>
      </c>
      <c r="P18" s="11">
        <v>1914423</v>
      </c>
      <c r="Q18" s="29">
        <f t="shared" si="0"/>
        <v>0</v>
      </c>
    </row>
    <row r="19" spans="1:17" ht="26.4" x14ac:dyDescent="0.25">
      <c r="A19" s="10">
        <v>42508</v>
      </c>
      <c r="B19" s="11" t="s">
        <v>38</v>
      </c>
      <c r="C19" s="11" t="s">
        <v>39</v>
      </c>
      <c r="D19" s="11" t="s">
        <v>40</v>
      </c>
      <c r="E19" s="17"/>
      <c r="F19" s="18"/>
      <c r="G19" s="18" t="s">
        <v>19</v>
      </c>
      <c r="H19" s="11" t="s">
        <v>55</v>
      </c>
      <c r="I19" s="11" t="s">
        <v>56</v>
      </c>
      <c r="J19" s="11">
        <v>8618</v>
      </c>
      <c r="K19" s="17"/>
      <c r="L19" s="11" t="s">
        <v>37</v>
      </c>
      <c r="M19" s="10">
        <v>42513</v>
      </c>
      <c r="N19" s="11" t="s">
        <v>33</v>
      </c>
      <c r="O19" s="11" t="s">
        <v>25</v>
      </c>
      <c r="P19" s="11">
        <v>1931957</v>
      </c>
      <c r="Q19" s="29">
        <f t="shared" si="0"/>
        <v>5</v>
      </c>
    </row>
    <row r="20" spans="1:17" x14ac:dyDescent="0.25">
      <c r="A20" s="10">
        <v>42549</v>
      </c>
      <c r="B20" s="11" t="s">
        <v>26</v>
      </c>
      <c r="C20" s="11" t="s">
        <v>27</v>
      </c>
      <c r="D20" s="11" t="s">
        <v>279</v>
      </c>
      <c r="E20" s="11" t="s">
        <v>280</v>
      </c>
      <c r="F20" s="18"/>
      <c r="G20" s="19"/>
      <c r="H20" s="11" t="s">
        <v>124</v>
      </c>
      <c r="I20" s="11" t="s">
        <v>177</v>
      </c>
      <c r="J20" s="11">
        <v>48219</v>
      </c>
      <c r="K20" s="17"/>
      <c r="L20" s="11" t="s">
        <v>37</v>
      </c>
      <c r="M20" s="10">
        <v>42550</v>
      </c>
      <c r="N20" s="11" t="s">
        <v>33</v>
      </c>
      <c r="O20" s="11" t="s">
        <v>25</v>
      </c>
      <c r="P20" s="11">
        <v>1989521</v>
      </c>
      <c r="Q20" s="29">
        <f t="shared" si="0"/>
        <v>1</v>
      </c>
    </row>
    <row r="21" spans="1:17" hidden="1" x14ac:dyDescent="0.25">
      <c r="A21" s="10">
        <v>42682</v>
      </c>
      <c r="B21" s="11" t="s">
        <v>16</v>
      </c>
      <c r="C21" s="17"/>
      <c r="D21" s="11" t="s">
        <v>17</v>
      </c>
      <c r="E21" s="11" t="s">
        <v>18</v>
      </c>
      <c r="F21" s="18"/>
      <c r="G21" s="19"/>
      <c r="H21" s="11" t="s">
        <v>111</v>
      </c>
      <c r="I21" s="11" t="s">
        <v>172</v>
      </c>
      <c r="J21" s="11">
        <v>85296</v>
      </c>
      <c r="K21" s="17"/>
      <c r="L21" s="11" t="s">
        <v>32</v>
      </c>
      <c r="M21" s="10">
        <v>42682</v>
      </c>
      <c r="N21" s="11" t="s">
        <v>33</v>
      </c>
      <c r="O21" s="11" t="s">
        <v>25</v>
      </c>
      <c r="P21" s="11">
        <v>2199513</v>
      </c>
      <c r="Q21" s="29">
        <f t="shared" si="0"/>
        <v>0</v>
      </c>
    </row>
    <row r="22" spans="1:17" hidden="1" x14ac:dyDescent="0.25">
      <c r="A22" s="10">
        <v>42691</v>
      </c>
      <c r="B22" s="11" t="s">
        <v>26</v>
      </c>
      <c r="C22" s="11" t="s">
        <v>27</v>
      </c>
      <c r="D22" s="11" t="s">
        <v>28</v>
      </c>
      <c r="E22" s="11" t="s">
        <v>48</v>
      </c>
      <c r="F22" s="18"/>
      <c r="G22" s="19"/>
      <c r="H22" s="11" t="s">
        <v>81</v>
      </c>
      <c r="I22" s="11" t="s">
        <v>43</v>
      </c>
      <c r="J22" s="11">
        <v>92356</v>
      </c>
      <c r="K22" s="17"/>
      <c r="L22" s="11" t="s">
        <v>47</v>
      </c>
      <c r="M22" s="10">
        <v>42692</v>
      </c>
      <c r="N22" s="11" t="s">
        <v>24</v>
      </c>
      <c r="O22" s="11" t="s">
        <v>68</v>
      </c>
      <c r="P22" s="11">
        <v>2214174</v>
      </c>
      <c r="Q22" s="29">
        <f t="shared" si="0"/>
        <v>1</v>
      </c>
    </row>
    <row r="23" spans="1:17" ht="92.4" hidden="1" x14ac:dyDescent="0.25">
      <c r="A23" s="10">
        <v>42692</v>
      </c>
      <c r="B23" s="11" t="s">
        <v>38</v>
      </c>
      <c r="C23" s="11" t="s">
        <v>62</v>
      </c>
      <c r="D23" s="11" t="s">
        <v>63</v>
      </c>
      <c r="E23" s="17"/>
      <c r="F23" s="18" t="s">
        <v>64</v>
      </c>
      <c r="G23" s="19"/>
      <c r="H23" s="11" t="s">
        <v>65</v>
      </c>
      <c r="I23" s="11" t="s">
        <v>56</v>
      </c>
      <c r="J23" s="11" t="s">
        <v>66</v>
      </c>
      <c r="K23" s="17"/>
      <c r="L23" s="11" t="s">
        <v>32</v>
      </c>
      <c r="M23" s="10">
        <v>42695</v>
      </c>
      <c r="N23" s="11" t="s">
        <v>67</v>
      </c>
      <c r="O23" s="11" t="s">
        <v>68</v>
      </c>
      <c r="P23" s="11">
        <v>2216206</v>
      </c>
      <c r="Q23" s="29">
        <f t="shared" si="0"/>
        <v>3</v>
      </c>
    </row>
    <row r="24" spans="1:17" hidden="1" x14ac:dyDescent="0.25">
      <c r="A24" s="10">
        <v>42699</v>
      </c>
      <c r="B24" s="11" t="s">
        <v>26</v>
      </c>
      <c r="C24" s="11" t="s">
        <v>27</v>
      </c>
      <c r="D24" s="11" t="s">
        <v>28</v>
      </c>
      <c r="E24" s="11" t="s">
        <v>48</v>
      </c>
      <c r="F24" s="18"/>
      <c r="G24" s="19"/>
      <c r="H24" s="11" t="s">
        <v>289</v>
      </c>
      <c r="I24" s="11" t="s">
        <v>50</v>
      </c>
      <c r="J24" s="11">
        <v>13760</v>
      </c>
      <c r="K24" s="17"/>
      <c r="L24" s="11" t="s">
        <v>32</v>
      </c>
      <c r="M24" s="10">
        <v>42798</v>
      </c>
      <c r="N24" s="11" t="s">
        <v>33</v>
      </c>
      <c r="O24" s="11" t="s">
        <v>25</v>
      </c>
      <c r="P24" s="11">
        <v>2223190</v>
      </c>
      <c r="Q24" s="29">
        <f t="shared" si="0"/>
        <v>99</v>
      </c>
    </row>
    <row r="25" spans="1:17" ht="118.8" hidden="1" x14ac:dyDescent="0.25">
      <c r="A25" s="10">
        <v>42772</v>
      </c>
      <c r="B25" s="11" t="s">
        <v>101</v>
      </c>
      <c r="C25" s="11" t="s">
        <v>107</v>
      </c>
      <c r="D25" s="11" t="s">
        <v>167</v>
      </c>
      <c r="E25" s="17"/>
      <c r="F25" s="18" t="s">
        <v>265</v>
      </c>
      <c r="G25" s="19"/>
      <c r="H25" s="11" t="s">
        <v>266</v>
      </c>
      <c r="I25" s="11" t="s">
        <v>120</v>
      </c>
      <c r="J25" s="11" t="s">
        <v>267</v>
      </c>
      <c r="K25" s="17"/>
      <c r="L25" s="11" t="s">
        <v>32</v>
      </c>
      <c r="M25" s="10">
        <v>42798</v>
      </c>
      <c r="N25" s="11" t="s">
        <v>170</v>
      </c>
      <c r="O25" s="11" t="s">
        <v>68</v>
      </c>
      <c r="P25" s="11">
        <v>2329445</v>
      </c>
      <c r="Q25" s="29">
        <f t="shared" si="0"/>
        <v>26</v>
      </c>
    </row>
    <row r="26" spans="1:17" hidden="1" x14ac:dyDescent="0.25">
      <c r="A26" s="10">
        <v>42794</v>
      </c>
      <c r="B26" s="11" t="s">
        <v>26</v>
      </c>
      <c r="C26" s="11" t="s">
        <v>27</v>
      </c>
      <c r="D26" s="11" t="s">
        <v>122</v>
      </c>
      <c r="E26" s="11" t="s">
        <v>248</v>
      </c>
      <c r="F26" s="18"/>
      <c r="G26" s="19"/>
      <c r="H26" s="11" t="s">
        <v>249</v>
      </c>
      <c r="I26" s="17"/>
      <c r="J26" s="17"/>
      <c r="K26" s="17"/>
      <c r="L26" s="11" t="s">
        <v>32</v>
      </c>
      <c r="M26" s="10">
        <v>42798</v>
      </c>
      <c r="N26" s="11" t="s">
        <v>33</v>
      </c>
      <c r="O26" s="11" t="s">
        <v>25</v>
      </c>
      <c r="P26" s="11">
        <v>2364897</v>
      </c>
      <c r="Q26" s="29">
        <f t="shared" si="0"/>
        <v>4</v>
      </c>
    </row>
    <row r="27" spans="1:17" hidden="1" x14ac:dyDescent="0.25">
      <c r="A27" s="10">
        <v>42795</v>
      </c>
      <c r="B27" s="11" t="s">
        <v>26</v>
      </c>
      <c r="C27" s="11" t="s">
        <v>233</v>
      </c>
      <c r="D27" s="11" t="s">
        <v>122</v>
      </c>
      <c r="E27" s="11" t="s">
        <v>123</v>
      </c>
      <c r="F27" s="18"/>
      <c r="G27" s="19"/>
      <c r="H27" s="11" t="s">
        <v>318</v>
      </c>
      <c r="I27" s="11" t="s">
        <v>172</v>
      </c>
      <c r="J27" s="11">
        <v>85295</v>
      </c>
      <c r="K27" s="17"/>
      <c r="L27" s="11" t="s">
        <v>32</v>
      </c>
      <c r="M27" s="10">
        <v>42798</v>
      </c>
      <c r="N27" s="11" t="s">
        <v>33</v>
      </c>
      <c r="O27" s="11" t="s">
        <v>25</v>
      </c>
      <c r="P27" s="11">
        <v>2367513</v>
      </c>
      <c r="Q27" s="29">
        <f t="shared" si="0"/>
        <v>3</v>
      </c>
    </row>
    <row r="28" spans="1:17" hidden="1" x14ac:dyDescent="0.25">
      <c r="A28" s="10">
        <v>42795</v>
      </c>
      <c r="B28" s="11" t="s">
        <v>69</v>
      </c>
      <c r="C28" s="11" t="s">
        <v>70</v>
      </c>
      <c r="D28" s="11" t="s">
        <v>71</v>
      </c>
      <c r="E28" s="11" t="s">
        <v>293</v>
      </c>
      <c r="F28" s="18"/>
      <c r="G28" s="19"/>
      <c r="H28" s="11" t="s">
        <v>73</v>
      </c>
      <c r="I28" s="17"/>
      <c r="J28" s="17"/>
      <c r="K28" s="17"/>
      <c r="L28" s="11" t="s">
        <v>37</v>
      </c>
      <c r="M28" s="10">
        <v>42802</v>
      </c>
      <c r="N28" s="11" t="s">
        <v>33</v>
      </c>
      <c r="O28" s="11" t="s">
        <v>25</v>
      </c>
      <c r="P28" s="11">
        <v>2367674</v>
      </c>
      <c r="Q28" s="29">
        <f t="shared" si="0"/>
        <v>7</v>
      </c>
    </row>
    <row r="29" spans="1:17" hidden="1" x14ac:dyDescent="0.25">
      <c r="A29" s="10">
        <v>42796</v>
      </c>
      <c r="B29" s="11" t="s">
        <v>38</v>
      </c>
      <c r="C29" s="11" t="s">
        <v>62</v>
      </c>
      <c r="D29" s="11" t="s">
        <v>52</v>
      </c>
      <c r="E29" s="17"/>
      <c r="F29" s="18"/>
      <c r="G29" s="19"/>
      <c r="H29" s="11" t="s">
        <v>245</v>
      </c>
      <c r="I29" s="11" t="s">
        <v>214</v>
      </c>
      <c r="J29" s="11">
        <v>6360</v>
      </c>
      <c r="K29" s="17"/>
      <c r="L29" s="11" t="s">
        <v>23</v>
      </c>
      <c r="M29" s="10">
        <v>42800</v>
      </c>
      <c r="N29" s="11" t="s">
        <v>33</v>
      </c>
      <c r="O29" s="11" t="s">
        <v>25</v>
      </c>
      <c r="P29" s="11">
        <v>2369802</v>
      </c>
      <c r="Q29" s="29">
        <f t="shared" si="0"/>
        <v>4</v>
      </c>
    </row>
    <row r="30" spans="1:17" ht="26.4" hidden="1" x14ac:dyDescent="0.25">
      <c r="A30" s="10">
        <v>42798</v>
      </c>
      <c r="B30" s="11" t="s">
        <v>38</v>
      </c>
      <c r="C30" s="11" t="s">
        <v>62</v>
      </c>
      <c r="D30" s="11" t="s">
        <v>52</v>
      </c>
      <c r="E30" s="17"/>
      <c r="F30" s="18"/>
      <c r="G30" s="18" t="s">
        <v>41</v>
      </c>
      <c r="H30" s="11" t="s">
        <v>83</v>
      </c>
      <c r="I30" s="11" t="s">
        <v>177</v>
      </c>
      <c r="J30" s="11">
        <v>48328</v>
      </c>
      <c r="K30" s="17"/>
      <c r="L30" s="11" t="s">
        <v>32</v>
      </c>
      <c r="M30" s="10">
        <v>42798</v>
      </c>
      <c r="N30" s="11" t="s">
        <v>33</v>
      </c>
      <c r="O30" s="11" t="s">
        <v>25</v>
      </c>
      <c r="P30" s="11">
        <v>2371574</v>
      </c>
      <c r="Q30" s="29">
        <f t="shared" si="0"/>
        <v>0</v>
      </c>
    </row>
    <row r="31" spans="1:17" hidden="1" x14ac:dyDescent="0.25">
      <c r="A31" s="10">
        <v>42798</v>
      </c>
      <c r="B31" s="11" t="s">
        <v>26</v>
      </c>
      <c r="C31" s="11" t="s">
        <v>34</v>
      </c>
      <c r="D31" s="11" t="s">
        <v>199</v>
      </c>
      <c r="E31" s="11" t="s">
        <v>200</v>
      </c>
      <c r="F31" s="18"/>
      <c r="G31" s="19"/>
      <c r="H31" s="11" t="s">
        <v>226</v>
      </c>
      <c r="I31" s="11" t="s">
        <v>227</v>
      </c>
      <c r="J31" s="11">
        <v>43235</v>
      </c>
      <c r="K31" s="17"/>
      <c r="L31" s="11" t="s">
        <v>32</v>
      </c>
      <c r="M31" s="10">
        <v>42798</v>
      </c>
      <c r="N31" s="11" t="s">
        <v>33</v>
      </c>
      <c r="O31" s="11" t="s">
        <v>25</v>
      </c>
      <c r="P31" s="11">
        <v>2371593</v>
      </c>
      <c r="Q31" s="29">
        <f t="shared" si="0"/>
        <v>0</v>
      </c>
    </row>
    <row r="32" spans="1:17" hidden="1" x14ac:dyDescent="0.25">
      <c r="A32" s="10">
        <v>42798</v>
      </c>
      <c r="B32" s="11" t="s">
        <v>16</v>
      </c>
      <c r="C32" s="17"/>
      <c r="D32" s="11" t="s">
        <v>109</v>
      </c>
      <c r="E32" s="11" t="s">
        <v>294</v>
      </c>
      <c r="F32" s="18"/>
      <c r="G32" s="19"/>
      <c r="H32" s="11" t="s">
        <v>111</v>
      </c>
      <c r="I32" s="11" t="s">
        <v>50</v>
      </c>
      <c r="J32" s="11">
        <v>14610</v>
      </c>
      <c r="K32" s="17"/>
      <c r="L32" s="11" t="s">
        <v>32</v>
      </c>
      <c r="M32" s="10">
        <v>42798</v>
      </c>
      <c r="N32" s="11" t="s">
        <v>33</v>
      </c>
      <c r="O32" s="11" t="s">
        <v>25</v>
      </c>
      <c r="P32" s="11">
        <v>2371598</v>
      </c>
      <c r="Q32" s="29">
        <f t="shared" si="0"/>
        <v>0</v>
      </c>
    </row>
    <row r="33" spans="1:17" hidden="1" x14ac:dyDescent="0.25">
      <c r="A33" s="10">
        <v>42798</v>
      </c>
      <c r="B33" s="11" t="s">
        <v>26</v>
      </c>
      <c r="C33" s="11" t="s">
        <v>34</v>
      </c>
      <c r="D33" s="11" t="s">
        <v>199</v>
      </c>
      <c r="E33" s="11" t="s">
        <v>228</v>
      </c>
      <c r="F33" s="18"/>
      <c r="G33" s="19"/>
      <c r="H33" s="11" t="s">
        <v>357</v>
      </c>
      <c r="I33" s="11" t="s">
        <v>120</v>
      </c>
      <c r="J33" s="11">
        <v>27597</v>
      </c>
      <c r="K33" s="17"/>
      <c r="L33" s="11" t="s">
        <v>32</v>
      </c>
      <c r="M33" s="10">
        <v>42798</v>
      </c>
      <c r="N33" s="11" t="s">
        <v>33</v>
      </c>
      <c r="O33" s="11" t="s">
        <v>25</v>
      </c>
      <c r="P33" s="11">
        <v>2371600</v>
      </c>
      <c r="Q33" s="29">
        <f t="shared" si="0"/>
        <v>0</v>
      </c>
    </row>
    <row r="34" spans="1:17" ht="184.8" hidden="1" x14ac:dyDescent="0.25">
      <c r="A34" s="10">
        <v>42798</v>
      </c>
      <c r="B34" s="11" t="s">
        <v>34</v>
      </c>
      <c r="C34" s="17"/>
      <c r="D34" s="11" t="s">
        <v>188</v>
      </c>
      <c r="E34" s="17"/>
      <c r="F34" s="18" t="s">
        <v>189</v>
      </c>
      <c r="G34" s="19"/>
      <c r="H34" s="11" t="s">
        <v>126</v>
      </c>
      <c r="I34" s="11" t="s">
        <v>130</v>
      </c>
      <c r="J34" s="11" t="s">
        <v>190</v>
      </c>
      <c r="K34" s="11" t="s">
        <v>22</v>
      </c>
      <c r="L34" s="11" t="s">
        <v>32</v>
      </c>
      <c r="M34" s="10">
        <v>42798</v>
      </c>
      <c r="N34" s="11" t="s">
        <v>67</v>
      </c>
      <c r="O34" s="11" t="s">
        <v>25</v>
      </c>
      <c r="P34" s="11">
        <v>2371616</v>
      </c>
      <c r="Q34" s="29">
        <f t="shared" si="0"/>
        <v>0</v>
      </c>
    </row>
    <row r="35" spans="1:17" hidden="1" x14ac:dyDescent="0.25">
      <c r="A35" s="10">
        <v>42798</v>
      </c>
      <c r="B35" s="11" t="s">
        <v>38</v>
      </c>
      <c r="C35" s="11" t="s">
        <v>39</v>
      </c>
      <c r="D35" s="11" t="s">
        <v>40</v>
      </c>
      <c r="E35" s="17"/>
      <c r="F35" s="18"/>
      <c r="G35" s="19"/>
      <c r="H35" s="11" t="s">
        <v>126</v>
      </c>
      <c r="I35" s="11" t="s">
        <v>120</v>
      </c>
      <c r="J35" s="11">
        <v>28731</v>
      </c>
      <c r="K35" s="11" t="s">
        <v>22</v>
      </c>
      <c r="L35" s="11" t="s">
        <v>32</v>
      </c>
      <c r="M35" s="10">
        <v>42798</v>
      </c>
      <c r="N35" s="11" t="s">
        <v>33</v>
      </c>
      <c r="O35" s="11" t="s">
        <v>25</v>
      </c>
      <c r="P35" s="11">
        <v>2371632</v>
      </c>
      <c r="Q35" s="29">
        <f t="shared" si="0"/>
        <v>0</v>
      </c>
    </row>
    <row r="36" spans="1:17" hidden="1" x14ac:dyDescent="0.25">
      <c r="A36" s="10">
        <v>42798</v>
      </c>
      <c r="B36" s="11" t="s">
        <v>57</v>
      </c>
      <c r="C36" s="11" t="s">
        <v>92</v>
      </c>
      <c r="D36" s="11" t="s">
        <v>185</v>
      </c>
      <c r="E36" s="17"/>
      <c r="F36" s="18"/>
      <c r="G36" s="19"/>
      <c r="H36" s="11" t="s">
        <v>186</v>
      </c>
      <c r="I36" s="11" t="s">
        <v>120</v>
      </c>
      <c r="J36" s="11">
        <v>28405</v>
      </c>
      <c r="K36" s="17"/>
      <c r="L36" s="11" t="s">
        <v>32</v>
      </c>
      <c r="M36" s="10">
        <v>42798</v>
      </c>
      <c r="N36" s="11" t="s">
        <v>33</v>
      </c>
      <c r="O36" s="11" t="s">
        <v>25</v>
      </c>
      <c r="P36" s="11">
        <v>2371634</v>
      </c>
      <c r="Q36" s="29">
        <f t="shared" si="0"/>
        <v>0</v>
      </c>
    </row>
    <row r="37" spans="1:17" hidden="1" x14ac:dyDescent="0.25">
      <c r="A37" s="10">
        <v>42798</v>
      </c>
      <c r="B37" s="11" t="s">
        <v>26</v>
      </c>
      <c r="C37" s="11" t="s">
        <v>34</v>
      </c>
      <c r="D37" s="11" t="s">
        <v>199</v>
      </c>
      <c r="E37" s="11" t="s">
        <v>228</v>
      </c>
      <c r="F37" s="18"/>
      <c r="G37" s="19"/>
      <c r="H37" s="11" t="s">
        <v>143</v>
      </c>
      <c r="I37" s="11" t="s">
        <v>120</v>
      </c>
      <c r="J37" s="11">
        <v>27597</v>
      </c>
      <c r="K37" s="17"/>
      <c r="L37" s="11" t="s">
        <v>32</v>
      </c>
      <c r="M37" s="10">
        <v>42798</v>
      </c>
      <c r="N37" s="11" t="s">
        <v>33</v>
      </c>
      <c r="O37" s="11" t="s">
        <v>25</v>
      </c>
      <c r="P37" s="11">
        <v>2371642</v>
      </c>
      <c r="Q37" s="29">
        <f t="shared" si="0"/>
        <v>0</v>
      </c>
    </row>
    <row r="38" spans="1:17" hidden="1" x14ac:dyDescent="0.25">
      <c r="A38" s="10">
        <v>42798</v>
      </c>
      <c r="B38" s="11" t="s">
        <v>16</v>
      </c>
      <c r="C38" s="17"/>
      <c r="D38" s="11" t="s">
        <v>109</v>
      </c>
      <c r="E38" s="11" t="s">
        <v>110</v>
      </c>
      <c r="F38" s="18"/>
      <c r="G38" s="19"/>
      <c r="H38" s="11" t="s">
        <v>111</v>
      </c>
      <c r="I38" s="11" t="s">
        <v>43</v>
      </c>
      <c r="J38" s="11">
        <v>92683</v>
      </c>
      <c r="K38" s="17"/>
      <c r="L38" s="11" t="s">
        <v>32</v>
      </c>
      <c r="M38" s="10">
        <v>42798</v>
      </c>
      <c r="N38" s="11" t="s">
        <v>33</v>
      </c>
      <c r="O38" s="11" t="s">
        <v>25</v>
      </c>
      <c r="P38" s="11">
        <v>2371648</v>
      </c>
      <c r="Q38" s="29">
        <f t="shared" si="0"/>
        <v>0</v>
      </c>
    </row>
    <row r="39" spans="1:17" ht="118.8" hidden="1" x14ac:dyDescent="0.25">
      <c r="A39" s="10">
        <v>42798</v>
      </c>
      <c r="B39" s="11" t="s">
        <v>69</v>
      </c>
      <c r="C39" s="11" t="s">
        <v>70</v>
      </c>
      <c r="D39" s="11" t="s">
        <v>96</v>
      </c>
      <c r="E39" s="11" t="s">
        <v>97</v>
      </c>
      <c r="F39" s="18" t="s">
        <v>281</v>
      </c>
      <c r="G39" s="19"/>
      <c r="H39" s="11" t="s">
        <v>73</v>
      </c>
      <c r="I39" s="11" t="s">
        <v>130</v>
      </c>
      <c r="J39" s="11" t="s">
        <v>282</v>
      </c>
      <c r="K39" s="17"/>
      <c r="L39" s="11" t="s">
        <v>32</v>
      </c>
      <c r="M39" s="10">
        <v>42798</v>
      </c>
      <c r="N39" s="11" t="s">
        <v>33</v>
      </c>
      <c r="O39" s="11" t="s">
        <v>25</v>
      </c>
      <c r="P39" s="11">
        <v>2371677</v>
      </c>
      <c r="Q39" s="29">
        <f t="shared" si="0"/>
        <v>0</v>
      </c>
    </row>
    <row r="40" spans="1:17" hidden="1" x14ac:dyDescent="0.25">
      <c r="A40" s="10">
        <v>42798</v>
      </c>
      <c r="B40" s="11" t="s">
        <v>26</v>
      </c>
      <c r="C40" s="11" t="s">
        <v>34</v>
      </c>
      <c r="D40" s="11" t="s">
        <v>28</v>
      </c>
      <c r="E40" s="11" t="s">
        <v>48</v>
      </c>
      <c r="F40" s="18"/>
      <c r="G40" s="19"/>
      <c r="H40" s="11" t="s">
        <v>143</v>
      </c>
      <c r="I40" s="11" t="s">
        <v>120</v>
      </c>
      <c r="J40" s="11">
        <v>27597</v>
      </c>
      <c r="K40" s="17"/>
      <c r="L40" s="11" t="s">
        <v>32</v>
      </c>
      <c r="M40" s="10">
        <v>42798</v>
      </c>
      <c r="N40" s="11" t="s">
        <v>33</v>
      </c>
      <c r="O40" s="11" t="s">
        <v>25</v>
      </c>
      <c r="P40" s="11">
        <v>2371691</v>
      </c>
      <c r="Q40" s="29">
        <f t="shared" si="0"/>
        <v>0</v>
      </c>
    </row>
    <row r="41" spans="1:17" ht="409.2" hidden="1" x14ac:dyDescent="0.25">
      <c r="A41" s="10">
        <v>42798</v>
      </c>
      <c r="B41" s="11" t="s">
        <v>57</v>
      </c>
      <c r="C41" s="11" t="s">
        <v>58</v>
      </c>
      <c r="D41" s="11" t="s">
        <v>86</v>
      </c>
      <c r="E41" s="17"/>
      <c r="F41" s="18" t="s">
        <v>145</v>
      </c>
      <c r="G41" s="19"/>
      <c r="H41" s="11" t="s">
        <v>126</v>
      </c>
      <c r="I41" s="11" t="s">
        <v>146</v>
      </c>
      <c r="J41" s="11" t="s">
        <v>147</v>
      </c>
      <c r="K41" s="17"/>
      <c r="L41" s="11" t="s">
        <v>32</v>
      </c>
      <c r="M41" s="10">
        <v>42798</v>
      </c>
      <c r="N41" s="11" t="s">
        <v>33</v>
      </c>
      <c r="O41" s="11" t="s">
        <v>25</v>
      </c>
      <c r="P41" s="11">
        <v>2371744</v>
      </c>
      <c r="Q41" s="29">
        <f t="shared" si="0"/>
        <v>0</v>
      </c>
    </row>
    <row r="42" spans="1:17" hidden="1" x14ac:dyDescent="0.25">
      <c r="A42" s="10">
        <v>42798</v>
      </c>
      <c r="B42" s="11" t="s">
        <v>16</v>
      </c>
      <c r="C42" s="17"/>
      <c r="D42" s="11" t="s">
        <v>109</v>
      </c>
      <c r="E42" s="11" t="s">
        <v>253</v>
      </c>
      <c r="F42" s="18"/>
      <c r="G42" s="19"/>
      <c r="H42" s="11" t="s">
        <v>111</v>
      </c>
      <c r="I42" s="11" t="s">
        <v>89</v>
      </c>
      <c r="J42" s="11">
        <v>30122</v>
      </c>
      <c r="K42" s="17"/>
      <c r="L42" s="11" t="s">
        <v>32</v>
      </c>
      <c r="M42" s="10">
        <v>42798</v>
      </c>
      <c r="N42" s="11" t="s">
        <v>33</v>
      </c>
      <c r="O42" s="11" t="s">
        <v>25</v>
      </c>
      <c r="P42" s="11">
        <v>2371764</v>
      </c>
      <c r="Q42" s="29">
        <f t="shared" si="0"/>
        <v>0</v>
      </c>
    </row>
    <row r="43" spans="1:17" hidden="1" x14ac:dyDescent="0.25">
      <c r="A43" s="10">
        <v>42798</v>
      </c>
      <c r="B43" s="11" t="s">
        <v>26</v>
      </c>
      <c r="C43" s="11" t="s">
        <v>27</v>
      </c>
      <c r="D43" s="11" t="s">
        <v>28</v>
      </c>
      <c r="E43" s="11" t="s">
        <v>48</v>
      </c>
      <c r="F43" s="18"/>
      <c r="G43" s="19"/>
      <c r="H43" s="11" t="s">
        <v>317</v>
      </c>
      <c r="I43" s="11" t="s">
        <v>197</v>
      </c>
      <c r="J43" s="11">
        <v>4069</v>
      </c>
      <c r="K43" s="17"/>
      <c r="L43" s="11" t="s">
        <v>32</v>
      </c>
      <c r="M43" s="10">
        <v>42798</v>
      </c>
      <c r="N43" s="11" t="s">
        <v>33</v>
      </c>
      <c r="O43" s="11" t="s">
        <v>25</v>
      </c>
      <c r="P43" s="11">
        <v>2371781</v>
      </c>
      <c r="Q43" s="29">
        <f t="shared" si="0"/>
        <v>0</v>
      </c>
    </row>
    <row r="44" spans="1:17" hidden="1" x14ac:dyDescent="0.25">
      <c r="A44" s="10">
        <v>42798</v>
      </c>
      <c r="B44" s="11" t="s">
        <v>26</v>
      </c>
      <c r="C44" s="11" t="s">
        <v>34</v>
      </c>
      <c r="D44" s="11" t="s">
        <v>235</v>
      </c>
      <c r="E44" s="11" t="s">
        <v>352</v>
      </c>
      <c r="F44" s="18"/>
      <c r="G44" s="19"/>
      <c r="H44" s="11" t="s">
        <v>314</v>
      </c>
      <c r="I44" s="11" t="s">
        <v>79</v>
      </c>
      <c r="J44" s="11">
        <v>21244</v>
      </c>
      <c r="K44" s="17"/>
      <c r="L44" s="11" t="s">
        <v>32</v>
      </c>
      <c r="M44" s="10">
        <v>42798</v>
      </c>
      <c r="N44" s="11" t="s">
        <v>24</v>
      </c>
      <c r="O44" s="11" t="s">
        <v>25</v>
      </c>
      <c r="P44" s="11">
        <v>2371786</v>
      </c>
      <c r="Q44" s="29">
        <f t="shared" si="0"/>
        <v>0</v>
      </c>
    </row>
    <row r="45" spans="1:17" hidden="1" x14ac:dyDescent="0.25">
      <c r="A45" s="10">
        <v>42798</v>
      </c>
      <c r="B45" s="11" t="s">
        <v>16</v>
      </c>
      <c r="C45" s="17"/>
      <c r="D45" s="11" t="s">
        <v>17</v>
      </c>
      <c r="E45" s="11" t="s">
        <v>181</v>
      </c>
      <c r="F45" s="18"/>
      <c r="G45" s="19"/>
      <c r="H45" s="11" t="s">
        <v>111</v>
      </c>
      <c r="I45" s="11" t="s">
        <v>56</v>
      </c>
      <c r="J45" s="11">
        <v>7843</v>
      </c>
      <c r="K45" s="17"/>
      <c r="L45" s="11" t="s">
        <v>32</v>
      </c>
      <c r="M45" s="10">
        <v>42798</v>
      </c>
      <c r="N45" s="11" t="s">
        <v>24</v>
      </c>
      <c r="O45" s="11" t="s">
        <v>25</v>
      </c>
      <c r="P45" s="11">
        <v>2371789</v>
      </c>
      <c r="Q45" s="29">
        <f t="shared" si="0"/>
        <v>0</v>
      </c>
    </row>
    <row r="46" spans="1:17" hidden="1" x14ac:dyDescent="0.25">
      <c r="A46" s="10">
        <v>42798</v>
      </c>
      <c r="B46" s="11" t="s">
        <v>26</v>
      </c>
      <c r="C46" s="11" t="s">
        <v>27</v>
      </c>
      <c r="D46" s="11" t="s">
        <v>122</v>
      </c>
      <c r="E46" s="11" t="s">
        <v>123</v>
      </c>
      <c r="F46" s="18"/>
      <c r="G46" s="19"/>
      <c r="H46" s="11" t="s">
        <v>124</v>
      </c>
      <c r="I46" s="11" t="s">
        <v>21</v>
      </c>
      <c r="J46" s="11">
        <v>75686</v>
      </c>
      <c r="K46" s="17"/>
      <c r="L46" s="11" t="s">
        <v>32</v>
      </c>
      <c r="M46" s="10">
        <v>42798</v>
      </c>
      <c r="N46" s="11" t="s">
        <v>33</v>
      </c>
      <c r="O46" s="11" t="s">
        <v>25</v>
      </c>
      <c r="P46" s="11">
        <v>2371815</v>
      </c>
      <c r="Q46" s="29">
        <f t="shared" si="0"/>
        <v>0</v>
      </c>
    </row>
    <row r="47" spans="1:17" hidden="1" x14ac:dyDescent="0.25">
      <c r="A47" s="10">
        <v>42798</v>
      </c>
      <c r="B47" s="11" t="s">
        <v>57</v>
      </c>
      <c r="C47" s="11" t="s">
        <v>92</v>
      </c>
      <c r="D47" s="11" t="s">
        <v>86</v>
      </c>
      <c r="E47" s="17"/>
      <c r="F47" s="18"/>
      <c r="G47" s="19"/>
      <c r="H47" s="11" t="s">
        <v>129</v>
      </c>
      <c r="I47" s="11" t="s">
        <v>79</v>
      </c>
      <c r="J47" s="11">
        <v>20852</v>
      </c>
      <c r="K47" s="17"/>
      <c r="L47" s="11" t="s">
        <v>32</v>
      </c>
      <c r="M47" s="10">
        <v>42798</v>
      </c>
      <c r="N47" s="11" t="s">
        <v>33</v>
      </c>
      <c r="O47" s="11" t="s">
        <v>25</v>
      </c>
      <c r="P47" s="11">
        <v>2371846</v>
      </c>
      <c r="Q47" s="29">
        <f t="shared" si="0"/>
        <v>0</v>
      </c>
    </row>
    <row r="48" spans="1:17" ht="132" hidden="1" x14ac:dyDescent="0.25">
      <c r="A48" s="10">
        <v>42798</v>
      </c>
      <c r="B48" s="11" t="s">
        <v>26</v>
      </c>
      <c r="C48" s="11" t="s">
        <v>27</v>
      </c>
      <c r="D48" s="11" t="s">
        <v>279</v>
      </c>
      <c r="E48" s="11" t="s">
        <v>322</v>
      </c>
      <c r="F48" s="18" t="s">
        <v>323</v>
      </c>
      <c r="G48" s="19"/>
      <c r="H48" s="11" t="s">
        <v>324</v>
      </c>
      <c r="I48" s="11" t="s">
        <v>114</v>
      </c>
      <c r="J48" s="11" t="s">
        <v>325</v>
      </c>
      <c r="K48" s="17"/>
      <c r="L48" s="11" t="s">
        <v>32</v>
      </c>
      <c r="M48" s="10">
        <v>42798</v>
      </c>
      <c r="N48" s="11" t="s">
        <v>24</v>
      </c>
      <c r="O48" s="11" t="s">
        <v>68</v>
      </c>
      <c r="P48" s="11">
        <v>2371864</v>
      </c>
      <c r="Q48" s="29">
        <f t="shared" si="0"/>
        <v>0</v>
      </c>
    </row>
    <row r="49" spans="1:17" hidden="1" x14ac:dyDescent="0.25">
      <c r="A49" s="10">
        <v>42798</v>
      </c>
      <c r="B49" s="11" t="s">
        <v>16</v>
      </c>
      <c r="C49" s="17"/>
      <c r="D49" s="11" t="s">
        <v>17</v>
      </c>
      <c r="E49" s="11" t="s">
        <v>18</v>
      </c>
      <c r="F49" s="18"/>
      <c r="G49" s="19"/>
      <c r="H49" s="11" t="s">
        <v>111</v>
      </c>
      <c r="I49" s="11" t="s">
        <v>99</v>
      </c>
      <c r="J49" s="11">
        <v>19148</v>
      </c>
      <c r="K49" s="11" t="s">
        <v>115</v>
      </c>
      <c r="L49" s="11" t="s">
        <v>32</v>
      </c>
      <c r="M49" s="10">
        <v>42798</v>
      </c>
      <c r="N49" s="11" t="s">
        <v>33</v>
      </c>
      <c r="O49" s="11" t="s">
        <v>25</v>
      </c>
      <c r="P49" s="11">
        <v>2371893</v>
      </c>
      <c r="Q49" s="29">
        <f t="shared" si="0"/>
        <v>0</v>
      </c>
    </row>
    <row r="50" spans="1:17" ht="66" hidden="1" x14ac:dyDescent="0.25">
      <c r="A50" s="10">
        <v>42798</v>
      </c>
      <c r="B50" s="11" t="s">
        <v>69</v>
      </c>
      <c r="C50" s="11" t="s">
        <v>70</v>
      </c>
      <c r="D50" s="11" t="s">
        <v>96</v>
      </c>
      <c r="E50" s="11" t="s">
        <v>142</v>
      </c>
      <c r="F50" s="18" t="s">
        <v>153</v>
      </c>
      <c r="G50" s="19"/>
      <c r="H50" s="11" t="s">
        <v>98</v>
      </c>
      <c r="I50" s="11" t="s">
        <v>154</v>
      </c>
      <c r="J50" s="11" t="s">
        <v>155</v>
      </c>
      <c r="K50" s="17"/>
      <c r="L50" s="11" t="s">
        <v>32</v>
      </c>
      <c r="M50" s="10">
        <v>42798</v>
      </c>
      <c r="N50" s="11" t="s">
        <v>33</v>
      </c>
      <c r="O50" s="11" t="s">
        <v>25</v>
      </c>
      <c r="P50" s="11">
        <v>2371928</v>
      </c>
      <c r="Q50" s="29">
        <f t="shared" si="0"/>
        <v>0</v>
      </c>
    </row>
    <row r="51" spans="1:17" hidden="1" x14ac:dyDescent="0.25">
      <c r="A51" s="10">
        <v>42798</v>
      </c>
      <c r="B51" s="11" t="s">
        <v>101</v>
      </c>
      <c r="C51" s="11" t="s">
        <v>102</v>
      </c>
      <c r="D51" s="11" t="s">
        <v>103</v>
      </c>
      <c r="E51" s="17"/>
      <c r="F51" s="18"/>
      <c r="G51" s="19"/>
      <c r="H51" s="11" t="s">
        <v>218</v>
      </c>
      <c r="I51" s="11" t="s">
        <v>31</v>
      </c>
      <c r="J51" s="11">
        <v>60653</v>
      </c>
      <c r="K51" s="17"/>
      <c r="L51" s="11" t="s">
        <v>32</v>
      </c>
      <c r="M51" s="10">
        <v>42798</v>
      </c>
      <c r="N51" s="11" t="s">
        <v>33</v>
      </c>
      <c r="O51" s="11" t="s">
        <v>25</v>
      </c>
      <c r="P51" s="11">
        <v>2371938</v>
      </c>
      <c r="Q51" s="29">
        <f t="shared" si="0"/>
        <v>0</v>
      </c>
    </row>
    <row r="52" spans="1:17" ht="118.8" hidden="1" x14ac:dyDescent="0.25">
      <c r="A52" s="10">
        <v>42799</v>
      </c>
      <c r="B52" s="11" t="s">
        <v>26</v>
      </c>
      <c r="C52" s="11" t="s">
        <v>233</v>
      </c>
      <c r="D52" s="11" t="s">
        <v>199</v>
      </c>
      <c r="E52" s="11" t="s">
        <v>228</v>
      </c>
      <c r="F52" s="18" t="s">
        <v>319</v>
      </c>
      <c r="G52" s="18" t="s">
        <v>19</v>
      </c>
      <c r="H52" s="11" t="s">
        <v>320</v>
      </c>
      <c r="I52" s="11" t="s">
        <v>21</v>
      </c>
      <c r="J52" s="11" t="s">
        <v>208</v>
      </c>
      <c r="K52" s="17"/>
      <c r="L52" s="11" t="s">
        <v>32</v>
      </c>
      <c r="M52" s="10">
        <v>42799</v>
      </c>
      <c r="N52" s="11" t="s">
        <v>33</v>
      </c>
      <c r="O52" s="11" t="s">
        <v>25</v>
      </c>
      <c r="P52" s="11">
        <v>2372209</v>
      </c>
      <c r="Q52" s="29">
        <f t="shared" si="0"/>
        <v>0</v>
      </c>
    </row>
    <row r="53" spans="1:17" ht="145.19999999999999" hidden="1" x14ac:dyDescent="0.25">
      <c r="A53" s="10">
        <v>42800</v>
      </c>
      <c r="B53" s="11" t="s">
        <v>16</v>
      </c>
      <c r="C53" s="17"/>
      <c r="D53" s="11" t="s">
        <v>17</v>
      </c>
      <c r="E53" s="11" t="s">
        <v>132</v>
      </c>
      <c r="F53" s="18" t="s">
        <v>211</v>
      </c>
      <c r="G53" s="18" t="s">
        <v>41</v>
      </c>
      <c r="H53" s="11" t="s">
        <v>212</v>
      </c>
      <c r="I53" s="11" t="s">
        <v>89</v>
      </c>
      <c r="J53" s="11" t="s">
        <v>213</v>
      </c>
      <c r="K53" s="17"/>
      <c r="L53" s="11" t="s">
        <v>32</v>
      </c>
      <c r="M53" s="10">
        <v>42802</v>
      </c>
      <c r="N53" s="11" t="s">
        <v>33</v>
      </c>
      <c r="O53" s="11" t="s">
        <v>25</v>
      </c>
      <c r="P53" s="11">
        <v>2373228</v>
      </c>
      <c r="Q53" s="29">
        <f t="shared" si="0"/>
        <v>2</v>
      </c>
    </row>
    <row r="54" spans="1:17" hidden="1" x14ac:dyDescent="0.25">
      <c r="A54" s="10">
        <v>42801</v>
      </c>
      <c r="B54" s="11" t="s">
        <v>26</v>
      </c>
      <c r="C54" s="11" t="s">
        <v>27</v>
      </c>
      <c r="D54" s="11" t="s">
        <v>235</v>
      </c>
      <c r="E54" s="11" t="s">
        <v>236</v>
      </c>
      <c r="F54" s="18"/>
      <c r="G54" s="19"/>
      <c r="H54" s="11" t="s">
        <v>143</v>
      </c>
      <c r="I54" s="11" t="s">
        <v>56</v>
      </c>
      <c r="J54" s="11">
        <v>7111</v>
      </c>
      <c r="K54" s="17"/>
      <c r="L54" s="11" t="s">
        <v>23</v>
      </c>
      <c r="M54" s="10">
        <v>42801</v>
      </c>
      <c r="N54" s="11" t="s">
        <v>33</v>
      </c>
      <c r="O54" s="11" t="s">
        <v>25</v>
      </c>
      <c r="P54" s="11">
        <v>2374511</v>
      </c>
      <c r="Q54" s="29">
        <f t="shared" si="0"/>
        <v>0</v>
      </c>
    </row>
    <row r="55" spans="1:17" hidden="1" x14ac:dyDescent="0.25">
      <c r="A55" s="10">
        <v>42804</v>
      </c>
      <c r="B55" s="11" t="s">
        <v>26</v>
      </c>
      <c r="C55" s="11" t="s">
        <v>38</v>
      </c>
      <c r="D55" s="11" t="s">
        <v>28</v>
      </c>
      <c r="E55" s="11" t="s">
        <v>48</v>
      </c>
      <c r="F55" s="18"/>
      <c r="G55" s="19"/>
      <c r="H55" s="11" t="s">
        <v>192</v>
      </c>
      <c r="I55" s="11" t="s">
        <v>56</v>
      </c>
      <c r="J55" s="11">
        <v>7747</v>
      </c>
      <c r="K55" s="17"/>
      <c r="L55" s="11" t="s">
        <v>37</v>
      </c>
      <c r="M55" s="10">
        <v>42808</v>
      </c>
      <c r="N55" s="11" t="s">
        <v>33</v>
      </c>
      <c r="O55" s="11" t="s">
        <v>25</v>
      </c>
      <c r="P55" s="11">
        <v>2380778</v>
      </c>
      <c r="Q55" s="29">
        <f t="shared" si="0"/>
        <v>4</v>
      </c>
    </row>
    <row r="56" spans="1:17" ht="26.4" hidden="1" x14ac:dyDescent="0.25">
      <c r="A56" s="10">
        <v>42804</v>
      </c>
      <c r="B56" s="11" t="s">
        <v>38</v>
      </c>
      <c r="C56" s="11" t="s">
        <v>182</v>
      </c>
      <c r="D56" s="11" t="s">
        <v>40</v>
      </c>
      <c r="E56" s="17"/>
      <c r="F56" s="18"/>
      <c r="G56" s="18" t="s">
        <v>19</v>
      </c>
      <c r="H56" s="11" t="s">
        <v>93</v>
      </c>
      <c r="I56" s="11" t="s">
        <v>94</v>
      </c>
      <c r="J56" s="11">
        <v>98532</v>
      </c>
      <c r="K56" s="11" t="s">
        <v>183</v>
      </c>
      <c r="L56" s="11" t="s">
        <v>184</v>
      </c>
      <c r="M56" s="10">
        <v>42808</v>
      </c>
      <c r="N56" s="11" t="s">
        <v>33</v>
      </c>
      <c r="O56" s="11" t="s">
        <v>25</v>
      </c>
      <c r="P56" s="11">
        <v>2381695</v>
      </c>
      <c r="Q56" s="29">
        <f t="shared" si="0"/>
        <v>4</v>
      </c>
    </row>
    <row r="57" spans="1:17" ht="52.8" hidden="1" x14ac:dyDescent="0.25">
      <c r="A57" s="10">
        <v>42807</v>
      </c>
      <c r="B57" s="11" t="s">
        <v>26</v>
      </c>
      <c r="C57" s="11" t="s">
        <v>233</v>
      </c>
      <c r="D57" s="11" t="s">
        <v>199</v>
      </c>
      <c r="E57" s="11" t="s">
        <v>313</v>
      </c>
      <c r="F57" s="18" t="s">
        <v>338</v>
      </c>
      <c r="G57" s="18" t="s">
        <v>339</v>
      </c>
      <c r="H57" s="11" t="s">
        <v>174</v>
      </c>
      <c r="I57" s="11" t="s">
        <v>340</v>
      </c>
      <c r="J57" s="11" t="s">
        <v>341</v>
      </c>
      <c r="K57" s="17"/>
      <c r="L57" s="11" t="s">
        <v>32</v>
      </c>
      <c r="M57" s="10">
        <v>42809</v>
      </c>
      <c r="N57" s="11" t="s">
        <v>33</v>
      </c>
      <c r="O57" s="11" t="s">
        <v>68</v>
      </c>
      <c r="P57" s="11">
        <v>2383241</v>
      </c>
      <c r="Q57" s="29">
        <f t="shared" si="0"/>
        <v>2</v>
      </c>
    </row>
    <row r="58" spans="1:17" ht="26.4" hidden="1" x14ac:dyDescent="0.25">
      <c r="A58" s="10">
        <v>42811</v>
      </c>
      <c r="B58" s="11" t="s">
        <v>26</v>
      </c>
      <c r="C58" s="11" t="s">
        <v>34</v>
      </c>
      <c r="D58" s="11" t="s">
        <v>28</v>
      </c>
      <c r="E58" s="11" t="s">
        <v>48</v>
      </c>
      <c r="F58" s="18"/>
      <c r="G58" s="18" t="s">
        <v>19</v>
      </c>
      <c r="H58" s="11" t="s">
        <v>36</v>
      </c>
      <c r="I58" s="11" t="s">
        <v>46</v>
      </c>
      <c r="J58" s="11">
        <v>71292</v>
      </c>
      <c r="K58" s="17"/>
      <c r="L58" s="11" t="s">
        <v>32</v>
      </c>
      <c r="M58" s="10">
        <v>42812</v>
      </c>
      <c r="N58" s="11" t="s">
        <v>24</v>
      </c>
      <c r="O58" s="11" t="s">
        <v>25</v>
      </c>
      <c r="P58" s="11">
        <v>2389782</v>
      </c>
      <c r="Q58" s="29">
        <f t="shared" si="0"/>
        <v>1</v>
      </c>
    </row>
    <row r="59" spans="1:17" ht="26.4" hidden="1" x14ac:dyDescent="0.25">
      <c r="A59" s="10">
        <v>42810</v>
      </c>
      <c r="B59" s="11" t="s">
        <v>38</v>
      </c>
      <c r="C59" s="11" t="s">
        <v>39</v>
      </c>
      <c r="D59" s="11" t="s">
        <v>187</v>
      </c>
      <c r="E59" s="17"/>
      <c r="F59" s="18"/>
      <c r="G59" s="18" t="s">
        <v>272</v>
      </c>
      <c r="H59" s="11" t="s">
        <v>273</v>
      </c>
      <c r="I59" s="11" t="s">
        <v>114</v>
      </c>
      <c r="J59" s="11">
        <v>20176</v>
      </c>
      <c r="K59" s="17"/>
      <c r="L59" s="11" t="s">
        <v>32</v>
      </c>
      <c r="M59" s="10">
        <v>42844</v>
      </c>
      <c r="N59" s="11" t="s">
        <v>33</v>
      </c>
      <c r="O59" s="11" t="s">
        <v>25</v>
      </c>
      <c r="P59" s="11">
        <v>2390487</v>
      </c>
      <c r="Q59" s="29">
        <f t="shared" si="0"/>
        <v>34</v>
      </c>
    </row>
    <row r="60" spans="1:17" ht="26.4" hidden="1" x14ac:dyDescent="0.25">
      <c r="A60" s="10">
        <v>42811</v>
      </c>
      <c r="B60" s="11" t="s">
        <v>57</v>
      </c>
      <c r="C60" s="11" t="s">
        <v>58</v>
      </c>
      <c r="D60" s="11" t="s">
        <v>59</v>
      </c>
      <c r="E60" s="17"/>
      <c r="F60" s="18"/>
      <c r="G60" s="18" t="s">
        <v>41</v>
      </c>
      <c r="H60" s="11" t="s">
        <v>60</v>
      </c>
      <c r="I60" s="11" t="s">
        <v>61</v>
      </c>
      <c r="J60" s="11">
        <v>54005</v>
      </c>
      <c r="K60" s="17"/>
      <c r="L60" s="11" t="s">
        <v>37</v>
      </c>
      <c r="M60" s="10">
        <v>42814</v>
      </c>
      <c r="N60" s="11" t="s">
        <v>33</v>
      </c>
      <c r="O60" s="11" t="s">
        <v>25</v>
      </c>
      <c r="P60" s="11">
        <v>2393048</v>
      </c>
      <c r="Q60" s="29">
        <f t="shared" si="0"/>
        <v>3</v>
      </c>
    </row>
    <row r="61" spans="1:17" hidden="1" x14ac:dyDescent="0.25">
      <c r="A61" s="10">
        <v>42815</v>
      </c>
      <c r="B61" s="11" t="s">
        <v>34</v>
      </c>
      <c r="C61" s="17"/>
      <c r="D61" s="11" t="s">
        <v>125</v>
      </c>
      <c r="E61" s="17"/>
      <c r="F61" s="18"/>
      <c r="G61" s="19"/>
      <c r="H61" s="11" t="s">
        <v>129</v>
      </c>
      <c r="I61" s="11" t="s">
        <v>54</v>
      </c>
      <c r="J61" s="11">
        <v>32255</v>
      </c>
      <c r="K61" s="17"/>
      <c r="L61" s="11" t="s">
        <v>32</v>
      </c>
      <c r="M61" s="10">
        <v>42816</v>
      </c>
      <c r="N61" s="11" t="s">
        <v>67</v>
      </c>
      <c r="O61" s="11" t="s">
        <v>25</v>
      </c>
      <c r="P61" s="11">
        <v>2395796</v>
      </c>
      <c r="Q61" s="29">
        <f t="shared" si="0"/>
        <v>1</v>
      </c>
    </row>
    <row r="62" spans="1:17" ht="79.2" hidden="1" x14ac:dyDescent="0.25">
      <c r="A62" s="10">
        <v>42815</v>
      </c>
      <c r="B62" s="11" t="s">
        <v>16</v>
      </c>
      <c r="C62" s="17"/>
      <c r="D62" s="11" t="s">
        <v>17</v>
      </c>
      <c r="E62" s="11" t="s">
        <v>18</v>
      </c>
      <c r="F62" s="18" t="s">
        <v>311</v>
      </c>
      <c r="G62" s="18" t="s">
        <v>19</v>
      </c>
      <c r="H62" s="11" t="s">
        <v>20</v>
      </c>
      <c r="I62" s="11" t="s">
        <v>31</v>
      </c>
      <c r="J62" s="11" t="s">
        <v>312</v>
      </c>
      <c r="K62" s="17"/>
      <c r="L62" s="11" t="s">
        <v>32</v>
      </c>
      <c r="M62" s="10">
        <v>42815</v>
      </c>
      <c r="N62" s="11" t="s">
        <v>24</v>
      </c>
      <c r="O62" s="11" t="s">
        <v>25</v>
      </c>
      <c r="P62" s="11">
        <v>2397046</v>
      </c>
      <c r="Q62" s="29">
        <f t="shared" si="0"/>
        <v>0</v>
      </c>
    </row>
    <row r="63" spans="1:17" ht="26.4" hidden="1" x14ac:dyDescent="0.25">
      <c r="A63" s="10">
        <v>42815</v>
      </c>
      <c r="B63" s="11" t="s">
        <v>16</v>
      </c>
      <c r="C63" s="17"/>
      <c r="D63" s="11" t="s">
        <v>17</v>
      </c>
      <c r="E63" s="11" t="s">
        <v>18</v>
      </c>
      <c r="F63" s="18"/>
      <c r="G63" s="18" t="s">
        <v>19</v>
      </c>
      <c r="H63" s="11" t="s">
        <v>20</v>
      </c>
      <c r="I63" s="11" t="s">
        <v>21</v>
      </c>
      <c r="J63" s="11">
        <v>77075</v>
      </c>
      <c r="K63" s="11" t="s">
        <v>22</v>
      </c>
      <c r="L63" s="11" t="s">
        <v>23</v>
      </c>
      <c r="M63" s="10">
        <v>42815</v>
      </c>
      <c r="N63" s="11" t="s">
        <v>24</v>
      </c>
      <c r="O63" s="11" t="s">
        <v>25</v>
      </c>
      <c r="P63" s="11">
        <v>2397100</v>
      </c>
      <c r="Q63" s="29">
        <f t="shared" si="0"/>
        <v>0</v>
      </c>
    </row>
    <row r="64" spans="1:17" ht="26.4" hidden="1" x14ac:dyDescent="0.25">
      <c r="A64" s="10">
        <v>42815</v>
      </c>
      <c r="B64" s="11" t="s">
        <v>16</v>
      </c>
      <c r="C64" s="17"/>
      <c r="D64" s="11" t="s">
        <v>17</v>
      </c>
      <c r="E64" s="11" t="s">
        <v>149</v>
      </c>
      <c r="F64" s="18"/>
      <c r="G64" s="18" t="s">
        <v>19</v>
      </c>
      <c r="H64" s="11" t="s">
        <v>20</v>
      </c>
      <c r="I64" s="11" t="s">
        <v>54</v>
      </c>
      <c r="J64" s="11">
        <v>34275</v>
      </c>
      <c r="K64" s="17"/>
      <c r="L64" s="11" t="s">
        <v>32</v>
      </c>
      <c r="M64" s="10">
        <v>42815</v>
      </c>
      <c r="N64" s="11" t="s">
        <v>33</v>
      </c>
      <c r="O64" s="11" t="s">
        <v>25</v>
      </c>
      <c r="P64" s="11">
        <v>2397793</v>
      </c>
      <c r="Q64" s="29">
        <f t="shared" si="0"/>
        <v>0</v>
      </c>
    </row>
    <row r="65" spans="1:17" ht="26.4" hidden="1" x14ac:dyDescent="0.25">
      <c r="A65" s="10">
        <v>42815</v>
      </c>
      <c r="B65" s="11" t="s">
        <v>16</v>
      </c>
      <c r="C65" s="17"/>
      <c r="D65" s="11" t="s">
        <v>17</v>
      </c>
      <c r="E65" s="11" t="s">
        <v>149</v>
      </c>
      <c r="F65" s="18"/>
      <c r="G65" s="18" t="s">
        <v>19</v>
      </c>
      <c r="H65" s="11" t="s">
        <v>20</v>
      </c>
      <c r="I65" s="11" t="s">
        <v>50</v>
      </c>
      <c r="J65" s="11">
        <v>11226</v>
      </c>
      <c r="K65" s="17"/>
      <c r="L65" s="11" t="s">
        <v>32</v>
      </c>
      <c r="M65" s="10">
        <v>42815</v>
      </c>
      <c r="N65" s="11" t="s">
        <v>24</v>
      </c>
      <c r="O65" s="11" t="s">
        <v>25</v>
      </c>
      <c r="P65" s="11">
        <v>2397805</v>
      </c>
      <c r="Q65" s="29">
        <f t="shared" si="0"/>
        <v>0</v>
      </c>
    </row>
    <row r="66" spans="1:17" ht="26.4" hidden="1" x14ac:dyDescent="0.25">
      <c r="A66" s="10">
        <v>42816</v>
      </c>
      <c r="B66" s="11" t="s">
        <v>16</v>
      </c>
      <c r="C66" s="17"/>
      <c r="D66" s="11" t="s">
        <v>17</v>
      </c>
      <c r="E66" s="11" t="s">
        <v>149</v>
      </c>
      <c r="F66" s="18"/>
      <c r="G66" s="18" t="s">
        <v>19</v>
      </c>
      <c r="H66" s="11" t="s">
        <v>20</v>
      </c>
      <c r="I66" s="11" t="s">
        <v>43</v>
      </c>
      <c r="J66" s="11">
        <v>93313</v>
      </c>
      <c r="K66" s="17"/>
      <c r="L66" s="11" t="s">
        <v>32</v>
      </c>
      <c r="M66" s="10">
        <v>42816</v>
      </c>
      <c r="N66" s="11" t="s">
        <v>33</v>
      </c>
      <c r="O66" s="11" t="s">
        <v>25</v>
      </c>
      <c r="P66" s="11">
        <v>2397947</v>
      </c>
      <c r="Q66" s="29">
        <f t="shared" si="0"/>
        <v>0</v>
      </c>
    </row>
    <row r="67" spans="1:17" ht="26.4" hidden="1" x14ac:dyDescent="0.25">
      <c r="A67" s="10">
        <v>42815</v>
      </c>
      <c r="B67" s="11" t="s">
        <v>16</v>
      </c>
      <c r="C67" s="17"/>
      <c r="D67" s="11" t="s">
        <v>17</v>
      </c>
      <c r="E67" s="11" t="s">
        <v>18</v>
      </c>
      <c r="F67" s="18"/>
      <c r="G67" s="18" t="s">
        <v>19</v>
      </c>
      <c r="H67" s="11" t="s">
        <v>20</v>
      </c>
      <c r="I67" s="11" t="s">
        <v>61</v>
      </c>
      <c r="J67" s="11">
        <v>53405</v>
      </c>
      <c r="K67" s="17"/>
      <c r="L67" s="11" t="s">
        <v>32</v>
      </c>
      <c r="M67" s="10">
        <v>42815</v>
      </c>
      <c r="N67" s="11" t="s">
        <v>33</v>
      </c>
      <c r="O67" s="11" t="s">
        <v>25</v>
      </c>
      <c r="P67" s="11">
        <v>2398113</v>
      </c>
      <c r="Q67" s="29">
        <f t="shared" ref="Q67:Q130" si="1">_xlfn.DAYS(M67,A67)</f>
        <v>0</v>
      </c>
    </row>
    <row r="68" spans="1:17" ht="26.4" hidden="1" x14ac:dyDescent="0.25">
      <c r="A68" s="10">
        <v>42815</v>
      </c>
      <c r="B68" s="11" t="s">
        <v>16</v>
      </c>
      <c r="C68" s="17"/>
      <c r="D68" s="11" t="s">
        <v>17</v>
      </c>
      <c r="E68" s="11" t="s">
        <v>132</v>
      </c>
      <c r="F68" s="18" t="s">
        <v>175</v>
      </c>
      <c r="G68" s="18" t="s">
        <v>19</v>
      </c>
      <c r="H68" s="11" t="s">
        <v>20</v>
      </c>
      <c r="I68" s="11" t="s">
        <v>99</v>
      </c>
      <c r="J68" s="11" t="s">
        <v>176</v>
      </c>
      <c r="K68" s="17"/>
      <c r="L68" s="11" t="s">
        <v>32</v>
      </c>
      <c r="M68" s="10">
        <v>42815</v>
      </c>
      <c r="N68" s="11" t="s">
        <v>33</v>
      </c>
      <c r="O68" s="11" t="s">
        <v>25</v>
      </c>
      <c r="P68" s="11">
        <v>2398200</v>
      </c>
      <c r="Q68" s="29">
        <f t="shared" si="1"/>
        <v>0</v>
      </c>
    </row>
    <row r="69" spans="1:17" ht="26.4" hidden="1" x14ac:dyDescent="0.25">
      <c r="A69" s="10">
        <v>42815</v>
      </c>
      <c r="B69" s="11" t="s">
        <v>16</v>
      </c>
      <c r="C69" s="17"/>
      <c r="D69" s="11" t="s">
        <v>17</v>
      </c>
      <c r="E69" s="11" t="s">
        <v>18</v>
      </c>
      <c r="F69" s="18"/>
      <c r="G69" s="18" t="s">
        <v>19</v>
      </c>
      <c r="H69" s="11" t="s">
        <v>20</v>
      </c>
      <c r="I69" s="11" t="s">
        <v>120</v>
      </c>
      <c r="J69" s="11">
        <v>28216</v>
      </c>
      <c r="K69" s="17"/>
      <c r="L69" s="11" t="s">
        <v>32</v>
      </c>
      <c r="M69" s="10">
        <v>42815</v>
      </c>
      <c r="N69" s="11" t="s">
        <v>24</v>
      </c>
      <c r="O69" s="11" t="s">
        <v>25</v>
      </c>
      <c r="P69" s="11">
        <v>2398377</v>
      </c>
      <c r="Q69" s="29">
        <f t="shared" si="1"/>
        <v>0</v>
      </c>
    </row>
    <row r="70" spans="1:17" hidden="1" x14ac:dyDescent="0.25">
      <c r="A70" s="10">
        <v>42817</v>
      </c>
      <c r="B70" s="11" t="s">
        <v>16</v>
      </c>
      <c r="C70" s="17"/>
      <c r="D70" s="11" t="s">
        <v>17</v>
      </c>
      <c r="E70" s="11" t="s">
        <v>18</v>
      </c>
      <c r="F70" s="18"/>
      <c r="G70" s="19"/>
      <c r="H70" s="11" t="s">
        <v>335</v>
      </c>
      <c r="I70" s="11" t="s">
        <v>172</v>
      </c>
      <c r="J70" s="11" t="s">
        <v>336</v>
      </c>
      <c r="K70" s="17"/>
      <c r="L70" s="11" t="s">
        <v>32</v>
      </c>
      <c r="M70" s="10">
        <v>42817</v>
      </c>
      <c r="N70" s="11" t="s">
        <v>33</v>
      </c>
      <c r="O70" s="11" t="s">
        <v>68</v>
      </c>
      <c r="P70" s="11">
        <v>2399826</v>
      </c>
      <c r="Q70" s="29">
        <f t="shared" si="1"/>
        <v>0</v>
      </c>
    </row>
    <row r="71" spans="1:17" ht="26.4" hidden="1" x14ac:dyDescent="0.25">
      <c r="A71" s="10">
        <v>42816</v>
      </c>
      <c r="B71" s="11" t="s">
        <v>16</v>
      </c>
      <c r="C71" s="17"/>
      <c r="D71" s="11" t="s">
        <v>209</v>
      </c>
      <c r="E71" s="11" t="s">
        <v>210</v>
      </c>
      <c r="F71" s="18"/>
      <c r="G71" s="18" t="s">
        <v>19</v>
      </c>
      <c r="H71" s="11" t="s">
        <v>20</v>
      </c>
      <c r="I71" s="11" t="s">
        <v>89</v>
      </c>
      <c r="J71" s="11">
        <v>30309</v>
      </c>
      <c r="K71" s="17"/>
      <c r="L71" s="11" t="s">
        <v>37</v>
      </c>
      <c r="M71" s="10">
        <v>42816</v>
      </c>
      <c r="N71" s="11" t="s">
        <v>33</v>
      </c>
      <c r="O71" s="11" t="s">
        <v>25</v>
      </c>
      <c r="P71" s="11">
        <v>2399982</v>
      </c>
      <c r="Q71" s="29">
        <f t="shared" si="1"/>
        <v>0</v>
      </c>
    </row>
    <row r="72" spans="1:17" ht="105.6" hidden="1" x14ac:dyDescent="0.25">
      <c r="A72" s="10">
        <v>42817</v>
      </c>
      <c r="B72" s="11" t="s">
        <v>101</v>
      </c>
      <c r="C72" s="11" t="s">
        <v>306</v>
      </c>
      <c r="D72" s="11" t="s">
        <v>307</v>
      </c>
      <c r="E72" s="17"/>
      <c r="F72" s="18" t="s">
        <v>308</v>
      </c>
      <c r="G72" s="18" t="s">
        <v>19</v>
      </c>
      <c r="H72" s="11" t="s">
        <v>55</v>
      </c>
      <c r="I72" s="11" t="s">
        <v>99</v>
      </c>
      <c r="J72" s="11" t="s">
        <v>309</v>
      </c>
      <c r="K72" s="11" t="s">
        <v>115</v>
      </c>
      <c r="L72" s="11" t="s">
        <v>32</v>
      </c>
      <c r="M72" s="10">
        <v>42817</v>
      </c>
      <c r="N72" s="11" t="s">
        <v>33</v>
      </c>
      <c r="O72" s="11" t="s">
        <v>25</v>
      </c>
      <c r="P72" s="11">
        <v>2401871</v>
      </c>
      <c r="Q72" s="29">
        <f t="shared" si="1"/>
        <v>0</v>
      </c>
    </row>
    <row r="73" spans="1:17" hidden="1" x14ac:dyDescent="0.25">
      <c r="A73" s="10">
        <v>42821</v>
      </c>
      <c r="B73" s="11" t="s">
        <v>38</v>
      </c>
      <c r="C73" s="11" t="s">
        <v>62</v>
      </c>
      <c r="D73" s="11" t="s">
        <v>52</v>
      </c>
      <c r="E73" s="17"/>
      <c r="F73" s="18"/>
      <c r="G73" s="19"/>
      <c r="H73" s="11" t="s">
        <v>148</v>
      </c>
      <c r="I73" s="11" t="s">
        <v>21</v>
      </c>
      <c r="J73" s="11">
        <v>78705</v>
      </c>
      <c r="K73" s="11" t="s">
        <v>22</v>
      </c>
      <c r="L73" s="11" t="s">
        <v>32</v>
      </c>
      <c r="M73" s="10">
        <v>42821</v>
      </c>
      <c r="N73" s="11" t="s">
        <v>33</v>
      </c>
      <c r="O73" s="11" t="s">
        <v>25</v>
      </c>
      <c r="P73" s="11">
        <v>2404727</v>
      </c>
      <c r="Q73" s="29">
        <f t="shared" si="1"/>
        <v>0</v>
      </c>
    </row>
    <row r="74" spans="1:17" hidden="1" x14ac:dyDescent="0.25">
      <c r="A74" s="10">
        <v>42822</v>
      </c>
      <c r="B74" s="11" t="s">
        <v>34</v>
      </c>
      <c r="C74" s="17"/>
      <c r="D74" s="11" t="s">
        <v>269</v>
      </c>
      <c r="E74" s="17"/>
      <c r="F74" s="18"/>
      <c r="G74" s="19"/>
      <c r="H74" s="11" t="s">
        <v>129</v>
      </c>
      <c r="I74" s="11" t="s">
        <v>270</v>
      </c>
      <c r="J74" s="11" t="s">
        <v>260</v>
      </c>
      <c r="K74" s="17"/>
      <c r="L74" s="11" t="s">
        <v>32</v>
      </c>
      <c r="M74" s="10">
        <v>42822</v>
      </c>
      <c r="N74" s="11" t="s">
        <v>33</v>
      </c>
      <c r="O74" s="11" t="s">
        <v>25</v>
      </c>
      <c r="P74" s="11">
        <v>2406906</v>
      </c>
      <c r="Q74" s="29">
        <f t="shared" si="1"/>
        <v>0</v>
      </c>
    </row>
    <row r="75" spans="1:17" hidden="1" x14ac:dyDescent="0.25">
      <c r="A75" s="10">
        <v>42824</v>
      </c>
      <c r="B75" s="11" t="s">
        <v>38</v>
      </c>
      <c r="C75" s="11" t="s">
        <v>62</v>
      </c>
      <c r="D75" s="11" t="s">
        <v>52</v>
      </c>
      <c r="E75" s="17"/>
      <c r="F75" s="18"/>
      <c r="G75" s="19"/>
      <c r="H75" s="11" t="s">
        <v>310</v>
      </c>
      <c r="I75" s="11" t="s">
        <v>172</v>
      </c>
      <c r="J75" s="11" t="s">
        <v>264</v>
      </c>
      <c r="K75" s="11" t="s">
        <v>22</v>
      </c>
      <c r="L75" s="11" t="s">
        <v>32</v>
      </c>
      <c r="M75" s="10">
        <v>42824</v>
      </c>
      <c r="N75" s="11" t="s">
        <v>33</v>
      </c>
      <c r="O75" s="11" t="s">
        <v>25</v>
      </c>
      <c r="P75" s="11">
        <v>2410895</v>
      </c>
      <c r="Q75" s="29">
        <f t="shared" si="1"/>
        <v>0</v>
      </c>
    </row>
    <row r="76" spans="1:17" hidden="1" x14ac:dyDescent="0.25">
      <c r="A76" s="10">
        <v>42824</v>
      </c>
      <c r="B76" s="11" t="s">
        <v>16</v>
      </c>
      <c r="C76" s="17"/>
      <c r="D76" s="11" t="s">
        <v>17</v>
      </c>
      <c r="E76" s="11" t="s">
        <v>18</v>
      </c>
      <c r="F76" s="18"/>
      <c r="G76" s="19"/>
      <c r="H76" s="11" t="s">
        <v>55</v>
      </c>
      <c r="I76" s="11" t="s">
        <v>105</v>
      </c>
      <c r="J76" s="11" t="s">
        <v>271</v>
      </c>
      <c r="K76" s="11" t="s">
        <v>115</v>
      </c>
      <c r="L76" s="11" t="s">
        <v>32</v>
      </c>
      <c r="M76" s="10">
        <v>42851</v>
      </c>
      <c r="N76" s="11" t="s">
        <v>51</v>
      </c>
      <c r="O76" s="11" t="s">
        <v>25</v>
      </c>
      <c r="P76" s="11">
        <v>2410915</v>
      </c>
      <c r="Q76" s="29">
        <f t="shared" si="1"/>
        <v>27</v>
      </c>
    </row>
    <row r="77" spans="1:17" ht="26.4" hidden="1" x14ac:dyDescent="0.25">
      <c r="A77" s="10">
        <v>42825</v>
      </c>
      <c r="B77" s="11" t="s">
        <v>38</v>
      </c>
      <c r="C77" s="11" t="s">
        <v>82</v>
      </c>
      <c r="D77" s="11" t="s">
        <v>40</v>
      </c>
      <c r="E77" s="17"/>
      <c r="F77" s="18"/>
      <c r="G77" s="18" t="s">
        <v>19</v>
      </c>
      <c r="H77" s="11" t="s">
        <v>91</v>
      </c>
      <c r="I77" s="11" t="s">
        <v>43</v>
      </c>
      <c r="J77" s="11">
        <v>92026</v>
      </c>
      <c r="K77" s="17"/>
      <c r="L77" s="11" t="s">
        <v>32</v>
      </c>
      <c r="M77" s="10">
        <v>42825</v>
      </c>
      <c r="N77" s="11" t="s">
        <v>33</v>
      </c>
      <c r="O77" s="11" t="s">
        <v>25</v>
      </c>
      <c r="P77" s="11">
        <v>2411860</v>
      </c>
      <c r="Q77" s="29">
        <f t="shared" si="1"/>
        <v>0</v>
      </c>
    </row>
    <row r="78" spans="1:17" ht="79.2" hidden="1" x14ac:dyDescent="0.25">
      <c r="A78" s="10">
        <v>42825</v>
      </c>
      <c r="B78" s="11" t="s">
        <v>38</v>
      </c>
      <c r="C78" s="11" t="s">
        <v>182</v>
      </c>
      <c r="D78" s="11" t="s">
        <v>52</v>
      </c>
      <c r="E78" s="17"/>
      <c r="F78" s="18" t="s">
        <v>258</v>
      </c>
      <c r="G78" s="18" t="s">
        <v>19</v>
      </c>
      <c r="H78" s="11" t="s">
        <v>93</v>
      </c>
      <c r="I78" s="11" t="s">
        <v>259</v>
      </c>
      <c r="J78" s="11" t="s">
        <v>260</v>
      </c>
      <c r="K78" s="17"/>
      <c r="L78" s="11" t="s">
        <v>32</v>
      </c>
      <c r="M78" s="10">
        <v>42828</v>
      </c>
      <c r="N78" s="11" t="s">
        <v>33</v>
      </c>
      <c r="O78" s="11" t="s">
        <v>25</v>
      </c>
      <c r="P78" s="11">
        <v>2412732</v>
      </c>
      <c r="Q78" s="29">
        <f t="shared" si="1"/>
        <v>3</v>
      </c>
    </row>
    <row r="79" spans="1:17" ht="105.6" hidden="1" x14ac:dyDescent="0.25">
      <c r="A79" s="10">
        <v>42825</v>
      </c>
      <c r="B79" s="11" t="s">
        <v>193</v>
      </c>
      <c r="C79" s="11" t="s">
        <v>347</v>
      </c>
      <c r="D79" s="11" t="s">
        <v>348</v>
      </c>
      <c r="E79" s="17"/>
      <c r="F79" s="18" t="s">
        <v>349</v>
      </c>
      <c r="G79" s="18" t="s">
        <v>19</v>
      </c>
      <c r="H79" s="11" t="s">
        <v>93</v>
      </c>
      <c r="I79" s="11" t="s">
        <v>50</v>
      </c>
      <c r="J79" s="11" t="s">
        <v>350</v>
      </c>
      <c r="K79" s="17"/>
      <c r="L79" s="11" t="s">
        <v>32</v>
      </c>
      <c r="M79" s="10">
        <v>42828</v>
      </c>
      <c r="N79" s="11" t="s">
        <v>33</v>
      </c>
      <c r="O79" s="11" t="s">
        <v>25</v>
      </c>
      <c r="P79" s="11">
        <v>2412744</v>
      </c>
      <c r="Q79" s="29">
        <f t="shared" si="1"/>
        <v>3</v>
      </c>
    </row>
    <row r="80" spans="1:17" ht="26.4" hidden="1" x14ac:dyDescent="0.25">
      <c r="A80" s="10">
        <v>42825</v>
      </c>
      <c r="B80" s="11" t="s">
        <v>26</v>
      </c>
      <c r="C80" s="11" t="s">
        <v>233</v>
      </c>
      <c r="D80" s="11" t="s">
        <v>28</v>
      </c>
      <c r="E80" s="11" t="s">
        <v>135</v>
      </c>
      <c r="F80" s="18"/>
      <c r="G80" s="18" t="s">
        <v>41</v>
      </c>
      <c r="H80" s="11" t="s">
        <v>255</v>
      </c>
      <c r="I80" s="11" t="s">
        <v>252</v>
      </c>
      <c r="J80" s="11">
        <v>47807</v>
      </c>
      <c r="K80" s="17"/>
      <c r="L80" s="11" t="s">
        <v>32</v>
      </c>
      <c r="M80" s="10">
        <v>42858</v>
      </c>
      <c r="N80" s="11" t="s">
        <v>33</v>
      </c>
      <c r="O80" s="11" t="s">
        <v>25</v>
      </c>
      <c r="P80" s="11">
        <v>2414034</v>
      </c>
      <c r="Q80" s="29">
        <f t="shared" si="1"/>
        <v>33</v>
      </c>
    </row>
    <row r="81" spans="1:17" hidden="1" x14ac:dyDescent="0.25">
      <c r="A81" s="10">
        <v>42826</v>
      </c>
      <c r="B81" s="11" t="s">
        <v>16</v>
      </c>
      <c r="C81" s="17"/>
      <c r="D81" s="11" t="s">
        <v>331</v>
      </c>
      <c r="E81" s="11" t="s">
        <v>332</v>
      </c>
      <c r="F81" s="18"/>
      <c r="G81" s="19"/>
      <c r="H81" s="11" t="s">
        <v>196</v>
      </c>
      <c r="I81" s="11" t="s">
        <v>270</v>
      </c>
      <c r="J81" s="11">
        <v>55406</v>
      </c>
      <c r="K81" s="11" t="s">
        <v>115</v>
      </c>
      <c r="L81" s="11" t="s">
        <v>32</v>
      </c>
      <c r="M81" s="10">
        <v>42826</v>
      </c>
      <c r="N81" s="11" t="s">
        <v>33</v>
      </c>
      <c r="O81" s="11" t="s">
        <v>25</v>
      </c>
      <c r="P81" s="11">
        <v>2414640</v>
      </c>
      <c r="Q81" s="29">
        <f t="shared" si="1"/>
        <v>0</v>
      </c>
    </row>
    <row r="82" spans="1:17" hidden="1" x14ac:dyDescent="0.25">
      <c r="A82" s="10">
        <v>42826</v>
      </c>
      <c r="B82" s="11" t="s">
        <v>34</v>
      </c>
      <c r="C82" s="17"/>
      <c r="D82" s="11" t="s">
        <v>128</v>
      </c>
      <c r="E82" s="17"/>
      <c r="F82" s="18"/>
      <c r="G82" s="19"/>
      <c r="H82" s="11" t="s">
        <v>129</v>
      </c>
      <c r="I82" s="11" t="s">
        <v>130</v>
      </c>
      <c r="J82" s="11" t="s">
        <v>131</v>
      </c>
      <c r="K82" s="11" t="s">
        <v>115</v>
      </c>
      <c r="L82" s="11" t="s">
        <v>32</v>
      </c>
      <c r="M82" s="10">
        <v>42826</v>
      </c>
      <c r="N82" s="11" t="s">
        <v>33</v>
      </c>
      <c r="O82" s="11" t="s">
        <v>25</v>
      </c>
      <c r="P82" s="11">
        <v>2414717</v>
      </c>
      <c r="Q82" s="29">
        <f t="shared" si="1"/>
        <v>0</v>
      </c>
    </row>
    <row r="83" spans="1:17" hidden="1" x14ac:dyDescent="0.25">
      <c r="A83" s="10">
        <v>42829</v>
      </c>
      <c r="B83" s="11" t="s">
        <v>16</v>
      </c>
      <c r="C83" s="17"/>
      <c r="D83" s="11" t="s">
        <v>17</v>
      </c>
      <c r="E83" s="11" t="s">
        <v>18</v>
      </c>
      <c r="F83" s="18"/>
      <c r="G83" s="19"/>
      <c r="H83" s="11" t="s">
        <v>111</v>
      </c>
      <c r="I83" s="11" t="s">
        <v>252</v>
      </c>
      <c r="J83" s="11">
        <v>46226</v>
      </c>
      <c r="K83" s="17"/>
      <c r="L83" s="11" t="s">
        <v>23</v>
      </c>
      <c r="M83" s="10">
        <v>42829</v>
      </c>
      <c r="N83" s="11" t="s">
        <v>24</v>
      </c>
      <c r="O83" s="11" t="s">
        <v>25</v>
      </c>
      <c r="P83" s="11">
        <v>2416121</v>
      </c>
      <c r="Q83" s="29">
        <f t="shared" si="1"/>
        <v>0</v>
      </c>
    </row>
    <row r="84" spans="1:17" hidden="1" x14ac:dyDescent="0.25">
      <c r="A84" s="10">
        <v>42828</v>
      </c>
      <c r="B84" s="11" t="s">
        <v>16</v>
      </c>
      <c r="C84" s="17"/>
      <c r="D84" s="11" t="s">
        <v>17</v>
      </c>
      <c r="E84" s="11" t="s">
        <v>18</v>
      </c>
      <c r="F84" s="18"/>
      <c r="G84" s="19"/>
      <c r="H84" s="11" t="s">
        <v>111</v>
      </c>
      <c r="I84" s="11" t="s">
        <v>286</v>
      </c>
      <c r="J84" s="11" t="s">
        <v>287</v>
      </c>
      <c r="K84" s="17"/>
      <c r="L84" s="11" t="s">
        <v>32</v>
      </c>
      <c r="M84" s="10">
        <v>42828</v>
      </c>
      <c r="N84" s="11" t="s">
        <v>33</v>
      </c>
      <c r="O84" s="11" t="s">
        <v>25</v>
      </c>
      <c r="P84" s="11">
        <v>2416355</v>
      </c>
      <c r="Q84" s="29">
        <f t="shared" si="1"/>
        <v>0</v>
      </c>
    </row>
    <row r="85" spans="1:17" ht="26.4" hidden="1" x14ac:dyDescent="0.25">
      <c r="A85" s="10">
        <v>42828</v>
      </c>
      <c r="B85" s="11" t="s">
        <v>57</v>
      </c>
      <c r="C85" s="11" t="s">
        <v>58</v>
      </c>
      <c r="D85" s="11" t="s">
        <v>163</v>
      </c>
      <c r="E85" s="17"/>
      <c r="F85" s="18"/>
      <c r="G85" s="18" t="s">
        <v>19</v>
      </c>
      <c r="H85" s="11" t="s">
        <v>93</v>
      </c>
      <c r="I85" s="11" t="s">
        <v>94</v>
      </c>
      <c r="J85" s="11">
        <v>98052</v>
      </c>
      <c r="K85" s="17"/>
      <c r="L85" s="11" t="s">
        <v>37</v>
      </c>
      <c r="M85" s="10">
        <v>42829</v>
      </c>
      <c r="N85" s="11" t="s">
        <v>33</v>
      </c>
      <c r="O85" s="11" t="s">
        <v>25</v>
      </c>
      <c r="P85" s="11">
        <v>2416625</v>
      </c>
      <c r="Q85" s="29">
        <f t="shared" si="1"/>
        <v>1</v>
      </c>
    </row>
    <row r="86" spans="1:17" hidden="1" x14ac:dyDescent="0.25">
      <c r="A86" s="10">
        <v>42828</v>
      </c>
      <c r="B86" s="11" t="s">
        <v>16</v>
      </c>
      <c r="C86" s="17"/>
      <c r="D86" s="11" t="s">
        <v>17</v>
      </c>
      <c r="E86" s="11" t="s">
        <v>217</v>
      </c>
      <c r="F86" s="18"/>
      <c r="G86" s="19"/>
      <c r="H86" s="11" t="s">
        <v>111</v>
      </c>
      <c r="I86" s="11" t="s">
        <v>127</v>
      </c>
      <c r="J86" s="11">
        <v>20032</v>
      </c>
      <c r="K86" s="17"/>
      <c r="L86" s="11" t="s">
        <v>32</v>
      </c>
      <c r="M86" s="10">
        <v>42828</v>
      </c>
      <c r="N86" s="11" t="s">
        <v>33</v>
      </c>
      <c r="O86" s="11" t="s">
        <v>25</v>
      </c>
      <c r="P86" s="11">
        <v>2417137</v>
      </c>
      <c r="Q86" s="29">
        <f t="shared" si="1"/>
        <v>0</v>
      </c>
    </row>
    <row r="87" spans="1:17" ht="26.4" hidden="1" x14ac:dyDescent="0.25">
      <c r="A87" s="10">
        <v>42829</v>
      </c>
      <c r="B87" s="11" t="s">
        <v>57</v>
      </c>
      <c r="C87" s="11" t="s">
        <v>85</v>
      </c>
      <c r="D87" s="11" t="s">
        <v>163</v>
      </c>
      <c r="E87" s="17"/>
      <c r="F87" s="18"/>
      <c r="G87" s="18" t="s">
        <v>19</v>
      </c>
      <c r="H87" s="11" t="s">
        <v>241</v>
      </c>
      <c r="I87" s="11" t="s">
        <v>89</v>
      </c>
      <c r="J87" s="11">
        <v>30047</v>
      </c>
      <c r="K87" s="17"/>
      <c r="L87" s="11" t="s">
        <v>32</v>
      </c>
      <c r="M87" s="10">
        <v>42829</v>
      </c>
      <c r="N87" s="11" t="s">
        <v>33</v>
      </c>
      <c r="O87" s="11" t="s">
        <v>25</v>
      </c>
      <c r="P87" s="11">
        <v>2417442</v>
      </c>
      <c r="Q87" s="29">
        <f t="shared" si="1"/>
        <v>0</v>
      </c>
    </row>
    <row r="88" spans="1:17" hidden="1" x14ac:dyDescent="0.25">
      <c r="A88" s="10">
        <v>42829</v>
      </c>
      <c r="B88" s="11" t="s">
        <v>34</v>
      </c>
      <c r="C88" s="17"/>
      <c r="D88" s="11" t="s">
        <v>125</v>
      </c>
      <c r="E88" s="17"/>
      <c r="F88" s="18"/>
      <c r="G88" s="19"/>
      <c r="H88" s="11" t="s">
        <v>191</v>
      </c>
      <c r="I88" s="11" t="s">
        <v>56</v>
      </c>
      <c r="J88" s="11">
        <v>8902</v>
      </c>
      <c r="K88" s="17"/>
      <c r="L88" s="11" t="s">
        <v>37</v>
      </c>
      <c r="M88" s="10">
        <v>42830</v>
      </c>
      <c r="N88" s="11" t="s">
        <v>33</v>
      </c>
      <c r="O88" s="11" t="s">
        <v>25</v>
      </c>
      <c r="P88" s="11">
        <v>2418794</v>
      </c>
      <c r="Q88" s="29">
        <f t="shared" si="1"/>
        <v>1</v>
      </c>
    </row>
    <row r="89" spans="1:17" ht="26.4" hidden="1" x14ac:dyDescent="0.25">
      <c r="A89" s="10">
        <v>42829</v>
      </c>
      <c r="B89" s="11" t="s">
        <v>57</v>
      </c>
      <c r="C89" s="11" t="s">
        <v>92</v>
      </c>
      <c r="D89" s="11" t="s">
        <v>86</v>
      </c>
      <c r="E89" s="17"/>
      <c r="F89" s="18"/>
      <c r="G89" s="18" t="s">
        <v>19</v>
      </c>
      <c r="H89" s="11" t="s">
        <v>93</v>
      </c>
      <c r="I89" s="11" t="s">
        <v>94</v>
      </c>
      <c r="J89" s="11">
        <v>98023</v>
      </c>
      <c r="K89" s="17"/>
      <c r="L89" s="11" t="s">
        <v>23</v>
      </c>
      <c r="M89" s="10">
        <v>42829</v>
      </c>
      <c r="N89" s="11" t="s">
        <v>33</v>
      </c>
      <c r="O89" s="11" t="s">
        <v>25</v>
      </c>
      <c r="P89" s="11">
        <v>2419089</v>
      </c>
      <c r="Q89" s="29">
        <f t="shared" si="1"/>
        <v>0</v>
      </c>
    </row>
    <row r="90" spans="1:17" ht="132" hidden="1" x14ac:dyDescent="0.25">
      <c r="A90" s="10">
        <v>42829</v>
      </c>
      <c r="B90" s="11" t="s">
        <v>57</v>
      </c>
      <c r="C90" s="11" t="s">
        <v>58</v>
      </c>
      <c r="D90" s="11" t="s">
        <v>59</v>
      </c>
      <c r="E90" s="17"/>
      <c r="F90" s="18" t="s">
        <v>299</v>
      </c>
      <c r="G90" s="18" t="s">
        <v>19</v>
      </c>
      <c r="H90" s="11" t="s">
        <v>93</v>
      </c>
      <c r="I90" s="11" t="s">
        <v>244</v>
      </c>
      <c r="J90" s="11" t="s">
        <v>300</v>
      </c>
      <c r="K90" s="17"/>
      <c r="L90" s="11" t="s">
        <v>32</v>
      </c>
      <c r="M90" s="10">
        <v>42829</v>
      </c>
      <c r="N90" s="11" t="s">
        <v>33</v>
      </c>
      <c r="O90" s="11" t="s">
        <v>25</v>
      </c>
      <c r="P90" s="11">
        <v>2419713</v>
      </c>
      <c r="Q90" s="29">
        <f t="shared" si="1"/>
        <v>0</v>
      </c>
    </row>
    <row r="91" spans="1:17" ht="52.8" hidden="1" x14ac:dyDescent="0.25">
      <c r="A91" s="10">
        <v>42830</v>
      </c>
      <c r="B91" s="11" t="s">
        <v>57</v>
      </c>
      <c r="C91" s="11" t="s">
        <v>250</v>
      </c>
      <c r="D91" s="11" t="s">
        <v>86</v>
      </c>
      <c r="E91" s="17"/>
      <c r="F91" s="18" t="s">
        <v>303</v>
      </c>
      <c r="G91" s="18" t="s">
        <v>19</v>
      </c>
      <c r="H91" s="11" t="s">
        <v>241</v>
      </c>
      <c r="I91" s="11" t="s">
        <v>31</v>
      </c>
      <c r="J91" s="11" t="s">
        <v>304</v>
      </c>
      <c r="K91" s="17"/>
      <c r="L91" s="11" t="s">
        <v>32</v>
      </c>
      <c r="M91" s="10">
        <v>42830</v>
      </c>
      <c r="N91" s="11" t="s">
        <v>33</v>
      </c>
      <c r="O91" s="11" t="s">
        <v>25</v>
      </c>
      <c r="P91" s="11">
        <v>2420825</v>
      </c>
      <c r="Q91" s="29">
        <f t="shared" si="1"/>
        <v>0</v>
      </c>
    </row>
    <row r="92" spans="1:17" hidden="1" x14ac:dyDescent="0.25">
      <c r="A92" s="10">
        <v>42831</v>
      </c>
      <c r="B92" s="11" t="s">
        <v>34</v>
      </c>
      <c r="C92" s="17"/>
      <c r="D92" s="11" t="s">
        <v>125</v>
      </c>
      <c r="E92" s="17"/>
      <c r="F92" s="18"/>
      <c r="G92" s="19"/>
      <c r="H92" s="11" t="s">
        <v>126</v>
      </c>
      <c r="I92" s="11" t="s">
        <v>127</v>
      </c>
      <c r="J92" s="11">
        <v>20002</v>
      </c>
      <c r="K92" s="17"/>
      <c r="L92" s="11" t="s">
        <v>32</v>
      </c>
      <c r="M92" s="10">
        <v>42831</v>
      </c>
      <c r="N92" s="11" t="s">
        <v>33</v>
      </c>
      <c r="O92" s="11" t="s">
        <v>25</v>
      </c>
      <c r="P92" s="11">
        <v>2421040</v>
      </c>
      <c r="Q92" s="29">
        <f t="shared" si="1"/>
        <v>0</v>
      </c>
    </row>
    <row r="93" spans="1:17" ht="26.4" hidden="1" x14ac:dyDescent="0.25">
      <c r="A93" s="10">
        <v>42830</v>
      </c>
      <c r="B93" s="11" t="s">
        <v>38</v>
      </c>
      <c r="C93" s="11" t="s">
        <v>182</v>
      </c>
      <c r="D93" s="11" t="s">
        <v>187</v>
      </c>
      <c r="E93" s="17"/>
      <c r="F93" s="18"/>
      <c r="G93" s="18" t="s">
        <v>19</v>
      </c>
      <c r="H93" s="11" t="s">
        <v>93</v>
      </c>
      <c r="I93" s="11" t="s">
        <v>79</v>
      </c>
      <c r="J93" s="11">
        <v>20746</v>
      </c>
      <c r="K93" s="17"/>
      <c r="L93" s="11" t="s">
        <v>37</v>
      </c>
      <c r="M93" s="10">
        <v>42831</v>
      </c>
      <c r="N93" s="11" t="s">
        <v>24</v>
      </c>
      <c r="O93" s="11" t="s">
        <v>25</v>
      </c>
      <c r="P93" s="11">
        <v>2421775</v>
      </c>
      <c r="Q93" s="29">
        <f t="shared" si="1"/>
        <v>1</v>
      </c>
    </row>
    <row r="94" spans="1:17" ht="26.4" hidden="1" x14ac:dyDescent="0.25">
      <c r="A94" s="10">
        <v>42831</v>
      </c>
      <c r="B94" s="11" t="s">
        <v>26</v>
      </c>
      <c r="C94" s="11" t="s">
        <v>34</v>
      </c>
      <c r="D94" s="11" t="s">
        <v>28</v>
      </c>
      <c r="E94" s="11" t="s">
        <v>48</v>
      </c>
      <c r="F94" s="18"/>
      <c r="G94" s="18" t="s">
        <v>19</v>
      </c>
      <c r="H94" s="11" t="s">
        <v>36</v>
      </c>
      <c r="I94" s="11" t="s">
        <v>50</v>
      </c>
      <c r="J94" s="11">
        <v>11226</v>
      </c>
      <c r="K94" s="17"/>
      <c r="L94" s="11" t="s">
        <v>32</v>
      </c>
      <c r="M94" s="10">
        <v>42831</v>
      </c>
      <c r="N94" s="11" t="s">
        <v>33</v>
      </c>
      <c r="O94" s="11" t="s">
        <v>25</v>
      </c>
      <c r="P94" s="11">
        <v>2422048</v>
      </c>
      <c r="Q94" s="29">
        <f t="shared" si="1"/>
        <v>0</v>
      </c>
    </row>
    <row r="95" spans="1:17" ht="26.4" hidden="1" x14ac:dyDescent="0.25">
      <c r="A95" s="10">
        <v>42831</v>
      </c>
      <c r="B95" s="11" t="s">
        <v>34</v>
      </c>
      <c r="C95" s="17"/>
      <c r="D95" s="11" t="s">
        <v>112</v>
      </c>
      <c r="E95" s="17"/>
      <c r="F95" s="18"/>
      <c r="G95" s="18" t="s">
        <v>19</v>
      </c>
      <c r="H95" s="11" t="s">
        <v>113</v>
      </c>
      <c r="I95" s="11" t="s">
        <v>114</v>
      </c>
      <c r="J95" s="11">
        <v>22315</v>
      </c>
      <c r="K95" s="11" t="s">
        <v>115</v>
      </c>
      <c r="L95" s="11" t="s">
        <v>32</v>
      </c>
      <c r="M95" s="10">
        <v>42831</v>
      </c>
      <c r="N95" s="11" t="s">
        <v>33</v>
      </c>
      <c r="O95" s="11" t="s">
        <v>25</v>
      </c>
      <c r="P95" s="11">
        <v>2423410</v>
      </c>
      <c r="Q95" s="29">
        <f t="shared" si="1"/>
        <v>0</v>
      </c>
    </row>
    <row r="96" spans="1:17" hidden="1" x14ac:dyDescent="0.25">
      <c r="A96" s="10">
        <v>42831</v>
      </c>
      <c r="B96" s="11" t="s">
        <v>116</v>
      </c>
      <c r="C96" s="11" t="s">
        <v>295</v>
      </c>
      <c r="D96" s="11" t="s">
        <v>77</v>
      </c>
      <c r="E96" s="17"/>
      <c r="F96" s="18"/>
      <c r="G96" s="19"/>
      <c r="H96" s="11" t="s">
        <v>296</v>
      </c>
      <c r="I96" s="11" t="s">
        <v>105</v>
      </c>
      <c r="J96" s="11" t="s">
        <v>271</v>
      </c>
      <c r="K96" s="17"/>
      <c r="L96" s="11" t="s">
        <v>32</v>
      </c>
      <c r="M96" s="10">
        <v>42832</v>
      </c>
      <c r="N96" s="11" t="s">
        <v>33</v>
      </c>
      <c r="O96" s="11" t="s">
        <v>25</v>
      </c>
      <c r="P96" s="11">
        <v>2423435</v>
      </c>
      <c r="Q96" s="29">
        <f t="shared" si="1"/>
        <v>1</v>
      </c>
    </row>
    <row r="97" spans="1:17" ht="26.4" hidden="1" x14ac:dyDescent="0.25">
      <c r="A97" s="10">
        <v>42832</v>
      </c>
      <c r="B97" s="11" t="s">
        <v>34</v>
      </c>
      <c r="C97" s="17"/>
      <c r="D97" s="11" t="s">
        <v>246</v>
      </c>
      <c r="E97" s="17"/>
      <c r="F97" s="18"/>
      <c r="G97" s="18" t="s">
        <v>19</v>
      </c>
      <c r="H97" s="11" t="s">
        <v>113</v>
      </c>
      <c r="I97" s="11" t="s">
        <v>21</v>
      </c>
      <c r="J97" s="11">
        <v>79607</v>
      </c>
      <c r="K97" s="11" t="s">
        <v>115</v>
      </c>
      <c r="L97" s="11" t="s">
        <v>32</v>
      </c>
      <c r="M97" s="10">
        <v>42832</v>
      </c>
      <c r="N97" s="11" t="s">
        <v>33</v>
      </c>
      <c r="O97" s="11" t="s">
        <v>25</v>
      </c>
      <c r="P97" s="11">
        <v>2423941</v>
      </c>
      <c r="Q97" s="29">
        <f t="shared" si="1"/>
        <v>0</v>
      </c>
    </row>
    <row r="98" spans="1:17" hidden="1" x14ac:dyDescent="0.25">
      <c r="A98" s="10">
        <v>42832</v>
      </c>
      <c r="B98" s="11" t="s">
        <v>38</v>
      </c>
      <c r="C98" s="11" t="s">
        <v>39</v>
      </c>
      <c r="D98" s="11" t="s">
        <v>35</v>
      </c>
      <c r="E98" s="17"/>
      <c r="F98" s="18"/>
      <c r="G98" s="19"/>
      <c r="H98" s="11" t="s">
        <v>150</v>
      </c>
      <c r="I98" s="11" t="s">
        <v>94</v>
      </c>
      <c r="J98" s="11">
        <v>98223</v>
      </c>
      <c r="K98" s="17"/>
      <c r="L98" s="11" t="s">
        <v>47</v>
      </c>
      <c r="M98" s="10">
        <v>42832</v>
      </c>
      <c r="N98" s="11" t="s">
        <v>33</v>
      </c>
      <c r="O98" s="11" t="s">
        <v>25</v>
      </c>
      <c r="P98" s="11">
        <v>2424942</v>
      </c>
      <c r="Q98" s="29">
        <f t="shared" si="1"/>
        <v>0</v>
      </c>
    </row>
    <row r="99" spans="1:17" hidden="1" x14ac:dyDescent="0.25">
      <c r="A99" s="10">
        <v>42832</v>
      </c>
      <c r="B99" s="11" t="s">
        <v>38</v>
      </c>
      <c r="C99" s="11" t="s">
        <v>159</v>
      </c>
      <c r="D99" s="11" t="s">
        <v>40</v>
      </c>
      <c r="E99" s="17"/>
      <c r="F99" s="18"/>
      <c r="G99" s="19"/>
      <c r="H99" s="11" t="s">
        <v>192</v>
      </c>
      <c r="I99" s="11" t="s">
        <v>54</v>
      </c>
      <c r="J99" s="11">
        <v>33441</v>
      </c>
      <c r="K99" s="17"/>
      <c r="L99" s="11" t="s">
        <v>23</v>
      </c>
      <c r="M99" s="10">
        <v>42832</v>
      </c>
      <c r="N99" s="11" t="s">
        <v>33</v>
      </c>
      <c r="O99" s="11" t="s">
        <v>25</v>
      </c>
      <c r="P99" s="11">
        <v>2424946</v>
      </c>
      <c r="Q99" s="29">
        <f t="shared" si="1"/>
        <v>0</v>
      </c>
    </row>
    <row r="100" spans="1:17" ht="26.4" hidden="1" x14ac:dyDescent="0.25">
      <c r="A100" s="10">
        <v>42832</v>
      </c>
      <c r="B100" s="11" t="s">
        <v>34</v>
      </c>
      <c r="C100" s="17"/>
      <c r="D100" s="11" t="s">
        <v>171</v>
      </c>
      <c r="E100" s="17"/>
      <c r="F100" s="18"/>
      <c r="G100" s="18" t="s">
        <v>19</v>
      </c>
      <c r="H100" s="11" t="s">
        <v>93</v>
      </c>
      <c r="I100" s="11" t="s">
        <v>172</v>
      </c>
      <c r="J100" s="11">
        <v>85296</v>
      </c>
      <c r="K100" s="17"/>
      <c r="L100" s="11" t="s">
        <v>37</v>
      </c>
      <c r="M100" s="10">
        <v>42832</v>
      </c>
      <c r="N100" s="11" t="s">
        <v>67</v>
      </c>
      <c r="O100" s="11" t="s">
        <v>25</v>
      </c>
      <c r="P100" s="11">
        <v>2425048</v>
      </c>
      <c r="Q100" s="29">
        <f t="shared" si="1"/>
        <v>0</v>
      </c>
    </row>
    <row r="101" spans="1:17" ht="26.4" hidden="1" x14ac:dyDescent="0.25">
      <c r="A101" s="10">
        <v>42832</v>
      </c>
      <c r="B101" s="11" t="s">
        <v>101</v>
      </c>
      <c r="C101" s="11" t="s">
        <v>102</v>
      </c>
      <c r="D101" s="11" t="s">
        <v>167</v>
      </c>
      <c r="E101" s="17"/>
      <c r="F101" s="18"/>
      <c r="G101" s="18" t="s">
        <v>19</v>
      </c>
      <c r="H101" s="11" t="s">
        <v>241</v>
      </c>
      <c r="I101" s="11" t="s">
        <v>130</v>
      </c>
      <c r="J101" s="11">
        <v>37650</v>
      </c>
      <c r="K101" s="17"/>
      <c r="L101" s="11" t="s">
        <v>37</v>
      </c>
      <c r="M101" s="10">
        <v>42832</v>
      </c>
      <c r="N101" s="11" t="s">
        <v>33</v>
      </c>
      <c r="O101" s="11" t="s">
        <v>25</v>
      </c>
      <c r="P101" s="11">
        <v>2425260</v>
      </c>
      <c r="Q101" s="29">
        <f t="shared" si="1"/>
        <v>0</v>
      </c>
    </row>
    <row r="102" spans="1:17" ht="26.4" hidden="1" x14ac:dyDescent="0.25">
      <c r="A102" s="10">
        <v>42832</v>
      </c>
      <c r="B102" s="11" t="s">
        <v>57</v>
      </c>
      <c r="C102" s="11" t="s">
        <v>58</v>
      </c>
      <c r="D102" s="11" t="s">
        <v>86</v>
      </c>
      <c r="E102" s="17"/>
      <c r="F102" s="18"/>
      <c r="G102" s="18" t="s">
        <v>19</v>
      </c>
      <c r="H102" s="11" t="s">
        <v>93</v>
      </c>
      <c r="I102" s="11" t="s">
        <v>214</v>
      </c>
      <c r="J102" s="11">
        <v>6484</v>
      </c>
      <c r="K102" s="17"/>
      <c r="L102" s="11" t="s">
        <v>37</v>
      </c>
      <c r="M102" s="10">
        <v>42832</v>
      </c>
      <c r="N102" s="11" t="s">
        <v>67</v>
      </c>
      <c r="O102" s="11" t="s">
        <v>25</v>
      </c>
      <c r="P102" s="11">
        <v>2425815</v>
      </c>
      <c r="Q102" s="29">
        <f t="shared" si="1"/>
        <v>0</v>
      </c>
    </row>
    <row r="103" spans="1:17" ht="132" hidden="1" x14ac:dyDescent="0.25">
      <c r="A103" s="10">
        <v>42833</v>
      </c>
      <c r="B103" s="11" t="s">
        <v>101</v>
      </c>
      <c r="C103" s="11" t="s">
        <v>239</v>
      </c>
      <c r="D103" s="11" t="s">
        <v>220</v>
      </c>
      <c r="E103" s="17"/>
      <c r="F103" s="18" t="s">
        <v>240</v>
      </c>
      <c r="G103" s="18" t="s">
        <v>19</v>
      </c>
      <c r="H103" s="11" t="s">
        <v>241</v>
      </c>
      <c r="I103" s="11" t="s">
        <v>43</v>
      </c>
      <c r="J103" s="11" t="s">
        <v>242</v>
      </c>
      <c r="K103" s="17"/>
      <c r="L103" s="11" t="s">
        <v>32</v>
      </c>
      <c r="M103" s="10">
        <v>42833</v>
      </c>
      <c r="N103" s="11" t="s">
        <v>33</v>
      </c>
      <c r="O103" s="11" t="s">
        <v>25</v>
      </c>
      <c r="P103" s="11">
        <v>2426136</v>
      </c>
      <c r="Q103" s="29">
        <f t="shared" si="1"/>
        <v>0</v>
      </c>
    </row>
    <row r="104" spans="1:17" hidden="1" x14ac:dyDescent="0.25">
      <c r="A104" s="10">
        <v>42834</v>
      </c>
      <c r="B104" s="11" t="s">
        <v>34</v>
      </c>
      <c r="C104" s="17"/>
      <c r="D104" s="11" t="s">
        <v>247</v>
      </c>
      <c r="E104" s="17"/>
      <c r="F104" s="18"/>
      <c r="G104" s="19"/>
      <c r="H104" s="11" t="s">
        <v>191</v>
      </c>
      <c r="I104" s="11" t="s">
        <v>172</v>
      </c>
      <c r="J104" s="11">
        <v>85139</v>
      </c>
      <c r="K104" s="17"/>
      <c r="L104" s="11" t="s">
        <v>32</v>
      </c>
      <c r="M104" s="10">
        <v>42834</v>
      </c>
      <c r="N104" s="11" t="s">
        <v>33</v>
      </c>
      <c r="O104" s="11" t="s">
        <v>25</v>
      </c>
      <c r="P104" s="11">
        <v>2426593</v>
      </c>
      <c r="Q104" s="29">
        <f t="shared" si="1"/>
        <v>0</v>
      </c>
    </row>
    <row r="105" spans="1:17" hidden="1" x14ac:dyDescent="0.25">
      <c r="A105" s="10">
        <v>42835</v>
      </c>
      <c r="B105" s="11" t="s">
        <v>38</v>
      </c>
      <c r="C105" s="11" t="s">
        <v>39</v>
      </c>
      <c r="D105" s="11" t="s">
        <v>40</v>
      </c>
      <c r="E105" s="17"/>
      <c r="F105" s="18"/>
      <c r="G105" s="19"/>
      <c r="H105" s="11" t="s">
        <v>276</v>
      </c>
      <c r="I105" s="11" t="s">
        <v>56</v>
      </c>
      <c r="J105" s="11">
        <v>8832</v>
      </c>
      <c r="K105" s="11" t="s">
        <v>22</v>
      </c>
      <c r="L105" s="11" t="s">
        <v>23</v>
      </c>
      <c r="M105" s="10">
        <v>42835</v>
      </c>
      <c r="N105" s="11" t="s">
        <v>33</v>
      </c>
      <c r="O105" s="11" t="s">
        <v>68</v>
      </c>
      <c r="P105" s="11">
        <v>2428039</v>
      </c>
      <c r="Q105" s="29">
        <f t="shared" si="1"/>
        <v>0</v>
      </c>
    </row>
    <row r="106" spans="1:17" ht="184.8" hidden="1" x14ac:dyDescent="0.25">
      <c r="A106" s="10">
        <v>42837</v>
      </c>
      <c r="B106" s="11" t="s">
        <v>57</v>
      </c>
      <c r="C106" s="11" t="s">
        <v>58</v>
      </c>
      <c r="D106" s="11" t="s">
        <v>144</v>
      </c>
      <c r="E106" s="17"/>
      <c r="F106" s="18" t="s">
        <v>161</v>
      </c>
      <c r="G106" s="18" t="s">
        <v>19</v>
      </c>
      <c r="H106" s="11" t="s">
        <v>45</v>
      </c>
      <c r="I106" s="11" t="s">
        <v>43</v>
      </c>
      <c r="J106" s="11" t="s">
        <v>162</v>
      </c>
      <c r="K106" s="17"/>
      <c r="L106" s="11" t="s">
        <v>32</v>
      </c>
      <c r="M106" s="10">
        <v>42837</v>
      </c>
      <c r="N106" s="11" t="s">
        <v>33</v>
      </c>
      <c r="O106" s="11" t="s">
        <v>25</v>
      </c>
      <c r="P106" s="11">
        <v>2431565</v>
      </c>
      <c r="Q106" s="29">
        <f t="shared" si="1"/>
        <v>0</v>
      </c>
    </row>
    <row r="107" spans="1:17" hidden="1" x14ac:dyDescent="0.25">
      <c r="A107" s="10">
        <v>42837</v>
      </c>
      <c r="B107" s="11" t="s">
        <v>57</v>
      </c>
      <c r="C107" s="11" t="s">
        <v>92</v>
      </c>
      <c r="D107" s="11" t="s">
        <v>163</v>
      </c>
      <c r="E107" s="17"/>
      <c r="F107" s="18"/>
      <c r="G107" s="19"/>
      <c r="H107" s="11" t="s">
        <v>126</v>
      </c>
      <c r="I107" s="11" t="s">
        <v>43</v>
      </c>
      <c r="J107" s="11">
        <v>91913</v>
      </c>
      <c r="K107" s="17"/>
      <c r="L107" s="11" t="s">
        <v>37</v>
      </c>
      <c r="M107" s="10">
        <v>42838</v>
      </c>
      <c r="N107" s="11" t="s">
        <v>67</v>
      </c>
      <c r="O107" s="11" t="s">
        <v>25</v>
      </c>
      <c r="P107" s="11">
        <v>2432049</v>
      </c>
      <c r="Q107" s="29">
        <f t="shared" si="1"/>
        <v>1</v>
      </c>
    </row>
    <row r="108" spans="1:17" hidden="1" x14ac:dyDescent="0.25">
      <c r="A108" s="10">
        <v>42839</v>
      </c>
      <c r="B108" s="11" t="s">
        <v>26</v>
      </c>
      <c r="C108" s="11" t="s">
        <v>27</v>
      </c>
      <c r="D108" s="11" t="s">
        <v>199</v>
      </c>
      <c r="E108" s="11" t="s">
        <v>313</v>
      </c>
      <c r="F108" s="18"/>
      <c r="G108" s="19"/>
      <c r="H108" s="11" t="s">
        <v>314</v>
      </c>
      <c r="I108" s="11" t="s">
        <v>21</v>
      </c>
      <c r="J108" s="11" t="s">
        <v>315</v>
      </c>
      <c r="K108" s="17"/>
      <c r="L108" s="11" t="s">
        <v>32</v>
      </c>
      <c r="M108" s="10">
        <v>42839</v>
      </c>
      <c r="N108" s="11" t="s">
        <v>33</v>
      </c>
      <c r="O108" s="11" t="s">
        <v>25</v>
      </c>
      <c r="P108" s="11">
        <v>2434854</v>
      </c>
      <c r="Q108" s="29">
        <f t="shared" si="1"/>
        <v>0</v>
      </c>
    </row>
    <row r="109" spans="1:17" hidden="1" x14ac:dyDescent="0.25">
      <c r="A109" s="10">
        <v>42840</v>
      </c>
      <c r="B109" s="11" t="s">
        <v>69</v>
      </c>
      <c r="C109" s="11" t="s">
        <v>70</v>
      </c>
      <c r="D109" s="11" t="s">
        <v>71</v>
      </c>
      <c r="E109" s="11" t="s">
        <v>293</v>
      </c>
      <c r="F109" s="18"/>
      <c r="G109" s="19"/>
      <c r="H109" s="11" t="s">
        <v>73</v>
      </c>
      <c r="I109" s="11" t="s">
        <v>130</v>
      </c>
      <c r="J109" s="11">
        <v>38016</v>
      </c>
      <c r="K109" s="17"/>
      <c r="L109" s="11" t="s">
        <v>32</v>
      </c>
      <c r="M109" s="10">
        <v>42842</v>
      </c>
      <c r="N109" s="11" t="s">
        <v>24</v>
      </c>
      <c r="O109" s="11" t="s">
        <v>25</v>
      </c>
      <c r="P109" s="11">
        <v>2435011</v>
      </c>
      <c r="Q109" s="29">
        <f t="shared" si="1"/>
        <v>2</v>
      </c>
    </row>
    <row r="110" spans="1:17" ht="26.4" hidden="1" x14ac:dyDescent="0.25">
      <c r="A110" s="10">
        <v>42839</v>
      </c>
      <c r="B110" s="11" t="s">
        <v>38</v>
      </c>
      <c r="C110" s="11" t="s">
        <v>39</v>
      </c>
      <c r="D110" s="11" t="s">
        <v>40</v>
      </c>
      <c r="E110" s="17"/>
      <c r="F110" s="18"/>
      <c r="G110" s="18" t="s">
        <v>41</v>
      </c>
      <c r="H110" s="11" t="s">
        <v>42</v>
      </c>
      <c r="I110" s="11" t="s">
        <v>43</v>
      </c>
      <c r="J110" s="11">
        <v>90305</v>
      </c>
      <c r="K110" s="17"/>
      <c r="L110" s="11" t="s">
        <v>37</v>
      </c>
      <c r="M110" s="10">
        <v>42839</v>
      </c>
      <c r="N110" s="11" t="s">
        <v>33</v>
      </c>
      <c r="O110" s="11" t="s">
        <v>25</v>
      </c>
      <c r="P110" s="11">
        <v>2436165</v>
      </c>
      <c r="Q110" s="29">
        <f t="shared" si="1"/>
        <v>0</v>
      </c>
    </row>
    <row r="111" spans="1:17" ht="66" hidden="1" x14ac:dyDescent="0.25">
      <c r="A111" s="10">
        <v>42839</v>
      </c>
      <c r="B111" s="11" t="s">
        <v>38</v>
      </c>
      <c r="C111" s="11" t="s">
        <v>62</v>
      </c>
      <c r="D111" s="11" t="s">
        <v>52</v>
      </c>
      <c r="E111" s="17"/>
      <c r="F111" s="18" t="s">
        <v>215</v>
      </c>
      <c r="G111" s="18" t="s">
        <v>19</v>
      </c>
      <c r="H111" s="11" t="s">
        <v>55</v>
      </c>
      <c r="I111" s="11" t="s">
        <v>21</v>
      </c>
      <c r="J111" s="11" t="s">
        <v>216</v>
      </c>
      <c r="K111" s="17"/>
      <c r="L111" s="11" t="s">
        <v>32</v>
      </c>
      <c r="M111" s="10">
        <v>42839</v>
      </c>
      <c r="N111" s="11" t="s">
        <v>33</v>
      </c>
      <c r="O111" s="11" t="s">
        <v>25</v>
      </c>
      <c r="P111" s="11">
        <v>2436277</v>
      </c>
      <c r="Q111" s="29">
        <f t="shared" si="1"/>
        <v>0</v>
      </c>
    </row>
    <row r="112" spans="1:17" ht="26.4" hidden="1" x14ac:dyDescent="0.25">
      <c r="A112" s="10">
        <v>42840</v>
      </c>
      <c r="B112" s="11" t="s">
        <v>34</v>
      </c>
      <c r="C112" s="17"/>
      <c r="D112" s="11" t="s">
        <v>246</v>
      </c>
      <c r="E112" s="17"/>
      <c r="F112" s="18"/>
      <c r="G112" s="18" t="s">
        <v>19</v>
      </c>
      <c r="H112" s="11" t="s">
        <v>113</v>
      </c>
      <c r="I112" s="11" t="s">
        <v>21</v>
      </c>
      <c r="J112" s="11">
        <v>77407</v>
      </c>
      <c r="K112" s="17"/>
      <c r="L112" s="11" t="s">
        <v>32</v>
      </c>
      <c r="M112" s="10">
        <v>42840</v>
      </c>
      <c r="N112" s="11" t="s">
        <v>33</v>
      </c>
      <c r="O112" s="11" t="s">
        <v>25</v>
      </c>
      <c r="P112" s="11">
        <v>2436789</v>
      </c>
      <c r="Q112" s="29">
        <f t="shared" si="1"/>
        <v>0</v>
      </c>
    </row>
    <row r="113" spans="1:17" ht="26.4" hidden="1" x14ac:dyDescent="0.25">
      <c r="A113" s="10">
        <v>42840</v>
      </c>
      <c r="B113" s="11" t="s">
        <v>57</v>
      </c>
      <c r="C113" s="11" t="s">
        <v>58</v>
      </c>
      <c r="D113" s="11" t="s">
        <v>86</v>
      </c>
      <c r="E113" s="17"/>
      <c r="F113" s="18"/>
      <c r="G113" s="18" t="s">
        <v>19</v>
      </c>
      <c r="H113" s="11" t="s">
        <v>45</v>
      </c>
      <c r="I113" s="11" t="s">
        <v>120</v>
      </c>
      <c r="J113" s="17"/>
      <c r="K113" s="17"/>
      <c r="L113" s="11" t="s">
        <v>32</v>
      </c>
      <c r="M113" s="10">
        <v>42842</v>
      </c>
      <c r="N113" s="11" t="s">
        <v>33</v>
      </c>
      <c r="O113" s="11" t="s">
        <v>25</v>
      </c>
      <c r="P113" s="11">
        <v>2436823</v>
      </c>
      <c r="Q113" s="29">
        <f t="shared" si="1"/>
        <v>2</v>
      </c>
    </row>
    <row r="114" spans="1:17" hidden="1" x14ac:dyDescent="0.25">
      <c r="A114" s="10">
        <v>42840</v>
      </c>
      <c r="B114" s="11" t="s">
        <v>69</v>
      </c>
      <c r="C114" s="11" t="s">
        <v>70</v>
      </c>
      <c r="D114" s="11" t="s">
        <v>71</v>
      </c>
      <c r="E114" s="11" t="s">
        <v>72</v>
      </c>
      <c r="F114" s="18"/>
      <c r="G114" s="19"/>
      <c r="H114" s="11" t="s">
        <v>73</v>
      </c>
      <c r="I114" s="11" t="s">
        <v>43</v>
      </c>
      <c r="J114" s="11" t="s">
        <v>74</v>
      </c>
      <c r="K114" s="17"/>
      <c r="L114" s="11" t="s">
        <v>32</v>
      </c>
      <c r="M114" s="10">
        <v>42840</v>
      </c>
      <c r="N114" s="11" t="s">
        <v>33</v>
      </c>
      <c r="O114" s="11" t="s">
        <v>25</v>
      </c>
      <c r="P114" s="11">
        <v>2436894</v>
      </c>
      <c r="Q114" s="29">
        <f t="shared" si="1"/>
        <v>0</v>
      </c>
    </row>
    <row r="115" spans="1:17" ht="171.6" hidden="1" x14ac:dyDescent="0.25">
      <c r="A115" s="10">
        <v>42841</v>
      </c>
      <c r="B115" s="11" t="s">
        <v>57</v>
      </c>
      <c r="C115" s="11" t="s">
        <v>58</v>
      </c>
      <c r="D115" s="11" t="s">
        <v>86</v>
      </c>
      <c r="E115" s="17"/>
      <c r="F115" s="18" t="s">
        <v>345</v>
      </c>
      <c r="G115" s="18" t="s">
        <v>19</v>
      </c>
      <c r="H115" s="11" t="s">
        <v>45</v>
      </c>
      <c r="I115" s="11" t="s">
        <v>61</v>
      </c>
      <c r="J115" s="11" t="s">
        <v>346</v>
      </c>
      <c r="K115" s="17"/>
      <c r="L115" s="11" t="s">
        <v>32</v>
      </c>
      <c r="M115" s="10">
        <v>42841</v>
      </c>
      <c r="N115" s="11" t="s">
        <v>24</v>
      </c>
      <c r="O115" s="11" t="s">
        <v>25</v>
      </c>
      <c r="P115" s="11">
        <v>2437217</v>
      </c>
      <c r="Q115" s="29">
        <f t="shared" si="1"/>
        <v>0</v>
      </c>
    </row>
    <row r="116" spans="1:17" ht="26.4" hidden="1" x14ac:dyDescent="0.25">
      <c r="A116" s="10">
        <v>42841</v>
      </c>
      <c r="B116" s="11" t="s">
        <v>26</v>
      </c>
      <c r="C116" s="11" t="s">
        <v>138</v>
      </c>
      <c r="D116" s="11" t="s">
        <v>139</v>
      </c>
      <c r="E116" s="11" t="s">
        <v>140</v>
      </c>
      <c r="F116" s="18"/>
      <c r="G116" s="18" t="s">
        <v>41</v>
      </c>
      <c r="H116" s="11" t="s">
        <v>141</v>
      </c>
      <c r="I116" s="11" t="s">
        <v>21</v>
      </c>
      <c r="J116" s="11">
        <v>76210</v>
      </c>
      <c r="K116" s="17"/>
      <c r="L116" s="11" t="s">
        <v>32</v>
      </c>
      <c r="M116" s="10">
        <v>42841</v>
      </c>
      <c r="N116" s="11" t="s">
        <v>33</v>
      </c>
      <c r="O116" s="11" t="s">
        <v>25</v>
      </c>
      <c r="P116" s="11">
        <v>2437313</v>
      </c>
      <c r="Q116" s="29">
        <f t="shared" si="1"/>
        <v>0</v>
      </c>
    </row>
    <row r="117" spans="1:17" ht="26.4" hidden="1" x14ac:dyDescent="0.25">
      <c r="A117" s="10">
        <v>42842</v>
      </c>
      <c r="B117" s="11" t="s">
        <v>34</v>
      </c>
      <c r="C117" s="17"/>
      <c r="D117" s="11" t="s">
        <v>125</v>
      </c>
      <c r="E117" s="17"/>
      <c r="F117" s="18"/>
      <c r="G117" s="18" t="s">
        <v>19</v>
      </c>
      <c r="H117" s="11" t="s">
        <v>36</v>
      </c>
      <c r="I117" s="11" t="s">
        <v>151</v>
      </c>
      <c r="J117" s="11">
        <v>80221</v>
      </c>
      <c r="K117" s="17"/>
      <c r="L117" s="11" t="s">
        <v>23</v>
      </c>
      <c r="M117" s="10">
        <v>42842</v>
      </c>
      <c r="N117" s="11" t="s">
        <v>33</v>
      </c>
      <c r="O117" s="11" t="s">
        <v>25</v>
      </c>
      <c r="P117" s="11">
        <v>2437474</v>
      </c>
      <c r="Q117" s="29">
        <f t="shared" si="1"/>
        <v>0</v>
      </c>
    </row>
    <row r="118" spans="1:17" hidden="1" x14ac:dyDescent="0.25">
      <c r="A118" s="10">
        <v>42843</v>
      </c>
      <c r="B118" s="11" t="s">
        <v>101</v>
      </c>
      <c r="C118" s="11" t="s">
        <v>102</v>
      </c>
      <c r="D118" s="11" t="s">
        <v>167</v>
      </c>
      <c r="E118" s="17"/>
      <c r="F118" s="18"/>
      <c r="G118" s="19"/>
      <c r="H118" s="11" t="s">
        <v>168</v>
      </c>
      <c r="I118" s="11" t="s">
        <v>169</v>
      </c>
      <c r="J118" s="11">
        <v>67002</v>
      </c>
      <c r="K118" s="17"/>
      <c r="L118" s="11" t="s">
        <v>32</v>
      </c>
      <c r="M118" s="10">
        <v>42843</v>
      </c>
      <c r="N118" s="11" t="s">
        <v>170</v>
      </c>
      <c r="O118" s="11" t="s">
        <v>68</v>
      </c>
      <c r="P118" s="11">
        <v>2437553</v>
      </c>
      <c r="Q118" s="29">
        <f t="shared" si="1"/>
        <v>0</v>
      </c>
    </row>
    <row r="119" spans="1:17" ht="26.4" hidden="1" x14ac:dyDescent="0.25">
      <c r="A119" s="10">
        <v>42842</v>
      </c>
      <c r="B119" s="11" t="s">
        <v>38</v>
      </c>
      <c r="C119" s="11" t="s">
        <v>182</v>
      </c>
      <c r="D119" s="11" t="s">
        <v>187</v>
      </c>
      <c r="E119" s="17"/>
      <c r="F119" s="18"/>
      <c r="G119" s="18" t="s">
        <v>19</v>
      </c>
      <c r="H119" s="11" t="s">
        <v>93</v>
      </c>
      <c r="I119" s="11" t="s">
        <v>99</v>
      </c>
      <c r="J119" s="11" t="s">
        <v>268</v>
      </c>
      <c r="K119" s="11" t="s">
        <v>22</v>
      </c>
      <c r="L119" s="11" t="s">
        <v>32</v>
      </c>
      <c r="M119" s="10">
        <v>42843</v>
      </c>
      <c r="N119" s="11" t="s">
        <v>33</v>
      </c>
      <c r="O119" s="11" t="s">
        <v>25</v>
      </c>
      <c r="P119" s="11">
        <v>2437750</v>
      </c>
      <c r="Q119" s="29">
        <f t="shared" si="1"/>
        <v>1</v>
      </c>
    </row>
    <row r="120" spans="1:17" ht="26.4" hidden="1" x14ac:dyDescent="0.25">
      <c r="A120" s="10">
        <v>42842</v>
      </c>
      <c r="B120" s="11" t="s">
        <v>57</v>
      </c>
      <c r="C120" s="11" t="s">
        <v>58</v>
      </c>
      <c r="D120" s="11" t="s">
        <v>144</v>
      </c>
      <c r="E120" s="17"/>
      <c r="F120" s="18"/>
      <c r="G120" s="18" t="s">
        <v>19</v>
      </c>
      <c r="H120" s="11" t="s">
        <v>93</v>
      </c>
      <c r="I120" s="11" t="s">
        <v>50</v>
      </c>
      <c r="J120" s="11">
        <v>11221</v>
      </c>
      <c r="K120" s="17"/>
      <c r="L120" s="11" t="s">
        <v>37</v>
      </c>
      <c r="M120" s="10">
        <v>42843</v>
      </c>
      <c r="N120" s="11" t="s">
        <v>33</v>
      </c>
      <c r="O120" s="11" t="s">
        <v>25</v>
      </c>
      <c r="P120" s="11">
        <v>2437915</v>
      </c>
      <c r="Q120" s="29">
        <f t="shared" si="1"/>
        <v>1</v>
      </c>
    </row>
    <row r="121" spans="1:17" ht="26.4" hidden="1" x14ac:dyDescent="0.25">
      <c r="A121" s="10">
        <v>42842</v>
      </c>
      <c r="B121" s="11" t="s">
        <v>116</v>
      </c>
      <c r="C121" s="11" t="s">
        <v>283</v>
      </c>
      <c r="D121" s="11" t="s">
        <v>156</v>
      </c>
      <c r="E121" s="17"/>
      <c r="F121" s="18"/>
      <c r="G121" s="18" t="s">
        <v>41</v>
      </c>
      <c r="H121" s="11" t="s">
        <v>119</v>
      </c>
      <c r="I121" s="11" t="s">
        <v>21</v>
      </c>
      <c r="J121" s="11">
        <v>76053</v>
      </c>
      <c r="K121" s="17"/>
      <c r="L121" s="11" t="s">
        <v>23</v>
      </c>
      <c r="M121" s="10">
        <v>42843</v>
      </c>
      <c r="N121" s="11" t="s">
        <v>33</v>
      </c>
      <c r="O121" s="11" t="s">
        <v>25</v>
      </c>
      <c r="P121" s="11">
        <v>2438333</v>
      </c>
      <c r="Q121" s="29">
        <f t="shared" si="1"/>
        <v>1</v>
      </c>
    </row>
    <row r="122" spans="1:17" hidden="1" x14ac:dyDescent="0.25">
      <c r="A122" s="10">
        <v>42842</v>
      </c>
      <c r="B122" s="11" t="s">
        <v>38</v>
      </c>
      <c r="C122" s="11" t="s">
        <v>82</v>
      </c>
      <c r="D122" s="11" t="s">
        <v>40</v>
      </c>
      <c r="E122" s="17"/>
      <c r="F122" s="18"/>
      <c r="G122" s="19"/>
      <c r="H122" s="11" t="s">
        <v>83</v>
      </c>
      <c r="I122" s="11" t="s">
        <v>43</v>
      </c>
      <c r="J122" s="11" t="s">
        <v>84</v>
      </c>
      <c r="K122" s="17"/>
      <c r="L122" s="11" t="s">
        <v>32</v>
      </c>
      <c r="M122" s="10">
        <v>42843</v>
      </c>
      <c r="N122" s="11" t="s">
        <v>33</v>
      </c>
      <c r="O122" s="11" t="s">
        <v>25</v>
      </c>
      <c r="P122" s="11">
        <v>2438698</v>
      </c>
      <c r="Q122" s="29">
        <f t="shared" si="1"/>
        <v>1</v>
      </c>
    </row>
    <row r="123" spans="1:17" hidden="1" x14ac:dyDescent="0.25">
      <c r="A123" s="10">
        <v>42842</v>
      </c>
      <c r="B123" s="11" t="s">
        <v>38</v>
      </c>
      <c r="C123" s="11" t="s">
        <v>62</v>
      </c>
      <c r="D123" s="11" t="s">
        <v>52</v>
      </c>
      <c r="E123" s="17"/>
      <c r="F123" s="18"/>
      <c r="G123" s="19"/>
      <c r="H123" s="11" t="s">
        <v>83</v>
      </c>
      <c r="I123" s="11" t="s">
        <v>114</v>
      </c>
      <c r="J123" s="11" t="s">
        <v>158</v>
      </c>
      <c r="K123" s="17"/>
      <c r="L123" s="11" t="s">
        <v>32</v>
      </c>
      <c r="M123" s="10">
        <v>42842</v>
      </c>
      <c r="N123" s="11" t="s">
        <v>33</v>
      </c>
      <c r="O123" s="11" t="s">
        <v>25</v>
      </c>
      <c r="P123" s="11">
        <v>2438700</v>
      </c>
      <c r="Q123" s="29">
        <f t="shared" si="1"/>
        <v>0</v>
      </c>
    </row>
    <row r="124" spans="1:17" hidden="1" x14ac:dyDescent="0.25">
      <c r="A124" s="10">
        <v>42843</v>
      </c>
      <c r="B124" s="11" t="s">
        <v>26</v>
      </c>
      <c r="C124" s="11" t="s">
        <v>173</v>
      </c>
      <c r="D124" s="11" t="s">
        <v>28</v>
      </c>
      <c r="E124" s="11" t="s">
        <v>48</v>
      </c>
      <c r="F124" s="18"/>
      <c r="G124" s="19"/>
      <c r="H124" s="11" t="s">
        <v>251</v>
      </c>
      <c r="I124" s="11" t="s">
        <v>252</v>
      </c>
      <c r="J124" s="11">
        <v>46235</v>
      </c>
      <c r="K124" s="17"/>
      <c r="L124" s="11" t="s">
        <v>32</v>
      </c>
      <c r="M124" s="10">
        <v>42843</v>
      </c>
      <c r="N124" s="11" t="s">
        <v>170</v>
      </c>
      <c r="O124" s="11" t="s">
        <v>68</v>
      </c>
      <c r="P124" s="11">
        <v>2438909</v>
      </c>
      <c r="Q124" s="29">
        <f t="shared" si="1"/>
        <v>0</v>
      </c>
    </row>
    <row r="125" spans="1:17" ht="26.4" hidden="1" x14ac:dyDescent="0.25">
      <c r="A125" s="10">
        <v>42842</v>
      </c>
      <c r="B125" s="11" t="s">
        <v>38</v>
      </c>
      <c r="C125" s="11" t="s">
        <v>62</v>
      </c>
      <c r="D125" s="11" t="s">
        <v>52</v>
      </c>
      <c r="E125" s="17"/>
      <c r="F125" s="18"/>
      <c r="G125" s="18" t="s">
        <v>19</v>
      </c>
      <c r="H125" s="11" t="s">
        <v>88</v>
      </c>
      <c r="I125" s="11" t="s">
        <v>114</v>
      </c>
      <c r="J125" s="11">
        <v>24212</v>
      </c>
      <c r="K125" s="11" t="s">
        <v>22</v>
      </c>
      <c r="L125" s="11" t="s">
        <v>23</v>
      </c>
      <c r="M125" s="10">
        <v>42843</v>
      </c>
      <c r="N125" s="11" t="s">
        <v>33</v>
      </c>
      <c r="O125" s="11" t="s">
        <v>25</v>
      </c>
      <c r="P125" s="11">
        <v>2439229</v>
      </c>
      <c r="Q125" s="29">
        <f t="shared" si="1"/>
        <v>1</v>
      </c>
    </row>
    <row r="126" spans="1:17" hidden="1" x14ac:dyDescent="0.25">
      <c r="A126" s="10">
        <v>42842</v>
      </c>
      <c r="B126" s="11" t="s">
        <v>116</v>
      </c>
      <c r="C126" s="11" t="s">
        <v>117</v>
      </c>
      <c r="D126" s="11" t="s">
        <v>156</v>
      </c>
      <c r="E126" s="17"/>
      <c r="F126" s="18"/>
      <c r="G126" s="19"/>
      <c r="H126" s="11" t="s">
        <v>119</v>
      </c>
      <c r="I126" s="11" t="s">
        <v>43</v>
      </c>
      <c r="J126" s="11" t="s">
        <v>157</v>
      </c>
      <c r="K126" s="17"/>
      <c r="L126" s="11" t="s">
        <v>32</v>
      </c>
      <c r="M126" s="10">
        <v>42843</v>
      </c>
      <c r="N126" s="11" t="s">
        <v>51</v>
      </c>
      <c r="O126" s="11" t="s">
        <v>25</v>
      </c>
      <c r="P126" s="11">
        <v>2439263</v>
      </c>
      <c r="Q126" s="29">
        <f t="shared" si="1"/>
        <v>1</v>
      </c>
    </row>
    <row r="127" spans="1:17" hidden="1" x14ac:dyDescent="0.25">
      <c r="A127" s="10">
        <v>42843</v>
      </c>
      <c r="B127" s="11" t="s">
        <v>26</v>
      </c>
      <c r="C127" s="11" t="s">
        <v>233</v>
      </c>
      <c r="D127" s="11" t="s">
        <v>199</v>
      </c>
      <c r="E127" s="11" t="s">
        <v>200</v>
      </c>
      <c r="F127" s="18"/>
      <c r="G127" s="19"/>
      <c r="H127" s="11" t="s">
        <v>329</v>
      </c>
      <c r="I127" s="11" t="s">
        <v>89</v>
      </c>
      <c r="J127" s="11" t="s">
        <v>330</v>
      </c>
      <c r="K127" s="17"/>
      <c r="L127" s="11" t="s">
        <v>32</v>
      </c>
      <c r="M127" s="10">
        <v>42843</v>
      </c>
      <c r="N127" s="11" t="s">
        <v>33</v>
      </c>
      <c r="O127" s="11" t="s">
        <v>25</v>
      </c>
      <c r="P127" s="11">
        <v>2439443</v>
      </c>
      <c r="Q127" s="29">
        <f t="shared" si="1"/>
        <v>0</v>
      </c>
    </row>
    <row r="128" spans="1:17" hidden="1" x14ac:dyDescent="0.25">
      <c r="A128" s="10">
        <v>42843</v>
      </c>
      <c r="B128" s="11" t="s">
        <v>57</v>
      </c>
      <c r="C128" s="11" t="s">
        <v>58</v>
      </c>
      <c r="D128" s="11" t="s">
        <v>86</v>
      </c>
      <c r="E128" s="17"/>
      <c r="F128" s="18"/>
      <c r="G128" s="19"/>
      <c r="H128" s="11" t="s">
        <v>93</v>
      </c>
      <c r="I128" s="11" t="s">
        <v>43</v>
      </c>
      <c r="J128" s="11">
        <v>91941</v>
      </c>
      <c r="K128" s="17"/>
      <c r="L128" s="11" t="s">
        <v>47</v>
      </c>
      <c r="M128" s="10">
        <v>42844</v>
      </c>
      <c r="N128" s="11" t="s">
        <v>51</v>
      </c>
      <c r="O128" s="11" t="s">
        <v>25</v>
      </c>
      <c r="P128" s="11">
        <v>2439541</v>
      </c>
      <c r="Q128" s="29">
        <f t="shared" si="1"/>
        <v>1</v>
      </c>
    </row>
    <row r="129" spans="1:17" hidden="1" x14ac:dyDescent="0.25">
      <c r="A129" s="10">
        <v>42843</v>
      </c>
      <c r="B129" s="11" t="s">
        <v>26</v>
      </c>
      <c r="C129" s="11" t="s">
        <v>34</v>
      </c>
      <c r="D129" s="11" t="s">
        <v>199</v>
      </c>
      <c r="E129" s="11" t="s">
        <v>200</v>
      </c>
      <c r="F129" s="18"/>
      <c r="G129" s="19"/>
      <c r="H129" s="11" t="s">
        <v>354</v>
      </c>
      <c r="I129" s="11" t="s">
        <v>50</v>
      </c>
      <c r="J129" s="11" t="s">
        <v>355</v>
      </c>
      <c r="K129" s="17"/>
      <c r="L129" s="11" t="s">
        <v>32</v>
      </c>
      <c r="M129" s="10">
        <v>42843</v>
      </c>
      <c r="N129" s="11" t="s">
        <v>170</v>
      </c>
      <c r="O129" s="11" t="s">
        <v>68</v>
      </c>
      <c r="P129" s="11">
        <v>2439575</v>
      </c>
      <c r="Q129" s="29">
        <f t="shared" si="1"/>
        <v>0</v>
      </c>
    </row>
    <row r="130" spans="1:17" hidden="1" x14ac:dyDescent="0.25">
      <c r="A130" s="10">
        <v>42843</v>
      </c>
      <c r="B130" s="11" t="s">
        <v>69</v>
      </c>
      <c r="C130" s="11" t="s">
        <v>95</v>
      </c>
      <c r="D130" s="11" t="s">
        <v>96</v>
      </c>
      <c r="E130" s="11" t="s">
        <v>142</v>
      </c>
      <c r="F130" s="18"/>
      <c r="G130" s="19"/>
      <c r="H130" s="11" t="s">
        <v>126</v>
      </c>
      <c r="I130" s="11" t="s">
        <v>79</v>
      </c>
      <c r="J130" s="11">
        <v>20772</v>
      </c>
      <c r="K130" s="17"/>
      <c r="L130" s="11" t="s">
        <v>37</v>
      </c>
      <c r="M130" s="10">
        <v>42844</v>
      </c>
      <c r="N130" s="11" t="s">
        <v>33</v>
      </c>
      <c r="O130" s="11" t="s">
        <v>25</v>
      </c>
      <c r="P130" s="11">
        <v>2439594</v>
      </c>
      <c r="Q130" s="29">
        <f t="shared" si="1"/>
        <v>1</v>
      </c>
    </row>
    <row r="131" spans="1:17" hidden="1" x14ac:dyDescent="0.25">
      <c r="A131" s="10">
        <v>42843</v>
      </c>
      <c r="B131" s="11" t="s">
        <v>57</v>
      </c>
      <c r="C131" s="11" t="s">
        <v>58</v>
      </c>
      <c r="D131" s="11" t="s">
        <v>86</v>
      </c>
      <c r="E131" s="17"/>
      <c r="F131" s="18"/>
      <c r="G131" s="19"/>
      <c r="H131" s="11" t="s">
        <v>243</v>
      </c>
      <c r="I131" s="11" t="s">
        <v>244</v>
      </c>
      <c r="J131" s="11">
        <v>2151</v>
      </c>
      <c r="K131" s="17"/>
      <c r="L131" s="11" t="s">
        <v>37</v>
      </c>
      <c r="M131" s="10">
        <v>42843</v>
      </c>
      <c r="N131" s="11" t="s">
        <v>67</v>
      </c>
      <c r="O131" s="11" t="s">
        <v>25</v>
      </c>
      <c r="P131" s="11">
        <v>2439654</v>
      </c>
      <c r="Q131" s="29">
        <f t="shared" ref="Q131:Q194" si="2">_xlfn.DAYS(M131,A131)</f>
        <v>0</v>
      </c>
    </row>
    <row r="132" spans="1:17" ht="26.4" hidden="1" x14ac:dyDescent="0.25">
      <c r="A132" s="10">
        <v>42843</v>
      </c>
      <c r="B132" s="11" t="s">
        <v>38</v>
      </c>
      <c r="C132" s="11" t="s">
        <v>62</v>
      </c>
      <c r="D132" s="11" t="s">
        <v>52</v>
      </c>
      <c r="E132" s="17"/>
      <c r="F132" s="18"/>
      <c r="G132" s="18" t="s">
        <v>19</v>
      </c>
      <c r="H132" s="11" t="s">
        <v>88</v>
      </c>
      <c r="I132" s="11" t="s">
        <v>43</v>
      </c>
      <c r="J132" s="11" t="s">
        <v>316</v>
      </c>
      <c r="K132" s="17"/>
      <c r="L132" s="11" t="s">
        <v>32</v>
      </c>
      <c r="M132" s="10">
        <v>42843</v>
      </c>
      <c r="N132" s="11" t="s">
        <v>33</v>
      </c>
      <c r="O132" s="11" t="s">
        <v>25</v>
      </c>
      <c r="P132" s="11">
        <v>2439707</v>
      </c>
      <c r="Q132" s="29">
        <f t="shared" si="2"/>
        <v>0</v>
      </c>
    </row>
    <row r="133" spans="1:17" ht="26.4" hidden="1" x14ac:dyDescent="0.25">
      <c r="A133" s="10">
        <v>42843</v>
      </c>
      <c r="B133" s="11" t="s">
        <v>38</v>
      </c>
      <c r="C133" s="11" t="s">
        <v>62</v>
      </c>
      <c r="D133" s="11" t="s">
        <v>52</v>
      </c>
      <c r="E133" s="17"/>
      <c r="F133" s="18"/>
      <c r="G133" s="18" t="s">
        <v>19</v>
      </c>
      <c r="H133" s="11" t="s">
        <v>55</v>
      </c>
      <c r="I133" s="11" t="s">
        <v>43</v>
      </c>
      <c r="J133" s="11" t="s">
        <v>334</v>
      </c>
      <c r="K133" s="17"/>
      <c r="L133" s="11" t="s">
        <v>32</v>
      </c>
      <c r="M133" s="10">
        <v>42843</v>
      </c>
      <c r="N133" s="11" t="s">
        <v>33</v>
      </c>
      <c r="O133" s="11" t="s">
        <v>25</v>
      </c>
      <c r="P133" s="11">
        <v>2439795</v>
      </c>
      <c r="Q133" s="29">
        <f t="shared" si="2"/>
        <v>0</v>
      </c>
    </row>
    <row r="134" spans="1:17" hidden="1" x14ac:dyDescent="0.25">
      <c r="A134" s="10">
        <v>42843</v>
      </c>
      <c r="B134" s="11" t="s">
        <v>26</v>
      </c>
      <c r="C134" s="11" t="s">
        <v>27</v>
      </c>
      <c r="D134" s="11" t="s">
        <v>28</v>
      </c>
      <c r="E134" s="11" t="s">
        <v>135</v>
      </c>
      <c r="F134" s="18"/>
      <c r="G134" s="19"/>
      <c r="H134" s="11" t="s">
        <v>328</v>
      </c>
      <c r="I134" s="11" t="s">
        <v>89</v>
      </c>
      <c r="J134" s="11" t="s">
        <v>213</v>
      </c>
      <c r="K134" s="17"/>
      <c r="L134" s="11" t="s">
        <v>32</v>
      </c>
      <c r="M134" s="10">
        <v>42843</v>
      </c>
      <c r="N134" s="11" t="s">
        <v>170</v>
      </c>
      <c r="O134" s="11" t="s">
        <v>68</v>
      </c>
      <c r="P134" s="11">
        <v>2439908</v>
      </c>
      <c r="Q134" s="29">
        <f t="shared" si="2"/>
        <v>0</v>
      </c>
    </row>
    <row r="135" spans="1:17" ht="26.4" hidden="1" x14ac:dyDescent="0.25">
      <c r="A135" s="10">
        <v>42843</v>
      </c>
      <c r="B135" s="11" t="s">
        <v>57</v>
      </c>
      <c r="C135" s="11" t="s">
        <v>58</v>
      </c>
      <c r="D135" s="11" t="s">
        <v>86</v>
      </c>
      <c r="E135" s="17"/>
      <c r="F135" s="18"/>
      <c r="G135" s="18" t="s">
        <v>19</v>
      </c>
      <c r="H135" s="11" t="s">
        <v>45</v>
      </c>
      <c r="I135" s="11" t="s">
        <v>356</v>
      </c>
      <c r="J135" s="11">
        <v>64081</v>
      </c>
      <c r="K135" s="17"/>
      <c r="L135" s="11" t="s">
        <v>37</v>
      </c>
      <c r="M135" s="10">
        <v>42843</v>
      </c>
      <c r="N135" s="11" t="s">
        <v>67</v>
      </c>
      <c r="O135" s="11" t="s">
        <v>25</v>
      </c>
      <c r="P135" s="11">
        <v>2440060</v>
      </c>
      <c r="Q135" s="29">
        <f t="shared" si="2"/>
        <v>0</v>
      </c>
    </row>
    <row r="136" spans="1:17" ht="26.4" hidden="1" x14ac:dyDescent="0.25">
      <c r="A136" s="10">
        <v>42843</v>
      </c>
      <c r="B136" s="11" t="s">
        <v>38</v>
      </c>
      <c r="C136" s="11" t="s">
        <v>159</v>
      </c>
      <c r="D136" s="11" t="s">
        <v>52</v>
      </c>
      <c r="E136" s="17"/>
      <c r="F136" s="18"/>
      <c r="G136" s="18" t="s">
        <v>19</v>
      </c>
      <c r="H136" s="11" t="s">
        <v>160</v>
      </c>
      <c r="I136" s="11" t="s">
        <v>114</v>
      </c>
      <c r="J136" s="11">
        <v>23113</v>
      </c>
      <c r="K136" s="11" t="s">
        <v>22</v>
      </c>
      <c r="L136" s="11" t="s">
        <v>32</v>
      </c>
      <c r="M136" s="10">
        <v>42843</v>
      </c>
      <c r="N136" s="11" t="s">
        <v>33</v>
      </c>
      <c r="O136" s="11" t="s">
        <v>25</v>
      </c>
      <c r="P136" s="11">
        <v>2440213</v>
      </c>
      <c r="Q136" s="29">
        <f t="shared" si="2"/>
        <v>0</v>
      </c>
    </row>
    <row r="137" spans="1:17" ht="26.4" hidden="1" x14ac:dyDescent="0.25">
      <c r="A137" s="10">
        <v>42843</v>
      </c>
      <c r="B137" s="11" t="s">
        <v>101</v>
      </c>
      <c r="C137" s="11" t="s">
        <v>102</v>
      </c>
      <c r="D137" s="11" t="s">
        <v>103</v>
      </c>
      <c r="E137" s="17"/>
      <c r="F137" s="18"/>
      <c r="G137" s="18" t="s">
        <v>19</v>
      </c>
      <c r="H137" s="11" t="s">
        <v>104</v>
      </c>
      <c r="I137" s="11" t="s">
        <v>105</v>
      </c>
      <c r="J137" s="11" t="s">
        <v>106</v>
      </c>
      <c r="K137" s="17"/>
      <c r="L137" s="11" t="s">
        <v>32</v>
      </c>
      <c r="M137" s="10">
        <v>42843</v>
      </c>
      <c r="N137" s="11" t="s">
        <v>33</v>
      </c>
      <c r="O137" s="11" t="s">
        <v>25</v>
      </c>
      <c r="P137" s="11">
        <v>2440279</v>
      </c>
      <c r="Q137" s="29">
        <f t="shared" si="2"/>
        <v>0</v>
      </c>
    </row>
    <row r="138" spans="1:17" ht="26.4" hidden="1" x14ac:dyDescent="0.25">
      <c r="A138" s="10">
        <v>42843</v>
      </c>
      <c r="B138" s="11" t="s">
        <v>34</v>
      </c>
      <c r="C138" s="17"/>
      <c r="D138" s="11" t="s">
        <v>44</v>
      </c>
      <c r="E138" s="17"/>
      <c r="F138" s="18"/>
      <c r="G138" s="18" t="s">
        <v>19</v>
      </c>
      <c r="H138" s="11" t="s">
        <v>45</v>
      </c>
      <c r="I138" s="11" t="s">
        <v>99</v>
      </c>
      <c r="J138" s="11" t="s">
        <v>198</v>
      </c>
      <c r="K138" s="17"/>
      <c r="L138" s="11" t="s">
        <v>32</v>
      </c>
      <c r="M138" s="10">
        <v>42843</v>
      </c>
      <c r="N138" s="11" t="s">
        <v>24</v>
      </c>
      <c r="O138" s="11" t="s">
        <v>25</v>
      </c>
      <c r="P138" s="11">
        <v>2440285</v>
      </c>
      <c r="Q138" s="29">
        <f t="shared" si="2"/>
        <v>0</v>
      </c>
    </row>
    <row r="139" spans="1:17" hidden="1" x14ac:dyDescent="0.25">
      <c r="A139" s="10">
        <v>42843</v>
      </c>
      <c r="B139" s="11" t="s">
        <v>34</v>
      </c>
      <c r="C139" s="17"/>
      <c r="D139" s="11" t="s">
        <v>44</v>
      </c>
      <c r="E139" s="17"/>
      <c r="F139" s="18"/>
      <c r="G139" s="19"/>
      <c r="H139" s="11" t="s">
        <v>126</v>
      </c>
      <c r="I139" s="11" t="s">
        <v>297</v>
      </c>
      <c r="J139" s="11" t="s">
        <v>298</v>
      </c>
      <c r="K139" s="17"/>
      <c r="L139" s="11" t="s">
        <v>32</v>
      </c>
      <c r="M139" s="10">
        <v>42844</v>
      </c>
      <c r="N139" s="11" t="s">
        <v>33</v>
      </c>
      <c r="O139" s="11" t="s">
        <v>25</v>
      </c>
      <c r="P139" s="11">
        <v>2440298</v>
      </c>
      <c r="Q139" s="29">
        <f t="shared" si="2"/>
        <v>1</v>
      </c>
    </row>
    <row r="140" spans="1:17" ht="26.4" hidden="1" x14ac:dyDescent="0.25">
      <c r="A140" s="10">
        <v>42843</v>
      </c>
      <c r="B140" s="11" t="s">
        <v>38</v>
      </c>
      <c r="C140" s="11" t="s">
        <v>39</v>
      </c>
      <c r="D140" s="11" t="s">
        <v>52</v>
      </c>
      <c r="E140" s="17"/>
      <c r="F140" s="18"/>
      <c r="G140" s="18" t="s">
        <v>19</v>
      </c>
      <c r="H140" s="11" t="s">
        <v>36</v>
      </c>
      <c r="I140" s="11" t="s">
        <v>79</v>
      </c>
      <c r="J140" s="11">
        <v>21215</v>
      </c>
      <c r="K140" s="17"/>
      <c r="L140" s="11" t="s">
        <v>37</v>
      </c>
      <c r="M140" s="10">
        <v>42845</v>
      </c>
      <c r="N140" s="11" t="s">
        <v>24</v>
      </c>
      <c r="O140" s="11" t="s">
        <v>25</v>
      </c>
      <c r="P140" s="11">
        <v>2440304</v>
      </c>
      <c r="Q140" s="29">
        <f t="shared" si="2"/>
        <v>2</v>
      </c>
    </row>
    <row r="141" spans="1:17" ht="26.4" hidden="1" x14ac:dyDescent="0.25">
      <c r="A141" s="10">
        <v>42843</v>
      </c>
      <c r="B141" s="11" t="s">
        <v>34</v>
      </c>
      <c r="C141" s="17"/>
      <c r="D141" s="11" t="s">
        <v>229</v>
      </c>
      <c r="E141" s="17"/>
      <c r="F141" s="18"/>
      <c r="G141" s="18" t="s">
        <v>41</v>
      </c>
      <c r="H141" s="11" t="s">
        <v>60</v>
      </c>
      <c r="I141" s="11" t="s">
        <v>99</v>
      </c>
      <c r="J141" s="11">
        <v>15963</v>
      </c>
      <c r="K141" s="11" t="s">
        <v>22</v>
      </c>
      <c r="L141" s="11" t="s">
        <v>47</v>
      </c>
      <c r="M141" s="10">
        <v>42843</v>
      </c>
      <c r="N141" s="11" t="s">
        <v>33</v>
      </c>
      <c r="O141" s="11" t="s">
        <v>25</v>
      </c>
      <c r="P141" s="11">
        <v>2440352</v>
      </c>
      <c r="Q141" s="29">
        <f t="shared" si="2"/>
        <v>0</v>
      </c>
    </row>
    <row r="142" spans="1:17" hidden="1" x14ac:dyDescent="0.25">
      <c r="A142" s="10">
        <v>42843</v>
      </c>
      <c r="B142" s="11" t="s">
        <v>26</v>
      </c>
      <c r="C142" s="11" t="s">
        <v>27</v>
      </c>
      <c r="D142" s="11" t="s">
        <v>28</v>
      </c>
      <c r="E142" s="11" t="s">
        <v>48</v>
      </c>
      <c r="F142" s="18"/>
      <c r="G142" s="19"/>
      <c r="H142" s="11" t="s">
        <v>49</v>
      </c>
      <c r="I142" s="11" t="s">
        <v>50</v>
      </c>
      <c r="J142" s="11">
        <v>14063</v>
      </c>
      <c r="K142" s="17"/>
      <c r="L142" s="11" t="s">
        <v>37</v>
      </c>
      <c r="M142" s="10">
        <v>42844</v>
      </c>
      <c r="N142" s="11" t="s">
        <v>51</v>
      </c>
      <c r="O142" s="11" t="s">
        <v>25</v>
      </c>
      <c r="P142" s="11">
        <v>2440364</v>
      </c>
      <c r="Q142" s="29">
        <f t="shared" si="2"/>
        <v>1</v>
      </c>
    </row>
    <row r="143" spans="1:17" ht="26.4" hidden="1" x14ac:dyDescent="0.25">
      <c r="A143" s="10">
        <v>42843</v>
      </c>
      <c r="B143" s="11" t="s">
        <v>101</v>
      </c>
      <c r="C143" s="11" t="s">
        <v>102</v>
      </c>
      <c r="D143" s="11" t="s">
        <v>220</v>
      </c>
      <c r="E143" s="17"/>
      <c r="F143" s="18"/>
      <c r="G143" s="18" t="s">
        <v>19</v>
      </c>
      <c r="H143" s="11" t="s">
        <v>221</v>
      </c>
      <c r="I143" s="11" t="s">
        <v>43</v>
      </c>
      <c r="J143" s="11" t="s">
        <v>222</v>
      </c>
      <c r="K143" s="11" t="s">
        <v>22</v>
      </c>
      <c r="L143" s="11" t="s">
        <v>32</v>
      </c>
      <c r="M143" s="10">
        <v>42843</v>
      </c>
      <c r="N143" s="11" t="s">
        <v>33</v>
      </c>
      <c r="O143" s="11" t="s">
        <v>25</v>
      </c>
      <c r="P143" s="11">
        <v>2440401</v>
      </c>
      <c r="Q143" s="29">
        <f t="shared" si="2"/>
        <v>0</v>
      </c>
    </row>
    <row r="144" spans="1:17" ht="26.4" hidden="1" x14ac:dyDescent="0.25">
      <c r="A144" s="10">
        <v>42843</v>
      </c>
      <c r="B144" s="11" t="s">
        <v>193</v>
      </c>
      <c r="C144" s="11" t="s">
        <v>194</v>
      </c>
      <c r="D144" s="11" t="s">
        <v>195</v>
      </c>
      <c r="E144" s="17"/>
      <c r="F144" s="18"/>
      <c r="G144" s="18" t="s">
        <v>19</v>
      </c>
      <c r="H144" s="11" t="s">
        <v>196</v>
      </c>
      <c r="I144" s="11" t="s">
        <v>197</v>
      </c>
      <c r="J144" s="11">
        <v>4747</v>
      </c>
      <c r="K144" s="11" t="s">
        <v>22</v>
      </c>
      <c r="L144" s="11" t="s">
        <v>37</v>
      </c>
      <c r="M144" s="10">
        <v>42844</v>
      </c>
      <c r="N144" s="11" t="s">
        <v>33</v>
      </c>
      <c r="O144" s="11" t="s">
        <v>25</v>
      </c>
      <c r="P144" s="11">
        <v>2440513</v>
      </c>
      <c r="Q144" s="29">
        <f t="shared" si="2"/>
        <v>1</v>
      </c>
    </row>
    <row r="145" spans="1:17" ht="26.4" hidden="1" x14ac:dyDescent="0.25">
      <c r="A145" s="10">
        <v>42843</v>
      </c>
      <c r="B145" s="11" t="s">
        <v>57</v>
      </c>
      <c r="C145" s="11" t="s">
        <v>92</v>
      </c>
      <c r="D145" s="11" t="s">
        <v>86</v>
      </c>
      <c r="E145" s="17"/>
      <c r="F145" s="18"/>
      <c r="G145" s="18" t="s">
        <v>19</v>
      </c>
      <c r="H145" s="11" t="s">
        <v>93</v>
      </c>
      <c r="I145" s="11" t="s">
        <v>54</v>
      </c>
      <c r="J145" s="11" t="s">
        <v>321</v>
      </c>
      <c r="K145" s="11" t="s">
        <v>115</v>
      </c>
      <c r="L145" s="11" t="s">
        <v>32</v>
      </c>
      <c r="M145" s="10">
        <v>42843</v>
      </c>
      <c r="N145" s="11" t="s">
        <v>33</v>
      </c>
      <c r="O145" s="11" t="s">
        <v>25</v>
      </c>
      <c r="P145" s="11">
        <v>2440617</v>
      </c>
      <c r="Q145" s="29">
        <f t="shared" si="2"/>
        <v>0</v>
      </c>
    </row>
    <row r="146" spans="1:17" hidden="1" x14ac:dyDescent="0.25">
      <c r="A146" s="10">
        <v>42843</v>
      </c>
      <c r="B146" s="11" t="s">
        <v>101</v>
      </c>
      <c r="C146" s="11" t="s">
        <v>102</v>
      </c>
      <c r="D146" s="11" t="s">
        <v>167</v>
      </c>
      <c r="E146" s="17"/>
      <c r="F146" s="18"/>
      <c r="G146" s="19"/>
      <c r="H146" s="11" t="s">
        <v>243</v>
      </c>
      <c r="I146" s="11" t="s">
        <v>154</v>
      </c>
      <c r="J146" s="11" t="s">
        <v>353</v>
      </c>
      <c r="K146" s="17"/>
      <c r="L146" s="11" t="s">
        <v>32</v>
      </c>
      <c r="M146" s="10">
        <v>42843</v>
      </c>
      <c r="N146" s="11" t="s">
        <v>51</v>
      </c>
      <c r="O146" s="11" t="s">
        <v>25</v>
      </c>
      <c r="P146" s="11">
        <v>2440699</v>
      </c>
      <c r="Q146" s="29">
        <f t="shared" si="2"/>
        <v>0</v>
      </c>
    </row>
    <row r="147" spans="1:17" hidden="1" x14ac:dyDescent="0.25">
      <c r="A147" s="10">
        <v>42843</v>
      </c>
      <c r="B147" s="11" t="s">
        <v>57</v>
      </c>
      <c r="C147" s="11" t="s">
        <v>58</v>
      </c>
      <c r="D147" s="11" t="s">
        <v>86</v>
      </c>
      <c r="E147" s="17"/>
      <c r="F147" s="18"/>
      <c r="G147" s="19"/>
      <c r="H147" s="11" t="s">
        <v>55</v>
      </c>
      <c r="I147" s="11" t="s">
        <v>21</v>
      </c>
      <c r="J147" s="11">
        <v>78676</v>
      </c>
      <c r="K147" s="17"/>
      <c r="L147" s="11" t="s">
        <v>37</v>
      </c>
      <c r="M147" s="10">
        <v>42843</v>
      </c>
      <c r="N147" s="11" t="s">
        <v>51</v>
      </c>
      <c r="O147" s="11" t="s">
        <v>25</v>
      </c>
      <c r="P147" s="11">
        <v>2440790</v>
      </c>
      <c r="Q147" s="29">
        <f t="shared" si="2"/>
        <v>0</v>
      </c>
    </row>
    <row r="148" spans="1:17" hidden="1" x14ac:dyDescent="0.25">
      <c r="A148" s="10">
        <v>42843</v>
      </c>
      <c r="B148" s="11" t="s">
        <v>38</v>
      </c>
      <c r="C148" s="11" t="s">
        <v>62</v>
      </c>
      <c r="D148" s="11" t="s">
        <v>40</v>
      </c>
      <c r="E148" s="17"/>
      <c r="F148" s="18"/>
      <c r="G148" s="19"/>
      <c r="H148" s="11" t="s">
        <v>83</v>
      </c>
      <c r="I148" s="11" t="s">
        <v>79</v>
      </c>
      <c r="J148" s="11">
        <v>21157</v>
      </c>
      <c r="K148" s="17"/>
      <c r="L148" s="11" t="s">
        <v>32</v>
      </c>
      <c r="M148" s="10">
        <v>42843</v>
      </c>
      <c r="N148" s="11" t="s">
        <v>33</v>
      </c>
      <c r="O148" s="11" t="s">
        <v>25</v>
      </c>
      <c r="P148" s="11">
        <v>2440817</v>
      </c>
      <c r="Q148" s="29">
        <f t="shared" si="2"/>
        <v>0</v>
      </c>
    </row>
    <row r="149" spans="1:17" hidden="1" x14ac:dyDescent="0.25">
      <c r="A149" s="10">
        <v>42843</v>
      </c>
      <c r="B149" s="11" t="s">
        <v>69</v>
      </c>
      <c r="C149" s="11" t="s">
        <v>95</v>
      </c>
      <c r="D149" s="11" t="s">
        <v>71</v>
      </c>
      <c r="E149" s="11" t="s">
        <v>230</v>
      </c>
      <c r="F149" s="18"/>
      <c r="G149" s="19"/>
      <c r="H149" s="11" t="s">
        <v>98</v>
      </c>
      <c r="I149" s="11" t="s">
        <v>231</v>
      </c>
      <c r="J149" s="11" t="s">
        <v>232</v>
      </c>
      <c r="K149" s="17"/>
      <c r="L149" s="11" t="s">
        <v>32</v>
      </c>
      <c r="M149" s="10">
        <v>42843</v>
      </c>
      <c r="N149" s="11" t="s">
        <v>51</v>
      </c>
      <c r="O149" s="11" t="s">
        <v>25</v>
      </c>
      <c r="P149" s="11">
        <v>2440969</v>
      </c>
      <c r="Q149" s="29">
        <f t="shared" si="2"/>
        <v>0</v>
      </c>
    </row>
    <row r="150" spans="1:17" hidden="1" x14ac:dyDescent="0.25">
      <c r="A150" s="10">
        <v>42843</v>
      </c>
      <c r="B150" s="11" t="s">
        <v>38</v>
      </c>
      <c r="C150" s="11" t="s">
        <v>39</v>
      </c>
      <c r="D150" s="11" t="s">
        <v>52</v>
      </c>
      <c r="E150" s="17"/>
      <c r="F150" s="18"/>
      <c r="G150" s="19"/>
      <c r="H150" s="11" t="s">
        <v>342</v>
      </c>
      <c r="I150" s="11" t="s">
        <v>21</v>
      </c>
      <c r="J150" s="11" t="s">
        <v>343</v>
      </c>
      <c r="K150" s="17"/>
      <c r="L150" s="11" t="s">
        <v>32</v>
      </c>
      <c r="M150" s="10">
        <v>42845</v>
      </c>
      <c r="N150" s="11" t="s">
        <v>51</v>
      </c>
      <c r="O150" s="11" t="s">
        <v>25</v>
      </c>
      <c r="P150" s="11">
        <v>2440991</v>
      </c>
      <c r="Q150" s="29">
        <f t="shared" si="2"/>
        <v>2</v>
      </c>
    </row>
    <row r="151" spans="1:17" hidden="1" x14ac:dyDescent="0.25">
      <c r="A151" s="10">
        <v>42843</v>
      </c>
      <c r="B151" s="11" t="s">
        <v>26</v>
      </c>
      <c r="C151" s="11" t="s">
        <v>34</v>
      </c>
      <c r="D151" s="11" t="s">
        <v>199</v>
      </c>
      <c r="E151" s="11" t="s">
        <v>200</v>
      </c>
      <c r="F151" s="18"/>
      <c r="G151" s="19"/>
      <c r="H151" s="11" t="s">
        <v>124</v>
      </c>
      <c r="I151" s="11" t="s">
        <v>54</v>
      </c>
      <c r="J151" s="11">
        <v>33614</v>
      </c>
      <c r="K151" s="17"/>
      <c r="L151" s="11" t="s">
        <v>32</v>
      </c>
      <c r="M151" s="10">
        <v>42843</v>
      </c>
      <c r="N151" s="11" t="s">
        <v>33</v>
      </c>
      <c r="O151" s="11" t="s">
        <v>25</v>
      </c>
      <c r="P151" s="11">
        <v>2441095</v>
      </c>
      <c r="Q151" s="29">
        <f t="shared" si="2"/>
        <v>0</v>
      </c>
    </row>
    <row r="152" spans="1:17" hidden="1" x14ac:dyDescent="0.25">
      <c r="A152" s="10">
        <v>42843</v>
      </c>
      <c r="B152" s="11" t="s">
        <v>38</v>
      </c>
      <c r="C152" s="11" t="s">
        <v>159</v>
      </c>
      <c r="D152" s="11" t="s">
        <v>52</v>
      </c>
      <c r="E152" s="17"/>
      <c r="F152" s="18"/>
      <c r="G152" s="19"/>
      <c r="H152" s="11" t="s">
        <v>261</v>
      </c>
      <c r="I152" s="11" t="s">
        <v>89</v>
      </c>
      <c r="J152" s="11" t="s">
        <v>262</v>
      </c>
      <c r="K152" s="17"/>
      <c r="L152" s="11" t="s">
        <v>32</v>
      </c>
      <c r="M152" s="10">
        <v>42843</v>
      </c>
      <c r="N152" s="11" t="s">
        <v>24</v>
      </c>
      <c r="O152" s="11" t="s">
        <v>25</v>
      </c>
      <c r="P152" s="11">
        <v>2441323</v>
      </c>
      <c r="Q152" s="29">
        <f t="shared" si="2"/>
        <v>0</v>
      </c>
    </row>
    <row r="153" spans="1:17" hidden="1" x14ac:dyDescent="0.25">
      <c r="A153" s="10">
        <v>42843</v>
      </c>
      <c r="B153" s="11" t="s">
        <v>69</v>
      </c>
      <c r="C153" s="11" t="s">
        <v>95</v>
      </c>
      <c r="D153" s="11" t="s">
        <v>71</v>
      </c>
      <c r="E153" s="11" t="s">
        <v>302</v>
      </c>
      <c r="F153" s="18"/>
      <c r="G153" s="19"/>
      <c r="H153" s="11" t="s">
        <v>98</v>
      </c>
      <c r="I153" s="11" t="s">
        <v>43</v>
      </c>
      <c r="J153" s="11" t="s">
        <v>157</v>
      </c>
      <c r="K153" s="17"/>
      <c r="L153" s="11" t="s">
        <v>32</v>
      </c>
      <c r="M153" s="10">
        <v>42843</v>
      </c>
      <c r="N153" s="11" t="s">
        <v>33</v>
      </c>
      <c r="O153" s="11" t="s">
        <v>25</v>
      </c>
      <c r="P153" s="11">
        <v>2441333</v>
      </c>
      <c r="Q153" s="29">
        <f t="shared" si="2"/>
        <v>0</v>
      </c>
    </row>
    <row r="154" spans="1:17" hidden="1" x14ac:dyDescent="0.25">
      <c r="A154" s="10">
        <v>42843</v>
      </c>
      <c r="B154" s="11" t="s">
        <v>38</v>
      </c>
      <c r="C154" s="11" t="s">
        <v>39</v>
      </c>
      <c r="D154" s="11" t="s">
        <v>52</v>
      </c>
      <c r="E154" s="17"/>
      <c r="F154" s="18"/>
      <c r="G154" s="19"/>
      <c r="H154" s="11" t="s">
        <v>53</v>
      </c>
      <c r="I154" s="11" t="s">
        <v>54</v>
      </c>
      <c r="J154" s="11">
        <v>33772</v>
      </c>
      <c r="K154" s="11" t="s">
        <v>22</v>
      </c>
      <c r="L154" s="11" t="s">
        <v>37</v>
      </c>
      <c r="M154" s="10">
        <v>42844</v>
      </c>
      <c r="N154" s="11" t="s">
        <v>51</v>
      </c>
      <c r="O154" s="11" t="s">
        <v>25</v>
      </c>
      <c r="P154" s="11">
        <v>2441409</v>
      </c>
      <c r="Q154" s="29">
        <f t="shared" si="2"/>
        <v>1</v>
      </c>
    </row>
    <row r="155" spans="1:17" hidden="1" x14ac:dyDescent="0.25">
      <c r="A155" s="10">
        <v>42843</v>
      </c>
      <c r="B155" s="11" t="s">
        <v>57</v>
      </c>
      <c r="C155" s="11" t="s">
        <v>250</v>
      </c>
      <c r="D155" s="11" t="s">
        <v>86</v>
      </c>
      <c r="E155" s="17"/>
      <c r="F155" s="18"/>
      <c r="G155" s="18" t="s">
        <v>219</v>
      </c>
      <c r="H155" s="11" t="s">
        <v>60</v>
      </c>
      <c r="I155" s="11" t="s">
        <v>50</v>
      </c>
      <c r="J155" s="11">
        <v>11967</v>
      </c>
      <c r="K155" s="17"/>
      <c r="L155" s="11" t="s">
        <v>37</v>
      </c>
      <c r="M155" s="10">
        <v>42843</v>
      </c>
      <c r="N155" s="11" t="s">
        <v>33</v>
      </c>
      <c r="O155" s="11" t="s">
        <v>25</v>
      </c>
      <c r="P155" s="11">
        <v>2441457</v>
      </c>
      <c r="Q155" s="29">
        <f t="shared" si="2"/>
        <v>0</v>
      </c>
    </row>
    <row r="156" spans="1:17" hidden="1" x14ac:dyDescent="0.25">
      <c r="A156" s="10">
        <v>42843</v>
      </c>
      <c r="B156" s="11" t="s">
        <v>75</v>
      </c>
      <c r="C156" s="11" t="s">
        <v>290</v>
      </c>
      <c r="D156" s="11" t="s">
        <v>291</v>
      </c>
      <c r="E156" s="17"/>
      <c r="F156" s="18"/>
      <c r="G156" s="19"/>
      <c r="H156" s="11" t="s">
        <v>292</v>
      </c>
      <c r="I156" s="11" t="s">
        <v>94</v>
      </c>
      <c r="J156" s="11">
        <v>98122</v>
      </c>
      <c r="K156" s="17"/>
      <c r="L156" s="11" t="s">
        <v>32</v>
      </c>
      <c r="M156" s="10">
        <v>42843</v>
      </c>
      <c r="N156" s="11" t="s">
        <v>51</v>
      </c>
      <c r="O156" s="11" t="s">
        <v>25</v>
      </c>
      <c r="P156" s="11">
        <v>2441469</v>
      </c>
      <c r="Q156" s="29">
        <f t="shared" si="2"/>
        <v>0</v>
      </c>
    </row>
    <row r="157" spans="1:17" hidden="1" x14ac:dyDescent="0.25">
      <c r="A157" s="10">
        <v>42845</v>
      </c>
      <c r="B157" s="11" t="s">
        <v>57</v>
      </c>
      <c r="C157" s="11" t="s">
        <v>92</v>
      </c>
      <c r="D157" s="11" t="s">
        <v>163</v>
      </c>
      <c r="E157" s="17"/>
      <c r="F157" s="18"/>
      <c r="G157" s="19"/>
      <c r="H157" s="11" t="s">
        <v>126</v>
      </c>
      <c r="I157" s="11" t="s">
        <v>43</v>
      </c>
      <c r="J157" s="11">
        <v>90220</v>
      </c>
      <c r="K157" s="17"/>
      <c r="L157" s="11" t="s">
        <v>32</v>
      </c>
      <c r="M157" s="10">
        <v>42845</v>
      </c>
      <c r="N157" s="11" t="s">
        <v>67</v>
      </c>
      <c r="O157" s="11" t="s">
        <v>25</v>
      </c>
      <c r="P157" s="11">
        <v>2441543</v>
      </c>
      <c r="Q157" s="29">
        <f t="shared" si="2"/>
        <v>0</v>
      </c>
    </row>
    <row r="158" spans="1:17" ht="26.4" hidden="1" x14ac:dyDescent="0.25">
      <c r="A158" s="10">
        <v>42844</v>
      </c>
      <c r="B158" s="11" t="s">
        <v>34</v>
      </c>
      <c r="C158" s="17"/>
      <c r="D158" s="11" t="s">
        <v>44</v>
      </c>
      <c r="E158" s="17"/>
      <c r="F158" s="18"/>
      <c r="G158" s="18" t="s">
        <v>19</v>
      </c>
      <c r="H158" s="11" t="s">
        <v>45</v>
      </c>
      <c r="I158" s="11" t="s">
        <v>46</v>
      </c>
      <c r="J158" s="11">
        <v>70571</v>
      </c>
      <c r="K158" s="17"/>
      <c r="L158" s="11" t="s">
        <v>47</v>
      </c>
      <c r="M158" s="10">
        <v>42846</v>
      </c>
      <c r="N158" s="11" t="s">
        <v>33</v>
      </c>
      <c r="O158" s="11" t="s">
        <v>25</v>
      </c>
      <c r="P158" s="11">
        <v>2441726</v>
      </c>
      <c r="Q158" s="29">
        <f t="shared" si="2"/>
        <v>2</v>
      </c>
    </row>
    <row r="159" spans="1:17" hidden="1" x14ac:dyDescent="0.25">
      <c r="A159" s="10">
        <v>42844</v>
      </c>
      <c r="B159" s="11" t="s">
        <v>26</v>
      </c>
      <c r="C159" s="11" t="s">
        <v>27</v>
      </c>
      <c r="D159" s="11" t="s">
        <v>28</v>
      </c>
      <c r="E159" s="11" t="s">
        <v>29</v>
      </c>
      <c r="F159" s="18"/>
      <c r="G159" s="19"/>
      <c r="H159" s="11" t="s">
        <v>30</v>
      </c>
      <c r="I159" s="11" t="s">
        <v>31</v>
      </c>
      <c r="J159" s="11">
        <v>60643</v>
      </c>
      <c r="K159" s="17"/>
      <c r="L159" s="11" t="s">
        <v>32</v>
      </c>
      <c r="M159" s="10">
        <v>42845</v>
      </c>
      <c r="N159" s="11" t="s">
        <v>33</v>
      </c>
      <c r="O159" s="11" t="s">
        <v>25</v>
      </c>
      <c r="P159" s="11">
        <v>2441777</v>
      </c>
      <c r="Q159" s="29">
        <f t="shared" si="2"/>
        <v>1</v>
      </c>
    </row>
    <row r="160" spans="1:17" hidden="1" x14ac:dyDescent="0.25">
      <c r="A160" s="10">
        <v>42844</v>
      </c>
      <c r="B160" s="11" t="s">
        <v>38</v>
      </c>
      <c r="C160" s="11" t="s">
        <v>82</v>
      </c>
      <c r="D160" s="11" t="s">
        <v>52</v>
      </c>
      <c r="E160" s="17"/>
      <c r="F160" s="18"/>
      <c r="G160" s="19"/>
      <c r="H160" s="11" t="s">
        <v>256</v>
      </c>
      <c r="I160" s="11" t="s">
        <v>227</v>
      </c>
      <c r="J160" s="11" t="s">
        <v>257</v>
      </c>
      <c r="K160" s="17"/>
      <c r="L160" s="11" t="s">
        <v>32</v>
      </c>
      <c r="M160" s="10">
        <v>42844</v>
      </c>
      <c r="N160" s="11" t="s">
        <v>51</v>
      </c>
      <c r="O160" s="11" t="s">
        <v>25</v>
      </c>
      <c r="P160" s="11">
        <v>2441788</v>
      </c>
      <c r="Q160" s="29">
        <f t="shared" si="2"/>
        <v>0</v>
      </c>
    </row>
    <row r="161" spans="1:17" ht="26.4" hidden="1" x14ac:dyDescent="0.25">
      <c r="A161" s="10">
        <v>42844</v>
      </c>
      <c r="B161" s="11" t="s">
        <v>57</v>
      </c>
      <c r="C161" s="11" t="s">
        <v>58</v>
      </c>
      <c r="D161" s="11" t="s">
        <v>59</v>
      </c>
      <c r="E161" s="17"/>
      <c r="F161" s="18"/>
      <c r="G161" s="18" t="s">
        <v>19</v>
      </c>
      <c r="H161" s="11" t="s">
        <v>93</v>
      </c>
      <c r="I161" s="11" t="s">
        <v>177</v>
      </c>
      <c r="J161" s="11">
        <v>48623</v>
      </c>
      <c r="K161" s="17"/>
      <c r="L161" s="11" t="s">
        <v>37</v>
      </c>
      <c r="M161" s="10">
        <v>42845</v>
      </c>
      <c r="N161" s="11" t="s">
        <v>33</v>
      </c>
      <c r="O161" s="11" t="s">
        <v>25</v>
      </c>
      <c r="P161" s="11">
        <v>2441825</v>
      </c>
      <c r="Q161" s="29">
        <f t="shared" si="2"/>
        <v>1</v>
      </c>
    </row>
    <row r="162" spans="1:17" ht="26.4" hidden="1" x14ac:dyDescent="0.25">
      <c r="A162" s="10">
        <v>42844</v>
      </c>
      <c r="B162" s="11" t="s">
        <v>34</v>
      </c>
      <c r="C162" s="17"/>
      <c r="D162" s="11" t="s">
        <v>35</v>
      </c>
      <c r="E162" s="17"/>
      <c r="F162" s="18"/>
      <c r="G162" s="18" t="s">
        <v>19</v>
      </c>
      <c r="H162" s="11" t="s">
        <v>36</v>
      </c>
      <c r="I162" s="11" t="s">
        <v>31</v>
      </c>
      <c r="J162" s="11">
        <v>62025</v>
      </c>
      <c r="K162" s="17"/>
      <c r="L162" s="11" t="s">
        <v>37</v>
      </c>
      <c r="M162" s="10">
        <v>42845</v>
      </c>
      <c r="N162" s="11" t="s">
        <v>33</v>
      </c>
      <c r="O162" s="11" t="s">
        <v>25</v>
      </c>
      <c r="P162" s="11">
        <v>2441830</v>
      </c>
      <c r="Q162" s="29">
        <f t="shared" si="2"/>
        <v>1</v>
      </c>
    </row>
    <row r="163" spans="1:17" hidden="1" x14ac:dyDescent="0.25">
      <c r="A163" s="10">
        <v>42844</v>
      </c>
      <c r="B163" s="11" t="s">
        <v>34</v>
      </c>
      <c r="C163" s="17"/>
      <c r="D163" s="11" t="s">
        <v>206</v>
      </c>
      <c r="E163" s="17"/>
      <c r="F163" s="18"/>
      <c r="G163" s="19"/>
      <c r="H163" s="11" t="s">
        <v>129</v>
      </c>
      <c r="I163" s="11" t="s">
        <v>79</v>
      </c>
      <c r="J163" s="11" t="s">
        <v>207</v>
      </c>
      <c r="K163" s="17"/>
      <c r="L163" s="11" t="s">
        <v>32</v>
      </c>
      <c r="M163" s="10">
        <v>42844</v>
      </c>
      <c r="N163" s="11" t="s">
        <v>33</v>
      </c>
      <c r="O163" s="11" t="s">
        <v>25</v>
      </c>
      <c r="P163" s="11">
        <v>2441982</v>
      </c>
      <c r="Q163" s="29">
        <f t="shared" si="2"/>
        <v>0</v>
      </c>
    </row>
    <row r="164" spans="1:17" ht="26.4" hidden="1" x14ac:dyDescent="0.25">
      <c r="A164" s="10">
        <v>42844</v>
      </c>
      <c r="B164" s="11" t="s">
        <v>57</v>
      </c>
      <c r="C164" s="11" t="s">
        <v>58</v>
      </c>
      <c r="D164" s="11" t="s">
        <v>59</v>
      </c>
      <c r="E164" s="17"/>
      <c r="F164" s="18"/>
      <c r="G164" s="18" t="s">
        <v>19</v>
      </c>
      <c r="H164" s="11" t="s">
        <v>78</v>
      </c>
      <c r="I164" s="11" t="s">
        <v>89</v>
      </c>
      <c r="J164" s="11" t="s">
        <v>213</v>
      </c>
      <c r="K164" s="17"/>
      <c r="L164" s="11" t="s">
        <v>32</v>
      </c>
      <c r="M164" s="10">
        <v>42844</v>
      </c>
      <c r="N164" s="11" t="s">
        <v>67</v>
      </c>
      <c r="O164" s="11" t="s">
        <v>25</v>
      </c>
      <c r="P164" s="11">
        <v>2442124</v>
      </c>
      <c r="Q164" s="29">
        <f t="shared" si="2"/>
        <v>0</v>
      </c>
    </row>
    <row r="165" spans="1:17" hidden="1" x14ac:dyDescent="0.25">
      <c r="A165" s="10">
        <v>42844</v>
      </c>
      <c r="B165" s="11" t="s">
        <v>38</v>
      </c>
      <c r="C165" s="11" t="s">
        <v>39</v>
      </c>
      <c r="D165" s="11" t="s">
        <v>52</v>
      </c>
      <c r="E165" s="17"/>
      <c r="F165" s="18"/>
      <c r="G165" s="19"/>
      <c r="H165" s="11" t="s">
        <v>126</v>
      </c>
      <c r="I165" s="11" t="s">
        <v>99</v>
      </c>
      <c r="J165" s="11">
        <v>19422</v>
      </c>
      <c r="K165" s="17"/>
      <c r="L165" s="11" t="s">
        <v>47</v>
      </c>
      <c r="M165" s="10">
        <v>42844</v>
      </c>
      <c r="N165" s="11" t="s">
        <v>33</v>
      </c>
      <c r="O165" s="11" t="s">
        <v>25</v>
      </c>
      <c r="P165" s="11">
        <v>2442270</v>
      </c>
      <c r="Q165" s="29">
        <f t="shared" si="2"/>
        <v>0</v>
      </c>
    </row>
    <row r="166" spans="1:17" hidden="1" x14ac:dyDescent="0.25">
      <c r="A166" s="10">
        <v>42844</v>
      </c>
      <c r="B166" s="11" t="s">
        <v>38</v>
      </c>
      <c r="C166" s="11" t="s">
        <v>82</v>
      </c>
      <c r="D166" s="11" t="s">
        <v>40</v>
      </c>
      <c r="E166" s="17"/>
      <c r="F166" s="18"/>
      <c r="G166" s="19"/>
      <c r="H166" s="11" t="s">
        <v>55</v>
      </c>
      <c r="I166" s="11" t="s">
        <v>43</v>
      </c>
      <c r="J166" s="11" t="s">
        <v>333</v>
      </c>
      <c r="K166" s="17"/>
      <c r="L166" s="11" t="s">
        <v>32</v>
      </c>
      <c r="M166" s="10">
        <v>42844</v>
      </c>
      <c r="N166" s="11" t="s">
        <v>51</v>
      </c>
      <c r="O166" s="11" t="s">
        <v>25</v>
      </c>
      <c r="P166" s="11">
        <v>2442478</v>
      </c>
      <c r="Q166" s="29">
        <f t="shared" si="2"/>
        <v>0</v>
      </c>
    </row>
    <row r="167" spans="1:17" ht="26.4" hidden="1" x14ac:dyDescent="0.25">
      <c r="A167" s="10">
        <v>42844</v>
      </c>
      <c r="B167" s="11" t="s">
        <v>38</v>
      </c>
      <c r="C167" s="11" t="s">
        <v>62</v>
      </c>
      <c r="D167" s="11" t="s">
        <v>52</v>
      </c>
      <c r="E167" s="17"/>
      <c r="F167" s="18"/>
      <c r="G167" s="18" t="s">
        <v>19</v>
      </c>
      <c r="H167" s="11" t="s">
        <v>88</v>
      </c>
      <c r="I167" s="11" t="s">
        <v>89</v>
      </c>
      <c r="J167" s="11" t="s">
        <v>90</v>
      </c>
      <c r="K167" s="17"/>
      <c r="L167" s="11" t="s">
        <v>32</v>
      </c>
      <c r="M167" s="10">
        <v>42844</v>
      </c>
      <c r="N167" s="11" t="s">
        <v>33</v>
      </c>
      <c r="O167" s="11" t="s">
        <v>25</v>
      </c>
      <c r="P167" s="11">
        <v>2442733</v>
      </c>
      <c r="Q167" s="29">
        <f t="shared" si="2"/>
        <v>0</v>
      </c>
    </row>
    <row r="168" spans="1:17" ht="26.4" hidden="1" x14ac:dyDescent="0.25">
      <c r="A168" s="10">
        <v>42844</v>
      </c>
      <c r="B168" s="11" t="s">
        <v>57</v>
      </c>
      <c r="C168" s="11" t="s">
        <v>58</v>
      </c>
      <c r="D168" s="11" t="s">
        <v>163</v>
      </c>
      <c r="E168" s="17"/>
      <c r="F168" s="18"/>
      <c r="G168" s="18" t="s">
        <v>19</v>
      </c>
      <c r="H168" s="11" t="s">
        <v>55</v>
      </c>
      <c r="I168" s="11" t="s">
        <v>164</v>
      </c>
      <c r="J168" s="11" t="s">
        <v>165</v>
      </c>
      <c r="K168" s="11" t="s">
        <v>22</v>
      </c>
      <c r="L168" s="11" t="s">
        <v>32</v>
      </c>
      <c r="M168" s="10">
        <v>42844</v>
      </c>
      <c r="N168" s="11" t="s">
        <v>33</v>
      </c>
      <c r="O168" s="11" t="s">
        <v>25</v>
      </c>
      <c r="P168" s="11">
        <v>2442864</v>
      </c>
      <c r="Q168" s="29">
        <f t="shared" si="2"/>
        <v>0</v>
      </c>
    </row>
    <row r="169" spans="1:17" hidden="1" x14ac:dyDescent="0.25">
      <c r="A169" s="10">
        <v>42844</v>
      </c>
      <c r="B169" s="11" t="s">
        <v>57</v>
      </c>
      <c r="C169" s="11" t="s">
        <v>92</v>
      </c>
      <c r="D169" s="11" t="s">
        <v>86</v>
      </c>
      <c r="E169" s="17"/>
      <c r="F169" s="18"/>
      <c r="G169" s="19"/>
      <c r="H169" s="11" t="s">
        <v>119</v>
      </c>
      <c r="I169" s="11" t="s">
        <v>178</v>
      </c>
      <c r="J169" s="11" t="s">
        <v>179</v>
      </c>
      <c r="K169" s="11" t="s">
        <v>22</v>
      </c>
      <c r="L169" s="11" t="s">
        <v>32</v>
      </c>
      <c r="M169" s="10">
        <v>42846</v>
      </c>
      <c r="N169" s="11" t="s">
        <v>33</v>
      </c>
      <c r="O169" s="11" t="s">
        <v>25</v>
      </c>
      <c r="P169" s="11">
        <v>2442917</v>
      </c>
      <c r="Q169" s="29">
        <f t="shared" si="2"/>
        <v>2</v>
      </c>
    </row>
    <row r="170" spans="1:17" ht="26.4" hidden="1" x14ac:dyDescent="0.25">
      <c r="A170" s="10">
        <v>42844</v>
      </c>
      <c r="B170" s="11" t="s">
        <v>34</v>
      </c>
      <c r="C170" s="17"/>
      <c r="D170" s="11" t="s">
        <v>301</v>
      </c>
      <c r="E170" s="17"/>
      <c r="F170" s="18"/>
      <c r="G170" s="18" t="s">
        <v>19</v>
      </c>
      <c r="H170" s="11" t="s">
        <v>36</v>
      </c>
      <c r="I170" s="11" t="s">
        <v>127</v>
      </c>
      <c r="J170" s="11">
        <v>20009</v>
      </c>
      <c r="K170" s="11" t="s">
        <v>115</v>
      </c>
      <c r="L170" s="11" t="s">
        <v>32</v>
      </c>
      <c r="M170" s="10">
        <v>42844</v>
      </c>
      <c r="N170" s="11" t="s">
        <v>24</v>
      </c>
      <c r="O170" s="11" t="s">
        <v>25</v>
      </c>
      <c r="P170" s="11">
        <v>2443056</v>
      </c>
      <c r="Q170" s="29">
        <f t="shared" si="2"/>
        <v>0</v>
      </c>
    </row>
    <row r="171" spans="1:17" hidden="1" x14ac:dyDescent="0.25">
      <c r="A171" s="10">
        <v>42844</v>
      </c>
      <c r="B171" s="11" t="s">
        <v>34</v>
      </c>
      <c r="C171" s="17"/>
      <c r="D171" s="11" t="s">
        <v>35</v>
      </c>
      <c r="E171" s="17"/>
      <c r="F171" s="18"/>
      <c r="G171" s="19"/>
      <c r="H171" s="11" t="s">
        <v>166</v>
      </c>
      <c r="I171" s="11" t="s">
        <v>89</v>
      </c>
      <c r="J171" s="11">
        <v>30030</v>
      </c>
      <c r="K171" s="17"/>
      <c r="L171" s="11" t="s">
        <v>37</v>
      </c>
      <c r="M171" s="10">
        <v>42845</v>
      </c>
      <c r="N171" s="11" t="s">
        <v>67</v>
      </c>
      <c r="O171" s="11" t="s">
        <v>25</v>
      </c>
      <c r="P171" s="11">
        <v>2443256</v>
      </c>
      <c r="Q171" s="29">
        <f t="shared" si="2"/>
        <v>1</v>
      </c>
    </row>
    <row r="172" spans="1:17" hidden="1" x14ac:dyDescent="0.25">
      <c r="A172" s="10">
        <v>42844</v>
      </c>
      <c r="B172" s="11" t="s">
        <v>69</v>
      </c>
      <c r="C172" s="11" t="s">
        <v>95</v>
      </c>
      <c r="D172" s="11" t="s">
        <v>96</v>
      </c>
      <c r="E172" s="11" t="s">
        <v>97</v>
      </c>
      <c r="F172" s="18"/>
      <c r="G172" s="19"/>
      <c r="H172" s="11" t="s">
        <v>98</v>
      </c>
      <c r="I172" s="11" t="s">
        <v>99</v>
      </c>
      <c r="J172" s="11" t="s">
        <v>100</v>
      </c>
      <c r="K172" s="17"/>
      <c r="L172" s="11" t="s">
        <v>32</v>
      </c>
      <c r="M172" s="10">
        <v>42846</v>
      </c>
      <c r="N172" s="11" t="s">
        <v>33</v>
      </c>
      <c r="O172" s="11" t="s">
        <v>25</v>
      </c>
      <c r="P172" s="11">
        <v>2443388</v>
      </c>
      <c r="Q172" s="29">
        <f t="shared" si="2"/>
        <v>2</v>
      </c>
    </row>
    <row r="173" spans="1:17" ht="26.4" hidden="1" x14ac:dyDescent="0.25">
      <c r="A173" s="10">
        <v>42844</v>
      </c>
      <c r="B173" s="11" t="s">
        <v>34</v>
      </c>
      <c r="C173" s="17"/>
      <c r="D173" s="11" t="s">
        <v>35</v>
      </c>
      <c r="E173" s="17"/>
      <c r="F173" s="18"/>
      <c r="G173" s="18" t="s">
        <v>19</v>
      </c>
      <c r="H173" s="11" t="s">
        <v>55</v>
      </c>
      <c r="I173" s="11" t="s">
        <v>43</v>
      </c>
      <c r="J173" s="11">
        <v>93550</v>
      </c>
      <c r="K173" s="17"/>
      <c r="L173" s="11" t="s">
        <v>32</v>
      </c>
      <c r="M173" s="10">
        <v>42844</v>
      </c>
      <c r="N173" s="11" t="s">
        <v>33</v>
      </c>
      <c r="O173" s="11" t="s">
        <v>25</v>
      </c>
      <c r="P173" s="11">
        <v>2443560</v>
      </c>
      <c r="Q173" s="29">
        <f t="shared" si="2"/>
        <v>0</v>
      </c>
    </row>
    <row r="174" spans="1:17" ht="26.4" hidden="1" x14ac:dyDescent="0.25">
      <c r="A174" s="10">
        <v>42844</v>
      </c>
      <c r="B174" s="11" t="s">
        <v>34</v>
      </c>
      <c r="C174" s="17"/>
      <c r="D174" s="11" t="s">
        <v>171</v>
      </c>
      <c r="E174" s="17"/>
      <c r="F174" s="18"/>
      <c r="G174" s="18" t="s">
        <v>19</v>
      </c>
      <c r="H174" s="11" t="s">
        <v>36</v>
      </c>
      <c r="I174" s="11" t="s">
        <v>50</v>
      </c>
      <c r="J174" s="11">
        <v>10001</v>
      </c>
      <c r="K174" s="17"/>
      <c r="L174" s="11" t="s">
        <v>47</v>
      </c>
      <c r="M174" s="10">
        <v>42844</v>
      </c>
      <c r="N174" s="11" t="s">
        <v>33</v>
      </c>
      <c r="O174" s="11" t="s">
        <v>25</v>
      </c>
      <c r="P174" s="11">
        <v>2443667</v>
      </c>
      <c r="Q174" s="29">
        <f t="shared" si="2"/>
        <v>0</v>
      </c>
    </row>
    <row r="175" spans="1:17" hidden="1" x14ac:dyDescent="0.25">
      <c r="A175" s="10">
        <v>42845</v>
      </c>
      <c r="B175" s="11" t="s">
        <v>57</v>
      </c>
      <c r="C175" s="11" t="s">
        <v>58</v>
      </c>
      <c r="D175" s="11" t="s">
        <v>86</v>
      </c>
      <c r="E175" s="17"/>
      <c r="F175" s="18"/>
      <c r="G175" s="19"/>
      <c r="H175" s="11" t="s">
        <v>93</v>
      </c>
      <c r="I175" s="11" t="s">
        <v>79</v>
      </c>
      <c r="J175" s="11" t="s">
        <v>207</v>
      </c>
      <c r="K175" s="17"/>
      <c r="L175" s="11" t="s">
        <v>32</v>
      </c>
      <c r="M175" s="10">
        <v>42845</v>
      </c>
      <c r="N175" s="11" t="s">
        <v>51</v>
      </c>
      <c r="O175" s="11" t="s">
        <v>25</v>
      </c>
      <c r="P175" s="11">
        <v>2443787</v>
      </c>
      <c r="Q175" s="29">
        <f t="shared" si="2"/>
        <v>0</v>
      </c>
    </row>
    <row r="176" spans="1:17" hidden="1" x14ac:dyDescent="0.25">
      <c r="A176" s="10">
        <v>42845</v>
      </c>
      <c r="B176" s="11" t="s">
        <v>69</v>
      </c>
      <c r="C176" s="11" t="s">
        <v>95</v>
      </c>
      <c r="D176" s="11" t="s">
        <v>96</v>
      </c>
      <c r="E176" s="11" t="s">
        <v>142</v>
      </c>
      <c r="F176" s="18"/>
      <c r="G176" s="19"/>
      <c r="H176" s="11" t="s">
        <v>98</v>
      </c>
      <c r="I176" s="11" t="s">
        <v>105</v>
      </c>
      <c r="J176" s="11" t="s">
        <v>351</v>
      </c>
      <c r="K176" s="17"/>
      <c r="L176" s="11" t="s">
        <v>32</v>
      </c>
      <c r="M176" s="10">
        <v>42845</v>
      </c>
      <c r="N176" s="11" t="s">
        <v>33</v>
      </c>
      <c r="O176" s="11" t="s">
        <v>25</v>
      </c>
      <c r="P176" s="11">
        <v>2443963</v>
      </c>
      <c r="Q176" s="29">
        <f t="shared" si="2"/>
        <v>0</v>
      </c>
    </row>
    <row r="177" spans="1:17" hidden="1" x14ac:dyDescent="0.25">
      <c r="A177" s="10">
        <v>42845</v>
      </c>
      <c r="B177" s="11" t="s">
        <v>38</v>
      </c>
      <c r="C177" s="11" t="s">
        <v>182</v>
      </c>
      <c r="D177" s="11" t="s">
        <v>52</v>
      </c>
      <c r="E177" s="17"/>
      <c r="F177" s="18"/>
      <c r="G177" s="19"/>
      <c r="H177" s="11" t="s">
        <v>126</v>
      </c>
      <c r="I177" s="11" t="s">
        <v>31</v>
      </c>
      <c r="J177" s="11">
        <v>60130</v>
      </c>
      <c r="K177" s="17"/>
      <c r="L177" s="11" t="s">
        <v>37</v>
      </c>
      <c r="M177" s="10">
        <v>42846</v>
      </c>
      <c r="N177" s="11" t="s">
        <v>51</v>
      </c>
      <c r="O177" s="11" t="s">
        <v>25</v>
      </c>
      <c r="P177" s="11">
        <v>2444064</v>
      </c>
      <c r="Q177" s="29">
        <f t="shared" si="2"/>
        <v>1</v>
      </c>
    </row>
    <row r="178" spans="1:17" ht="26.4" hidden="1" x14ac:dyDescent="0.25">
      <c r="A178" s="10">
        <v>42845</v>
      </c>
      <c r="B178" s="11" t="s">
        <v>101</v>
      </c>
      <c r="C178" s="11" t="s">
        <v>107</v>
      </c>
      <c r="D178" s="11" t="s">
        <v>167</v>
      </c>
      <c r="E178" s="17"/>
      <c r="F178" s="18"/>
      <c r="G178" s="18" t="s">
        <v>19</v>
      </c>
      <c r="H178" s="11" t="s">
        <v>201</v>
      </c>
      <c r="I178" s="11" t="s">
        <v>21</v>
      </c>
      <c r="J178" s="11" t="s">
        <v>208</v>
      </c>
      <c r="K178" s="11" t="s">
        <v>115</v>
      </c>
      <c r="L178" s="11" t="s">
        <v>32</v>
      </c>
      <c r="M178" s="10">
        <v>42846</v>
      </c>
      <c r="N178" s="11" t="s">
        <v>24</v>
      </c>
      <c r="O178" s="11" t="s">
        <v>25</v>
      </c>
      <c r="P178" s="11">
        <v>2444123</v>
      </c>
      <c r="Q178" s="29">
        <f t="shared" si="2"/>
        <v>1</v>
      </c>
    </row>
    <row r="179" spans="1:17" hidden="1" x14ac:dyDescent="0.25">
      <c r="A179" s="10">
        <v>42845</v>
      </c>
      <c r="B179" s="11" t="s">
        <v>26</v>
      </c>
      <c r="C179" s="11" t="s">
        <v>233</v>
      </c>
      <c r="D179" s="11" t="s">
        <v>199</v>
      </c>
      <c r="E179" s="11" t="s">
        <v>228</v>
      </c>
      <c r="F179" s="18"/>
      <c r="G179" s="19"/>
      <c r="H179" s="11" t="s">
        <v>234</v>
      </c>
      <c r="I179" s="11" t="s">
        <v>21</v>
      </c>
      <c r="J179" s="11" t="s">
        <v>208</v>
      </c>
      <c r="K179" s="17"/>
      <c r="L179" s="11" t="s">
        <v>32</v>
      </c>
      <c r="M179" s="10">
        <v>42845</v>
      </c>
      <c r="N179" s="11" t="s">
        <v>33</v>
      </c>
      <c r="O179" s="11" t="s">
        <v>25</v>
      </c>
      <c r="P179" s="11">
        <v>2444285</v>
      </c>
      <c r="Q179" s="29">
        <f t="shared" si="2"/>
        <v>0</v>
      </c>
    </row>
    <row r="180" spans="1:17" hidden="1" x14ac:dyDescent="0.25">
      <c r="A180" s="10">
        <v>42845</v>
      </c>
      <c r="B180" s="11" t="s">
        <v>26</v>
      </c>
      <c r="C180" s="11" t="s">
        <v>134</v>
      </c>
      <c r="D180" s="11" t="s">
        <v>199</v>
      </c>
      <c r="E180" s="11" t="s">
        <v>228</v>
      </c>
      <c r="F180" s="18"/>
      <c r="G180" s="19"/>
      <c r="H180" s="11" t="s">
        <v>136</v>
      </c>
      <c r="I180" s="11" t="s">
        <v>202</v>
      </c>
      <c r="J180" s="11">
        <v>89156</v>
      </c>
      <c r="K180" s="17"/>
      <c r="L180" s="11" t="s">
        <v>32</v>
      </c>
      <c r="M180" s="10">
        <v>42846</v>
      </c>
      <c r="N180" s="11" t="s">
        <v>33</v>
      </c>
      <c r="O180" s="11" t="s">
        <v>25</v>
      </c>
      <c r="P180" s="11">
        <v>2444349</v>
      </c>
      <c r="Q180" s="29">
        <f t="shared" si="2"/>
        <v>1</v>
      </c>
    </row>
    <row r="181" spans="1:17" ht="26.4" hidden="1" x14ac:dyDescent="0.25">
      <c r="A181" s="10">
        <v>42845</v>
      </c>
      <c r="B181" s="11" t="s">
        <v>75</v>
      </c>
      <c r="C181" s="11" t="s">
        <v>76</v>
      </c>
      <c r="D181" s="11" t="s">
        <v>77</v>
      </c>
      <c r="E181" s="17"/>
      <c r="F181" s="18"/>
      <c r="G181" s="18" t="s">
        <v>19</v>
      </c>
      <c r="H181" s="11" t="s">
        <v>78</v>
      </c>
      <c r="I181" s="11" t="s">
        <v>79</v>
      </c>
      <c r="J181" s="11" t="s">
        <v>80</v>
      </c>
      <c r="K181" s="17"/>
      <c r="L181" s="11" t="s">
        <v>32</v>
      </c>
      <c r="M181" s="10">
        <v>42845</v>
      </c>
      <c r="N181" s="11" t="s">
        <v>33</v>
      </c>
      <c r="O181" s="11" t="s">
        <v>25</v>
      </c>
      <c r="P181" s="11">
        <v>2444452</v>
      </c>
      <c r="Q181" s="29">
        <f t="shared" si="2"/>
        <v>0</v>
      </c>
    </row>
    <row r="182" spans="1:17" ht="26.4" hidden="1" x14ac:dyDescent="0.25">
      <c r="A182" s="10">
        <v>42845</v>
      </c>
      <c r="B182" s="11" t="s">
        <v>57</v>
      </c>
      <c r="C182" s="11" t="s">
        <v>58</v>
      </c>
      <c r="D182" s="11" t="s">
        <v>163</v>
      </c>
      <c r="E182" s="17"/>
      <c r="F182" s="18"/>
      <c r="G182" s="18" t="s">
        <v>41</v>
      </c>
      <c r="H182" s="11" t="s">
        <v>119</v>
      </c>
      <c r="I182" s="11" t="s">
        <v>202</v>
      </c>
      <c r="J182" s="11" t="s">
        <v>203</v>
      </c>
      <c r="K182" s="17"/>
      <c r="L182" s="11" t="s">
        <v>32</v>
      </c>
      <c r="M182" s="10">
        <v>42846</v>
      </c>
      <c r="N182" s="11" t="s">
        <v>33</v>
      </c>
      <c r="O182" s="11" t="s">
        <v>25</v>
      </c>
      <c r="P182" s="11">
        <v>2444547</v>
      </c>
      <c r="Q182" s="29">
        <f t="shared" si="2"/>
        <v>1</v>
      </c>
    </row>
    <row r="183" spans="1:17" hidden="1" x14ac:dyDescent="0.25">
      <c r="A183" s="10">
        <v>42846</v>
      </c>
      <c r="B183" s="11" t="s">
        <v>26</v>
      </c>
      <c r="C183" s="11" t="s">
        <v>34</v>
      </c>
      <c r="D183" s="11" t="s">
        <v>28</v>
      </c>
      <c r="E183" s="11" t="s">
        <v>48</v>
      </c>
      <c r="F183" s="18"/>
      <c r="G183" s="19"/>
      <c r="H183" s="11" t="s">
        <v>204</v>
      </c>
      <c r="I183" s="11" t="s">
        <v>21</v>
      </c>
      <c r="J183" s="11" t="s">
        <v>205</v>
      </c>
      <c r="K183" s="17"/>
      <c r="L183" s="11" t="s">
        <v>32</v>
      </c>
      <c r="M183" s="10">
        <v>42846</v>
      </c>
      <c r="N183" s="11" t="s">
        <v>33</v>
      </c>
      <c r="O183" s="11" t="s">
        <v>25</v>
      </c>
      <c r="P183" s="11">
        <v>2444577</v>
      </c>
      <c r="Q183" s="29">
        <f t="shared" si="2"/>
        <v>0</v>
      </c>
    </row>
    <row r="184" spans="1:17" hidden="1" x14ac:dyDescent="0.25">
      <c r="A184" s="10">
        <v>42846</v>
      </c>
      <c r="B184" s="11" t="s">
        <v>38</v>
      </c>
      <c r="C184" s="11" t="s">
        <v>62</v>
      </c>
      <c r="D184" s="11" t="s">
        <v>52</v>
      </c>
      <c r="E184" s="17"/>
      <c r="F184" s="18"/>
      <c r="G184" s="19"/>
      <c r="H184" s="11" t="s">
        <v>150</v>
      </c>
      <c r="I184" s="11" t="s">
        <v>151</v>
      </c>
      <c r="J184" s="11" t="s">
        <v>152</v>
      </c>
      <c r="K184" s="11" t="s">
        <v>22</v>
      </c>
      <c r="L184" s="11" t="s">
        <v>32</v>
      </c>
      <c r="M184" s="10">
        <v>42846</v>
      </c>
      <c r="N184" s="11" t="s">
        <v>33</v>
      </c>
      <c r="O184" s="11" t="s">
        <v>25</v>
      </c>
      <c r="P184" s="11">
        <v>2444582</v>
      </c>
      <c r="Q184" s="29">
        <f t="shared" si="2"/>
        <v>0</v>
      </c>
    </row>
    <row r="185" spans="1:17" ht="26.4" hidden="1" x14ac:dyDescent="0.25">
      <c r="A185" s="10">
        <v>42845</v>
      </c>
      <c r="B185" s="11" t="s">
        <v>57</v>
      </c>
      <c r="C185" s="11" t="s">
        <v>58</v>
      </c>
      <c r="D185" s="11" t="s">
        <v>163</v>
      </c>
      <c r="E185" s="17"/>
      <c r="F185" s="18"/>
      <c r="G185" s="18" t="s">
        <v>41</v>
      </c>
      <c r="H185" s="11" t="s">
        <v>327</v>
      </c>
      <c r="I185" s="11" t="s">
        <v>43</v>
      </c>
      <c r="J185" s="11">
        <v>92694</v>
      </c>
      <c r="K185" s="17"/>
      <c r="L185" s="11" t="s">
        <v>32</v>
      </c>
      <c r="M185" s="10">
        <v>42845</v>
      </c>
      <c r="N185" s="11" t="s">
        <v>33</v>
      </c>
      <c r="O185" s="11" t="s">
        <v>25</v>
      </c>
      <c r="P185" s="11">
        <v>2444609</v>
      </c>
      <c r="Q185" s="29">
        <f t="shared" si="2"/>
        <v>0</v>
      </c>
    </row>
    <row r="186" spans="1:17" hidden="1" x14ac:dyDescent="0.25">
      <c r="A186" s="10">
        <v>42845</v>
      </c>
      <c r="B186" s="11" t="s">
        <v>101</v>
      </c>
      <c r="C186" s="11" t="s">
        <v>107</v>
      </c>
      <c r="D186" s="11" t="s">
        <v>103</v>
      </c>
      <c r="E186" s="17"/>
      <c r="F186" s="18"/>
      <c r="G186" s="19"/>
      <c r="H186" s="11" t="s">
        <v>93</v>
      </c>
      <c r="I186" s="11" t="s">
        <v>105</v>
      </c>
      <c r="J186" s="11" t="s">
        <v>344</v>
      </c>
      <c r="K186" s="17"/>
      <c r="L186" s="11" t="s">
        <v>32</v>
      </c>
      <c r="M186" s="10">
        <v>42846</v>
      </c>
      <c r="N186" s="11" t="s">
        <v>51</v>
      </c>
      <c r="O186" s="11" t="s">
        <v>25</v>
      </c>
      <c r="P186" s="11">
        <v>2444625</v>
      </c>
      <c r="Q186" s="29">
        <f t="shared" si="2"/>
        <v>1</v>
      </c>
    </row>
    <row r="187" spans="1:17" hidden="1" x14ac:dyDescent="0.25">
      <c r="A187" s="10">
        <v>42845</v>
      </c>
      <c r="B187" s="11" t="s">
        <v>101</v>
      </c>
      <c r="C187" s="11" t="s">
        <v>107</v>
      </c>
      <c r="D187" s="11" t="s">
        <v>103</v>
      </c>
      <c r="E187" s="17"/>
      <c r="F187" s="18"/>
      <c r="G187" s="19"/>
      <c r="H187" s="11" t="s">
        <v>108</v>
      </c>
      <c r="I187" s="11" t="s">
        <v>21</v>
      </c>
      <c r="J187" s="11">
        <v>78840</v>
      </c>
      <c r="K187" s="17"/>
      <c r="L187" s="11" t="s">
        <v>32</v>
      </c>
      <c r="M187" s="10">
        <v>42846</v>
      </c>
      <c r="N187" s="11" t="s">
        <v>33</v>
      </c>
      <c r="O187" s="11" t="s">
        <v>25</v>
      </c>
      <c r="P187" s="11">
        <v>2444661</v>
      </c>
      <c r="Q187" s="29">
        <f t="shared" si="2"/>
        <v>1</v>
      </c>
    </row>
    <row r="188" spans="1:17" hidden="1" x14ac:dyDescent="0.25">
      <c r="A188" s="10">
        <v>42846</v>
      </c>
      <c r="B188" s="11" t="s">
        <v>26</v>
      </c>
      <c r="C188" s="11" t="s">
        <v>134</v>
      </c>
      <c r="D188" s="11" t="s">
        <v>28</v>
      </c>
      <c r="E188" s="11" t="s">
        <v>135</v>
      </c>
      <c r="F188" s="18"/>
      <c r="G188" s="19"/>
      <c r="H188" s="11" t="s">
        <v>136</v>
      </c>
      <c r="I188" s="11" t="s">
        <v>21</v>
      </c>
      <c r="J188" s="11" t="s">
        <v>137</v>
      </c>
      <c r="K188" s="17"/>
      <c r="L188" s="11" t="s">
        <v>32</v>
      </c>
      <c r="M188" s="10">
        <v>42846</v>
      </c>
      <c r="N188" s="11" t="s">
        <v>33</v>
      </c>
      <c r="O188" s="11" t="s">
        <v>25</v>
      </c>
      <c r="P188" s="11">
        <v>2444768</v>
      </c>
      <c r="Q188" s="29">
        <f t="shared" si="2"/>
        <v>0</v>
      </c>
    </row>
    <row r="189" spans="1:17" ht="26.4" hidden="1" x14ac:dyDescent="0.25">
      <c r="A189" s="10">
        <v>42845</v>
      </c>
      <c r="B189" s="11" t="s">
        <v>26</v>
      </c>
      <c r="C189" s="11" t="s">
        <v>34</v>
      </c>
      <c r="D189" s="11" t="s">
        <v>199</v>
      </c>
      <c r="E189" s="11" t="s">
        <v>200</v>
      </c>
      <c r="F189" s="18"/>
      <c r="G189" s="18" t="s">
        <v>19</v>
      </c>
      <c r="H189" s="11" t="s">
        <v>201</v>
      </c>
      <c r="I189" s="11" t="s">
        <v>94</v>
      </c>
      <c r="J189" s="11">
        <v>25302</v>
      </c>
      <c r="K189" s="11" t="s">
        <v>183</v>
      </c>
      <c r="L189" s="11" t="s">
        <v>23</v>
      </c>
      <c r="M189" s="10">
        <v>42846</v>
      </c>
      <c r="N189" s="11" t="s">
        <v>67</v>
      </c>
      <c r="O189" s="11" t="s">
        <v>25</v>
      </c>
      <c r="P189" s="11">
        <v>2444790</v>
      </c>
      <c r="Q189" s="29">
        <f t="shared" si="2"/>
        <v>1</v>
      </c>
    </row>
    <row r="190" spans="1:17" hidden="1" x14ac:dyDescent="0.25">
      <c r="A190" s="10">
        <v>42845</v>
      </c>
      <c r="B190" s="11" t="s">
        <v>34</v>
      </c>
      <c r="C190" s="17"/>
      <c r="D190" s="11" t="s">
        <v>112</v>
      </c>
      <c r="E190" s="17"/>
      <c r="F190" s="18"/>
      <c r="G190" s="18" t="s">
        <v>219</v>
      </c>
      <c r="H190" s="11" t="s">
        <v>60</v>
      </c>
      <c r="I190" s="11" t="s">
        <v>21</v>
      </c>
      <c r="J190" s="11">
        <v>78727</v>
      </c>
      <c r="K190" s="17"/>
      <c r="L190" s="11" t="s">
        <v>32</v>
      </c>
      <c r="M190" s="10">
        <v>42845</v>
      </c>
      <c r="N190" s="11" t="s">
        <v>67</v>
      </c>
      <c r="O190" s="11" t="s">
        <v>25</v>
      </c>
      <c r="P190" s="11">
        <v>2444855</v>
      </c>
      <c r="Q190" s="29">
        <f t="shared" si="2"/>
        <v>0</v>
      </c>
    </row>
    <row r="191" spans="1:17" hidden="1" x14ac:dyDescent="0.25">
      <c r="A191" s="10">
        <v>42845</v>
      </c>
      <c r="B191" s="11" t="s">
        <v>26</v>
      </c>
      <c r="C191" s="11" t="s">
        <v>233</v>
      </c>
      <c r="D191" s="11" t="s">
        <v>28</v>
      </c>
      <c r="E191" s="11" t="s">
        <v>48</v>
      </c>
      <c r="F191" s="18"/>
      <c r="G191" s="19"/>
      <c r="H191" s="11" t="s">
        <v>274</v>
      </c>
      <c r="I191" s="11" t="s">
        <v>54</v>
      </c>
      <c r="J191" s="11" t="s">
        <v>275</v>
      </c>
      <c r="K191" s="17"/>
      <c r="L191" s="11" t="s">
        <v>32</v>
      </c>
      <c r="M191" s="10">
        <v>42845</v>
      </c>
      <c r="N191" s="11" t="s">
        <v>33</v>
      </c>
      <c r="O191" s="11" t="s">
        <v>25</v>
      </c>
      <c r="P191" s="11">
        <v>2444869</v>
      </c>
      <c r="Q191" s="29">
        <f t="shared" si="2"/>
        <v>0</v>
      </c>
    </row>
    <row r="192" spans="1:17" ht="26.4" hidden="1" x14ac:dyDescent="0.25">
      <c r="A192" s="10">
        <v>42846</v>
      </c>
      <c r="B192" s="11" t="s">
        <v>116</v>
      </c>
      <c r="C192" s="11" t="s">
        <v>117</v>
      </c>
      <c r="D192" s="11" t="s">
        <v>118</v>
      </c>
      <c r="E192" s="17"/>
      <c r="F192" s="18"/>
      <c r="G192" s="18" t="s">
        <v>41</v>
      </c>
      <c r="H192" s="11" t="s">
        <v>119</v>
      </c>
      <c r="I192" s="11" t="s">
        <v>120</v>
      </c>
      <c r="J192" s="11" t="s">
        <v>121</v>
      </c>
      <c r="K192" s="17"/>
      <c r="L192" s="11" t="s">
        <v>32</v>
      </c>
      <c r="M192" s="10">
        <v>42846</v>
      </c>
      <c r="N192" s="11" t="s">
        <v>33</v>
      </c>
      <c r="O192" s="11" t="s">
        <v>25</v>
      </c>
      <c r="P192" s="11">
        <v>2445609</v>
      </c>
      <c r="Q192" s="29">
        <f t="shared" si="2"/>
        <v>0</v>
      </c>
    </row>
    <row r="193" spans="1:17" hidden="1" x14ac:dyDescent="0.25">
      <c r="A193" s="10">
        <v>42845</v>
      </c>
      <c r="B193" s="11" t="s">
        <v>26</v>
      </c>
      <c r="C193" s="11" t="s">
        <v>173</v>
      </c>
      <c r="D193" s="11" t="s">
        <v>235</v>
      </c>
      <c r="E193" s="11" t="s">
        <v>326</v>
      </c>
      <c r="F193" s="18"/>
      <c r="G193" s="19"/>
      <c r="H193" s="11" t="s">
        <v>274</v>
      </c>
      <c r="I193" s="11" t="s">
        <v>244</v>
      </c>
      <c r="J193" s="11">
        <v>1720</v>
      </c>
      <c r="K193" s="17"/>
      <c r="L193" s="11" t="s">
        <v>32</v>
      </c>
      <c r="M193" s="10">
        <v>42845</v>
      </c>
      <c r="N193" s="11" t="s">
        <v>33</v>
      </c>
      <c r="O193" s="11" t="s">
        <v>25</v>
      </c>
      <c r="P193" s="11">
        <v>2445786</v>
      </c>
      <c r="Q193" s="29">
        <f t="shared" si="2"/>
        <v>0</v>
      </c>
    </row>
    <row r="194" spans="1:17" hidden="1" x14ac:dyDescent="0.25">
      <c r="A194" s="10">
        <v>42846</v>
      </c>
      <c r="B194" s="11" t="s">
        <v>26</v>
      </c>
      <c r="C194" s="11" t="s">
        <v>173</v>
      </c>
      <c r="D194" s="11" t="s">
        <v>28</v>
      </c>
      <c r="E194" s="11" t="s">
        <v>135</v>
      </c>
      <c r="F194" s="18"/>
      <c r="G194" s="19"/>
      <c r="H194" s="11" t="s">
        <v>277</v>
      </c>
      <c r="I194" s="11" t="s">
        <v>54</v>
      </c>
      <c r="J194" s="11" t="s">
        <v>278</v>
      </c>
      <c r="K194" s="17"/>
      <c r="L194" s="11" t="s">
        <v>32</v>
      </c>
      <c r="M194" s="10">
        <v>42846</v>
      </c>
      <c r="N194" s="11" t="s">
        <v>33</v>
      </c>
      <c r="O194" s="11" t="s">
        <v>25</v>
      </c>
      <c r="P194" s="11">
        <v>2445935</v>
      </c>
      <c r="Q194" s="29">
        <f t="shared" si="2"/>
        <v>0</v>
      </c>
    </row>
    <row r="195" spans="1:17" hidden="1" x14ac:dyDescent="0.25">
      <c r="A195" s="10">
        <v>42846</v>
      </c>
      <c r="B195" s="11" t="s">
        <v>16</v>
      </c>
      <c r="C195" s="17"/>
      <c r="D195" s="11" t="s">
        <v>17</v>
      </c>
      <c r="E195" s="11" t="s">
        <v>18</v>
      </c>
      <c r="F195" s="18"/>
      <c r="G195" s="19"/>
      <c r="H195" s="11" t="s">
        <v>254</v>
      </c>
      <c r="I195" s="11" t="s">
        <v>177</v>
      </c>
      <c r="J195" s="11">
        <v>48224</v>
      </c>
      <c r="K195" s="17"/>
      <c r="L195" s="11" t="s">
        <v>32</v>
      </c>
      <c r="M195" s="10">
        <v>42846</v>
      </c>
      <c r="N195" s="11" t="s">
        <v>51</v>
      </c>
      <c r="O195" s="11" t="s">
        <v>25</v>
      </c>
      <c r="P195" s="11">
        <v>2446495</v>
      </c>
      <c r="Q195" s="29">
        <f t="shared" ref="Q195:Q201" si="3">_xlfn.DAYS(M195,A195)</f>
        <v>0</v>
      </c>
    </row>
    <row r="196" spans="1:17" ht="26.4" hidden="1" x14ac:dyDescent="0.25">
      <c r="A196" s="10">
        <v>42846</v>
      </c>
      <c r="B196" s="11" t="s">
        <v>38</v>
      </c>
      <c r="C196" s="11" t="s">
        <v>182</v>
      </c>
      <c r="D196" s="11" t="s">
        <v>52</v>
      </c>
      <c r="E196" s="17"/>
      <c r="F196" s="18"/>
      <c r="G196" s="18" t="s">
        <v>19</v>
      </c>
      <c r="H196" s="11" t="s">
        <v>55</v>
      </c>
      <c r="I196" s="11" t="s">
        <v>270</v>
      </c>
      <c r="J196" s="11">
        <v>55439</v>
      </c>
      <c r="K196" s="11" t="s">
        <v>22</v>
      </c>
      <c r="L196" s="11" t="s">
        <v>47</v>
      </c>
      <c r="M196" s="10">
        <v>42850</v>
      </c>
      <c r="N196" s="11" t="s">
        <v>33</v>
      </c>
      <c r="O196" s="11" t="s">
        <v>25</v>
      </c>
      <c r="P196" s="11">
        <v>2446753</v>
      </c>
      <c r="Q196" s="29">
        <f t="shared" si="3"/>
        <v>4</v>
      </c>
    </row>
    <row r="197" spans="1:17" hidden="1" x14ac:dyDescent="0.25">
      <c r="A197" s="10">
        <v>42846</v>
      </c>
      <c r="B197" s="11" t="s">
        <v>26</v>
      </c>
      <c r="C197" s="11" t="s">
        <v>27</v>
      </c>
      <c r="D197" s="11" t="s">
        <v>235</v>
      </c>
      <c r="E197" s="11" t="s">
        <v>236</v>
      </c>
      <c r="F197" s="18"/>
      <c r="G197" s="19"/>
      <c r="H197" s="11" t="s">
        <v>237</v>
      </c>
      <c r="I197" s="11" t="s">
        <v>130</v>
      </c>
      <c r="J197" s="11" t="s">
        <v>238</v>
      </c>
      <c r="K197" s="17"/>
      <c r="L197" s="11" t="s">
        <v>32</v>
      </c>
      <c r="M197" s="10">
        <v>42846</v>
      </c>
      <c r="N197" s="11" t="s">
        <v>33</v>
      </c>
      <c r="O197" s="11" t="s">
        <v>25</v>
      </c>
      <c r="P197" s="11">
        <v>2446884</v>
      </c>
      <c r="Q197" s="29">
        <f t="shared" si="3"/>
        <v>0</v>
      </c>
    </row>
    <row r="198" spans="1:17" hidden="1" x14ac:dyDescent="0.25">
      <c r="A198" s="10">
        <v>42846</v>
      </c>
      <c r="B198" s="11" t="s">
        <v>16</v>
      </c>
      <c r="C198" s="17"/>
      <c r="D198" s="11" t="s">
        <v>17</v>
      </c>
      <c r="E198" s="11" t="s">
        <v>217</v>
      </c>
      <c r="F198" s="18"/>
      <c r="G198" s="19"/>
      <c r="H198" s="11" t="s">
        <v>20</v>
      </c>
      <c r="I198" s="11" t="s">
        <v>54</v>
      </c>
      <c r="J198" s="11">
        <v>34201</v>
      </c>
      <c r="K198" s="17"/>
      <c r="L198" s="11" t="s">
        <v>32</v>
      </c>
      <c r="M198" s="10">
        <v>42851</v>
      </c>
      <c r="N198" s="11" t="s">
        <v>51</v>
      </c>
      <c r="O198" s="11" t="s">
        <v>25</v>
      </c>
      <c r="P198" s="11">
        <v>2446912</v>
      </c>
      <c r="Q198" s="29">
        <f t="shared" si="3"/>
        <v>5</v>
      </c>
    </row>
    <row r="199" spans="1:17" ht="26.4" hidden="1" x14ac:dyDescent="0.25">
      <c r="A199" s="10">
        <v>42846</v>
      </c>
      <c r="B199" s="11" t="s">
        <v>57</v>
      </c>
      <c r="C199" s="11" t="s">
        <v>58</v>
      </c>
      <c r="D199" s="11" t="s">
        <v>144</v>
      </c>
      <c r="E199" s="17"/>
      <c r="F199" s="18"/>
      <c r="G199" s="18" t="s">
        <v>19</v>
      </c>
      <c r="H199" s="11" t="s">
        <v>263</v>
      </c>
      <c r="I199" s="11" t="s">
        <v>172</v>
      </c>
      <c r="J199" s="11" t="s">
        <v>264</v>
      </c>
      <c r="K199" s="17"/>
      <c r="L199" s="11" t="s">
        <v>32</v>
      </c>
      <c r="M199" s="10">
        <v>42846</v>
      </c>
      <c r="N199" s="11" t="s">
        <v>67</v>
      </c>
      <c r="O199" s="11" t="s">
        <v>25</v>
      </c>
      <c r="P199" s="11">
        <v>2447348</v>
      </c>
      <c r="Q199" s="29">
        <f t="shared" si="3"/>
        <v>0</v>
      </c>
    </row>
    <row r="200" spans="1:17" ht="26.4" hidden="1" x14ac:dyDescent="0.25">
      <c r="A200" s="10">
        <v>42846</v>
      </c>
      <c r="B200" s="11" t="s">
        <v>57</v>
      </c>
      <c r="C200" s="11" t="s">
        <v>58</v>
      </c>
      <c r="D200" s="11" t="s">
        <v>144</v>
      </c>
      <c r="E200" s="17"/>
      <c r="F200" s="18"/>
      <c r="G200" s="18" t="s">
        <v>19</v>
      </c>
      <c r="H200" s="11" t="s">
        <v>93</v>
      </c>
      <c r="I200" s="11" t="s">
        <v>127</v>
      </c>
      <c r="J200" s="11" t="s">
        <v>180</v>
      </c>
      <c r="K200" s="17"/>
      <c r="L200" s="11" t="s">
        <v>32</v>
      </c>
      <c r="M200" s="10">
        <v>42846</v>
      </c>
      <c r="N200" s="11" t="s">
        <v>33</v>
      </c>
      <c r="O200" s="11" t="s">
        <v>25</v>
      </c>
      <c r="P200" s="11">
        <v>2447351</v>
      </c>
      <c r="Q200" s="29">
        <f t="shared" si="3"/>
        <v>0</v>
      </c>
    </row>
    <row r="201" spans="1:17" ht="26.4" hidden="1" x14ac:dyDescent="0.25">
      <c r="A201" s="10">
        <v>42847</v>
      </c>
      <c r="B201" s="11" t="s">
        <v>57</v>
      </c>
      <c r="C201" s="11" t="s">
        <v>85</v>
      </c>
      <c r="D201" s="11" t="s">
        <v>86</v>
      </c>
      <c r="E201" s="17"/>
      <c r="F201" s="18"/>
      <c r="G201" s="18" t="s">
        <v>19</v>
      </c>
      <c r="H201" s="11" t="s">
        <v>45</v>
      </c>
      <c r="I201" s="11" t="s">
        <v>31</v>
      </c>
      <c r="J201" s="11" t="s">
        <v>87</v>
      </c>
      <c r="K201" s="17"/>
      <c r="L201" s="11" t="s">
        <v>32</v>
      </c>
      <c r="M201" s="10">
        <v>42847</v>
      </c>
      <c r="N201" s="11" t="s">
        <v>33</v>
      </c>
      <c r="O201" s="11" t="s">
        <v>25</v>
      </c>
      <c r="P201" s="11">
        <v>2447675</v>
      </c>
      <c r="Q201" s="29">
        <f t="shared" si="3"/>
        <v>0</v>
      </c>
    </row>
    <row r="202" spans="1:17" hidden="1" x14ac:dyDescent="0.25">
      <c r="A202" s="4"/>
      <c r="F202" s="1"/>
    </row>
    <row r="203" spans="1:17" hidden="1" x14ac:dyDescent="0.25">
      <c r="A203" s="4"/>
      <c r="F203" s="1"/>
    </row>
    <row r="204" spans="1:17" hidden="1" x14ac:dyDescent="0.25">
      <c r="A204" s="4"/>
      <c r="F204" s="1"/>
    </row>
    <row r="205" spans="1:17" hidden="1" x14ac:dyDescent="0.25">
      <c r="A205" s="4"/>
      <c r="F205" s="1"/>
    </row>
    <row r="206" spans="1:17" hidden="1" x14ac:dyDescent="0.25">
      <c r="A206" s="4"/>
      <c r="F206" s="1"/>
    </row>
    <row r="207" spans="1:17" hidden="1" x14ac:dyDescent="0.25">
      <c r="A207" s="4"/>
      <c r="F207" s="1"/>
    </row>
    <row r="208" spans="1:17" hidden="1" x14ac:dyDescent="0.25">
      <c r="A208" s="4"/>
      <c r="F208" s="1"/>
    </row>
    <row r="209" spans="1:6" hidden="1" x14ac:dyDescent="0.25">
      <c r="A209" s="4"/>
      <c r="F209" s="1"/>
    </row>
    <row r="210" spans="1:6" hidden="1" x14ac:dyDescent="0.25">
      <c r="A210" s="4"/>
      <c r="F210" s="1"/>
    </row>
    <row r="211" spans="1:6" hidden="1" x14ac:dyDescent="0.25">
      <c r="A211" s="4"/>
      <c r="F211" s="1"/>
    </row>
    <row r="212" spans="1:6" hidden="1" x14ac:dyDescent="0.25">
      <c r="A212" s="4"/>
      <c r="F212" s="1"/>
    </row>
    <row r="213" spans="1:6" hidden="1" x14ac:dyDescent="0.25">
      <c r="A213" s="4"/>
      <c r="F213" s="1"/>
    </row>
    <row r="214" spans="1:6" hidden="1" x14ac:dyDescent="0.25">
      <c r="A214" s="4"/>
      <c r="F214" s="1"/>
    </row>
    <row r="215" spans="1:6" hidden="1" x14ac:dyDescent="0.25">
      <c r="A215" s="4"/>
      <c r="F215" s="1"/>
    </row>
    <row r="216" spans="1:6" hidden="1" x14ac:dyDescent="0.25">
      <c r="A216" s="4"/>
      <c r="F216" s="1"/>
    </row>
    <row r="217" spans="1:6" hidden="1" x14ac:dyDescent="0.25">
      <c r="A217" s="4"/>
      <c r="F217" s="1"/>
    </row>
    <row r="218" spans="1:6" hidden="1" x14ac:dyDescent="0.25">
      <c r="A218" s="4"/>
      <c r="F218" s="1"/>
    </row>
    <row r="219" spans="1:6" hidden="1" x14ac:dyDescent="0.25">
      <c r="A219" s="4"/>
      <c r="F219" s="1"/>
    </row>
    <row r="220" spans="1:6" hidden="1" x14ac:dyDescent="0.25">
      <c r="A220" s="4"/>
      <c r="F220" s="1"/>
    </row>
    <row r="221" spans="1:6" hidden="1" x14ac:dyDescent="0.25">
      <c r="A221" s="4"/>
      <c r="F221" s="1"/>
    </row>
    <row r="222" spans="1:6" hidden="1" x14ac:dyDescent="0.25">
      <c r="A222" s="4"/>
      <c r="F222" s="1"/>
    </row>
    <row r="223" spans="1:6" hidden="1" x14ac:dyDescent="0.25">
      <c r="A223" s="4"/>
      <c r="F223" s="1"/>
    </row>
    <row r="224" spans="1:6" hidden="1" x14ac:dyDescent="0.25">
      <c r="A224" s="4"/>
      <c r="F224" s="1"/>
    </row>
    <row r="225" spans="1:6" hidden="1" x14ac:dyDescent="0.25">
      <c r="A225" s="4"/>
      <c r="F225" s="1"/>
    </row>
    <row r="226" spans="1:6" hidden="1" x14ac:dyDescent="0.25">
      <c r="A226" s="4"/>
      <c r="F226" s="1"/>
    </row>
    <row r="227" spans="1:6" hidden="1" x14ac:dyDescent="0.25">
      <c r="A227" s="4"/>
      <c r="F227" s="1"/>
    </row>
    <row r="228" spans="1:6" hidden="1" x14ac:dyDescent="0.25">
      <c r="A228" s="4"/>
      <c r="F228" s="1"/>
    </row>
    <row r="229" spans="1:6" hidden="1" x14ac:dyDescent="0.25">
      <c r="A229" s="4"/>
      <c r="F229" s="1"/>
    </row>
    <row r="230" spans="1:6" hidden="1" x14ac:dyDescent="0.25">
      <c r="A230" s="4"/>
      <c r="F230" s="1"/>
    </row>
    <row r="231" spans="1:6" hidden="1" x14ac:dyDescent="0.25">
      <c r="A231" s="4"/>
      <c r="F231" s="1"/>
    </row>
    <row r="232" spans="1:6" hidden="1" x14ac:dyDescent="0.25">
      <c r="A232" s="4"/>
      <c r="F232" s="1"/>
    </row>
    <row r="233" spans="1:6" hidden="1" x14ac:dyDescent="0.25">
      <c r="A233" s="4"/>
      <c r="F233" s="1"/>
    </row>
    <row r="234" spans="1:6" hidden="1" x14ac:dyDescent="0.25">
      <c r="A234" s="4"/>
      <c r="F234" s="1"/>
    </row>
    <row r="235" spans="1:6" hidden="1" x14ac:dyDescent="0.25">
      <c r="A235" s="4"/>
      <c r="F235" s="1"/>
    </row>
    <row r="236" spans="1:6" hidden="1" x14ac:dyDescent="0.25">
      <c r="A236" s="4"/>
      <c r="F236" s="1"/>
    </row>
    <row r="237" spans="1:6" hidden="1" x14ac:dyDescent="0.25">
      <c r="A237" s="4"/>
      <c r="F237" s="1"/>
    </row>
    <row r="238" spans="1:6" hidden="1" x14ac:dyDescent="0.25">
      <c r="A238" s="4"/>
      <c r="F238" s="1"/>
    </row>
    <row r="239" spans="1:6" hidden="1" x14ac:dyDescent="0.25">
      <c r="A239" s="4"/>
      <c r="F239" s="1"/>
    </row>
    <row r="240" spans="1:6" hidden="1" x14ac:dyDescent="0.25">
      <c r="A240" s="4"/>
      <c r="F240" s="1"/>
    </row>
    <row r="241" spans="1:6" hidden="1" x14ac:dyDescent="0.25">
      <c r="A241" s="4"/>
      <c r="F241" s="1"/>
    </row>
    <row r="242" spans="1:6" hidden="1" x14ac:dyDescent="0.25">
      <c r="A242" s="4"/>
      <c r="F242" s="1"/>
    </row>
    <row r="243" spans="1:6" hidden="1" x14ac:dyDescent="0.25">
      <c r="A243" s="4"/>
      <c r="F243" s="1"/>
    </row>
    <row r="244" spans="1:6" hidden="1" x14ac:dyDescent="0.25">
      <c r="A244" s="4"/>
      <c r="F244" s="1"/>
    </row>
    <row r="245" spans="1:6" hidden="1" x14ac:dyDescent="0.25">
      <c r="A245" s="4"/>
      <c r="F245" s="1"/>
    </row>
    <row r="246" spans="1:6" hidden="1" x14ac:dyDescent="0.25">
      <c r="A246" s="4"/>
      <c r="F246" s="1"/>
    </row>
    <row r="247" spans="1:6" hidden="1" x14ac:dyDescent="0.25">
      <c r="A247" s="4"/>
      <c r="F247" s="1"/>
    </row>
    <row r="248" spans="1:6" hidden="1" x14ac:dyDescent="0.25">
      <c r="A248" s="4"/>
      <c r="F248" s="1"/>
    </row>
    <row r="249" spans="1:6" hidden="1" x14ac:dyDescent="0.25">
      <c r="A249" s="4"/>
      <c r="F249" s="1"/>
    </row>
    <row r="250" spans="1:6" hidden="1" x14ac:dyDescent="0.25">
      <c r="A250" s="4"/>
      <c r="F250" s="1"/>
    </row>
    <row r="251" spans="1:6" hidden="1" x14ac:dyDescent="0.25">
      <c r="A251" s="4"/>
      <c r="F251" s="1"/>
    </row>
    <row r="252" spans="1:6" hidden="1" x14ac:dyDescent="0.25">
      <c r="A252" s="4"/>
      <c r="F252" s="1"/>
    </row>
    <row r="253" spans="1:6" hidden="1" x14ac:dyDescent="0.25">
      <c r="A253" s="4"/>
      <c r="F253" s="1"/>
    </row>
    <row r="254" spans="1:6" hidden="1" x14ac:dyDescent="0.25">
      <c r="A254" s="4"/>
      <c r="F254" s="1"/>
    </row>
    <row r="255" spans="1:6" hidden="1" x14ac:dyDescent="0.25">
      <c r="A255" s="4"/>
      <c r="F255" s="1"/>
    </row>
    <row r="256" spans="1:6" hidden="1" x14ac:dyDescent="0.25">
      <c r="A256" s="4"/>
      <c r="F256" s="1"/>
    </row>
    <row r="257" spans="1:6" hidden="1" x14ac:dyDescent="0.25">
      <c r="A257" s="4"/>
      <c r="F257" s="1"/>
    </row>
    <row r="258" spans="1:6" hidden="1" x14ac:dyDescent="0.25">
      <c r="A258" s="4"/>
      <c r="F258" s="1"/>
    </row>
    <row r="259" spans="1:6" hidden="1" x14ac:dyDescent="0.25">
      <c r="A259" s="4"/>
      <c r="F259" s="1"/>
    </row>
    <row r="260" spans="1:6" hidden="1" x14ac:dyDescent="0.25">
      <c r="A260" s="4"/>
      <c r="F260" s="1"/>
    </row>
    <row r="261" spans="1:6" hidden="1" x14ac:dyDescent="0.25">
      <c r="A261" s="4"/>
      <c r="F261" s="1"/>
    </row>
    <row r="262" spans="1:6" hidden="1" x14ac:dyDescent="0.25">
      <c r="A262" s="4"/>
      <c r="F262" s="1"/>
    </row>
    <row r="263" spans="1:6" hidden="1" x14ac:dyDescent="0.25">
      <c r="A263" s="4"/>
      <c r="F263" s="1"/>
    </row>
    <row r="264" spans="1:6" hidden="1" x14ac:dyDescent="0.25">
      <c r="A264" s="4"/>
      <c r="F264" s="1"/>
    </row>
    <row r="265" spans="1:6" hidden="1" x14ac:dyDescent="0.25">
      <c r="A265" s="4"/>
      <c r="F265" s="1"/>
    </row>
    <row r="266" spans="1:6" hidden="1" x14ac:dyDescent="0.25">
      <c r="A266" s="4"/>
      <c r="F266" s="1"/>
    </row>
    <row r="267" spans="1:6" hidden="1" x14ac:dyDescent="0.25">
      <c r="A267" s="4"/>
      <c r="F267" s="1"/>
    </row>
    <row r="268" spans="1:6" hidden="1" x14ac:dyDescent="0.25">
      <c r="A268" s="4"/>
      <c r="F268" s="1"/>
    </row>
    <row r="269" spans="1:6" hidden="1" x14ac:dyDescent="0.25">
      <c r="A269" s="4"/>
      <c r="F269" s="1"/>
    </row>
    <row r="270" spans="1:6" hidden="1" x14ac:dyDescent="0.25">
      <c r="A270" s="4"/>
      <c r="F270" s="1"/>
    </row>
    <row r="271" spans="1:6" hidden="1" x14ac:dyDescent="0.25">
      <c r="A271" s="4"/>
      <c r="F271" s="1"/>
    </row>
    <row r="272" spans="1:6" hidden="1" x14ac:dyDescent="0.25">
      <c r="A272" s="4"/>
      <c r="F272" s="1"/>
    </row>
    <row r="273" spans="1:6" hidden="1" x14ac:dyDescent="0.25">
      <c r="A273" s="4"/>
      <c r="F273" s="1"/>
    </row>
    <row r="274" spans="1:6" hidden="1" x14ac:dyDescent="0.25">
      <c r="A274" s="4"/>
      <c r="F274" s="1"/>
    </row>
    <row r="275" spans="1:6" hidden="1" x14ac:dyDescent="0.25">
      <c r="A275" s="4"/>
      <c r="F275" s="1"/>
    </row>
    <row r="276" spans="1:6" hidden="1" x14ac:dyDescent="0.25">
      <c r="A276" s="4"/>
      <c r="F276" s="1"/>
    </row>
    <row r="277" spans="1:6" hidden="1" x14ac:dyDescent="0.25">
      <c r="A277" s="4"/>
      <c r="F277" s="1"/>
    </row>
    <row r="278" spans="1:6" hidden="1" x14ac:dyDescent="0.25">
      <c r="A278" s="4"/>
      <c r="F278" s="1"/>
    </row>
    <row r="279" spans="1:6" hidden="1" x14ac:dyDescent="0.25">
      <c r="A279" s="4"/>
      <c r="F279" s="1"/>
    </row>
    <row r="280" spans="1:6" hidden="1" x14ac:dyDescent="0.25">
      <c r="A280" s="4"/>
      <c r="F280" s="1"/>
    </row>
    <row r="281" spans="1:6" hidden="1" x14ac:dyDescent="0.25">
      <c r="A281" s="4"/>
      <c r="F281" s="1"/>
    </row>
    <row r="282" spans="1:6" hidden="1" x14ac:dyDescent="0.25">
      <c r="A282" s="4"/>
      <c r="F282" s="1"/>
    </row>
    <row r="283" spans="1:6" hidden="1" x14ac:dyDescent="0.25">
      <c r="A283" s="4"/>
      <c r="F283" s="1"/>
    </row>
    <row r="284" spans="1:6" hidden="1" x14ac:dyDescent="0.25">
      <c r="A284" s="4"/>
      <c r="F284" s="1"/>
    </row>
    <row r="285" spans="1:6" hidden="1" x14ac:dyDescent="0.25">
      <c r="A285" s="4"/>
      <c r="F285" s="1"/>
    </row>
    <row r="286" spans="1:6" hidden="1" x14ac:dyDescent="0.25">
      <c r="A286" s="4"/>
      <c r="F286" s="1"/>
    </row>
    <row r="287" spans="1:6" hidden="1" x14ac:dyDescent="0.25">
      <c r="A287" s="4"/>
      <c r="F287" s="1"/>
    </row>
    <row r="288" spans="1:6" hidden="1" x14ac:dyDescent="0.25">
      <c r="A288" s="4"/>
      <c r="F288" s="1"/>
    </row>
    <row r="289" spans="1:6" hidden="1" x14ac:dyDescent="0.25">
      <c r="A289" s="4"/>
      <c r="F289" s="1"/>
    </row>
    <row r="290" spans="1:6" hidden="1" x14ac:dyDescent="0.25">
      <c r="A290" s="4"/>
      <c r="F290" s="1"/>
    </row>
    <row r="291" spans="1:6" hidden="1" x14ac:dyDescent="0.25">
      <c r="A291" s="4"/>
      <c r="F291" s="1"/>
    </row>
    <row r="292" spans="1:6" hidden="1" x14ac:dyDescent="0.25">
      <c r="A292" s="4"/>
      <c r="F292" s="1"/>
    </row>
    <row r="293" spans="1:6" hidden="1" x14ac:dyDescent="0.25">
      <c r="A293" s="4"/>
      <c r="F293" s="1"/>
    </row>
    <row r="294" spans="1:6" hidden="1" x14ac:dyDescent="0.25">
      <c r="A294" s="4"/>
      <c r="F294" s="1"/>
    </row>
    <row r="295" spans="1:6" hidden="1" x14ac:dyDescent="0.25">
      <c r="A295" s="4"/>
      <c r="F295" s="1"/>
    </row>
    <row r="296" spans="1:6" hidden="1" x14ac:dyDescent="0.25">
      <c r="A296" s="4"/>
      <c r="F296" s="1"/>
    </row>
    <row r="297" spans="1:6" hidden="1" x14ac:dyDescent="0.25">
      <c r="A297" s="4"/>
      <c r="F297" s="1"/>
    </row>
    <row r="298" spans="1:6" hidden="1" x14ac:dyDescent="0.25">
      <c r="A298" s="4"/>
      <c r="F298" s="1"/>
    </row>
    <row r="299" spans="1:6" hidden="1" x14ac:dyDescent="0.25">
      <c r="A299" s="4"/>
      <c r="F299" s="1"/>
    </row>
    <row r="300" spans="1:6" hidden="1" x14ac:dyDescent="0.25">
      <c r="A300" s="4"/>
      <c r="F300" s="1"/>
    </row>
    <row r="301" spans="1:6" hidden="1" x14ac:dyDescent="0.25">
      <c r="A301" s="4"/>
      <c r="F301" s="1"/>
    </row>
    <row r="302" spans="1:6" hidden="1" x14ac:dyDescent="0.25">
      <c r="A302" s="4"/>
      <c r="F302" s="1"/>
    </row>
    <row r="303" spans="1:6" hidden="1" x14ac:dyDescent="0.25">
      <c r="A303" s="4"/>
      <c r="F303" s="1"/>
    </row>
    <row r="304" spans="1:6" hidden="1" x14ac:dyDescent="0.25">
      <c r="A304" s="4"/>
      <c r="F304" s="1"/>
    </row>
    <row r="305" spans="1:6" hidden="1" x14ac:dyDescent="0.25">
      <c r="A305" s="4"/>
      <c r="F305" s="1"/>
    </row>
    <row r="306" spans="1:6" hidden="1" x14ac:dyDescent="0.25">
      <c r="A306" s="4"/>
      <c r="F306" s="1"/>
    </row>
    <row r="307" spans="1:6" hidden="1" x14ac:dyDescent="0.25">
      <c r="A307" s="4"/>
      <c r="F307" s="1"/>
    </row>
    <row r="308" spans="1:6" hidden="1" x14ac:dyDescent="0.25">
      <c r="A308" s="4"/>
      <c r="F308" s="1"/>
    </row>
    <row r="309" spans="1:6" hidden="1" x14ac:dyDescent="0.25">
      <c r="A309" s="4"/>
      <c r="F309" s="1"/>
    </row>
    <row r="310" spans="1:6" hidden="1" x14ac:dyDescent="0.25">
      <c r="A310" s="4"/>
      <c r="F310" s="1"/>
    </row>
    <row r="311" spans="1:6" hidden="1" x14ac:dyDescent="0.25">
      <c r="A311" s="4"/>
      <c r="F311" s="1"/>
    </row>
    <row r="312" spans="1:6" hidden="1" x14ac:dyDescent="0.25">
      <c r="A312" s="4"/>
      <c r="F312" s="1"/>
    </row>
    <row r="313" spans="1:6" hidden="1" x14ac:dyDescent="0.25">
      <c r="A313" s="4"/>
      <c r="F313" s="1"/>
    </row>
    <row r="314" spans="1:6" hidden="1" x14ac:dyDescent="0.25">
      <c r="A314" s="4"/>
      <c r="F314" s="1"/>
    </row>
    <row r="315" spans="1:6" hidden="1" x14ac:dyDescent="0.25">
      <c r="A315" s="4"/>
      <c r="F315" s="1"/>
    </row>
    <row r="316" spans="1:6" hidden="1" x14ac:dyDescent="0.25">
      <c r="A316" s="4"/>
      <c r="F316" s="1"/>
    </row>
    <row r="317" spans="1:6" hidden="1" x14ac:dyDescent="0.25">
      <c r="A317" s="4"/>
      <c r="F317" s="1"/>
    </row>
    <row r="318" spans="1:6" hidden="1" x14ac:dyDescent="0.25">
      <c r="A318" s="4"/>
      <c r="F318" s="1"/>
    </row>
    <row r="319" spans="1:6" hidden="1" x14ac:dyDescent="0.25">
      <c r="A319" s="4"/>
      <c r="F319" s="1"/>
    </row>
    <row r="320" spans="1:6" hidden="1" x14ac:dyDescent="0.25">
      <c r="A320" s="4"/>
      <c r="F320" s="1"/>
    </row>
    <row r="321" spans="1:6" hidden="1" x14ac:dyDescent="0.25">
      <c r="A321" s="4"/>
      <c r="F321" s="1"/>
    </row>
    <row r="322" spans="1:6" hidden="1" x14ac:dyDescent="0.25">
      <c r="A322" s="4"/>
      <c r="F322" s="1"/>
    </row>
    <row r="323" spans="1:6" hidden="1" x14ac:dyDescent="0.25">
      <c r="A323" s="4"/>
      <c r="F323" s="1"/>
    </row>
    <row r="324" spans="1:6" hidden="1" x14ac:dyDescent="0.25">
      <c r="A324" s="4"/>
      <c r="F324" s="1"/>
    </row>
    <row r="325" spans="1:6" hidden="1" x14ac:dyDescent="0.25">
      <c r="A325" s="4"/>
      <c r="F325" s="1"/>
    </row>
    <row r="326" spans="1:6" hidden="1" x14ac:dyDescent="0.25">
      <c r="A326" s="4"/>
      <c r="F326" s="1"/>
    </row>
    <row r="327" spans="1:6" hidden="1" x14ac:dyDescent="0.25">
      <c r="A327" s="4"/>
      <c r="F327" s="1"/>
    </row>
    <row r="328" spans="1:6" hidden="1" x14ac:dyDescent="0.25">
      <c r="A328" s="4"/>
      <c r="F328" s="1"/>
    </row>
    <row r="329" spans="1:6" hidden="1" x14ac:dyDescent="0.25">
      <c r="A329" s="4"/>
      <c r="F329" s="1"/>
    </row>
    <row r="330" spans="1:6" hidden="1" x14ac:dyDescent="0.25">
      <c r="A330" s="4"/>
      <c r="F330" s="1"/>
    </row>
    <row r="331" spans="1:6" hidden="1" x14ac:dyDescent="0.25">
      <c r="A331" s="4"/>
      <c r="F331" s="1"/>
    </row>
    <row r="332" spans="1:6" hidden="1" x14ac:dyDescent="0.25">
      <c r="A332" s="4"/>
      <c r="F332" s="1"/>
    </row>
    <row r="333" spans="1:6" hidden="1" x14ac:dyDescent="0.25">
      <c r="A333" s="4"/>
      <c r="F333" s="1"/>
    </row>
    <row r="334" spans="1:6" hidden="1" x14ac:dyDescent="0.25">
      <c r="A334" s="4"/>
      <c r="F334" s="1"/>
    </row>
    <row r="335" spans="1:6" hidden="1" x14ac:dyDescent="0.25">
      <c r="A335" s="4"/>
      <c r="F335" s="1"/>
    </row>
    <row r="336" spans="1:6" hidden="1" x14ac:dyDescent="0.25">
      <c r="A336" s="4"/>
      <c r="F336" s="1"/>
    </row>
    <row r="337" spans="1:6" hidden="1" x14ac:dyDescent="0.25">
      <c r="A337" s="4"/>
      <c r="F337" s="1"/>
    </row>
    <row r="338" spans="1:6" hidden="1" x14ac:dyDescent="0.25">
      <c r="A338" s="4"/>
      <c r="F338" s="1"/>
    </row>
    <row r="339" spans="1:6" hidden="1" x14ac:dyDescent="0.25">
      <c r="A339" s="4"/>
      <c r="F339" s="1"/>
    </row>
    <row r="340" spans="1:6" hidden="1" x14ac:dyDescent="0.25">
      <c r="A340" s="4"/>
      <c r="F340" s="1"/>
    </row>
    <row r="341" spans="1:6" hidden="1" x14ac:dyDescent="0.25">
      <c r="A341" s="4"/>
      <c r="F341" s="1"/>
    </row>
    <row r="342" spans="1:6" hidden="1" x14ac:dyDescent="0.25">
      <c r="A342" s="4"/>
      <c r="F342" s="1"/>
    </row>
    <row r="343" spans="1:6" hidden="1" x14ac:dyDescent="0.25">
      <c r="A343" s="4"/>
      <c r="F343" s="1"/>
    </row>
    <row r="344" spans="1:6" hidden="1" x14ac:dyDescent="0.25">
      <c r="A344" s="4"/>
      <c r="F344" s="1"/>
    </row>
    <row r="345" spans="1:6" hidden="1" x14ac:dyDescent="0.25">
      <c r="A345" s="4"/>
      <c r="F345" s="1"/>
    </row>
    <row r="346" spans="1:6" hidden="1" x14ac:dyDescent="0.25">
      <c r="A346" s="4"/>
      <c r="F346" s="1"/>
    </row>
    <row r="347" spans="1:6" hidden="1" x14ac:dyDescent="0.25">
      <c r="A347" s="4"/>
      <c r="F347" s="1"/>
    </row>
    <row r="348" spans="1:6" hidden="1" x14ac:dyDescent="0.25">
      <c r="A348" s="4"/>
      <c r="F348" s="1"/>
    </row>
    <row r="349" spans="1:6" hidden="1" x14ac:dyDescent="0.25">
      <c r="A349" s="4"/>
      <c r="F349" s="1"/>
    </row>
    <row r="350" spans="1:6" hidden="1" x14ac:dyDescent="0.25">
      <c r="A350" s="4"/>
      <c r="F350" s="1"/>
    </row>
    <row r="351" spans="1:6" hidden="1" x14ac:dyDescent="0.25">
      <c r="A351" s="4"/>
      <c r="F351" s="1"/>
    </row>
    <row r="352" spans="1:6" hidden="1" x14ac:dyDescent="0.25">
      <c r="A352" s="4"/>
      <c r="F352" s="1"/>
    </row>
    <row r="353" spans="1:6" hidden="1" x14ac:dyDescent="0.25">
      <c r="A353" s="4"/>
      <c r="F353" s="1"/>
    </row>
    <row r="354" spans="1:6" hidden="1" x14ac:dyDescent="0.25">
      <c r="A354" s="4"/>
      <c r="F354" s="1"/>
    </row>
    <row r="355" spans="1:6" hidden="1" x14ac:dyDescent="0.25">
      <c r="A355" s="4"/>
      <c r="F355" s="1"/>
    </row>
    <row r="356" spans="1:6" hidden="1" x14ac:dyDescent="0.25">
      <c r="A356" s="4"/>
      <c r="F356" s="1"/>
    </row>
    <row r="357" spans="1:6" hidden="1" x14ac:dyDescent="0.25">
      <c r="A357" s="4"/>
      <c r="F357" s="1"/>
    </row>
    <row r="358" spans="1:6" hidden="1" x14ac:dyDescent="0.25">
      <c r="A358" s="4"/>
      <c r="F358" s="1"/>
    </row>
    <row r="359" spans="1:6" hidden="1" x14ac:dyDescent="0.25">
      <c r="A359" s="4"/>
      <c r="F359" s="1"/>
    </row>
    <row r="360" spans="1:6" hidden="1" x14ac:dyDescent="0.25">
      <c r="A360" s="4"/>
      <c r="F360" s="1"/>
    </row>
    <row r="361" spans="1:6" hidden="1" x14ac:dyDescent="0.25">
      <c r="A361" s="4"/>
      <c r="F361" s="1"/>
    </row>
    <row r="362" spans="1:6" hidden="1" x14ac:dyDescent="0.25">
      <c r="A362" s="4"/>
      <c r="F362" s="1"/>
    </row>
    <row r="363" spans="1:6" hidden="1" x14ac:dyDescent="0.25">
      <c r="A363" s="4"/>
      <c r="F363" s="1"/>
    </row>
    <row r="364" spans="1:6" hidden="1" x14ac:dyDescent="0.25">
      <c r="A364" s="4"/>
      <c r="F364" s="1"/>
    </row>
    <row r="365" spans="1:6" hidden="1" x14ac:dyDescent="0.25">
      <c r="A365" s="4"/>
      <c r="F365" s="1"/>
    </row>
    <row r="366" spans="1:6" hidden="1" x14ac:dyDescent="0.25">
      <c r="A366" s="4"/>
      <c r="F366" s="1"/>
    </row>
    <row r="367" spans="1:6" hidden="1" x14ac:dyDescent="0.25">
      <c r="A367" s="4"/>
      <c r="F367" s="1"/>
    </row>
    <row r="368" spans="1:6" hidden="1" x14ac:dyDescent="0.25">
      <c r="A368" s="4"/>
      <c r="F368" s="1"/>
    </row>
    <row r="369" spans="1:6" hidden="1" x14ac:dyDescent="0.25">
      <c r="A369" s="4"/>
      <c r="F369" s="1"/>
    </row>
    <row r="370" spans="1:6" hidden="1" x14ac:dyDescent="0.25">
      <c r="A370" s="4"/>
      <c r="F370" s="1"/>
    </row>
    <row r="371" spans="1:6" hidden="1" x14ac:dyDescent="0.25">
      <c r="A371" s="4"/>
      <c r="F371" s="1"/>
    </row>
    <row r="372" spans="1:6" hidden="1" x14ac:dyDescent="0.25">
      <c r="A372" s="4"/>
      <c r="F372" s="1"/>
    </row>
    <row r="373" spans="1:6" hidden="1" x14ac:dyDescent="0.25">
      <c r="A373" s="4"/>
      <c r="F373" s="1"/>
    </row>
    <row r="374" spans="1:6" hidden="1" x14ac:dyDescent="0.25">
      <c r="A374" s="4"/>
      <c r="F374" s="1"/>
    </row>
    <row r="375" spans="1:6" hidden="1" x14ac:dyDescent="0.25">
      <c r="A375" s="4"/>
      <c r="F375" s="1"/>
    </row>
    <row r="376" spans="1:6" hidden="1" x14ac:dyDescent="0.25">
      <c r="A376" s="4"/>
      <c r="F376" s="1"/>
    </row>
    <row r="377" spans="1:6" hidden="1" x14ac:dyDescent="0.25">
      <c r="A377" s="4"/>
      <c r="F377" s="1"/>
    </row>
    <row r="378" spans="1:6" hidden="1" x14ac:dyDescent="0.25">
      <c r="A378" s="4"/>
      <c r="F378" s="1"/>
    </row>
    <row r="379" spans="1:6" hidden="1" x14ac:dyDescent="0.25">
      <c r="A379" s="4"/>
      <c r="F379" s="1"/>
    </row>
    <row r="380" spans="1:6" hidden="1" x14ac:dyDescent="0.25">
      <c r="A380" s="4"/>
      <c r="F380" s="1"/>
    </row>
    <row r="381" spans="1:6" hidden="1" x14ac:dyDescent="0.25">
      <c r="A381" s="4"/>
      <c r="F381" s="1"/>
    </row>
    <row r="382" spans="1:6" hidden="1" x14ac:dyDescent="0.25">
      <c r="A382" s="4"/>
      <c r="F382" s="1"/>
    </row>
    <row r="383" spans="1:6" hidden="1" x14ac:dyDescent="0.25">
      <c r="A383" s="4"/>
      <c r="F383" s="1"/>
    </row>
    <row r="384" spans="1:6" hidden="1" x14ac:dyDescent="0.25">
      <c r="A384" s="4"/>
      <c r="F384" s="1"/>
    </row>
    <row r="385" spans="1:6" hidden="1" x14ac:dyDescent="0.25">
      <c r="A385" s="4"/>
      <c r="F385" s="1"/>
    </row>
    <row r="386" spans="1:6" hidden="1" x14ac:dyDescent="0.25">
      <c r="A386" s="4"/>
      <c r="F386" s="1"/>
    </row>
    <row r="387" spans="1:6" hidden="1" x14ac:dyDescent="0.25">
      <c r="A387" s="4"/>
      <c r="F387" s="1"/>
    </row>
    <row r="388" spans="1:6" hidden="1" x14ac:dyDescent="0.25">
      <c r="A388" s="4"/>
      <c r="F388" s="1"/>
    </row>
    <row r="389" spans="1:6" hidden="1" x14ac:dyDescent="0.25">
      <c r="A389" s="4"/>
      <c r="F389" s="1"/>
    </row>
    <row r="390" spans="1:6" hidden="1" x14ac:dyDescent="0.25">
      <c r="A390" s="4"/>
      <c r="F390" s="1"/>
    </row>
    <row r="391" spans="1:6" hidden="1" x14ac:dyDescent="0.25">
      <c r="A391" s="4"/>
      <c r="F391" s="1"/>
    </row>
    <row r="392" spans="1:6" hidden="1" x14ac:dyDescent="0.25">
      <c r="A392" s="4"/>
      <c r="F392" s="1"/>
    </row>
    <row r="393" spans="1:6" hidden="1" x14ac:dyDescent="0.25">
      <c r="A393" s="4"/>
      <c r="F393" s="1"/>
    </row>
    <row r="394" spans="1:6" hidden="1" x14ac:dyDescent="0.25">
      <c r="A394" s="4"/>
      <c r="F394" s="1"/>
    </row>
    <row r="395" spans="1:6" hidden="1" x14ac:dyDescent="0.25">
      <c r="A395" s="4"/>
      <c r="F395" s="1"/>
    </row>
    <row r="396" spans="1:6" hidden="1" x14ac:dyDescent="0.25">
      <c r="A396" s="4"/>
      <c r="F396" s="1"/>
    </row>
    <row r="397" spans="1:6" hidden="1" x14ac:dyDescent="0.25">
      <c r="A397" s="4"/>
      <c r="F397" s="1"/>
    </row>
    <row r="398" spans="1:6" hidden="1" x14ac:dyDescent="0.25">
      <c r="A398" s="4"/>
      <c r="F398" s="1"/>
    </row>
    <row r="399" spans="1:6" hidden="1" x14ac:dyDescent="0.25">
      <c r="A399" s="4"/>
      <c r="F399" s="1"/>
    </row>
    <row r="400" spans="1:6" hidden="1" x14ac:dyDescent="0.25">
      <c r="A400" s="4"/>
      <c r="F400" s="1"/>
    </row>
    <row r="401" spans="1:6" hidden="1" x14ac:dyDescent="0.25">
      <c r="A401" s="4"/>
      <c r="F401" s="1"/>
    </row>
    <row r="402" spans="1:6" hidden="1" x14ac:dyDescent="0.25">
      <c r="A402" s="4"/>
      <c r="F402" s="1"/>
    </row>
    <row r="403" spans="1:6" hidden="1" x14ac:dyDescent="0.25">
      <c r="A403" s="4"/>
      <c r="F403" s="1"/>
    </row>
    <row r="404" spans="1:6" hidden="1" x14ac:dyDescent="0.25">
      <c r="A404" s="4"/>
      <c r="F404" s="1"/>
    </row>
    <row r="405" spans="1:6" hidden="1" x14ac:dyDescent="0.25">
      <c r="A405" s="4"/>
      <c r="F405" s="1"/>
    </row>
    <row r="406" spans="1:6" hidden="1" x14ac:dyDescent="0.25">
      <c r="A406" s="4"/>
      <c r="F406" s="1"/>
    </row>
    <row r="407" spans="1:6" hidden="1" x14ac:dyDescent="0.25">
      <c r="A407" s="4"/>
      <c r="F407" s="1"/>
    </row>
    <row r="408" spans="1:6" hidden="1" x14ac:dyDescent="0.25">
      <c r="A408" s="4"/>
      <c r="F408" s="1"/>
    </row>
    <row r="409" spans="1:6" hidden="1" x14ac:dyDescent="0.25">
      <c r="A409" s="4"/>
      <c r="F409" s="1"/>
    </row>
    <row r="410" spans="1:6" hidden="1" x14ac:dyDescent="0.25">
      <c r="A410" s="4"/>
      <c r="F410" s="1"/>
    </row>
    <row r="411" spans="1:6" hidden="1" x14ac:dyDescent="0.25">
      <c r="A411" s="4"/>
      <c r="F411" s="1"/>
    </row>
    <row r="412" spans="1:6" hidden="1" x14ac:dyDescent="0.25">
      <c r="A412" s="4"/>
      <c r="F412" s="1"/>
    </row>
    <row r="413" spans="1:6" hidden="1" x14ac:dyDescent="0.25">
      <c r="A413" s="4"/>
      <c r="F413" s="1"/>
    </row>
    <row r="414" spans="1:6" hidden="1" x14ac:dyDescent="0.25">
      <c r="A414" s="4"/>
      <c r="F414" s="1"/>
    </row>
    <row r="415" spans="1:6" hidden="1" x14ac:dyDescent="0.25">
      <c r="A415" s="4"/>
      <c r="F415" s="1"/>
    </row>
    <row r="416" spans="1:6" hidden="1" x14ac:dyDescent="0.25">
      <c r="A416" s="4"/>
      <c r="F416" s="1"/>
    </row>
    <row r="417" spans="1:6" hidden="1" x14ac:dyDescent="0.25">
      <c r="A417" s="4"/>
      <c r="F417" s="1"/>
    </row>
    <row r="418" spans="1:6" hidden="1" x14ac:dyDescent="0.25">
      <c r="A418" s="4"/>
      <c r="F418" s="1"/>
    </row>
    <row r="419" spans="1:6" hidden="1" x14ac:dyDescent="0.25">
      <c r="A419" s="4"/>
      <c r="F419" s="1"/>
    </row>
    <row r="420" spans="1:6" hidden="1" x14ac:dyDescent="0.25">
      <c r="A420" s="4"/>
      <c r="F420" s="1"/>
    </row>
    <row r="421" spans="1:6" hidden="1" x14ac:dyDescent="0.25">
      <c r="A421" s="4"/>
      <c r="F421" s="1"/>
    </row>
    <row r="422" spans="1:6" hidden="1" x14ac:dyDescent="0.25">
      <c r="A422" s="4"/>
      <c r="F422" s="1"/>
    </row>
    <row r="423" spans="1:6" hidden="1" x14ac:dyDescent="0.25">
      <c r="A423" s="4"/>
      <c r="F423" s="1"/>
    </row>
    <row r="424" spans="1:6" hidden="1" x14ac:dyDescent="0.25">
      <c r="A424" s="4"/>
      <c r="F424" s="1"/>
    </row>
    <row r="425" spans="1:6" hidden="1" x14ac:dyDescent="0.25">
      <c r="A425" s="4"/>
      <c r="F425" s="1"/>
    </row>
    <row r="426" spans="1:6" hidden="1" x14ac:dyDescent="0.25">
      <c r="A426" s="4"/>
      <c r="F426" s="1"/>
    </row>
    <row r="427" spans="1:6" hidden="1" x14ac:dyDescent="0.25">
      <c r="A427" s="4"/>
      <c r="F427" s="1"/>
    </row>
    <row r="428" spans="1:6" hidden="1" x14ac:dyDescent="0.25">
      <c r="A428" s="4"/>
      <c r="F428" s="1"/>
    </row>
    <row r="429" spans="1:6" hidden="1" x14ac:dyDescent="0.25">
      <c r="A429" s="4"/>
      <c r="F429" s="1"/>
    </row>
    <row r="430" spans="1:6" hidden="1" x14ac:dyDescent="0.25">
      <c r="A430" s="4"/>
      <c r="F430" s="1"/>
    </row>
    <row r="431" spans="1:6" hidden="1" x14ac:dyDescent="0.25">
      <c r="A431" s="4"/>
      <c r="F431" s="1"/>
    </row>
    <row r="432" spans="1:6" hidden="1" x14ac:dyDescent="0.25">
      <c r="A432" s="4"/>
      <c r="F432" s="1"/>
    </row>
    <row r="433" spans="1:6" hidden="1" x14ac:dyDescent="0.25">
      <c r="A433" s="4"/>
      <c r="F433" s="1"/>
    </row>
    <row r="434" spans="1:6" hidden="1" x14ac:dyDescent="0.25">
      <c r="A434" s="4"/>
      <c r="F434" s="1"/>
    </row>
    <row r="435" spans="1:6" hidden="1" x14ac:dyDescent="0.25">
      <c r="A435" s="4"/>
      <c r="F435" s="1"/>
    </row>
    <row r="436" spans="1:6" hidden="1" x14ac:dyDescent="0.25">
      <c r="A436" s="4"/>
      <c r="F436" s="1"/>
    </row>
    <row r="437" spans="1:6" hidden="1" x14ac:dyDescent="0.25">
      <c r="A437" s="4"/>
      <c r="F437" s="1"/>
    </row>
    <row r="438" spans="1:6" hidden="1" x14ac:dyDescent="0.25">
      <c r="A438" s="4"/>
      <c r="F438" s="1"/>
    </row>
    <row r="439" spans="1:6" hidden="1" x14ac:dyDescent="0.25">
      <c r="A439" s="4"/>
      <c r="F439" s="1"/>
    </row>
    <row r="440" spans="1:6" hidden="1" x14ac:dyDescent="0.25">
      <c r="A440" s="4"/>
      <c r="F440" s="1"/>
    </row>
    <row r="441" spans="1:6" hidden="1" x14ac:dyDescent="0.25">
      <c r="A441" s="4"/>
      <c r="F441" s="1"/>
    </row>
    <row r="442" spans="1:6" hidden="1" x14ac:dyDescent="0.25">
      <c r="A442" s="4"/>
      <c r="F442" s="1"/>
    </row>
    <row r="443" spans="1:6" hidden="1" x14ac:dyDescent="0.25">
      <c r="A443" s="4"/>
      <c r="F443" s="1"/>
    </row>
    <row r="444" spans="1:6" hidden="1" x14ac:dyDescent="0.25">
      <c r="A444" s="4"/>
      <c r="F444" s="1"/>
    </row>
    <row r="445" spans="1:6" hidden="1" x14ac:dyDescent="0.25">
      <c r="A445" s="4"/>
      <c r="F445" s="1"/>
    </row>
    <row r="446" spans="1:6" hidden="1" x14ac:dyDescent="0.25">
      <c r="A446" s="4"/>
      <c r="F446" s="1"/>
    </row>
    <row r="447" spans="1:6" hidden="1" x14ac:dyDescent="0.25">
      <c r="A447" s="4"/>
      <c r="F447" s="1"/>
    </row>
    <row r="448" spans="1:6" hidden="1" x14ac:dyDescent="0.25">
      <c r="A448" s="4"/>
      <c r="F448" s="1"/>
    </row>
    <row r="449" spans="1:6" hidden="1" x14ac:dyDescent="0.25">
      <c r="A449" s="4"/>
      <c r="F449" s="1"/>
    </row>
    <row r="450" spans="1:6" hidden="1" x14ac:dyDescent="0.25">
      <c r="A450" s="4"/>
      <c r="F450" s="1"/>
    </row>
    <row r="451" spans="1:6" hidden="1" x14ac:dyDescent="0.25">
      <c r="A451" s="4"/>
      <c r="F451" s="1"/>
    </row>
    <row r="452" spans="1:6" hidden="1" x14ac:dyDescent="0.25">
      <c r="A452" s="4"/>
      <c r="F452" s="1"/>
    </row>
    <row r="453" spans="1:6" hidden="1" x14ac:dyDescent="0.25">
      <c r="A453" s="4"/>
      <c r="F453" s="1"/>
    </row>
    <row r="454" spans="1:6" hidden="1" x14ac:dyDescent="0.25">
      <c r="A454" s="4"/>
      <c r="F454" s="1"/>
    </row>
    <row r="455" spans="1:6" hidden="1" x14ac:dyDescent="0.25">
      <c r="A455" s="4"/>
      <c r="F455" s="1"/>
    </row>
    <row r="456" spans="1:6" hidden="1" x14ac:dyDescent="0.25">
      <c r="A456" s="4"/>
      <c r="F456" s="1"/>
    </row>
    <row r="457" spans="1:6" hidden="1" x14ac:dyDescent="0.25">
      <c r="A457" s="4"/>
      <c r="F457" s="1"/>
    </row>
    <row r="458" spans="1:6" hidden="1" x14ac:dyDescent="0.25">
      <c r="A458" s="4"/>
      <c r="F458" s="1"/>
    </row>
    <row r="459" spans="1:6" hidden="1" x14ac:dyDescent="0.25">
      <c r="A459" s="4"/>
      <c r="F459" s="1"/>
    </row>
    <row r="460" spans="1:6" hidden="1" x14ac:dyDescent="0.25">
      <c r="A460" s="4"/>
      <c r="F460" s="1"/>
    </row>
    <row r="461" spans="1:6" hidden="1" x14ac:dyDescent="0.25">
      <c r="A461" s="4"/>
      <c r="F461" s="1"/>
    </row>
    <row r="462" spans="1:6" hidden="1" x14ac:dyDescent="0.25">
      <c r="A462" s="4"/>
      <c r="F462" s="1"/>
    </row>
    <row r="463" spans="1:6" hidden="1" x14ac:dyDescent="0.25">
      <c r="A463" s="4"/>
      <c r="F463" s="1"/>
    </row>
    <row r="464" spans="1:6" hidden="1" x14ac:dyDescent="0.25">
      <c r="A464" s="4"/>
      <c r="F464" s="1"/>
    </row>
    <row r="465" spans="1:6" hidden="1" x14ac:dyDescent="0.25">
      <c r="A465" s="4"/>
      <c r="F465" s="1"/>
    </row>
    <row r="466" spans="1:6" hidden="1" x14ac:dyDescent="0.25">
      <c r="A466" s="4"/>
      <c r="F466" s="1"/>
    </row>
    <row r="467" spans="1:6" hidden="1" x14ac:dyDescent="0.25">
      <c r="A467" s="4"/>
      <c r="F467" s="1"/>
    </row>
    <row r="468" spans="1:6" hidden="1" x14ac:dyDescent="0.25">
      <c r="A468" s="4"/>
      <c r="F468" s="1"/>
    </row>
    <row r="469" spans="1:6" hidden="1" x14ac:dyDescent="0.25">
      <c r="A469" s="4"/>
      <c r="F469" s="1"/>
    </row>
    <row r="470" spans="1:6" hidden="1" x14ac:dyDescent="0.25">
      <c r="A470" s="4"/>
      <c r="F470" s="1"/>
    </row>
    <row r="471" spans="1:6" hidden="1" x14ac:dyDescent="0.25">
      <c r="A471" s="4"/>
      <c r="F471" s="1"/>
    </row>
    <row r="472" spans="1:6" hidden="1" x14ac:dyDescent="0.25">
      <c r="A472" s="4"/>
      <c r="F472" s="1"/>
    </row>
    <row r="473" spans="1:6" hidden="1" x14ac:dyDescent="0.25">
      <c r="A473" s="4"/>
      <c r="F473" s="1"/>
    </row>
    <row r="474" spans="1:6" hidden="1" x14ac:dyDescent="0.25">
      <c r="A474" s="4"/>
      <c r="F474" s="1"/>
    </row>
    <row r="475" spans="1:6" hidden="1" x14ac:dyDescent="0.25">
      <c r="A475" s="4"/>
      <c r="F475" s="1"/>
    </row>
    <row r="476" spans="1:6" hidden="1" x14ac:dyDescent="0.25">
      <c r="A476" s="4"/>
      <c r="F476" s="1"/>
    </row>
    <row r="477" spans="1:6" hidden="1" x14ac:dyDescent="0.25">
      <c r="A477" s="4"/>
      <c r="F477" s="1"/>
    </row>
    <row r="478" spans="1:6" hidden="1" x14ac:dyDescent="0.25">
      <c r="A478" s="4"/>
      <c r="F478" s="1"/>
    </row>
    <row r="479" spans="1:6" hidden="1" x14ac:dyDescent="0.25">
      <c r="A479" s="4"/>
      <c r="F479" s="1"/>
    </row>
    <row r="480" spans="1:6" hidden="1" x14ac:dyDescent="0.25">
      <c r="A480" s="4"/>
      <c r="F480" s="1"/>
    </row>
    <row r="481" spans="1:6" hidden="1" x14ac:dyDescent="0.25">
      <c r="A481" s="4"/>
      <c r="F481" s="1"/>
    </row>
    <row r="482" spans="1:6" hidden="1" x14ac:dyDescent="0.25">
      <c r="A482" s="4"/>
      <c r="F482" s="1"/>
    </row>
    <row r="483" spans="1:6" hidden="1" x14ac:dyDescent="0.25">
      <c r="A483" s="4"/>
      <c r="F483" s="1"/>
    </row>
    <row r="484" spans="1:6" hidden="1" x14ac:dyDescent="0.25">
      <c r="A484" s="4"/>
      <c r="F484" s="1"/>
    </row>
    <row r="485" spans="1:6" hidden="1" x14ac:dyDescent="0.25">
      <c r="A485" s="4"/>
      <c r="F485" s="1"/>
    </row>
    <row r="486" spans="1:6" hidden="1" x14ac:dyDescent="0.25">
      <c r="A486" s="4"/>
      <c r="F486" s="1"/>
    </row>
    <row r="487" spans="1:6" hidden="1" x14ac:dyDescent="0.25">
      <c r="A487" s="4"/>
      <c r="F487" s="1"/>
    </row>
    <row r="488" spans="1:6" hidden="1" x14ac:dyDescent="0.25">
      <c r="A488" s="4"/>
      <c r="F488" s="1"/>
    </row>
    <row r="489" spans="1:6" hidden="1" x14ac:dyDescent="0.25">
      <c r="A489" s="4"/>
      <c r="F489" s="1"/>
    </row>
    <row r="490" spans="1:6" hidden="1" x14ac:dyDescent="0.25">
      <c r="A490" s="4"/>
      <c r="F490" s="1"/>
    </row>
    <row r="491" spans="1:6" hidden="1" x14ac:dyDescent="0.25">
      <c r="A491" s="4"/>
      <c r="F491" s="1"/>
    </row>
    <row r="492" spans="1:6" hidden="1" x14ac:dyDescent="0.25">
      <c r="A492" s="4"/>
      <c r="F492" s="1"/>
    </row>
    <row r="493" spans="1:6" hidden="1" x14ac:dyDescent="0.25">
      <c r="A493" s="4"/>
      <c r="F493" s="1"/>
    </row>
    <row r="494" spans="1:6" hidden="1" x14ac:dyDescent="0.25">
      <c r="A494" s="4"/>
      <c r="F494" s="1"/>
    </row>
    <row r="495" spans="1:6" hidden="1" x14ac:dyDescent="0.25">
      <c r="A495" s="4"/>
      <c r="F495" s="1"/>
    </row>
    <row r="496" spans="1:6" hidden="1" x14ac:dyDescent="0.25">
      <c r="A496" s="4"/>
      <c r="F496" s="1"/>
    </row>
    <row r="497" spans="1:6" hidden="1" x14ac:dyDescent="0.25">
      <c r="A497" s="4"/>
      <c r="F497" s="1"/>
    </row>
    <row r="498" spans="1:6" hidden="1" x14ac:dyDescent="0.25">
      <c r="A498" s="4"/>
      <c r="F498" s="1"/>
    </row>
    <row r="499" spans="1:6" hidden="1" x14ac:dyDescent="0.25">
      <c r="A499" s="4"/>
      <c r="F499" s="1"/>
    </row>
    <row r="500" spans="1:6" hidden="1" x14ac:dyDescent="0.25">
      <c r="A500" s="4"/>
      <c r="F500" s="1"/>
    </row>
    <row r="501" spans="1:6" hidden="1" x14ac:dyDescent="0.25">
      <c r="A501" s="4"/>
      <c r="F501" s="1"/>
    </row>
    <row r="502" spans="1:6" hidden="1" x14ac:dyDescent="0.25">
      <c r="A502" s="4"/>
      <c r="F502" s="1"/>
    </row>
    <row r="503" spans="1:6" hidden="1" x14ac:dyDescent="0.25">
      <c r="A503" s="4"/>
      <c r="F503" s="1"/>
    </row>
    <row r="504" spans="1:6" hidden="1" x14ac:dyDescent="0.25">
      <c r="A504" s="4"/>
      <c r="F504" s="1"/>
    </row>
    <row r="505" spans="1:6" hidden="1" x14ac:dyDescent="0.25">
      <c r="A505" s="4"/>
      <c r="F505" s="1"/>
    </row>
    <row r="506" spans="1:6" hidden="1" x14ac:dyDescent="0.25">
      <c r="A506" s="4"/>
      <c r="F506" s="1"/>
    </row>
    <row r="507" spans="1:6" hidden="1" x14ac:dyDescent="0.25">
      <c r="A507" s="4"/>
      <c r="F507" s="1"/>
    </row>
    <row r="508" spans="1:6" hidden="1" x14ac:dyDescent="0.25">
      <c r="A508" s="4"/>
      <c r="F508" s="1"/>
    </row>
    <row r="509" spans="1:6" hidden="1" x14ac:dyDescent="0.25">
      <c r="A509" s="4"/>
      <c r="F509" s="1"/>
    </row>
    <row r="510" spans="1:6" hidden="1" x14ac:dyDescent="0.25">
      <c r="A510" s="4"/>
      <c r="F510" s="1"/>
    </row>
    <row r="511" spans="1:6" hidden="1" x14ac:dyDescent="0.25">
      <c r="A511" s="4"/>
      <c r="F511" s="1"/>
    </row>
    <row r="512" spans="1:6" hidden="1" x14ac:dyDescent="0.25">
      <c r="A512" s="4"/>
      <c r="F512" s="1"/>
    </row>
    <row r="513" spans="1:6" hidden="1" x14ac:dyDescent="0.25">
      <c r="A513" s="4"/>
      <c r="F513" s="1"/>
    </row>
    <row r="514" spans="1:6" hidden="1" x14ac:dyDescent="0.25">
      <c r="A514" s="4"/>
      <c r="F514" s="1"/>
    </row>
    <row r="515" spans="1:6" hidden="1" x14ac:dyDescent="0.25">
      <c r="A515" s="4"/>
      <c r="F515" s="1"/>
    </row>
    <row r="516" spans="1:6" hidden="1" x14ac:dyDescent="0.25">
      <c r="A516" s="4"/>
      <c r="F516" s="1"/>
    </row>
    <row r="517" spans="1:6" hidden="1" x14ac:dyDescent="0.25">
      <c r="A517" s="4"/>
      <c r="F517" s="1"/>
    </row>
    <row r="518" spans="1:6" hidden="1" x14ac:dyDescent="0.25">
      <c r="A518" s="4"/>
      <c r="F518" s="1"/>
    </row>
    <row r="519" spans="1:6" hidden="1" x14ac:dyDescent="0.25">
      <c r="A519" s="4"/>
      <c r="F519" s="1"/>
    </row>
    <row r="520" spans="1:6" hidden="1" x14ac:dyDescent="0.25">
      <c r="A520" s="4"/>
      <c r="F520" s="1"/>
    </row>
    <row r="521" spans="1:6" hidden="1" x14ac:dyDescent="0.25">
      <c r="A521" s="4"/>
      <c r="F521" s="1"/>
    </row>
    <row r="522" spans="1:6" hidden="1" x14ac:dyDescent="0.25">
      <c r="A522" s="4"/>
      <c r="F522" s="1"/>
    </row>
    <row r="523" spans="1:6" hidden="1" x14ac:dyDescent="0.25">
      <c r="A523" s="4"/>
      <c r="F523" s="1"/>
    </row>
    <row r="524" spans="1:6" hidden="1" x14ac:dyDescent="0.25">
      <c r="A524" s="4"/>
      <c r="F524" s="1"/>
    </row>
    <row r="525" spans="1:6" hidden="1" x14ac:dyDescent="0.25">
      <c r="A525" s="4"/>
      <c r="F525" s="1"/>
    </row>
    <row r="526" spans="1:6" hidden="1" x14ac:dyDescent="0.25">
      <c r="A526" s="4"/>
      <c r="F526" s="1"/>
    </row>
    <row r="527" spans="1:6" hidden="1" x14ac:dyDescent="0.25">
      <c r="A527" s="4"/>
      <c r="F527" s="1"/>
    </row>
    <row r="528" spans="1:6" hidden="1" x14ac:dyDescent="0.25">
      <c r="A528" s="4"/>
      <c r="F528" s="1"/>
    </row>
    <row r="529" spans="1:6" hidden="1" x14ac:dyDescent="0.25">
      <c r="A529" s="4"/>
      <c r="F529" s="1"/>
    </row>
    <row r="530" spans="1:6" hidden="1" x14ac:dyDescent="0.25">
      <c r="A530" s="4"/>
      <c r="F530" s="1"/>
    </row>
    <row r="531" spans="1:6" hidden="1" x14ac:dyDescent="0.25">
      <c r="A531" s="4"/>
      <c r="F531" s="1"/>
    </row>
    <row r="532" spans="1:6" hidden="1" x14ac:dyDescent="0.25">
      <c r="A532" s="4"/>
      <c r="F532" s="1"/>
    </row>
    <row r="533" spans="1:6" hidden="1" x14ac:dyDescent="0.25">
      <c r="A533" s="4"/>
      <c r="F533" s="1"/>
    </row>
    <row r="534" spans="1:6" hidden="1" x14ac:dyDescent="0.25">
      <c r="A534" s="4"/>
      <c r="F534" s="1"/>
    </row>
    <row r="535" spans="1:6" hidden="1" x14ac:dyDescent="0.25">
      <c r="A535" s="4"/>
      <c r="F535" s="1"/>
    </row>
    <row r="536" spans="1:6" hidden="1" x14ac:dyDescent="0.25">
      <c r="A536" s="4"/>
      <c r="F536" s="1"/>
    </row>
    <row r="537" spans="1:6" hidden="1" x14ac:dyDescent="0.25">
      <c r="A537" s="4"/>
      <c r="F537" s="1"/>
    </row>
    <row r="538" spans="1:6" hidden="1" x14ac:dyDescent="0.25">
      <c r="A538" s="4"/>
      <c r="F538" s="1"/>
    </row>
    <row r="539" spans="1:6" hidden="1" x14ac:dyDescent="0.25">
      <c r="A539" s="4"/>
      <c r="F539" s="1"/>
    </row>
    <row r="540" spans="1:6" hidden="1" x14ac:dyDescent="0.25">
      <c r="A540" s="4"/>
      <c r="F540" s="1"/>
    </row>
    <row r="541" spans="1:6" hidden="1" x14ac:dyDescent="0.25">
      <c r="A541" s="4"/>
      <c r="F541" s="1"/>
    </row>
    <row r="542" spans="1:6" hidden="1" x14ac:dyDescent="0.25">
      <c r="A542" s="4"/>
      <c r="F542" s="1"/>
    </row>
    <row r="543" spans="1:6" hidden="1" x14ac:dyDescent="0.25">
      <c r="A543" s="4"/>
      <c r="F543" s="1"/>
    </row>
    <row r="544" spans="1:6" hidden="1" x14ac:dyDescent="0.25">
      <c r="A544" s="4"/>
      <c r="F544" s="1"/>
    </row>
    <row r="545" spans="1:6" hidden="1" x14ac:dyDescent="0.25">
      <c r="A545" s="4"/>
      <c r="F545" s="1"/>
    </row>
    <row r="546" spans="1:6" hidden="1" x14ac:dyDescent="0.25">
      <c r="A546" s="4"/>
      <c r="F546" s="1"/>
    </row>
    <row r="547" spans="1:6" hidden="1" x14ac:dyDescent="0.25">
      <c r="A547" s="4"/>
      <c r="F547" s="1"/>
    </row>
    <row r="548" spans="1:6" hidden="1" x14ac:dyDescent="0.25">
      <c r="A548" s="4"/>
      <c r="F548" s="1"/>
    </row>
    <row r="549" spans="1:6" hidden="1" x14ac:dyDescent="0.25">
      <c r="A549" s="4"/>
      <c r="F549" s="1"/>
    </row>
    <row r="550" spans="1:6" hidden="1" x14ac:dyDescent="0.25">
      <c r="A550" s="4"/>
      <c r="F550" s="1"/>
    </row>
    <row r="551" spans="1:6" hidden="1" x14ac:dyDescent="0.25">
      <c r="A551" s="4"/>
      <c r="F551" s="1"/>
    </row>
    <row r="552" spans="1:6" hidden="1" x14ac:dyDescent="0.25">
      <c r="A552" s="4"/>
      <c r="F552" s="1"/>
    </row>
    <row r="553" spans="1:6" hidden="1" x14ac:dyDescent="0.25">
      <c r="A553" s="4"/>
      <c r="F553" s="1"/>
    </row>
    <row r="554" spans="1:6" hidden="1" x14ac:dyDescent="0.25">
      <c r="A554" s="4"/>
      <c r="F554" s="1"/>
    </row>
    <row r="555" spans="1:6" hidden="1" x14ac:dyDescent="0.25">
      <c r="A555" s="4"/>
      <c r="F555" s="1"/>
    </row>
    <row r="556" spans="1:6" hidden="1" x14ac:dyDescent="0.25">
      <c r="A556" s="4"/>
      <c r="F556" s="1"/>
    </row>
    <row r="557" spans="1:6" hidden="1" x14ac:dyDescent="0.25">
      <c r="A557" s="4"/>
      <c r="F557" s="1"/>
    </row>
    <row r="558" spans="1:6" hidden="1" x14ac:dyDescent="0.25">
      <c r="A558" s="4"/>
      <c r="F558" s="1"/>
    </row>
    <row r="559" spans="1:6" hidden="1" x14ac:dyDescent="0.25">
      <c r="A559" s="4"/>
      <c r="F559" s="1"/>
    </row>
    <row r="560" spans="1:6" hidden="1" x14ac:dyDescent="0.25">
      <c r="A560" s="4"/>
      <c r="F560" s="1"/>
    </row>
    <row r="561" spans="1:6" hidden="1" x14ac:dyDescent="0.25">
      <c r="A561" s="4"/>
      <c r="F561" s="1"/>
    </row>
    <row r="562" spans="1:6" hidden="1" x14ac:dyDescent="0.25">
      <c r="A562" s="4"/>
      <c r="F562" s="1"/>
    </row>
    <row r="563" spans="1:6" hidden="1" x14ac:dyDescent="0.25">
      <c r="A563" s="4"/>
      <c r="F563" s="1"/>
    </row>
    <row r="564" spans="1:6" hidden="1" x14ac:dyDescent="0.25">
      <c r="A564" s="4"/>
      <c r="F564" s="1"/>
    </row>
    <row r="565" spans="1:6" hidden="1" x14ac:dyDescent="0.25">
      <c r="A565" s="4"/>
      <c r="F565" s="1"/>
    </row>
    <row r="566" spans="1:6" hidden="1" x14ac:dyDescent="0.25">
      <c r="A566" s="4"/>
      <c r="F566" s="1"/>
    </row>
    <row r="567" spans="1:6" hidden="1" x14ac:dyDescent="0.25">
      <c r="A567" s="4"/>
      <c r="F567" s="1"/>
    </row>
    <row r="568" spans="1:6" hidden="1" x14ac:dyDescent="0.25">
      <c r="A568" s="4"/>
      <c r="F568" s="1"/>
    </row>
    <row r="569" spans="1:6" hidden="1" x14ac:dyDescent="0.25">
      <c r="A569" s="4"/>
      <c r="F569" s="1"/>
    </row>
    <row r="570" spans="1:6" hidden="1" x14ac:dyDescent="0.25">
      <c r="A570" s="4"/>
      <c r="F570" s="1"/>
    </row>
    <row r="571" spans="1:6" hidden="1" x14ac:dyDescent="0.25">
      <c r="A571" s="4"/>
      <c r="F571" s="1"/>
    </row>
    <row r="572" spans="1:6" hidden="1" x14ac:dyDescent="0.25">
      <c r="A572" s="4"/>
      <c r="F572" s="1"/>
    </row>
    <row r="573" spans="1:6" hidden="1" x14ac:dyDescent="0.25">
      <c r="A573" s="4"/>
      <c r="F573" s="1"/>
    </row>
    <row r="574" spans="1:6" hidden="1" x14ac:dyDescent="0.25">
      <c r="A574" s="4"/>
      <c r="F574" s="1"/>
    </row>
    <row r="575" spans="1:6" hidden="1" x14ac:dyDescent="0.25">
      <c r="A575" s="4"/>
      <c r="F575" s="1"/>
    </row>
    <row r="576" spans="1:6" hidden="1" x14ac:dyDescent="0.25">
      <c r="A576" s="4"/>
      <c r="F576" s="1"/>
    </row>
    <row r="577" spans="1:6" hidden="1" x14ac:dyDescent="0.25">
      <c r="A577" s="4"/>
      <c r="F577" s="1"/>
    </row>
    <row r="578" spans="1:6" hidden="1" x14ac:dyDescent="0.25">
      <c r="A578" s="4"/>
      <c r="F578" s="1"/>
    </row>
    <row r="579" spans="1:6" hidden="1" x14ac:dyDescent="0.25">
      <c r="A579" s="4"/>
      <c r="F579" s="1"/>
    </row>
    <row r="580" spans="1:6" hidden="1" x14ac:dyDescent="0.25">
      <c r="A580" s="4"/>
      <c r="F580" s="1"/>
    </row>
    <row r="581" spans="1:6" hidden="1" x14ac:dyDescent="0.25">
      <c r="A581" s="4"/>
      <c r="F581" s="1"/>
    </row>
    <row r="582" spans="1:6" hidden="1" x14ac:dyDescent="0.25">
      <c r="A582" s="4"/>
      <c r="F582" s="1"/>
    </row>
    <row r="583" spans="1:6" hidden="1" x14ac:dyDescent="0.25">
      <c r="A583" s="4"/>
      <c r="F583" s="1"/>
    </row>
    <row r="584" spans="1:6" hidden="1" x14ac:dyDescent="0.25">
      <c r="A584" s="4"/>
      <c r="F584" s="1"/>
    </row>
    <row r="585" spans="1:6" hidden="1" x14ac:dyDescent="0.25">
      <c r="A585" s="4"/>
      <c r="F585" s="1"/>
    </row>
    <row r="586" spans="1:6" hidden="1" x14ac:dyDescent="0.25">
      <c r="A586" s="4"/>
      <c r="F586" s="1"/>
    </row>
    <row r="587" spans="1:6" hidden="1" x14ac:dyDescent="0.25">
      <c r="A587" s="4"/>
      <c r="F587" s="1"/>
    </row>
    <row r="588" spans="1:6" hidden="1" x14ac:dyDescent="0.25">
      <c r="A588" s="4"/>
      <c r="F588" s="1"/>
    </row>
    <row r="589" spans="1:6" hidden="1" x14ac:dyDescent="0.25">
      <c r="A589" s="4"/>
      <c r="F589" s="1"/>
    </row>
    <row r="590" spans="1:6" hidden="1" x14ac:dyDescent="0.25">
      <c r="A590" s="4"/>
      <c r="F590" s="1"/>
    </row>
    <row r="591" spans="1:6" hidden="1" x14ac:dyDescent="0.25">
      <c r="A591" s="4"/>
      <c r="F591" s="1"/>
    </row>
    <row r="592" spans="1:6" hidden="1" x14ac:dyDescent="0.25">
      <c r="A592" s="4"/>
      <c r="F592" s="1"/>
    </row>
    <row r="593" spans="1:6" hidden="1" x14ac:dyDescent="0.25">
      <c r="A593" s="4"/>
      <c r="F593" s="1"/>
    </row>
    <row r="594" spans="1:6" hidden="1" x14ac:dyDescent="0.25">
      <c r="A594" s="4"/>
      <c r="F594" s="1"/>
    </row>
    <row r="595" spans="1:6" hidden="1" x14ac:dyDescent="0.25">
      <c r="A595" s="4"/>
      <c r="F595" s="1"/>
    </row>
    <row r="596" spans="1:6" hidden="1" x14ac:dyDescent="0.25">
      <c r="A596" s="4"/>
      <c r="F596" s="1"/>
    </row>
    <row r="597" spans="1:6" hidden="1" x14ac:dyDescent="0.25">
      <c r="A597" s="4"/>
      <c r="F597" s="1"/>
    </row>
    <row r="598" spans="1:6" hidden="1" x14ac:dyDescent="0.25">
      <c r="A598" s="4"/>
      <c r="F598" s="1"/>
    </row>
    <row r="599" spans="1:6" hidden="1" x14ac:dyDescent="0.25">
      <c r="A599" s="4"/>
      <c r="F599" s="1"/>
    </row>
    <row r="600" spans="1:6" hidden="1" x14ac:dyDescent="0.25">
      <c r="A600" s="4"/>
      <c r="F600" s="1"/>
    </row>
    <row r="601" spans="1:6" hidden="1" x14ac:dyDescent="0.25">
      <c r="A601" s="4"/>
      <c r="F601" s="1"/>
    </row>
    <row r="602" spans="1:6" hidden="1" x14ac:dyDescent="0.25">
      <c r="A602" s="4"/>
      <c r="F602" s="1"/>
    </row>
    <row r="603" spans="1:6" hidden="1" x14ac:dyDescent="0.25">
      <c r="A603" s="4"/>
      <c r="F603" s="1"/>
    </row>
    <row r="604" spans="1:6" hidden="1" x14ac:dyDescent="0.25">
      <c r="A604" s="4"/>
      <c r="F604" s="1"/>
    </row>
    <row r="605" spans="1:6" hidden="1" x14ac:dyDescent="0.25">
      <c r="A605" s="4"/>
      <c r="F605" s="1"/>
    </row>
    <row r="606" spans="1:6" hidden="1" x14ac:dyDescent="0.25">
      <c r="A606" s="4"/>
      <c r="F606" s="1"/>
    </row>
    <row r="607" spans="1:6" hidden="1" x14ac:dyDescent="0.25">
      <c r="A607" s="4"/>
      <c r="F607" s="1"/>
    </row>
    <row r="608" spans="1:6" hidden="1" x14ac:dyDescent="0.25">
      <c r="A608" s="4"/>
      <c r="F608" s="1"/>
    </row>
    <row r="609" spans="1:6" hidden="1" x14ac:dyDescent="0.25">
      <c r="A609" s="4"/>
      <c r="F609" s="1"/>
    </row>
    <row r="610" spans="1:6" hidden="1" x14ac:dyDescent="0.25">
      <c r="A610" s="4"/>
      <c r="F610" s="1"/>
    </row>
    <row r="611" spans="1:6" hidden="1" x14ac:dyDescent="0.25">
      <c r="A611" s="4"/>
      <c r="F611" s="1"/>
    </row>
    <row r="612" spans="1:6" hidden="1" x14ac:dyDescent="0.25">
      <c r="A612" s="4"/>
      <c r="F612" s="1"/>
    </row>
    <row r="613" spans="1:6" hidden="1" x14ac:dyDescent="0.25">
      <c r="A613" s="4"/>
      <c r="F613" s="1"/>
    </row>
    <row r="614" spans="1:6" hidden="1" x14ac:dyDescent="0.25">
      <c r="A614" s="4"/>
      <c r="F614" s="1"/>
    </row>
    <row r="615" spans="1:6" hidden="1" x14ac:dyDescent="0.25">
      <c r="A615" s="4"/>
      <c r="F615" s="1"/>
    </row>
    <row r="616" spans="1:6" hidden="1" x14ac:dyDescent="0.25">
      <c r="A616" s="4"/>
      <c r="F616" s="1"/>
    </row>
    <row r="617" spans="1:6" hidden="1" x14ac:dyDescent="0.25">
      <c r="A617" s="4"/>
      <c r="F617" s="1"/>
    </row>
    <row r="618" spans="1:6" hidden="1" x14ac:dyDescent="0.25">
      <c r="A618" s="4"/>
      <c r="F618" s="1"/>
    </row>
    <row r="619" spans="1:6" hidden="1" x14ac:dyDescent="0.25">
      <c r="A619" s="4"/>
      <c r="F619" s="1"/>
    </row>
    <row r="620" spans="1:6" hidden="1" x14ac:dyDescent="0.25">
      <c r="A620" s="4"/>
      <c r="F620" s="1"/>
    </row>
    <row r="621" spans="1:6" hidden="1" x14ac:dyDescent="0.25">
      <c r="A621" s="4"/>
      <c r="F621" s="1"/>
    </row>
    <row r="622" spans="1:6" hidden="1" x14ac:dyDescent="0.25">
      <c r="A622" s="4"/>
      <c r="F622" s="1"/>
    </row>
    <row r="623" spans="1:6" hidden="1" x14ac:dyDescent="0.25">
      <c r="A623" s="4"/>
      <c r="F623" s="1"/>
    </row>
    <row r="624" spans="1:6" hidden="1" x14ac:dyDescent="0.25">
      <c r="A624" s="4"/>
      <c r="F624" s="1"/>
    </row>
    <row r="625" spans="1:6" hidden="1" x14ac:dyDescent="0.25">
      <c r="A625" s="4"/>
      <c r="F625" s="1"/>
    </row>
    <row r="626" spans="1:6" hidden="1" x14ac:dyDescent="0.25">
      <c r="A626" s="4"/>
      <c r="F626" s="1"/>
    </row>
    <row r="627" spans="1:6" hidden="1" x14ac:dyDescent="0.25">
      <c r="A627" s="4"/>
      <c r="F627" s="1"/>
    </row>
    <row r="628" spans="1:6" hidden="1" x14ac:dyDescent="0.25">
      <c r="A628" s="4"/>
      <c r="F628" s="1"/>
    </row>
    <row r="629" spans="1:6" hidden="1" x14ac:dyDescent="0.25">
      <c r="A629" s="4"/>
      <c r="F629" s="1"/>
    </row>
    <row r="630" spans="1:6" hidden="1" x14ac:dyDescent="0.25">
      <c r="A630" s="4"/>
      <c r="F630" s="1"/>
    </row>
    <row r="631" spans="1:6" hidden="1" x14ac:dyDescent="0.25">
      <c r="A631" s="4"/>
      <c r="F631" s="1"/>
    </row>
    <row r="632" spans="1:6" hidden="1" x14ac:dyDescent="0.25">
      <c r="A632" s="4"/>
      <c r="F632" s="1"/>
    </row>
    <row r="633" spans="1:6" hidden="1" x14ac:dyDescent="0.25">
      <c r="A633" s="4"/>
      <c r="F633" s="1"/>
    </row>
    <row r="634" spans="1:6" hidden="1" x14ac:dyDescent="0.25">
      <c r="A634" s="4"/>
      <c r="F634" s="1"/>
    </row>
    <row r="635" spans="1:6" hidden="1" x14ac:dyDescent="0.25">
      <c r="A635" s="4"/>
      <c r="F635" s="1"/>
    </row>
    <row r="636" spans="1:6" hidden="1" x14ac:dyDescent="0.25">
      <c r="A636" s="4"/>
      <c r="F636" s="1"/>
    </row>
    <row r="637" spans="1:6" hidden="1" x14ac:dyDescent="0.25">
      <c r="A637" s="4"/>
      <c r="F637" s="1"/>
    </row>
    <row r="638" spans="1:6" hidden="1" x14ac:dyDescent="0.25">
      <c r="A638" s="4"/>
      <c r="F638" s="1"/>
    </row>
    <row r="639" spans="1:6" hidden="1" x14ac:dyDescent="0.25">
      <c r="A639" s="4"/>
      <c r="F639" s="1"/>
    </row>
    <row r="640" spans="1:6" hidden="1" x14ac:dyDescent="0.25">
      <c r="A640" s="4"/>
      <c r="F640" s="1"/>
    </row>
    <row r="641" spans="1:6" hidden="1" x14ac:dyDescent="0.25">
      <c r="A641" s="4"/>
      <c r="F641" s="1"/>
    </row>
    <row r="642" spans="1:6" hidden="1" x14ac:dyDescent="0.25">
      <c r="A642" s="4"/>
      <c r="F642" s="1"/>
    </row>
    <row r="643" spans="1:6" hidden="1" x14ac:dyDescent="0.25">
      <c r="A643" s="4"/>
      <c r="F643" s="1"/>
    </row>
    <row r="644" spans="1:6" hidden="1" x14ac:dyDescent="0.25">
      <c r="A644" s="4"/>
      <c r="F644" s="1"/>
    </row>
    <row r="645" spans="1:6" hidden="1" x14ac:dyDescent="0.25">
      <c r="A645" s="4"/>
      <c r="F645" s="1"/>
    </row>
    <row r="646" spans="1:6" hidden="1" x14ac:dyDescent="0.25">
      <c r="A646" s="4"/>
      <c r="F646" s="1"/>
    </row>
    <row r="647" spans="1:6" hidden="1" x14ac:dyDescent="0.25">
      <c r="A647" s="4"/>
      <c r="F647" s="1"/>
    </row>
    <row r="648" spans="1:6" hidden="1" x14ac:dyDescent="0.25">
      <c r="A648" s="4"/>
      <c r="F648" s="1"/>
    </row>
    <row r="649" spans="1:6" hidden="1" x14ac:dyDescent="0.25">
      <c r="A649" s="4"/>
      <c r="F649" s="1"/>
    </row>
    <row r="650" spans="1:6" hidden="1" x14ac:dyDescent="0.25">
      <c r="A650" s="4"/>
      <c r="F650" s="1"/>
    </row>
    <row r="651" spans="1:6" hidden="1" x14ac:dyDescent="0.25">
      <c r="A651" s="4"/>
      <c r="F651" s="1"/>
    </row>
    <row r="652" spans="1:6" hidden="1" x14ac:dyDescent="0.25">
      <c r="A652" s="4"/>
      <c r="F652" s="1"/>
    </row>
    <row r="653" spans="1:6" hidden="1" x14ac:dyDescent="0.25">
      <c r="A653" s="4"/>
      <c r="F653" s="1"/>
    </row>
    <row r="654" spans="1:6" hidden="1" x14ac:dyDescent="0.25">
      <c r="A654" s="4"/>
      <c r="F654" s="1"/>
    </row>
    <row r="655" spans="1:6" hidden="1" x14ac:dyDescent="0.25">
      <c r="A655" s="4"/>
      <c r="F655" s="1"/>
    </row>
    <row r="656" spans="1:6" hidden="1" x14ac:dyDescent="0.25">
      <c r="A656" s="4"/>
      <c r="F656" s="1"/>
    </row>
    <row r="657" spans="1:6" hidden="1" x14ac:dyDescent="0.25">
      <c r="A657" s="4"/>
      <c r="F657" s="1"/>
    </row>
    <row r="658" spans="1:6" hidden="1" x14ac:dyDescent="0.25">
      <c r="A658" s="4"/>
      <c r="F658" s="1"/>
    </row>
    <row r="659" spans="1:6" hidden="1" x14ac:dyDescent="0.25">
      <c r="A659" s="4"/>
      <c r="F659" s="1"/>
    </row>
    <row r="660" spans="1:6" hidden="1" x14ac:dyDescent="0.25">
      <c r="A660" s="4"/>
      <c r="F660" s="1"/>
    </row>
    <row r="661" spans="1:6" hidden="1" x14ac:dyDescent="0.25">
      <c r="A661" s="4"/>
      <c r="F661" s="1"/>
    </row>
    <row r="662" spans="1:6" hidden="1" x14ac:dyDescent="0.25">
      <c r="A662" s="4"/>
      <c r="F662" s="1"/>
    </row>
    <row r="663" spans="1:6" hidden="1" x14ac:dyDescent="0.25">
      <c r="A663" s="4"/>
      <c r="F663" s="1"/>
    </row>
    <row r="664" spans="1:6" hidden="1" x14ac:dyDescent="0.25">
      <c r="A664" s="4"/>
      <c r="F664" s="1"/>
    </row>
    <row r="665" spans="1:6" hidden="1" x14ac:dyDescent="0.25">
      <c r="A665" s="4"/>
      <c r="F665" s="1"/>
    </row>
    <row r="666" spans="1:6" hidden="1" x14ac:dyDescent="0.25">
      <c r="A666" s="4"/>
      <c r="F666" s="1"/>
    </row>
    <row r="667" spans="1:6" hidden="1" x14ac:dyDescent="0.25">
      <c r="A667" s="4"/>
      <c r="F667" s="1"/>
    </row>
    <row r="668" spans="1:6" hidden="1" x14ac:dyDescent="0.25">
      <c r="A668" s="4"/>
      <c r="F668" s="1"/>
    </row>
    <row r="669" spans="1:6" hidden="1" x14ac:dyDescent="0.25">
      <c r="A669" s="4"/>
      <c r="F669" s="1"/>
    </row>
    <row r="670" spans="1:6" hidden="1" x14ac:dyDescent="0.25">
      <c r="A670" s="4"/>
      <c r="F670" s="1"/>
    </row>
    <row r="671" spans="1:6" hidden="1" x14ac:dyDescent="0.25">
      <c r="A671" s="4"/>
      <c r="F671" s="1"/>
    </row>
    <row r="672" spans="1:6" hidden="1" x14ac:dyDescent="0.25">
      <c r="A672" s="4"/>
      <c r="F672" s="1"/>
    </row>
    <row r="673" spans="1:6" hidden="1" x14ac:dyDescent="0.25">
      <c r="A673" s="4"/>
      <c r="F673" s="1"/>
    </row>
    <row r="674" spans="1:6" hidden="1" x14ac:dyDescent="0.25">
      <c r="A674" s="4"/>
      <c r="F674" s="1"/>
    </row>
    <row r="675" spans="1:6" hidden="1" x14ac:dyDescent="0.25">
      <c r="A675" s="4"/>
      <c r="F675" s="1"/>
    </row>
    <row r="676" spans="1:6" hidden="1" x14ac:dyDescent="0.25">
      <c r="A676" s="4"/>
      <c r="F676" s="1"/>
    </row>
    <row r="677" spans="1:6" hidden="1" x14ac:dyDescent="0.25">
      <c r="A677" s="4"/>
      <c r="F677" s="1"/>
    </row>
    <row r="678" spans="1:6" hidden="1" x14ac:dyDescent="0.25">
      <c r="A678" s="4"/>
      <c r="F678" s="1"/>
    </row>
    <row r="679" spans="1:6" hidden="1" x14ac:dyDescent="0.25">
      <c r="A679" s="4"/>
      <c r="F679" s="1"/>
    </row>
    <row r="680" spans="1:6" hidden="1" x14ac:dyDescent="0.25">
      <c r="A680" s="4"/>
      <c r="F680" s="1"/>
    </row>
    <row r="681" spans="1:6" hidden="1" x14ac:dyDescent="0.25">
      <c r="A681" s="4"/>
      <c r="F681" s="1"/>
    </row>
    <row r="682" spans="1:6" hidden="1" x14ac:dyDescent="0.25">
      <c r="A682" s="4"/>
      <c r="F682" s="1"/>
    </row>
    <row r="683" spans="1:6" hidden="1" x14ac:dyDescent="0.25">
      <c r="A683" s="4"/>
      <c r="F683" s="1"/>
    </row>
    <row r="684" spans="1:6" hidden="1" x14ac:dyDescent="0.25">
      <c r="A684" s="4"/>
      <c r="F684" s="1"/>
    </row>
    <row r="685" spans="1:6" hidden="1" x14ac:dyDescent="0.25">
      <c r="A685" s="4"/>
      <c r="F685" s="1"/>
    </row>
    <row r="686" spans="1:6" hidden="1" x14ac:dyDescent="0.25">
      <c r="A686" s="4"/>
      <c r="F686" s="1"/>
    </row>
    <row r="687" spans="1:6" hidden="1" x14ac:dyDescent="0.25">
      <c r="A687" s="4"/>
      <c r="F687" s="1"/>
    </row>
    <row r="688" spans="1:6" hidden="1" x14ac:dyDescent="0.25">
      <c r="A688" s="4"/>
      <c r="F688" s="1"/>
    </row>
    <row r="689" spans="1:6" hidden="1" x14ac:dyDescent="0.25">
      <c r="A689" s="4"/>
      <c r="F689" s="1"/>
    </row>
    <row r="690" spans="1:6" hidden="1" x14ac:dyDescent="0.25">
      <c r="A690" s="4"/>
      <c r="F690" s="1"/>
    </row>
    <row r="691" spans="1:6" hidden="1" x14ac:dyDescent="0.25">
      <c r="A691" s="4"/>
      <c r="F691" s="1"/>
    </row>
    <row r="692" spans="1:6" hidden="1" x14ac:dyDescent="0.25">
      <c r="A692" s="4"/>
      <c r="F692" s="1"/>
    </row>
    <row r="693" spans="1:6" hidden="1" x14ac:dyDescent="0.25">
      <c r="A693" s="4"/>
      <c r="F693" s="1"/>
    </row>
    <row r="694" spans="1:6" hidden="1" x14ac:dyDescent="0.25">
      <c r="A694" s="4"/>
      <c r="F694" s="1"/>
    </row>
    <row r="695" spans="1:6" hidden="1" x14ac:dyDescent="0.25">
      <c r="A695" s="4"/>
      <c r="F695" s="1"/>
    </row>
    <row r="696" spans="1:6" hidden="1" x14ac:dyDescent="0.25">
      <c r="A696" s="4"/>
      <c r="F696" s="1"/>
    </row>
    <row r="697" spans="1:6" hidden="1" x14ac:dyDescent="0.25">
      <c r="A697" s="4"/>
      <c r="F697" s="1"/>
    </row>
    <row r="698" spans="1:6" hidden="1" x14ac:dyDescent="0.25">
      <c r="A698" s="4"/>
      <c r="F698" s="1"/>
    </row>
    <row r="699" spans="1:6" hidden="1" x14ac:dyDescent="0.25">
      <c r="A699" s="4"/>
      <c r="F699" s="1"/>
    </row>
    <row r="700" spans="1:6" hidden="1" x14ac:dyDescent="0.25">
      <c r="A700" s="4"/>
      <c r="F700" s="1"/>
    </row>
    <row r="701" spans="1:6" hidden="1" x14ac:dyDescent="0.25">
      <c r="A701" s="4"/>
      <c r="F701" s="1"/>
    </row>
    <row r="702" spans="1:6" hidden="1" x14ac:dyDescent="0.25">
      <c r="A702" s="4"/>
      <c r="F702" s="1"/>
    </row>
    <row r="703" spans="1:6" hidden="1" x14ac:dyDescent="0.25">
      <c r="A703" s="4"/>
      <c r="F703" s="1"/>
    </row>
    <row r="704" spans="1:6" hidden="1" x14ac:dyDescent="0.25">
      <c r="A704" s="4"/>
      <c r="F704" s="1"/>
    </row>
    <row r="705" spans="1:6" hidden="1" x14ac:dyDescent="0.25">
      <c r="A705" s="4"/>
      <c r="F705" s="1"/>
    </row>
    <row r="706" spans="1:6" hidden="1" x14ac:dyDescent="0.25">
      <c r="A706" s="4"/>
      <c r="F706" s="1"/>
    </row>
    <row r="707" spans="1:6" hidden="1" x14ac:dyDescent="0.25">
      <c r="A707" s="4"/>
      <c r="F707" s="1"/>
    </row>
    <row r="708" spans="1:6" hidden="1" x14ac:dyDescent="0.25">
      <c r="A708" s="4"/>
      <c r="F708" s="1"/>
    </row>
    <row r="709" spans="1:6" hidden="1" x14ac:dyDescent="0.25">
      <c r="A709" s="4"/>
      <c r="F709" s="1"/>
    </row>
    <row r="710" spans="1:6" hidden="1" x14ac:dyDescent="0.25">
      <c r="A710" s="4"/>
      <c r="F710" s="1"/>
    </row>
    <row r="711" spans="1:6" hidden="1" x14ac:dyDescent="0.25">
      <c r="A711" s="4"/>
      <c r="F711" s="1"/>
    </row>
    <row r="712" spans="1:6" hidden="1" x14ac:dyDescent="0.25">
      <c r="A712" s="4"/>
      <c r="F712" s="1"/>
    </row>
    <row r="713" spans="1:6" hidden="1" x14ac:dyDescent="0.25">
      <c r="A713" s="4"/>
      <c r="F713" s="1"/>
    </row>
    <row r="714" spans="1:6" hidden="1" x14ac:dyDescent="0.25">
      <c r="A714" s="4"/>
      <c r="F714" s="1"/>
    </row>
    <row r="715" spans="1:6" hidden="1" x14ac:dyDescent="0.25">
      <c r="A715" s="4"/>
      <c r="F715" s="1"/>
    </row>
    <row r="716" spans="1:6" hidden="1" x14ac:dyDescent="0.25">
      <c r="A716" s="4"/>
      <c r="F716" s="1"/>
    </row>
    <row r="717" spans="1:6" hidden="1" x14ac:dyDescent="0.25">
      <c r="A717" s="4"/>
      <c r="F717" s="1"/>
    </row>
    <row r="718" spans="1:6" hidden="1" x14ac:dyDescent="0.25">
      <c r="A718" s="4"/>
      <c r="F718" s="1"/>
    </row>
    <row r="719" spans="1:6" hidden="1" x14ac:dyDescent="0.25">
      <c r="A719" s="4"/>
      <c r="F719" s="1"/>
    </row>
    <row r="720" spans="1:6" hidden="1" x14ac:dyDescent="0.25">
      <c r="A720" s="4"/>
      <c r="F720" s="1"/>
    </row>
    <row r="721" spans="1:6" hidden="1" x14ac:dyDescent="0.25">
      <c r="A721" s="4"/>
      <c r="F721" s="1"/>
    </row>
    <row r="722" spans="1:6" hidden="1" x14ac:dyDescent="0.25">
      <c r="A722" s="4"/>
      <c r="F722" s="1"/>
    </row>
    <row r="723" spans="1:6" hidden="1" x14ac:dyDescent="0.25">
      <c r="A723" s="4"/>
      <c r="F723" s="1"/>
    </row>
    <row r="724" spans="1:6" hidden="1" x14ac:dyDescent="0.25">
      <c r="A724" s="4"/>
      <c r="F724" s="1"/>
    </row>
    <row r="725" spans="1:6" hidden="1" x14ac:dyDescent="0.25">
      <c r="A725" s="4"/>
      <c r="F725" s="1"/>
    </row>
    <row r="726" spans="1:6" hidden="1" x14ac:dyDescent="0.25">
      <c r="A726" s="4"/>
      <c r="F726" s="1"/>
    </row>
    <row r="727" spans="1:6" hidden="1" x14ac:dyDescent="0.25">
      <c r="A727" s="4"/>
      <c r="F727" s="1"/>
    </row>
    <row r="728" spans="1:6" hidden="1" x14ac:dyDescent="0.25">
      <c r="A728" s="4"/>
      <c r="F728" s="1"/>
    </row>
    <row r="729" spans="1:6" hidden="1" x14ac:dyDescent="0.25">
      <c r="A729" s="4"/>
      <c r="F729" s="1"/>
    </row>
    <row r="730" spans="1:6" hidden="1" x14ac:dyDescent="0.25">
      <c r="A730" s="4"/>
      <c r="F730" s="1"/>
    </row>
    <row r="731" spans="1:6" hidden="1" x14ac:dyDescent="0.25">
      <c r="A731" s="4"/>
      <c r="F731" s="1"/>
    </row>
    <row r="732" spans="1:6" hidden="1" x14ac:dyDescent="0.25">
      <c r="A732" s="4"/>
      <c r="F732" s="1"/>
    </row>
    <row r="733" spans="1:6" hidden="1" x14ac:dyDescent="0.25">
      <c r="A733" s="4"/>
      <c r="F733" s="1"/>
    </row>
    <row r="734" spans="1:6" hidden="1" x14ac:dyDescent="0.25">
      <c r="A734" s="4"/>
      <c r="F734" s="1"/>
    </row>
    <row r="735" spans="1:6" hidden="1" x14ac:dyDescent="0.25">
      <c r="A735" s="4"/>
      <c r="F735" s="1"/>
    </row>
    <row r="736" spans="1:6" hidden="1" x14ac:dyDescent="0.25">
      <c r="A736" s="4"/>
      <c r="F736" s="1"/>
    </row>
    <row r="737" spans="1:6" hidden="1" x14ac:dyDescent="0.25">
      <c r="A737" s="4"/>
      <c r="F737" s="1"/>
    </row>
    <row r="738" spans="1:6" hidden="1" x14ac:dyDescent="0.25">
      <c r="A738" s="4"/>
      <c r="F738" s="1"/>
    </row>
    <row r="739" spans="1:6" hidden="1" x14ac:dyDescent="0.25">
      <c r="A739" s="4"/>
      <c r="F739" s="1"/>
    </row>
    <row r="740" spans="1:6" hidden="1" x14ac:dyDescent="0.25">
      <c r="A740" s="4"/>
      <c r="F740" s="1"/>
    </row>
    <row r="741" spans="1:6" hidden="1" x14ac:dyDescent="0.25">
      <c r="A741" s="4"/>
      <c r="F741" s="1"/>
    </row>
    <row r="742" spans="1:6" hidden="1" x14ac:dyDescent="0.25">
      <c r="A742" s="4"/>
      <c r="F742" s="1"/>
    </row>
    <row r="743" spans="1:6" hidden="1" x14ac:dyDescent="0.25">
      <c r="A743" s="4"/>
      <c r="F743" s="1"/>
    </row>
    <row r="744" spans="1:6" hidden="1" x14ac:dyDescent="0.25">
      <c r="A744" s="4"/>
      <c r="F744" s="1"/>
    </row>
    <row r="745" spans="1:6" hidden="1" x14ac:dyDescent="0.25">
      <c r="A745" s="4"/>
      <c r="F745" s="1"/>
    </row>
    <row r="746" spans="1:6" hidden="1" x14ac:dyDescent="0.25">
      <c r="A746" s="4"/>
      <c r="F746" s="1"/>
    </row>
    <row r="747" spans="1:6" hidden="1" x14ac:dyDescent="0.25">
      <c r="A747" s="4"/>
      <c r="F747" s="1"/>
    </row>
    <row r="748" spans="1:6" hidden="1" x14ac:dyDescent="0.25">
      <c r="A748" s="4"/>
      <c r="F748" s="1"/>
    </row>
    <row r="749" spans="1:6" hidden="1" x14ac:dyDescent="0.25">
      <c r="A749" s="4"/>
      <c r="F749" s="1"/>
    </row>
    <row r="750" spans="1:6" hidden="1" x14ac:dyDescent="0.25">
      <c r="A750" s="4"/>
      <c r="F750" s="1"/>
    </row>
    <row r="751" spans="1:6" hidden="1" x14ac:dyDescent="0.25">
      <c r="A751" s="4"/>
      <c r="F751" s="1"/>
    </row>
    <row r="752" spans="1:6" hidden="1" x14ac:dyDescent="0.25">
      <c r="A752" s="4"/>
      <c r="F752" s="1"/>
    </row>
    <row r="753" spans="1:6" hidden="1" x14ac:dyDescent="0.25">
      <c r="A753" s="4"/>
      <c r="F753" s="1"/>
    </row>
    <row r="754" spans="1:6" hidden="1" x14ac:dyDescent="0.25">
      <c r="A754" s="4"/>
      <c r="F754" s="1"/>
    </row>
    <row r="755" spans="1:6" hidden="1" x14ac:dyDescent="0.25">
      <c r="A755" s="4"/>
      <c r="F755" s="1"/>
    </row>
    <row r="756" spans="1:6" hidden="1" x14ac:dyDescent="0.25">
      <c r="A756" s="4"/>
      <c r="F756" s="1"/>
    </row>
    <row r="757" spans="1:6" hidden="1" x14ac:dyDescent="0.25">
      <c r="A757" s="4"/>
      <c r="F757" s="1"/>
    </row>
    <row r="758" spans="1:6" hidden="1" x14ac:dyDescent="0.25">
      <c r="A758" s="4"/>
      <c r="F758" s="1"/>
    </row>
    <row r="759" spans="1:6" hidden="1" x14ac:dyDescent="0.25">
      <c r="A759" s="4"/>
      <c r="F759" s="1"/>
    </row>
    <row r="760" spans="1:6" hidden="1" x14ac:dyDescent="0.25">
      <c r="A760" s="4"/>
      <c r="F760" s="1"/>
    </row>
    <row r="761" spans="1:6" hidden="1" x14ac:dyDescent="0.25">
      <c r="A761" s="4"/>
      <c r="F761" s="1"/>
    </row>
    <row r="762" spans="1:6" hidden="1" x14ac:dyDescent="0.25">
      <c r="A762" s="4"/>
      <c r="F762" s="1"/>
    </row>
    <row r="763" spans="1:6" hidden="1" x14ac:dyDescent="0.25">
      <c r="A763" s="4"/>
      <c r="F763" s="1"/>
    </row>
    <row r="764" spans="1:6" hidden="1" x14ac:dyDescent="0.25">
      <c r="A764" s="4"/>
      <c r="F764" s="1"/>
    </row>
    <row r="765" spans="1:6" hidden="1" x14ac:dyDescent="0.25">
      <c r="A765" s="4"/>
      <c r="F765" s="1"/>
    </row>
    <row r="766" spans="1:6" hidden="1" x14ac:dyDescent="0.25">
      <c r="A766" s="4"/>
      <c r="F766" s="1"/>
    </row>
    <row r="767" spans="1:6" hidden="1" x14ac:dyDescent="0.25">
      <c r="A767" s="4"/>
      <c r="F767" s="1"/>
    </row>
    <row r="768" spans="1:6" hidden="1" x14ac:dyDescent="0.25">
      <c r="A768" s="4"/>
      <c r="F768" s="1"/>
    </row>
    <row r="769" spans="1:6" hidden="1" x14ac:dyDescent="0.25">
      <c r="A769" s="4"/>
      <c r="F769" s="1"/>
    </row>
    <row r="770" spans="1:6" hidden="1" x14ac:dyDescent="0.25">
      <c r="A770" s="4"/>
      <c r="F770" s="1"/>
    </row>
    <row r="771" spans="1:6" hidden="1" x14ac:dyDescent="0.25">
      <c r="A771" s="4"/>
      <c r="F771" s="1"/>
    </row>
    <row r="772" spans="1:6" hidden="1" x14ac:dyDescent="0.25">
      <c r="A772" s="4"/>
      <c r="F772" s="1"/>
    </row>
    <row r="773" spans="1:6" hidden="1" x14ac:dyDescent="0.25">
      <c r="A773" s="4"/>
      <c r="F773" s="1"/>
    </row>
    <row r="774" spans="1:6" hidden="1" x14ac:dyDescent="0.25">
      <c r="A774" s="4"/>
      <c r="F774" s="1"/>
    </row>
    <row r="775" spans="1:6" hidden="1" x14ac:dyDescent="0.25">
      <c r="A775" s="4"/>
      <c r="F775" s="1"/>
    </row>
    <row r="776" spans="1:6" hidden="1" x14ac:dyDescent="0.25">
      <c r="A776" s="4"/>
      <c r="F776" s="1"/>
    </row>
    <row r="777" spans="1:6" hidden="1" x14ac:dyDescent="0.25">
      <c r="A777" s="4"/>
      <c r="F777" s="1"/>
    </row>
    <row r="778" spans="1:6" hidden="1" x14ac:dyDescent="0.25">
      <c r="A778" s="4"/>
      <c r="F778" s="1"/>
    </row>
    <row r="779" spans="1:6" hidden="1" x14ac:dyDescent="0.25">
      <c r="A779" s="4"/>
      <c r="F779" s="1"/>
    </row>
    <row r="780" spans="1:6" hidden="1" x14ac:dyDescent="0.25">
      <c r="A780" s="4"/>
      <c r="F780" s="1"/>
    </row>
    <row r="781" spans="1:6" hidden="1" x14ac:dyDescent="0.25">
      <c r="A781" s="4"/>
      <c r="F781" s="1"/>
    </row>
    <row r="782" spans="1:6" hidden="1" x14ac:dyDescent="0.25">
      <c r="A782" s="4"/>
      <c r="F782" s="1"/>
    </row>
    <row r="783" spans="1:6" hidden="1" x14ac:dyDescent="0.25">
      <c r="A783" s="4"/>
      <c r="F783" s="1"/>
    </row>
    <row r="784" spans="1:6" hidden="1" x14ac:dyDescent="0.25">
      <c r="A784" s="4"/>
      <c r="F784" s="1"/>
    </row>
    <row r="785" spans="1:6" hidden="1" x14ac:dyDescent="0.25">
      <c r="A785" s="4"/>
      <c r="F785" s="1"/>
    </row>
    <row r="786" spans="1:6" hidden="1" x14ac:dyDescent="0.25">
      <c r="A786" s="4"/>
      <c r="F786" s="1"/>
    </row>
    <row r="787" spans="1:6" hidden="1" x14ac:dyDescent="0.25">
      <c r="A787" s="4"/>
      <c r="F787" s="1"/>
    </row>
    <row r="788" spans="1:6" hidden="1" x14ac:dyDescent="0.25">
      <c r="A788" s="4"/>
      <c r="F788" s="1"/>
    </row>
    <row r="789" spans="1:6" hidden="1" x14ac:dyDescent="0.25">
      <c r="A789" s="4"/>
      <c r="F789" s="1"/>
    </row>
    <row r="790" spans="1:6" hidden="1" x14ac:dyDescent="0.25">
      <c r="A790" s="4"/>
      <c r="F790" s="1"/>
    </row>
    <row r="791" spans="1:6" hidden="1" x14ac:dyDescent="0.25">
      <c r="A791" s="4"/>
      <c r="F791" s="1"/>
    </row>
    <row r="792" spans="1:6" hidden="1" x14ac:dyDescent="0.25">
      <c r="A792" s="4"/>
      <c r="F792" s="1"/>
    </row>
    <row r="793" spans="1:6" hidden="1" x14ac:dyDescent="0.25">
      <c r="A793" s="4"/>
      <c r="F793" s="1"/>
    </row>
    <row r="794" spans="1:6" hidden="1" x14ac:dyDescent="0.25">
      <c r="A794" s="4"/>
      <c r="F794" s="1"/>
    </row>
    <row r="795" spans="1:6" hidden="1" x14ac:dyDescent="0.25">
      <c r="A795" s="4"/>
      <c r="F795" s="1"/>
    </row>
    <row r="796" spans="1:6" hidden="1" x14ac:dyDescent="0.25">
      <c r="A796" s="4"/>
      <c r="F796" s="1"/>
    </row>
    <row r="797" spans="1:6" hidden="1" x14ac:dyDescent="0.25">
      <c r="A797" s="4"/>
      <c r="F797" s="1"/>
    </row>
    <row r="798" spans="1:6" hidden="1" x14ac:dyDescent="0.25">
      <c r="A798" s="4"/>
      <c r="F798" s="1"/>
    </row>
    <row r="799" spans="1:6" hidden="1" x14ac:dyDescent="0.25">
      <c r="A799" s="4"/>
      <c r="F799" s="1"/>
    </row>
    <row r="800" spans="1:6" hidden="1" x14ac:dyDescent="0.25">
      <c r="A800" s="4"/>
      <c r="F800" s="1"/>
    </row>
    <row r="801" spans="1:6" hidden="1" x14ac:dyDescent="0.25">
      <c r="A801" s="4"/>
      <c r="F801" s="1"/>
    </row>
    <row r="802" spans="1:6" hidden="1" x14ac:dyDescent="0.25">
      <c r="A802" s="4"/>
      <c r="F802" s="1"/>
    </row>
    <row r="803" spans="1:6" hidden="1" x14ac:dyDescent="0.25">
      <c r="A803" s="4"/>
      <c r="F803" s="1"/>
    </row>
    <row r="804" spans="1:6" hidden="1" x14ac:dyDescent="0.25">
      <c r="A804" s="4"/>
      <c r="F804" s="1"/>
    </row>
    <row r="805" spans="1:6" hidden="1" x14ac:dyDescent="0.25">
      <c r="A805" s="4"/>
      <c r="F805" s="1"/>
    </row>
    <row r="806" spans="1:6" hidden="1" x14ac:dyDescent="0.25">
      <c r="A806" s="4"/>
      <c r="F806" s="1"/>
    </row>
    <row r="807" spans="1:6" hidden="1" x14ac:dyDescent="0.25">
      <c r="A807" s="4"/>
      <c r="F807" s="1"/>
    </row>
    <row r="808" spans="1:6" hidden="1" x14ac:dyDescent="0.25">
      <c r="A808" s="4"/>
      <c r="F808" s="1"/>
    </row>
    <row r="809" spans="1:6" hidden="1" x14ac:dyDescent="0.25">
      <c r="A809" s="4"/>
      <c r="F809" s="1"/>
    </row>
    <row r="810" spans="1:6" hidden="1" x14ac:dyDescent="0.25">
      <c r="A810" s="4"/>
      <c r="F810" s="1"/>
    </row>
    <row r="811" spans="1:6" hidden="1" x14ac:dyDescent="0.25">
      <c r="A811" s="4"/>
      <c r="F811" s="1"/>
    </row>
    <row r="812" spans="1:6" hidden="1" x14ac:dyDescent="0.25">
      <c r="A812" s="4"/>
      <c r="F812" s="1"/>
    </row>
    <row r="813" spans="1:6" hidden="1" x14ac:dyDescent="0.25">
      <c r="A813" s="4"/>
      <c r="F813" s="1"/>
    </row>
    <row r="814" spans="1:6" hidden="1" x14ac:dyDescent="0.25">
      <c r="A814" s="4"/>
      <c r="F814" s="1"/>
    </row>
    <row r="815" spans="1:6" hidden="1" x14ac:dyDescent="0.25">
      <c r="A815" s="4"/>
      <c r="F815" s="1"/>
    </row>
    <row r="816" spans="1:6" hidden="1" x14ac:dyDescent="0.25">
      <c r="A816" s="4"/>
      <c r="F816" s="1"/>
    </row>
    <row r="817" spans="1:6" hidden="1" x14ac:dyDescent="0.25">
      <c r="A817" s="4"/>
      <c r="F817" s="1"/>
    </row>
    <row r="818" spans="1:6" hidden="1" x14ac:dyDescent="0.25">
      <c r="A818" s="4"/>
      <c r="F818" s="1"/>
    </row>
    <row r="819" spans="1:6" hidden="1" x14ac:dyDescent="0.25">
      <c r="A819" s="4"/>
      <c r="F819" s="1"/>
    </row>
    <row r="820" spans="1:6" hidden="1" x14ac:dyDescent="0.25">
      <c r="A820" s="4"/>
      <c r="F820" s="1"/>
    </row>
    <row r="821" spans="1:6" hidden="1" x14ac:dyDescent="0.25">
      <c r="A821" s="4"/>
      <c r="F821" s="1"/>
    </row>
    <row r="822" spans="1:6" hidden="1" x14ac:dyDescent="0.25">
      <c r="A822" s="4"/>
      <c r="F822" s="1"/>
    </row>
    <row r="823" spans="1:6" hidden="1" x14ac:dyDescent="0.25">
      <c r="A823" s="4"/>
      <c r="F823" s="1"/>
    </row>
    <row r="824" spans="1:6" hidden="1" x14ac:dyDescent="0.25">
      <c r="A824" s="4"/>
      <c r="F824" s="1"/>
    </row>
    <row r="825" spans="1:6" hidden="1" x14ac:dyDescent="0.25">
      <c r="A825" s="4"/>
      <c r="F825" s="1"/>
    </row>
    <row r="826" spans="1:6" hidden="1" x14ac:dyDescent="0.25">
      <c r="A826" s="4"/>
      <c r="F826" s="1"/>
    </row>
    <row r="827" spans="1:6" hidden="1" x14ac:dyDescent="0.25">
      <c r="A827" s="4"/>
      <c r="F827" s="1"/>
    </row>
    <row r="828" spans="1:6" hidden="1" x14ac:dyDescent="0.25">
      <c r="A828" s="4"/>
      <c r="F828" s="1"/>
    </row>
    <row r="829" spans="1:6" hidden="1" x14ac:dyDescent="0.25">
      <c r="A829" s="4"/>
      <c r="F829" s="1"/>
    </row>
    <row r="830" spans="1:6" hidden="1" x14ac:dyDescent="0.25">
      <c r="A830" s="4"/>
      <c r="F830" s="1"/>
    </row>
    <row r="831" spans="1:6" hidden="1" x14ac:dyDescent="0.25">
      <c r="A831" s="4"/>
      <c r="F831" s="1"/>
    </row>
    <row r="832" spans="1:6" hidden="1" x14ac:dyDescent="0.25">
      <c r="A832" s="4"/>
      <c r="F832" s="1"/>
    </row>
    <row r="833" spans="1:6" hidden="1" x14ac:dyDescent="0.25">
      <c r="A833" s="4"/>
      <c r="F833" s="1"/>
    </row>
    <row r="834" spans="1:6" hidden="1" x14ac:dyDescent="0.25">
      <c r="A834" s="4"/>
      <c r="F834" s="1"/>
    </row>
    <row r="835" spans="1:6" hidden="1" x14ac:dyDescent="0.25">
      <c r="A835" s="4"/>
      <c r="F835" s="1"/>
    </row>
    <row r="836" spans="1:6" hidden="1" x14ac:dyDescent="0.25">
      <c r="A836" s="4"/>
      <c r="F836" s="1"/>
    </row>
    <row r="837" spans="1:6" hidden="1" x14ac:dyDescent="0.25">
      <c r="A837" s="4"/>
      <c r="F837" s="1"/>
    </row>
    <row r="838" spans="1:6" hidden="1" x14ac:dyDescent="0.25">
      <c r="A838" s="4"/>
      <c r="F838" s="1"/>
    </row>
    <row r="839" spans="1:6" hidden="1" x14ac:dyDescent="0.25">
      <c r="A839" s="4"/>
      <c r="F839" s="1"/>
    </row>
    <row r="840" spans="1:6" hidden="1" x14ac:dyDescent="0.25">
      <c r="A840" s="4"/>
      <c r="F840" s="1"/>
    </row>
    <row r="841" spans="1:6" hidden="1" x14ac:dyDescent="0.25">
      <c r="A841" s="4"/>
      <c r="F841" s="1"/>
    </row>
    <row r="842" spans="1:6" hidden="1" x14ac:dyDescent="0.25">
      <c r="A842" s="4"/>
      <c r="F842" s="1"/>
    </row>
    <row r="843" spans="1:6" hidden="1" x14ac:dyDescent="0.25">
      <c r="A843" s="4"/>
      <c r="F843" s="1"/>
    </row>
    <row r="844" spans="1:6" hidden="1" x14ac:dyDescent="0.25">
      <c r="A844" s="4"/>
      <c r="F844" s="1"/>
    </row>
    <row r="845" spans="1:6" hidden="1" x14ac:dyDescent="0.25">
      <c r="A845" s="4"/>
      <c r="F845" s="1"/>
    </row>
    <row r="846" spans="1:6" hidden="1" x14ac:dyDescent="0.25">
      <c r="A846" s="4"/>
      <c r="F846" s="1"/>
    </row>
    <row r="847" spans="1:6" hidden="1" x14ac:dyDescent="0.25">
      <c r="A847" s="4"/>
      <c r="F847" s="1"/>
    </row>
    <row r="848" spans="1:6" hidden="1" x14ac:dyDescent="0.25">
      <c r="A848" s="4"/>
      <c r="F848" s="1"/>
    </row>
    <row r="849" spans="1:6" hidden="1" x14ac:dyDescent="0.25">
      <c r="A849" s="4"/>
      <c r="F849" s="1"/>
    </row>
    <row r="850" spans="1:6" hidden="1" x14ac:dyDescent="0.25">
      <c r="A850" s="4"/>
      <c r="F850" s="1"/>
    </row>
    <row r="851" spans="1:6" hidden="1" x14ac:dyDescent="0.25">
      <c r="A851" s="4"/>
      <c r="F851" s="1"/>
    </row>
    <row r="852" spans="1:6" hidden="1" x14ac:dyDescent="0.25">
      <c r="A852" s="4"/>
      <c r="F852" s="1"/>
    </row>
    <row r="853" spans="1:6" hidden="1" x14ac:dyDescent="0.25">
      <c r="A853" s="4"/>
      <c r="F853" s="1"/>
    </row>
    <row r="854" spans="1:6" hidden="1" x14ac:dyDescent="0.25">
      <c r="A854" s="4"/>
      <c r="F854" s="1"/>
    </row>
    <row r="855" spans="1:6" hidden="1" x14ac:dyDescent="0.25">
      <c r="A855" s="4"/>
      <c r="F855" s="1"/>
    </row>
    <row r="856" spans="1:6" hidden="1" x14ac:dyDescent="0.25">
      <c r="A856" s="4"/>
      <c r="F856" s="1"/>
    </row>
    <row r="857" spans="1:6" hidden="1" x14ac:dyDescent="0.25">
      <c r="A857" s="4"/>
      <c r="F857" s="1"/>
    </row>
    <row r="858" spans="1:6" hidden="1" x14ac:dyDescent="0.25">
      <c r="A858" s="4"/>
      <c r="F858" s="1"/>
    </row>
    <row r="859" spans="1:6" hidden="1" x14ac:dyDescent="0.25">
      <c r="A859" s="4"/>
      <c r="F859" s="1"/>
    </row>
    <row r="860" spans="1:6" hidden="1" x14ac:dyDescent="0.25">
      <c r="A860" s="4"/>
      <c r="F860" s="1"/>
    </row>
    <row r="861" spans="1:6" hidden="1" x14ac:dyDescent="0.25">
      <c r="A861" s="4"/>
      <c r="F861" s="1"/>
    </row>
    <row r="862" spans="1:6" hidden="1" x14ac:dyDescent="0.25">
      <c r="A862" s="4"/>
      <c r="F862" s="1"/>
    </row>
    <row r="863" spans="1:6" hidden="1" x14ac:dyDescent="0.25">
      <c r="A863" s="4"/>
      <c r="F863" s="1"/>
    </row>
    <row r="864" spans="1:6" hidden="1" x14ac:dyDescent="0.25">
      <c r="A864" s="4"/>
      <c r="F864" s="1"/>
    </row>
    <row r="865" spans="1:6" hidden="1" x14ac:dyDescent="0.25">
      <c r="A865" s="4"/>
      <c r="F865" s="1"/>
    </row>
    <row r="866" spans="1:6" hidden="1" x14ac:dyDescent="0.25">
      <c r="A866" s="4"/>
      <c r="F866" s="1"/>
    </row>
    <row r="867" spans="1:6" hidden="1" x14ac:dyDescent="0.25">
      <c r="A867" s="4"/>
      <c r="F867" s="1"/>
    </row>
    <row r="868" spans="1:6" hidden="1" x14ac:dyDescent="0.25">
      <c r="A868" s="4"/>
      <c r="F868" s="1"/>
    </row>
    <row r="869" spans="1:6" hidden="1" x14ac:dyDescent="0.25">
      <c r="A869" s="4"/>
      <c r="F869" s="1"/>
    </row>
    <row r="870" spans="1:6" hidden="1" x14ac:dyDescent="0.25">
      <c r="A870" s="4"/>
      <c r="F870" s="1"/>
    </row>
    <row r="871" spans="1:6" hidden="1" x14ac:dyDescent="0.25">
      <c r="A871" s="4"/>
      <c r="F871" s="1"/>
    </row>
    <row r="872" spans="1:6" hidden="1" x14ac:dyDescent="0.25">
      <c r="A872" s="4"/>
      <c r="F872" s="1"/>
    </row>
    <row r="873" spans="1:6" hidden="1" x14ac:dyDescent="0.25">
      <c r="A873" s="4"/>
      <c r="F873" s="1"/>
    </row>
    <row r="874" spans="1:6" hidden="1" x14ac:dyDescent="0.25">
      <c r="A874" s="4"/>
      <c r="F874" s="1"/>
    </row>
    <row r="875" spans="1:6" hidden="1" x14ac:dyDescent="0.25">
      <c r="A875" s="4"/>
      <c r="F875" s="1"/>
    </row>
    <row r="876" spans="1:6" hidden="1" x14ac:dyDescent="0.25">
      <c r="A876" s="4"/>
      <c r="F876" s="1"/>
    </row>
    <row r="877" spans="1:6" hidden="1" x14ac:dyDescent="0.25">
      <c r="A877" s="4"/>
      <c r="F877" s="1"/>
    </row>
    <row r="878" spans="1:6" hidden="1" x14ac:dyDescent="0.25">
      <c r="A878" s="4"/>
      <c r="F878" s="1"/>
    </row>
    <row r="879" spans="1:6" hidden="1" x14ac:dyDescent="0.25">
      <c r="A879" s="4"/>
      <c r="F879" s="1"/>
    </row>
    <row r="880" spans="1:6" hidden="1" x14ac:dyDescent="0.25">
      <c r="A880" s="4"/>
      <c r="F880" s="1"/>
    </row>
    <row r="881" spans="1:6" hidden="1" x14ac:dyDescent="0.25">
      <c r="A881" s="4"/>
      <c r="F881" s="1"/>
    </row>
    <row r="882" spans="1:6" hidden="1" x14ac:dyDescent="0.25">
      <c r="A882" s="4"/>
      <c r="F882" s="1"/>
    </row>
    <row r="883" spans="1:6" hidden="1" x14ac:dyDescent="0.25">
      <c r="A883" s="4"/>
      <c r="F883" s="1"/>
    </row>
    <row r="884" spans="1:6" hidden="1" x14ac:dyDescent="0.25">
      <c r="A884" s="4"/>
      <c r="F884" s="1"/>
    </row>
    <row r="885" spans="1:6" hidden="1" x14ac:dyDescent="0.25">
      <c r="A885" s="4"/>
      <c r="F885" s="1"/>
    </row>
    <row r="886" spans="1:6" hidden="1" x14ac:dyDescent="0.25">
      <c r="A886" s="4"/>
      <c r="F886" s="1"/>
    </row>
    <row r="887" spans="1:6" hidden="1" x14ac:dyDescent="0.25">
      <c r="A887" s="4"/>
      <c r="F887" s="1"/>
    </row>
    <row r="888" spans="1:6" hidden="1" x14ac:dyDescent="0.25">
      <c r="A888" s="4"/>
      <c r="F888" s="1"/>
    </row>
    <row r="889" spans="1:6" hidden="1" x14ac:dyDescent="0.25">
      <c r="A889" s="4"/>
      <c r="F889" s="1"/>
    </row>
    <row r="890" spans="1:6" hidden="1" x14ac:dyDescent="0.25">
      <c r="A890" s="4"/>
      <c r="F890" s="1"/>
    </row>
    <row r="891" spans="1:6" hidden="1" x14ac:dyDescent="0.25">
      <c r="A891" s="4"/>
      <c r="F891" s="1"/>
    </row>
    <row r="892" spans="1:6" hidden="1" x14ac:dyDescent="0.25">
      <c r="A892" s="4"/>
      <c r="F892" s="1"/>
    </row>
    <row r="893" spans="1:6" hidden="1" x14ac:dyDescent="0.25">
      <c r="A893" s="4"/>
      <c r="F893" s="1"/>
    </row>
    <row r="894" spans="1:6" hidden="1" x14ac:dyDescent="0.25">
      <c r="A894" s="4"/>
      <c r="F894" s="1"/>
    </row>
    <row r="895" spans="1:6" hidden="1" x14ac:dyDescent="0.25">
      <c r="A895" s="4"/>
      <c r="F895" s="1"/>
    </row>
    <row r="896" spans="1:6" hidden="1" x14ac:dyDescent="0.25">
      <c r="A896" s="4"/>
      <c r="F896" s="1"/>
    </row>
    <row r="897" spans="1:6" hidden="1" x14ac:dyDescent="0.25">
      <c r="A897" s="4"/>
      <c r="F897" s="1"/>
    </row>
    <row r="898" spans="1:6" hidden="1" x14ac:dyDescent="0.25">
      <c r="A898" s="4"/>
      <c r="F898" s="1"/>
    </row>
    <row r="899" spans="1:6" hidden="1" x14ac:dyDescent="0.25">
      <c r="A899" s="4"/>
      <c r="F899" s="1"/>
    </row>
    <row r="900" spans="1:6" hidden="1" x14ac:dyDescent="0.25">
      <c r="A900" s="4"/>
      <c r="F900" s="1"/>
    </row>
    <row r="901" spans="1:6" hidden="1" x14ac:dyDescent="0.25">
      <c r="A901" s="4"/>
      <c r="F901" s="1"/>
    </row>
    <row r="902" spans="1:6" hidden="1" x14ac:dyDescent="0.25">
      <c r="A902" s="4"/>
      <c r="F902" s="1"/>
    </row>
    <row r="903" spans="1:6" hidden="1" x14ac:dyDescent="0.25">
      <c r="A903" s="4"/>
      <c r="F903" s="1"/>
    </row>
    <row r="904" spans="1:6" hidden="1" x14ac:dyDescent="0.25">
      <c r="A904" s="4"/>
      <c r="F904" s="1"/>
    </row>
    <row r="905" spans="1:6" hidden="1" x14ac:dyDescent="0.25">
      <c r="A905" s="4"/>
      <c r="F905" s="1"/>
    </row>
    <row r="906" spans="1:6" hidden="1" x14ac:dyDescent="0.25">
      <c r="A906" s="4"/>
      <c r="F906" s="1"/>
    </row>
    <row r="907" spans="1:6" hidden="1" x14ac:dyDescent="0.25">
      <c r="A907" s="4"/>
      <c r="F907" s="1"/>
    </row>
    <row r="908" spans="1:6" hidden="1" x14ac:dyDescent="0.25">
      <c r="A908" s="4"/>
      <c r="F908" s="1"/>
    </row>
    <row r="909" spans="1:6" hidden="1" x14ac:dyDescent="0.25">
      <c r="A909" s="4"/>
      <c r="F909" s="1"/>
    </row>
    <row r="910" spans="1:6" hidden="1" x14ac:dyDescent="0.25">
      <c r="A910" s="4"/>
      <c r="F910" s="1"/>
    </row>
    <row r="911" spans="1:6" hidden="1" x14ac:dyDescent="0.25">
      <c r="A911" s="4"/>
      <c r="F911" s="1"/>
    </row>
    <row r="912" spans="1:6" hidden="1" x14ac:dyDescent="0.25">
      <c r="A912" s="4"/>
      <c r="F912" s="1"/>
    </row>
    <row r="913" spans="1:6" hidden="1" x14ac:dyDescent="0.25">
      <c r="A913" s="4"/>
      <c r="F913" s="1"/>
    </row>
    <row r="914" spans="1:6" hidden="1" x14ac:dyDescent="0.25">
      <c r="A914" s="4"/>
      <c r="F914" s="1"/>
    </row>
    <row r="915" spans="1:6" hidden="1" x14ac:dyDescent="0.25">
      <c r="A915" s="4"/>
      <c r="F915" s="1"/>
    </row>
    <row r="916" spans="1:6" hidden="1" x14ac:dyDescent="0.25">
      <c r="A916" s="4"/>
      <c r="F916" s="1"/>
    </row>
    <row r="917" spans="1:6" hidden="1" x14ac:dyDescent="0.25">
      <c r="A917" s="4"/>
      <c r="F917" s="1"/>
    </row>
    <row r="918" spans="1:6" hidden="1" x14ac:dyDescent="0.25">
      <c r="A918" s="4"/>
      <c r="F918" s="1"/>
    </row>
    <row r="919" spans="1:6" hidden="1" x14ac:dyDescent="0.25">
      <c r="A919" s="4"/>
      <c r="F919" s="1"/>
    </row>
    <row r="920" spans="1:6" hidden="1" x14ac:dyDescent="0.25">
      <c r="A920" s="4"/>
      <c r="F920" s="1"/>
    </row>
    <row r="921" spans="1:6" hidden="1" x14ac:dyDescent="0.25">
      <c r="A921" s="4"/>
      <c r="F921" s="1"/>
    </row>
    <row r="922" spans="1:6" hidden="1" x14ac:dyDescent="0.25">
      <c r="A922" s="4"/>
      <c r="F922" s="1"/>
    </row>
    <row r="923" spans="1:6" hidden="1" x14ac:dyDescent="0.25">
      <c r="A923" s="4"/>
      <c r="F923" s="1"/>
    </row>
    <row r="924" spans="1:6" hidden="1" x14ac:dyDescent="0.25">
      <c r="A924" s="4"/>
      <c r="F924" s="1"/>
    </row>
    <row r="925" spans="1:6" hidden="1" x14ac:dyDescent="0.25">
      <c r="A925" s="4"/>
      <c r="F925" s="1"/>
    </row>
    <row r="926" spans="1:6" hidden="1" x14ac:dyDescent="0.25">
      <c r="A926" s="4"/>
      <c r="F926" s="1"/>
    </row>
    <row r="927" spans="1:6" hidden="1" x14ac:dyDescent="0.25">
      <c r="A927" s="4"/>
      <c r="F927" s="1"/>
    </row>
    <row r="928" spans="1:6" hidden="1" x14ac:dyDescent="0.25">
      <c r="A928" s="4"/>
      <c r="F928" s="1"/>
    </row>
    <row r="929" spans="1:6" hidden="1" x14ac:dyDescent="0.25">
      <c r="A929" s="4"/>
      <c r="F929" s="1"/>
    </row>
    <row r="930" spans="1:6" hidden="1" x14ac:dyDescent="0.25">
      <c r="A930" s="4"/>
      <c r="F930" s="1"/>
    </row>
    <row r="931" spans="1:6" hidden="1" x14ac:dyDescent="0.25">
      <c r="A931" s="4"/>
      <c r="F931" s="1"/>
    </row>
    <row r="932" spans="1:6" hidden="1" x14ac:dyDescent="0.25">
      <c r="A932" s="4"/>
      <c r="F932" s="1"/>
    </row>
    <row r="933" spans="1:6" hidden="1" x14ac:dyDescent="0.25">
      <c r="A933" s="4"/>
      <c r="F933" s="1"/>
    </row>
    <row r="934" spans="1:6" hidden="1" x14ac:dyDescent="0.25">
      <c r="A934" s="4"/>
      <c r="F934" s="1"/>
    </row>
    <row r="935" spans="1:6" hidden="1" x14ac:dyDescent="0.25">
      <c r="A935" s="4"/>
      <c r="F935" s="1"/>
    </row>
    <row r="936" spans="1:6" hidden="1" x14ac:dyDescent="0.25">
      <c r="A936" s="4"/>
      <c r="F936" s="1"/>
    </row>
    <row r="937" spans="1:6" hidden="1" x14ac:dyDescent="0.25">
      <c r="A937" s="4"/>
      <c r="F937" s="1"/>
    </row>
    <row r="938" spans="1:6" hidden="1" x14ac:dyDescent="0.25">
      <c r="A938" s="4"/>
      <c r="F938" s="1"/>
    </row>
    <row r="939" spans="1:6" hidden="1" x14ac:dyDescent="0.25">
      <c r="A939" s="4"/>
      <c r="F939" s="1"/>
    </row>
    <row r="940" spans="1:6" hidden="1" x14ac:dyDescent="0.25">
      <c r="A940" s="4"/>
      <c r="F940" s="1"/>
    </row>
    <row r="941" spans="1:6" hidden="1" x14ac:dyDescent="0.25">
      <c r="A941" s="4"/>
      <c r="F941" s="1"/>
    </row>
    <row r="942" spans="1:6" hidden="1" x14ac:dyDescent="0.25">
      <c r="A942" s="4"/>
      <c r="F942" s="1"/>
    </row>
    <row r="943" spans="1:6" hidden="1" x14ac:dyDescent="0.25">
      <c r="A943" s="4"/>
      <c r="F943" s="1"/>
    </row>
    <row r="944" spans="1:6" hidden="1" x14ac:dyDescent="0.25">
      <c r="A944" s="4"/>
      <c r="F944" s="1"/>
    </row>
    <row r="945" spans="1:6" hidden="1" x14ac:dyDescent="0.25">
      <c r="A945" s="4"/>
      <c r="F945" s="1"/>
    </row>
    <row r="946" spans="1:6" hidden="1" x14ac:dyDescent="0.25">
      <c r="A946" s="4"/>
      <c r="F946" s="1"/>
    </row>
    <row r="947" spans="1:6" hidden="1" x14ac:dyDescent="0.25">
      <c r="A947" s="4"/>
      <c r="F947" s="1"/>
    </row>
    <row r="948" spans="1:6" hidden="1" x14ac:dyDescent="0.25">
      <c r="A948" s="4"/>
      <c r="F948" s="1"/>
    </row>
    <row r="949" spans="1:6" hidden="1" x14ac:dyDescent="0.25">
      <c r="A949" s="4"/>
      <c r="F949" s="1"/>
    </row>
    <row r="950" spans="1:6" hidden="1" x14ac:dyDescent="0.25">
      <c r="A950" s="4"/>
      <c r="F950" s="1"/>
    </row>
    <row r="951" spans="1:6" hidden="1" x14ac:dyDescent="0.25">
      <c r="A951" s="4"/>
      <c r="F951" s="1"/>
    </row>
    <row r="952" spans="1:6" hidden="1" x14ac:dyDescent="0.25">
      <c r="A952" s="4"/>
      <c r="F952" s="1"/>
    </row>
    <row r="953" spans="1:6" hidden="1" x14ac:dyDescent="0.25">
      <c r="A953" s="4"/>
      <c r="F953" s="1"/>
    </row>
    <row r="954" spans="1:6" hidden="1" x14ac:dyDescent="0.25">
      <c r="A954" s="4"/>
      <c r="F954" s="1"/>
    </row>
    <row r="955" spans="1:6" hidden="1" x14ac:dyDescent="0.25">
      <c r="A955" s="4"/>
      <c r="F955" s="1"/>
    </row>
    <row r="956" spans="1:6" hidden="1" x14ac:dyDescent="0.25">
      <c r="A956" s="4"/>
      <c r="F956" s="1"/>
    </row>
    <row r="957" spans="1:6" hidden="1" x14ac:dyDescent="0.25">
      <c r="A957" s="4"/>
      <c r="F957" s="1"/>
    </row>
    <row r="958" spans="1:6" hidden="1" x14ac:dyDescent="0.25">
      <c r="A958" s="4"/>
      <c r="F958" s="1"/>
    </row>
    <row r="959" spans="1:6" hidden="1" x14ac:dyDescent="0.25">
      <c r="A959" s="4"/>
      <c r="F959" s="1"/>
    </row>
    <row r="960" spans="1:6" hidden="1" x14ac:dyDescent="0.25">
      <c r="A960" s="4"/>
      <c r="F960" s="1"/>
    </row>
    <row r="961" spans="1:6" hidden="1" x14ac:dyDescent="0.25">
      <c r="A961" s="4"/>
      <c r="F961" s="1"/>
    </row>
    <row r="962" spans="1:6" hidden="1" x14ac:dyDescent="0.25">
      <c r="A962" s="4"/>
      <c r="F962" s="1"/>
    </row>
    <row r="963" spans="1:6" hidden="1" x14ac:dyDescent="0.25">
      <c r="A963" s="4"/>
      <c r="F963" s="1"/>
    </row>
    <row r="964" spans="1:6" hidden="1" x14ac:dyDescent="0.25">
      <c r="A964" s="4"/>
      <c r="F964" s="1"/>
    </row>
    <row r="965" spans="1:6" hidden="1" x14ac:dyDescent="0.25">
      <c r="A965" s="4"/>
      <c r="F965" s="1"/>
    </row>
    <row r="966" spans="1:6" hidden="1" x14ac:dyDescent="0.25">
      <c r="A966" s="4"/>
      <c r="F966" s="1"/>
    </row>
    <row r="967" spans="1:6" hidden="1" x14ac:dyDescent="0.25">
      <c r="A967" s="4"/>
      <c r="F967" s="1"/>
    </row>
    <row r="968" spans="1:6" hidden="1" x14ac:dyDescent="0.25">
      <c r="A968" s="4"/>
      <c r="F968" s="1"/>
    </row>
    <row r="969" spans="1:6" hidden="1" x14ac:dyDescent="0.25">
      <c r="A969" s="4"/>
      <c r="F969" s="1"/>
    </row>
    <row r="970" spans="1:6" hidden="1" x14ac:dyDescent="0.25">
      <c r="A970" s="4"/>
      <c r="F970" s="1"/>
    </row>
    <row r="971" spans="1:6" hidden="1" x14ac:dyDescent="0.25">
      <c r="A971" s="4"/>
      <c r="F971" s="1"/>
    </row>
    <row r="972" spans="1:6" hidden="1" x14ac:dyDescent="0.25">
      <c r="A972" s="4"/>
      <c r="F972" s="1"/>
    </row>
    <row r="973" spans="1:6" hidden="1" x14ac:dyDescent="0.25">
      <c r="A973" s="4"/>
      <c r="F973" s="1"/>
    </row>
    <row r="974" spans="1:6" hidden="1" x14ac:dyDescent="0.25">
      <c r="A974" s="4"/>
      <c r="F974" s="1"/>
    </row>
    <row r="975" spans="1:6" hidden="1" x14ac:dyDescent="0.25">
      <c r="A975" s="4"/>
      <c r="F975" s="1"/>
    </row>
    <row r="976" spans="1:6" hidden="1" x14ac:dyDescent="0.25">
      <c r="A976" s="4"/>
      <c r="F976" s="1"/>
    </row>
    <row r="977" spans="1:6" hidden="1" x14ac:dyDescent="0.25">
      <c r="A977" s="4"/>
      <c r="F977" s="1"/>
    </row>
    <row r="978" spans="1:6" hidden="1" x14ac:dyDescent="0.25">
      <c r="A978" s="4"/>
      <c r="F978" s="1"/>
    </row>
    <row r="979" spans="1:6" hidden="1" x14ac:dyDescent="0.25">
      <c r="A979" s="4"/>
      <c r="F979" s="1"/>
    </row>
    <row r="980" spans="1:6" hidden="1" x14ac:dyDescent="0.25">
      <c r="A980" s="4"/>
      <c r="F980" s="1"/>
    </row>
    <row r="981" spans="1:6" hidden="1" x14ac:dyDescent="0.25">
      <c r="A981" s="4"/>
      <c r="F981" s="1"/>
    </row>
    <row r="982" spans="1:6" hidden="1" x14ac:dyDescent="0.25">
      <c r="A982" s="4"/>
      <c r="F982" s="1"/>
    </row>
    <row r="983" spans="1:6" hidden="1" x14ac:dyDescent="0.25">
      <c r="A983" s="4"/>
      <c r="F983" s="1"/>
    </row>
    <row r="984" spans="1:6" hidden="1" x14ac:dyDescent="0.25">
      <c r="A984" s="4"/>
      <c r="F984" s="1"/>
    </row>
    <row r="985" spans="1:6" hidden="1" x14ac:dyDescent="0.25">
      <c r="A985" s="4"/>
      <c r="F985" s="1"/>
    </row>
    <row r="986" spans="1:6" hidden="1" x14ac:dyDescent="0.25">
      <c r="A986" s="4"/>
      <c r="F986" s="1"/>
    </row>
    <row r="987" spans="1:6" hidden="1" x14ac:dyDescent="0.25">
      <c r="A987" s="4"/>
      <c r="F987" s="1"/>
    </row>
    <row r="988" spans="1:6" hidden="1" x14ac:dyDescent="0.25">
      <c r="A988" s="4"/>
      <c r="F988" s="1"/>
    </row>
    <row r="989" spans="1:6" hidden="1" x14ac:dyDescent="0.25">
      <c r="A989" s="4"/>
      <c r="F989" s="1"/>
    </row>
    <row r="990" spans="1:6" hidden="1" x14ac:dyDescent="0.25">
      <c r="A990" s="4"/>
      <c r="F990" s="1"/>
    </row>
    <row r="991" spans="1:6" hidden="1" x14ac:dyDescent="0.25">
      <c r="A991" s="4"/>
      <c r="F991" s="1"/>
    </row>
    <row r="992" spans="1:6" hidden="1" x14ac:dyDescent="0.25">
      <c r="A992" s="4"/>
      <c r="F992" s="1"/>
    </row>
    <row r="993" spans="1:6" hidden="1" x14ac:dyDescent="0.25">
      <c r="A993" s="4"/>
      <c r="F993" s="1"/>
    </row>
    <row r="994" spans="1:6" hidden="1" x14ac:dyDescent="0.25">
      <c r="A994" s="4"/>
      <c r="F994" s="1"/>
    </row>
    <row r="995" spans="1:6" hidden="1" x14ac:dyDescent="0.25">
      <c r="A995" s="4"/>
      <c r="F995" s="1"/>
    </row>
    <row r="996" spans="1:6" hidden="1" x14ac:dyDescent="0.25">
      <c r="A996" s="4"/>
      <c r="F996" s="1"/>
    </row>
    <row r="997" spans="1:6" hidden="1" x14ac:dyDescent="0.25">
      <c r="A997" s="4"/>
      <c r="F997" s="1"/>
    </row>
    <row r="998" spans="1:6" hidden="1" x14ac:dyDescent="0.25">
      <c r="A998" s="4"/>
      <c r="F998" s="1"/>
    </row>
    <row r="999" spans="1:6" hidden="1" x14ac:dyDescent="0.25">
      <c r="A999" s="4"/>
      <c r="F999" s="1"/>
    </row>
    <row r="1000" spans="1:6" hidden="1" x14ac:dyDescent="0.25">
      <c r="A1000" s="4"/>
      <c r="F1000" s="1"/>
    </row>
    <row r="1001" spans="1:6" hidden="1" x14ac:dyDescent="0.25"/>
  </sheetData>
  <autoFilter ref="A1:A1001" xr:uid="{00000000-0001-0000-0000-000000000000}">
    <filterColumn colId="0">
      <customFilters>
        <customFilter operator="lessThan" val="42590"/>
      </custom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4CEF-8F68-47E3-857F-6550BF03072C}">
  <dimension ref="A1:V996"/>
  <sheetViews>
    <sheetView showGridLines="0" workbookViewId="0">
      <selection activeCell="F6" sqref="F6"/>
    </sheetView>
  </sheetViews>
  <sheetFormatPr defaultColWidth="12.6640625" defaultRowHeight="13.2" x14ac:dyDescent="0.25"/>
  <cols>
    <col min="1" max="1" width="9.5546875" customWidth="1"/>
    <col min="2" max="2" width="34.44140625" style="43" bestFit="1" customWidth="1"/>
    <col min="3" max="3" width="37.88671875" customWidth="1"/>
    <col min="4" max="4" width="5.6640625" customWidth="1"/>
    <col min="5" max="5" width="7.77734375" customWidth="1"/>
    <col min="6" max="6" width="86.109375" bestFit="1" customWidth="1"/>
    <col min="7" max="7" width="44.109375" bestFit="1" customWidth="1"/>
    <col min="8" max="8" width="5.109375" bestFit="1" customWidth="1"/>
    <col min="9" max="9" width="8.33203125" bestFit="1" customWidth="1"/>
    <col min="10" max="10" width="27.88671875" bestFit="1" customWidth="1"/>
    <col min="11" max="11" width="11.6640625" bestFit="1" customWidth="1"/>
    <col min="12" max="12" width="18.88671875" bestFit="1" customWidth="1"/>
    <col min="13" max="13" width="27.6640625" bestFit="1" customWidth="1"/>
    <col min="14" max="14" width="15.33203125" bestFit="1" customWidth="1"/>
    <col min="15" max="15" width="11.44140625" bestFit="1" customWidth="1"/>
  </cols>
  <sheetData>
    <row r="1" spans="1:22" s="20" customFormat="1" ht="21" thickTop="1" thickBot="1" x14ac:dyDescent="0.55000000000000004">
      <c r="A1" s="6" t="s">
        <v>8</v>
      </c>
      <c r="B1" s="6" t="s">
        <v>358</v>
      </c>
      <c r="C1" s="6" t="s">
        <v>359</v>
      </c>
      <c r="P1" s="2"/>
      <c r="Q1" s="2"/>
      <c r="R1" s="2"/>
      <c r="S1" s="2"/>
      <c r="T1" s="2"/>
      <c r="U1" s="2"/>
      <c r="V1" s="2"/>
    </row>
    <row r="2" spans="1:22" ht="13.8" thickTop="1" x14ac:dyDescent="0.25">
      <c r="A2" s="42" t="str" cm="1">
        <f t="array" ref="A2:A39">_xlfn._xlws.SORT(_xlfn.UNIQUE(_xlfn._xlws.FILTER('Consumer complaints'!I2:I201, 'Consumer complaints'!I2:I201&lt;&gt;"")))</f>
        <v>AL</v>
      </c>
      <c r="B2" s="24">
        <f>COUNTIF('Consumer complaints'!$I$2:$I$201, 'Geographical insights'!A2)</f>
        <v>1</v>
      </c>
      <c r="C2" s="44">
        <f>_xlfn.CEILING.MATH(B2/SUM($B$2:$B$39), 0.01)</f>
        <v>0.01</v>
      </c>
      <c r="D2" s="22"/>
      <c r="F2" s="22"/>
      <c r="G2" s="22"/>
      <c r="H2" s="22"/>
      <c r="I2" s="22"/>
      <c r="J2" s="22"/>
      <c r="K2" s="22"/>
      <c r="L2" s="23"/>
      <c r="M2" s="22"/>
      <c r="N2" s="22"/>
      <c r="O2" s="22"/>
    </row>
    <row r="3" spans="1:22" x14ac:dyDescent="0.25">
      <c r="A3" s="29" t="str">
        <v>AR</v>
      </c>
      <c r="B3" s="24">
        <f>COUNTIF('Consumer complaints'!$I$2:$I$201, 'Geographical insights'!A3)</f>
        <v>1</v>
      </c>
      <c r="C3" s="44">
        <f t="shared" ref="C3:C39" si="0">_xlfn.CEILING.MATH(B3/SUM($B$2:$B$39), 0.01)</f>
        <v>0.01</v>
      </c>
      <c r="D3" s="22"/>
      <c r="G3" s="22"/>
      <c r="H3" s="22"/>
      <c r="I3" s="22"/>
      <c r="K3" s="22"/>
      <c r="L3" s="23"/>
      <c r="M3" s="22"/>
      <c r="N3" s="22"/>
      <c r="O3" s="22"/>
    </row>
    <row r="4" spans="1:22" x14ac:dyDescent="0.25">
      <c r="A4" s="29" t="str">
        <v>AZ</v>
      </c>
      <c r="B4" s="24">
        <f>COUNTIF('Consumer complaints'!$I$2:$I$201, 'Geographical insights'!A4)</f>
        <v>7</v>
      </c>
      <c r="C4" s="44">
        <f t="shared" si="0"/>
        <v>0.04</v>
      </c>
      <c r="D4" s="22"/>
      <c r="F4" s="22"/>
      <c r="G4" s="22"/>
      <c r="H4" s="22"/>
      <c r="I4" s="22"/>
      <c r="K4" s="22"/>
      <c r="L4" s="23"/>
      <c r="M4" s="22"/>
      <c r="N4" s="22"/>
      <c r="O4" s="22"/>
    </row>
    <row r="5" spans="1:22" x14ac:dyDescent="0.25">
      <c r="A5" s="29" t="str">
        <v>CA</v>
      </c>
      <c r="B5" s="24">
        <f>COUNTIF('Consumer complaints'!$I$2:$I$201, 'Geographical insights'!A5)</f>
        <v>27</v>
      </c>
      <c r="C5" s="44">
        <f t="shared" si="0"/>
        <v>0.14000000000000001</v>
      </c>
      <c r="D5" s="22"/>
      <c r="F5" s="22"/>
      <c r="G5" s="22"/>
      <c r="H5" s="22"/>
      <c r="I5" s="22"/>
      <c r="K5" s="22"/>
      <c r="L5" s="23"/>
      <c r="M5" s="22"/>
      <c r="N5" s="22"/>
      <c r="O5" s="22"/>
    </row>
    <row r="6" spans="1:22" x14ac:dyDescent="0.25">
      <c r="A6" s="29" t="str">
        <v>CO</v>
      </c>
      <c r="B6" s="24">
        <f>COUNTIF('Consumer complaints'!$I$2:$I$201, 'Geographical insights'!A6)</f>
        <v>3</v>
      </c>
      <c r="C6" s="44">
        <f t="shared" si="0"/>
        <v>0.02</v>
      </c>
      <c r="D6" s="22"/>
      <c r="F6" s="22"/>
      <c r="G6" s="22"/>
      <c r="H6" s="22"/>
      <c r="I6" s="22"/>
      <c r="K6" s="22"/>
      <c r="L6" s="23"/>
      <c r="M6" s="22"/>
      <c r="N6" s="22"/>
      <c r="O6" s="22"/>
    </row>
    <row r="7" spans="1:22" x14ac:dyDescent="0.25">
      <c r="A7" s="29" t="str">
        <v>CT</v>
      </c>
      <c r="B7" s="24">
        <f>COUNTIF('Consumer complaints'!$I$2:$I$201, 'Geographical insights'!A7)</f>
        <v>2</v>
      </c>
      <c r="C7" s="44">
        <f t="shared" si="0"/>
        <v>0.02</v>
      </c>
      <c r="D7" s="22"/>
      <c r="G7" s="22"/>
      <c r="H7" s="22"/>
      <c r="I7" s="22"/>
      <c r="K7" s="22"/>
      <c r="L7" s="23"/>
      <c r="M7" s="22"/>
      <c r="N7" s="22"/>
      <c r="O7" s="22"/>
    </row>
    <row r="8" spans="1:22" x14ac:dyDescent="0.25">
      <c r="A8" s="29" t="str">
        <v>DC</v>
      </c>
      <c r="B8" s="24">
        <f>COUNTIF('Consumer complaints'!$I$2:$I$201, 'Geographical insights'!A8)</f>
        <v>4</v>
      </c>
      <c r="C8" s="44">
        <f t="shared" si="0"/>
        <v>0.03</v>
      </c>
      <c r="D8" s="22"/>
      <c r="G8" s="22"/>
      <c r="H8" s="22"/>
      <c r="I8" s="22"/>
      <c r="J8" s="22"/>
      <c r="K8" s="22"/>
      <c r="L8" s="23"/>
      <c r="M8" s="22"/>
      <c r="N8" s="22"/>
      <c r="O8" s="22"/>
    </row>
    <row r="9" spans="1:22" x14ac:dyDescent="0.25">
      <c r="A9" s="29" t="str">
        <v>FL</v>
      </c>
      <c r="B9" s="24">
        <f>COUNTIF('Consumer complaints'!$I$2:$I$201, 'Geographical insights'!A9)</f>
        <v>11</v>
      </c>
      <c r="C9" s="44">
        <f t="shared" si="0"/>
        <v>0.06</v>
      </c>
      <c r="D9" s="22"/>
      <c r="F9" s="22"/>
      <c r="G9" s="22"/>
      <c r="H9" s="22"/>
      <c r="I9" s="22"/>
      <c r="K9" s="22"/>
      <c r="L9" s="23"/>
      <c r="M9" s="22"/>
      <c r="N9" s="22"/>
      <c r="O9" s="22"/>
    </row>
    <row r="10" spans="1:22" x14ac:dyDescent="0.25">
      <c r="A10" s="29" t="str">
        <v>GA</v>
      </c>
      <c r="B10" s="24">
        <f>COUNTIF('Consumer complaints'!$I$2:$I$201, 'Geographical insights'!A10)</f>
        <v>11</v>
      </c>
      <c r="C10" s="44">
        <f t="shared" si="0"/>
        <v>0.06</v>
      </c>
      <c r="D10" s="22"/>
      <c r="F10" s="22"/>
      <c r="G10" s="22"/>
      <c r="H10" s="22"/>
      <c r="I10" s="22"/>
      <c r="K10" s="22"/>
      <c r="L10" s="23"/>
      <c r="M10" s="22"/>
      <c r="N10" s="22"/>
      <c r="O10" s="22"/>
    </row>
    <row r="11" spans="1:22" x14ac:dyDescent="0.25">
      <c r="A11" s="29" t="str">
        <v>IA</v>
      </c>
      <c r="B11" s="24">
        <f>COUNTIF('Consumer complaints'!$I$2:$I$201, 'Geographical insights'!A11)</f>
        <v>1</v>
      </c>
      <c r="C11" s="44">
        <f t="shared" si="0"/>
        <v>0.01</v>
      </c>
      <c r="D11" s="22"/>
      <c r="G11" s="22"/>
      <c r="H11" s="22"/>
      <c r="I11" s="22"/>
      <c r="K11" s="22"/>
      <c r="L11" s="23"/>
      <c r="M11" s="22"/>
      <c r="N11" s="22"/>
      <c r="O11" s="22"/>
    </row>
    <row r="12" spans="1:22" x14ac:dyDescent="0.25">
      <c r="A12" s="29" t="str">
        <v>IL</v>
      </c>
      <c r="B12" s="24">
        <f>COUNTIF('Consumer complaints'!$I$2:$I$201, 'Geographical insights'!A12)</f>
        <v>7</v>
      </c>
      <c r="C12" s="44">
        <f t="shared" si="0"/>
        <v>0.04</v>
      </c>
      <c r="D12" s="22"/>
      <c r="G12" s="22"/>
      <c r="H12" s="22"/>
      <c r="I12" s="22"/>
      <c r="K12" s="22"/>
      <c r="L12" s="23"/>
      <c r="M12" s="22"/>
      <c r="N12" s="22"/>
      <c r="O12" s="22"/>
    </row>
    <row r="13" spans="1:22" x14ac:dyDescent="0.25">
      <c r="A13" s="29" t="str">
        <v>IN</v>
      </c>
      <c r="B13" s="24">
        <f>COUNTIF('Consumer complaints'!$I$2:$I$201, 'Geographical insights'!A13)</f>
        <v>3</v>
      </c>
      <c r="C13" s="44">
        <f t="shared" si="0"/>
        <v>0.02</v>
      </c>
      <c r="D13" s="22"/>
      <c r="F13" s="22"/>
      <c r="G13" s="22"/>
      <c r="H13" s="22"/>
      <c r="I13" s="22"/>
      <c r="K13" s="22"/>
      <c r="L13" s="23"/>
      <c r="M13" s="22"/>
      <c r="N13" s="22"/>
      <c r="O13" s="22"/>
    </row>
    <row r="14" spans="1:22" x14ac:dyDescent="0.25">
      <c r="A14" s="29" t="str">
        <v>KS</v>
      </c>
      <c r="B14" s="24">
        <f>COUNTIF('Consumer complaints'!$I$2:$I$201, 'Geographical insights'!A14)</f>
        <v>1</v>
      </c>
      <c r="C14" s="44">
        <f t="shared" si="0"/>
        <v>0.01</v>
      </c>
      <c r="D14" s="22"/>
      <c r="G14" s="22"/>
      <c r="H14" s="22"/>
      <c r="I14" s="22"/>
      <c r="K14" s="22"/>
      <c r="L14" s="23"/>
      <c r="M14" s="22"/>
      <c r="N14" s="22"/>
      <c r="O14" s="22"/>
    </row>
    <row r="15" spans="1:22" x14ac:dyDescent="0.25">
      <c r="A15" s="29" t="str">
        <v>KY</v>
      </c>
      <c r="B15" s="24">
        <f>COUNTIF('Consumer complaints'!$I$2:$I$201, 'Geographical insights'!A15)</f>
        <v>1</v>
      </c>
      <c r="C15" s="44">
        <f t="shared" si="0"/>
        <v>0.01</v>
      </c>
      <c r="D15" s="22"/>
      <c r="G15" s="22"/>
      <c r="H15" s="22"/>
      <c r="I15" s="22"/>
      <c r="K15" s="22"/>
      <c r="L15" s="23"/>
      <c r="M15" s="22"/>
      <c r="N15" s="22"/>
      <c r="O15" s="22"/>
    </row>
    <row r="16" spans="1:22" x14ac:dyDescent="0.25">
      <c r="A16" s="29" t="str">
        <v>LA</v>
      </c>
      <c r="B16" s="24">
        <f>COUNTIF('Consumer complaints'!$I$2:$I$201, 'Geographical insights'!A16)</f>
        <v>2</v>
      </c>
      <c r="C16" s="44">
        <f t="shared" si="0"/>
        <v>0.02</v>
      </c>
      <c r="D16" s="22"/>
      <c r="F16" s="22"/>
      <c r="G16" s="22"/>
      <c r="H16" s="22"/>
      <c r="I16" s="22"/>
      <c r="K16" s="22"/>
      <c r="L16" s="23"/>
      <c r="M16" s="22"/>
      <c r="N16" s="22"/>
      <c r="O16" s="22"/>
    </row>
    <row r="17" spans="1:15" x14ac:dyDescent="0.25">
      <c r="A17" s="29" t="str">
        <v>MA</v>
      </c>
      <c r="B17" s="24">
        <f>COUNTIF('Consumer complaints'!$I$2:$I$201, 'Geographical insights'!A17)</f>
        <v>3</v>
      </c>
      <c r="C17" s="44">
        <f t="shared" si="0"/>
        <v>0.02</v>
      </c>
      <c r="D17" s="22"/>
      <c r="F17" s="22"/>
      <c r="G17" s="22"/>
      <c r="H17" s="22"/>
      <c r="I17" s="22"/>
      <c r="K17" s="22"/>
      <c r="L17" s="23"/>
      <c r="M17" s="22"/>
      <c r="N17" s="22"/>
      <c r="O17" s="22"/>
    </row>
    <row r="18" spans="1:15" x14ac:dyDescent="0.25">
      <c r="A18" s="29" t="str">
        <v>MD</v>
      </c>
      <c r="B18" s="24">
        <f>COUNTIF('Consumer complaints'!$I$2:$I$201, 'Geographical insights'!A18)</f>
        <v>9</v>
      </c>
      <c r="C18" s="44">
        <f t="shared" si="0"/>
        <v>0.05</v>
      </c>
      <c r="D18" s="22"/>
      <c r="F18" s="22"/>
      <c r="G18" s="22"/>
      <c r="H18" s="22"/>
      <c r="I18" s="22"/>
      <c r="K18" s="22"/>
      <c r="L18" s="23"/>
      <c r="M18" s="22"/>
      <c r="N18" s="22"/>
      <c r="O18" s="22"/>
    </row>
    <row r="19" spans="1:15" x14ac:dyDescent="0.25">
      <c r="A19" s="29" t="str">
        <v>ME</v>
      </c>
      <c r="B19" s="24">
        <f>COUNTIF('Consumer complaints'!$I$2:$I$201, 'Geographical insights'!A19)</f>
        <v>2</v>
      </c>
      <c r="C19" s="44">
        <f t="shared" si="0"/>
        <v>0.02</v>
      </c>
      <c r="D19" s="22"/>
      <c r="F19" s="22"/>
      <c r="G19" s="22"/>
      <c r="H19" s="22"/>
      <c r="I19" s="22"/>
      <c r="K19" s="22"/>
      <c r="L19" s="23"/>
      <c r="M19" s="22"/>
      <c r="N19" s="22"/>
      <c r="O19" s="22"/>
    </row>
    <row r="20" spans="1:15" x14ac:dyDescent="0.25">
      <c r="A20" s="29" t="str">
        <v>MI</v>
      </c>
      <c r="B20" s="24">
        <f>COUNTIF('Consumer complaints'!$I$2:$I$201, 'Geographical insights'!A20)</f>
        <v>5</v>
      </c>
      <c r="C20" s="44">
        <f t="shared" si="0"/>
        <v>0.03</v>
      </c>
      <c r="D20" s="22"/>
      <c r="G20" s="22"/>
      <c r="H20" s="22"/>
      <c r="I20" s="22"/>
      <c r="K20" s="22"/>
      <c r="L20" s="23"/>
      <c r="M20" s="22"/>
      <c r="N20" s="22"/>
      <c r="O20" s="22"/>
    </row>
    <row r="21" spans="1:15" x14ac:dyDescent="0.25">
      <c r="A21" s="29" t="str">
        <v>MN</v>
      </c>
      <c r="B21" s="24">
        <f>COUNTIF('Consumer complaints'!$I$2:$I$201, 'Geographical insights'!A21)</f>
        <v>3</v>
      </c>
      <c r="C21" s="44">
        <f t="shared" si="0"/>
        <v>0.02</v>
      </c>
      <c r="D21" s="22"/>
      <c r="F21" s="22"/>
      <c r="G21" s="22"/>
      <c r="H21" s="22"/>
      <c r="I21" s="22"/>
      <c r="K21" s="22"/>
      <c r="L21" s="23"/>
      <c r="M21" s="22"/>
      <c r="N21" s="22"/>
      <c r="O21" s="22"/>
    </row>
    <row r="22" spans="1:15" x14ac:dyDescent="0.25">
      <c r="A22" s="29" t="str">
        <v>MO</v>
      </c>
      <c r="B22" s="24">
        <f>COUNTIF('Consumer complaints'!$I$2:$I$201, 'Geographical insights'!A22)</f>
        <v>1</v>
      </c>
      <c r="C22" s="44">
        <f t="shared" si="0"/>
        <v>0.01</v>
      </c>
      <c r="D22" s="22"/>
      <c r="G22" s="22"/>
      <c r="H22" s="22"/>
      <c r="I22" s="22"/>
      <c r="K22" s="22"/>
      <c r="L22" s="23"/>
      <c r="M22" s="22"/>
      <c r="N22" s="22"/>
      <c r="O22" s="22"/>
    </row>
    <row r="23" spans="1:15" x14ac:dyDescent="0.25">
      <c r="A23" s="29" t="str">
        <v>MP</v>
      </c>
      <c r="B23" s="24">
        <f>COUNTIF('Consumer complaints'!$I$2:$I$201, 'Geographical insights'!A23)</f>
        <v>1</v>
      </c>
      <c r="C23" s="44">
        <f t="shared" si="0"/>
        <v>0.01</v>
      </c>
      <c r="D23" s="22"/>
      <c r="G23" s="22"/>
      <c r="H23" s="22"/>
      <c r="I23" s="22"/>
      <c r="K23" s="22"/>
      <c r="L23" s="23"/>
      <c r="M23" s="22"/>
      <c r="N23" s="22"/>
      <c r="O23" s="22"/>
    </row>
    <row r="24" spans="1:15" x14ac:dyDescent="0.25">
      <c r="A24" s="29" t="str">
        <v>MS</v>
      </c>
      <c r="B24" s="24">
        <f>COUNTIF('Consumer complaints'!$I$2:$I$201, 'Geographical insights'!A24)</f>
        <v>1</v>
      </c>
      <c r="C24" s="44">
        <f t="shared" si="0"/>
        <v>0.01</v>
      </c>
      <c r="D24" s="22"/>
      <c r="G24" s="22"/>
      <c r="H24" s="22"/>
      <c r="I24" s="22"/>
      <c r="K24" s="22"/>
      <c r="L24" s="23"/>
      <c r="M24" s="22"/>
      <c r="N24" s="22"/>
      <c r="O24" s="22"/>
    </row>
    <row r="25" spans="1:15" x14ac:dyDescent="0.25">
      <c r="A25" s="29" t="str">
        <v>NC</v>
      </c>
      <c r="B25" s="24">
        <f>COUNTIF('Consumer complaints'!$I$2:$I$201, 'Geographical insights'!A25)</f>
        <v>10</v>
      </c>
      <c r="C25" s="44">
        <f t="shared" si="0"/>
        <v>0.06</v>
      </c>
      <c r="D25" s="22"/>
      <c r="F25" s="22"/>
      <c r="G25" s="22"/>
      <c r="H25" s="22"/>
      <c r="I25" s="22"/>
      <c r="J25" s="22"/>
      <c r="K25" s="22"/>
      <c r="L25" s="23"/>
      <c r="M25" s="22"/>
      <c r="N25" s="22"/>
      <c r="O25" s="22"/>
    </row>
    <row r="26" spans="1:15" x14ac:dyDescent="0.25">
      <c r="A26" s="30" t="str">
        <v>NH</v>
      </c>
      <c r="B26" s="24">
        <f>COUNTIF('Consumer complaints'!$I$2:$I$201, 'Geographical insights'!A26)</f>
        <v>1</v>
      </c>
      <c r="C26" s="44">
        <f t="shared" si="0"/>
        <v>0.01</v>
      </c>
      <c r="D26" s="22"/>
      <c r="F26" s="22"/>
      <c r="G26" s="22"/>
      <c r="H26" s="22"/>
      <c r="I26" s="22"/>
      <c r="K26" s="22"/>
      <c r="L26" s="23"/>
      <c r="M26" s="22"/>
      <c r="N26" s="22"/>
      <c r="O26" s="22"/>
    </row>
    <row r="27" spans="1:15" x14ac:dyDescent="0.25">
      <c r="A27" s="29" t="str">
        <v>NJ</v>
      </c>
      <c r="B27" s="24">
        <f>COUNTIF('Consumer complaints'!$I$2:$I$201, 'Geographical insights'!A27)</f>
        <v>9</v>
      </c>
      <c r="C27" s="44">
        <f t="shared" si="0"/>
        <v>0.05</v>
      </c>
      <c r="D27" s="22"/>
      <c r="G27" s="22"/>
      <c r="H27" s="22"/>
      <c r="I27" s="22"/>
      <c r="K27" s="22"/>
      <c r="L27" s="23"/>
      <c r="M27" s="22"/>
      <c r="N27" s="22"/>
      <c r="O27" s="22"/>
    </row>
    <row r="28" spans="1:15" x14ac:dyDescent="0.25">
      <c r="A28" s="30" t="str">
        <v>NV</v>
      </c>
      <c r="B28" s="24">
        <f>COUNTIF('Consumer complaints'!$I$2:$I$201, 'Geographical insights'!A28)</f>
        <v>3</v>
      </c>
      <c r="C28" s="44">
        <f t="shared" si="0"/>
        <v>0.02</v>
      </c>
      <c r="D28" s="22"/>
      <c r="G28" s="22"/>
      <c r="H28" s="22"/>
      <c r="I28" s="22"/>
      <c r="K28" s="22"/>
      <c r="L28" s="23"/>
      <c r="M28" s="22"/>
      <c r="N28" s="22"/>
      <c r="O28" s="22"/>
    </row>
    <row r="29" spans="1:15" x14ac:dyDescent="0.25">
      <c r="A29" s="29" t="str">
        <v>NY</v>
      </c>
      <c r="B29" s="24">
        <f>COUNTIF('Consumer complaints'!$I$2:$I$201, 'Geographical insights'!A29)</f>
        <v>11</v>
      </c>
      <c r="C29" s="44">
        <f t="shared" si="0"/>
        <v>0.06</v>
      </c>
      <c r="D29" s="22"/>
      <c r="G29" s="22"/>
      <c r="H29" s="22"/>
      <c r="I29" s="22"/>
      <c r="J29" s="22"/>
      <c r="K29" s="22"/>
      <c r="L29" s="23"/>
      <c r="M29" s="22"/>
      <c r="N29" s="22"/>
      <c r="O29" s="22"/>
    </row>
    <row r="30" spans="1:15" x14ac:dyDescent="0.25">
      <c r="A30" s="29" t="str">
        <v>OH</v>
      </c>
      <c r="B30" s="24">
        <f>COUNTIF('Consumer complaints'!$I$2:$I$201, 'Geographical insights'!A30)</f>
        <v>2</v>
      </c>
      <c r="C30" s="44">
        <f t="shared" si="0"/>
        <v>0.02</v>
      </c>
      <c r="D30" s="22"/>
      <c r="F30" s="22"/>
      <c r="G30" s="22"/>
      <c r="H30" s="22"/>
      <c r="I30" s="22"/>
      <c r="K30" s="22"/>
      <c r="L30" s="23"/>
      <c r="M30" s="22"/>
      <c r="N30" s="22"/>
      <c r="O30" s="22"/>
    </row>
    <row r="31" spans="1:15" x14ac:dyDescent="0.25">
      <c r="A31" s="29" t="str">
        <v>OK</v>
      </c>
      <c r="B31" s="24">
        <f>COUNTIF('Consumer complaints'!$I$2:$I$201, 'Geographical insights'!A31)</f>
        <v>2</v>
      </c>
      <c r="C31" s="44">
        <f t="shared" si="0"/>
        <v>0.02</v>
      </c>
      <c r="D31" s="22"/>
      <c r="G31" s="22"/>
      <c r="H31" s="22"/>
      <c r="I31" s="22"/>
      <c r="K31" s="22"/>
      <c r="L31" s="23"/>
      <c r="M31" s="22"/>
      <c r="N31" s="22"/>
      <c r="O31" s="22"/>
    </row>
    <row r="32" spans="1:15" x14ac:dyDescent="0.25">
      <c r="A32" s="29" t="str">
        <v>PA</v>
      </c>
      <c r="B32" s="24">
        <f>COUNTIF('Consumer complaints'!$I$2:$I$201, 'Geographical insights'!A32)</f>
        <v>8</v>
      </c>
      <c r="C32" s="44">
        <f t="shared" si="0"/>
        <v>0.05</v>
      </c>
      <c r="D32" s="22"/>
      <c r="F32" s="22"/>
      <c r="G32" s="22"/>
      <c r="H32" s="22"/>
      <c r="I32" s="22"/>
      <c r="K32" s="22"/>
      <c r="L32" s="23"/>
      <c r="M32" s="22"/>
      <c r="N32" s="22"/>
      <c r="O32" s="22"/>
    </row>
    <row r="33" spans="1:15" x14ac:dyDescent="0.25">
      <c r="A33" s="29" t="str">
        <v>SC</v>
      </c>
      <c r="B33" s="24">
        <f>COUNTIF('Consumer complaints'!$I$2:$I$201, 'Geographical insights'!A33)</f>
        <v>5</v>
      </c>
      <c r="C33" s="44">
        <f t="shared" si="0"/>
        <v>0.03</v>
      </c>
      <c r="D33" s="22"/>
      <c r="F33" s="22"/>
      <c r="G33" s="22"/>
      <c r="H33" s="22"/>
      <c r="I33" s="22"/>
      <c r="K33" s="22"/>
      <c r="L33" s="23"/>
      <c r="M33" s="22"/>
      <c r="N33" s="22"/>
      <c r="O33" s="22"/>
    </row>
    <row r="34" spans="1:15" x14ac:dyDescent="0.25">
      <c r="A34" s="29" t="str">
        <v>TN</v>
      </c>
      <c r="B34" s="24">
        <f>COUNTIF('Consumer complaints'!$I$2:$I$201, 'Geographical insights'!A34)</f>
        <v>6</v>
      </c>
      <c r="C34" s="44">
        <f t="shared" si="0"/>
        <v>0.04</v>
      </c>
      <c r="D34" s="22"/>
      <c r="G34" s="22"/>
      <c r="H34" s="22"/>
      <c r="I34" s="22"/>
      <c r="K34" s="22"/>
      <c r="L34" s="23"/>
      <c r="M34" s="22"/>
      <c r="N34" s="22"/>
      <c r="O34" s="22"/>
    </row>
    <row r="35" spans="1:15" x14ac:dyDescent="0.25">
      <c r="A35" s="29" t="str">
        <v>TX</v>
      </c>
      <c r="B35" s="24">
        <f>COUNTIF('Consumer complaints'!$I$2:$I$201, 'Geographical insights'!A35)</f>
        <v>18</v>
      </c>
      <c r="C35" s="44">
        <f t="shared" si="0"/>
        <v>0.1</v>
      </c>
      <c r="D35" s="22"/>
      <c r="G35" s="22"/>
      <c r="H35" s="22"/>
      <c r="I35" s="22"/>
      <c r="K35" s="22"/>
      <c r="L35" s="23"/>
      <c r="M35" s="22"/>
      <c r="N35" s="22"/>
      <c r="O35" s="22"/>
    </row>
    <row r="36" spans="1:15" x14ac:dyDescent="0.25">
      <c r="A36" s="29" t="str">
        <v>VA</v>
      </c>
      <c r="B36" s="24">
        <f>COUNTIF('Consumer complaints'!$I$2:$I$201, 'Geographical insights'!A36)</f>
        <v>6</v>
      </c>
      <c r="C36" s="44">
        <f t="shared" si="0"/>
        <v>0.04</v>
      </c>
      <c r="D36" s="22"/>
      <c r="F36" s="22"/>
      <c r="G36" s="22"/>
      <c r="H36" s="22"/>
      <c r="I36" s="22"/>
      <c r="K36" s="22"/>
      <c r="L36" s="23"/>
      <c r="M36" s="22"/>
      <c r="N36" s="22"/>
      <c r="O36" s="22"/>
    </row>
    <row r="37" spans="1:15" x14ac:dyDescent="0.25">
      <c r="A37" s="29" t="str">
        <v>VT</v>
      </c>
      <c r="B37" s="24">
        <f>COUNTIF('Consumer complaints'!$I$2:$I$201, 'Geographical insights'!A37)</f>
        <v>1</v>
      </c>
      <c r="C37" s="44">
        <f t="shared" si="0"/>
        <v>0.01</v>
      </c>
      <c r="D37" s="22"/>
      <c r="G37" s="22"/>
      <c r="H37" s="22"/>
      <c r="I37" s="22"/>
      <c r="K37" s="22"/>
      <c r="L37" s="23"/>
      <c r="M37" s="22"/>
      <c r="N37" s="22"/>
      <c r="O37" s="22"/>
    </row>
    <row r="38" spans="1:15" x14ac:dyDescent="0.25">
      <c r="A38" s="29" t="str">
        <v>WA</v>
      </c>
      <c r="B38" s="24">
        <f>COUNTIF('Consumer complaints'!$I$2:$I$201, 'Geographical insights'!A38)</f>
        <v>6</v>
      </c>
      <c r="C38" s="44">
        <f t="shared" si="0"/>
        <v>0.04</v>
      </c>
      <c r="D38" s="22"/>
      <c r="G38" s="22"/>
      <c r="H38" s="22"/>
      <c r="I38" s="22"/>
      <c r="J38" s="22"/>
      <c r="K38" s="22"/>
      <c r="L38" s="23"/>
      <c r="M38" s="22"/>
      <c r="N38" s="22"/>
      <c r="O38" s="22"/>
    </row>
    <row r="39" spans="1:15" x14ac:dyDescent="0.25">
      <c r="A39" s="29" t="str">
        <v>WI</v>
      </c>
      <c r="B39" s="24">
        <f>COUNTIF('Consumer complaints'!$I$2:$I$201, 'Geographical insights'!A39)</f>
        <v>3</v>
      </c>
      <c r="C39" s="44">
        <f t="shared" si="0"/>
        <v>0.02</v>
      </c>
      <c r="D39" s="22"/>
      <c r="F39" s="22"/>
      <c r="G39" s="22"/>
      <c r="H39" s="22"/>
      <c r="I39" s="22"/>
      <c r="K39" s="22"/>
      <c r="L39" s="23"/>
      <c r="M39" s="22"/>
      <c r="N39" s="22"/>
      <c r="O39" s="22"/>
    </row>
    <row r="40" spans="1:15" x14ac:dyDescent="0.25">
      <c r="A40" s="25"/>
      <c r="C40" s="26"/>
      <c r="D40" s="22"/>
      <c r="E40" s="22"/>
      <c r="G40" s="22"/>
      <c r="H40" s="22"/>
      <c r="I40" s="22"/>
      <c r="K40" s="22"/>
      <c r="L40" s="23"/>
      <c r="M40" s="22"/>
      <c r="N40" s="22"/>
      <c r="O40" s="22"/>
    </row>
    <row r="41" spans="1:15" x14ac:dyDescent="0.25">
      <c r="A41" s="25"/>
      <c r="C41" s="22"/>
      <c r="E41" s="1"/>
      <c r="G41" s="22"/>
      <c r="H41" s="22"/>
      <c r="I41" s="22"/>
      <c r="K41" s="22"/>
      <c r="L41" s="23"/>
      <c r="M41" s="22"/>
      <c r="N41" s="22"/>
      <c r="O41" s="22"/>
    </row>
    <row r="42" spans="1:15" x14ac:dyDescent="0.25">
      <c r="A42" s="22"/>
      <c r="C42" s="22"/>
      <c r="E42" s="1"/>
      <c r="G42" s="22"/>
      <c r="H42" s="22"/>
      <c r="I42" s="22"/>
      <c r="K42" s="22"/>
      <c r="L42" s="23"/>
      <c r="M42" s="22"/>
      <c r="N42" s="22"/>
      <c r="O42" s="22"/>
    </row>
    <row r="43" spans="1:15" x14ac:dyDescent="0.25">
      <c r="A43" s="22"/>
      <c r="C43" s="22"/>
      <c r="D43" s="22"/>
      <c r="E43" s="1"/>
      <c r="G43" s="22"/>
      <c r="H43" s="22"/>
      <c r="I43" s="22"/>
      <c r="J43" s="22"/>
      <c r="K43" s="22"/>
      <c r="L43" s="23"/>
      <c r="M43" s="22"/>
      <c r="N43" s="22"/>
      <c r="O43" s="22"/>
    </row>
    <row r="44" spans="1:15" x14ac:dyDescent="0.25">
      <c r="A44" s="22"/>
      <c r="C44" s="22"/>
      <c r="E44" s="1"/>
      <c r="G44" s="22"/>
      <c r="H44" s="22"/>
      <c r="I44" s="22"/>
      <c r="K44" s="22"/>
      <c r="L44" s="23"/>
      <c r="M44" s="22"/>
      <c r="N44" s="22"/>
      <c r="O44" s="22"/>
    </row>
    <row r="45" spans="1:15" x14ac:dyDescent="0.25">
      <c r="A45" s="22"/>
      <c r="C45" s="22"/>
      <c r="E45" s="1"/>
      <c r="F45" s="22"/>
      <c r="G45" s="22"/>
      <c r="H45" s="22"/>
      <c r="I45" s="22"/>
      <c r="J45" s="22"/>
      <c r="K45" s="22"/>
      <c r="L45" s="23"/>
      <c r="M45" s="22"/>
      <c r="N45" s="22"/>
      <c r="O45" s="22"/>
    </row>
    <row r="46" spans="1:15" x14ac:dyDescent="0.25">
      <c r="A46" s="22"/>
      <c r="C46" s="22"/>
      <c r="E46" s="1"/>
      <c r="G46" s="22"/>
      <c r="H46" s="22"/>
      <c r="I46" s="22"/>
      <c r="K46" s="22"/>
      <c r="L46" s="23"/>
      <c r="M46" s="22"/>
      <c r="N46" s="22"/>
      <c r="O46" s="22"/>
    </row>
    <row r="47" spans="1:15" x14ac:dyDescent="0.25">
      <c r="A47" s="22"/>
      <c r="C47" s="22"/>
      <c r="E47" s="22"/>
      <c r="F47" s="22"/>
      <c r="G47" s="22"/>
      <c r="H47" s="22"/>
      <c r="I47" s="22"/>
      <c r="K47" s="22"/>
      <c r="L47" s="23"/>
      <c r="M47" s="22"/>
      <c r="N47" s="22"/>
      <c r="O47" s="22"/>
    </row>
    <row r="48" spans="1:15" x14ac:dyDescent="0.25">
      <c r="A48" s="22"/>
      <c r="C48" s="22"/>
      <c r="E48" s="1"/>
      <c r="F48" s="22"/>
      <c r="G48" s="22"/>
      <c r="H48" s="22"/>
      <c r="I48" s="22"/>
      <c r="J48" s="22"/>
      <c r="K48" s="22"/>
      <c r="L48" s="23"/>
      <c r="M48" s="22"/>
      <c r="N48" s="22"/>
      <c r="O48" s="22"/>
    </row>
    <row r="49" spans="1:15" x14ac:dyDescent="0.25">
      <c r="A49" s="22"/>
      <c r="C49" s="22"/>
      <c r="E49" s="1"/>
      <c r="G49" s="22"/>
      <c r="H49" s="22"/>
      <c r="I49" s="22"/>
      <c r="K49" s="22"/>
      <c r="L49" s="23"/>
      <c r="M49" s="22"/>
      <c r="N49" s="22"/>
      <c r="O49" s="22"/>
    </row>
    <row r="50" spans="1:15" x14ac:dyDescent="0.25">
      <c r="A50" s="22"/>
      <c r="C50" s="22"/>
      <c r="D50" s="22"/>
      <c r="E50" s="1"/>
      <c r="F50" s="22"/>
      <c r="G50" s="22"/>
      <c r="H50" s="22"/>
      <c r="I50" s="22"/>
      <c r="K50" s="22"/>
      <c r="L50" s="23"/>
      <c r="M50" s="22"/>
      <c r="N50" s="22"/>
      <c r="O50" s="22"/>
    </row>
    <row r="51" spans="1:15" x14ac:dyDescent="0.25">
      <c r="A51" s="22"/>
      <c r="C51" s="22"/>
      <c r="E51" s="1"/>
      <c r="G51" s="22"/>
      <c r="H51" s="22"/>
      <c r="I51" s="22"/>
      <c r="K51" s="22"/>
      <c r="L51" s="23"/>
      <c r="M51" s="22"/>
      <c r="N51" s="22"/>
      <c r="O51" s="22"/>
    </row>
    <row r="52" spans="1:15" x14ac:dyDescent="0.25">
      <c r="A52" s="22"/>
      <c r="C52" s="22"/>
      <c r="D52" s="22"/>
      <c r="E52" s="1"/>
      <c r="F52" s="22"/>
      <c r="G52" s="22"/>
      <c r="H52" s="22"/>
      <c r="I52" s="22"/>
      <c r="K52" s="22"/>
      <c r="L52" s="23"/>
      <c r="M52" s="22"/>
      <c r="N52" s="22"/>
      <c r="O52" s="22"/>
    </row>
    <row r="53" spans="1:15" x14ac:dyDescent="0.25">
      <c r="A53" s="22"/>
      <c r="C53" s="22"/>
      <c r="D53" s="22"/>
      <c r="E53" s="22"/>
      <c r="F53" s="22"/>
      <c r="G53" s="22"/>
      <c r="H53" s="22"/>
      <c r="I53" s="22"/>
      <c r="K53" s="22"/>
      <c r="L53" s="23"/>
      <c r="M53" s="22"/>
      <c r="N53" s="22"/>
      <c r="O53" s="22"/>
    </row>
    <row r="54" spans="1:15" x14ac:dyDescent="0.25">
      <c r="A54" s="22"/>
      <c r="C54" s="22"/>
      <c r="E54" s="1"/>
      <c r="F54" s="22"/>
      <c r="G54" s="22"/>
      <c r="H54" s="22"/>
      <c r="I54" s="22"/>
      <c r="K54" s="22"/>
      <c r="L54" s="23"/>
      <c r="M54" s="22"/>
      <c r="N54" s="22"/>
      <c r="O54" s="22"/>
    </row>
    <row r="55" spans="1:15" x14ac:dyDescent="0.25">
      <c r="A55" s="22"/>
      <c r="C55" s="22"/>
      <c r="E55" s="1"/>
      <c r="G55" s="22"/>
      <c r="H55" s="22"/>
      <c r="I55" s="22"/>
      <c r="J55" s="22"/>
      <c r="K55" s="22"/>
      <c r="L55" s="23"/>
      <c r="M55" s="22"/>
      <c r="N55" s="22"/>
      <c r="O55" s="22"/>
    </row>
    <row r="56" spans="1:15" x14ac:dyDescent="0.25">
      <c r="A56" s="22"/>
      <c r="C56" s="22"/>
      <c r="E56" s="1"/>
      <c r="F56" s="22"/>
      <c r="G56" s="22"/>
      <c r="H56" s="22"/>
      <c r="I56" s="22"/>
      <c r="K56" s="22"/>
      <c r="L56" s="23"/>
      <c r="M56" s="22"/>
      <c r="N56" s="22"/>
      <c r="O56" s="22"/>
    </row>
    <row r="57" spans="1:15" x14ac:dyDescent="0.25">
      <c r="A57" s="22"/>
      <c r="C57" s="22"/>
      <c r="E57" s="1"/>
      <c r="G57" s="22"/>
      <c r="H57" s="22"/>
      <c r="I57" s="22"/>
      <c r="J57" s="22"/>
      <c r="K57" s="22"/>
      <c r="L57" s="23"/>
      <c r="M57" s="22"/>
      <c r="N57" s="22"/>
      <c r="O57" s="22"/>
    </row>
    <row r="58" spans="1:15" x14ac:dyDescent="0.25">
      <c r="A58" s="22"/>
      <c r="C58" s="22"/>
      <c r="E58" s="1"/>
      <c r="F58" s="22"/>
      <c r="G58" s="22"/>
      <c r="H58" s="22"/>
      <c r="I58" s="22"/>
      <c r="K58" s="22"/>
      <c r="L58" s="23"/>
      <c r="M58" s="22"/>
      <c r="N58" s="22"/>
      <c r="O58" s="22"/>
    </row>
    <row r="59" spans="1:15" x14ac:dyDescent="0.25">
      <c r="A59" s="22"/>
      <c r="C59" s="22"/>
      <c r="D59" s="22"/>
      <c r="E59" s="1"/>
      <c r="G59" s="22"/>
      <c r="H59" s="22"/>
      <c r="I59" s="22"/>
      <c r="K59" s="22"/>
      <c r="L59" s="23"/>
      <c r="M59" s="22"/>
      <c r="N59" s="22"/>
      <c r="O59" s="22"/>
    </row>
    <row r="60" spans="1:15" x14ac:dyDescent="0.25">
      <c r="A60" s="22"/>
      <c r="C60" s="22"/>
      <c r="E60" s="1"/>
      <c r="F60" s="22"/>
      <c r="G60" s="22"/>
      <c r="H60" s="22"/>
      <c r="I60" s="22"/>
      <c r="J60" s="22"/>
      <c r="K60" s="22"/>
      <c r="L60" s="23"/>
      <c r="M60" s="22"/>
      <c r="N60" s="22"/>
      <c r="O60" s="22"/>
    </row>
    <row r="61" spans="1:15" x14ac:dyDescent="0.25">
      <c r="A61" s="22"/>
      <c r="C61" s="22"/>
      <c r="E61" s="1"/>
      <c r="F61" s="22"/>
      <c r="G61" s="22"/>
      <c r="H61" s="22"/>
      <c r="I61" s="22"/>
      <c r="K61" s="22"/>
      <c r="L61" s="23"/>
      <c r="M61" s="22"/>
      <c r="N61" s="22"/>
      <c r="O61" s="22"/>
    </row>
    <row r="62" spans="1:15" x14ac:dyDescent="0.25">
      <c r="A62" s="22"/>
      <c r="C62" s="22"/>
      <c r="E62" s="1"/>
      <c r="G62" s="22"/>
      <c r="H62" s="22"/>
      <c r="I62" s="22"/>
      <c r="K62" s="22"/>
      <c r="L62" s="23"/>
      <c r="M62" s="22"/>
      <c r="N62" s="22"/>
      <c r="O62" s="22"/>
    </row>
    <row r="63" spans="1:15" x14ac:dyDescent="0.25">
      <c r="A63" s="22"/>
      <c r="C63" s="22"/>
      <c r="E63" s="1"/>
      <c r="F63" s="22"/>
      <c r="G63" s="22"/>
      <c r="H63" s="22"/>
      <c r="I63" s="22"/>
      <c r="K63" s="22"/>
      <c r="L63" s="23"/>
      <c r="M63" s="22"/>
      <c r="N63" s="22"/>
      <c r="O63" s="22"/>
    </row>
    <row r="64" spans="1:15" x14ac:dyDescent="0.25">
      <c r="A64" s="22"/>
      <c r="C64" s="22"/>
      <c r="E64" s="22"/>
      <c r="G64" s="22"/>
      <c r="H64" s="22"/>
      <c r="I64" s="22"/>
      <c r="J64" s="22"/>
      <c r="K64" s="22"/>
      <c r="L64" s="23"/>
      <c r="M64" s="22"/>
      <c r="N64" s="22"/>
      <c r="O64" s="22"/>
    </row>
    <row r="65" spans="1:15" x14ac:dyDescent="0.25">
      <c r="A65" s="22"/>
      <c r="C65" s="22"/>
      <c r="E65" s="1"/>
      <c r="G65" s="22"/>
      <c r="H65" s="22"/>
      <c r="I65" s="22"/>
      <c r="K65" s="22"/>
      <c r="L65" s="23"/>
      <c r="M65" s="22"/>
      <c r="N65" s="22"/>
      <c r="O65" s="22"/>
    </row>
    <row r="66" spans="1:15" x14ac:dyDescent="0.25">
      <c r="A66" s="22"/>
      <c r="C66" s="22"/>
      <c r="E66" s="1"/>
      <c r="G66" s="22"/>
      <c r="H66" s="22"/>
      <c r="I66" s="22"/>
      <c r="K66" s="22"/>
      <c r="L66" s="23"/>
      <c r="M66" s="22"/>
      <c r="N66" s="22"/>
      <c r="O66" s="22"/>
    </row>
    <row r="67" spans="1:15" x14ac:dyDescent="0.25">
      <c r="A67" s="22"/>
      <c r="C67" s="22"/>
      <c r="D67" s="22"/>
      <c r="E67" s="1"/>
      <c r="G67" s="22"/>
      <c r="H67" s="22"/>
      <c r="I67" s="22"/>
      <c r="K67" s="22"/>
      <c r="L67" s="23"/>
      <c r="M67" s="22"/>
      <c r="N67" s="22"/>
      <c r="O67" s="22"/>
    </row>
    <row r="68" spans="1:15" x14ac:dyDescent="0.25">
      <c r="A68" s="22"/>
      <c r="C68" s="22"/>
      <c r="E68" s="1"/>
      <c r="F68" s="22"/>
      <c r="G68" s="22"/>
      <c r="H68" s="22"/>
      <c r="I68" s="22"/>
      <c r="J68" s="22"/>
      <c r="K68" s="22"/>
      <c r="L68" s="23"/>
      <c r="M68" s="22"/>
      <c r="N68" s="22"/>
      <c r="O68" s="22"/>
    </row>
    <row r="69" spans="1:15" x14ac:dyDescent="0.25">
      <c r="A69" s="22"/>
      <c r="C69" s="22"/>
      <c r="E69" s="1"/>
      <c r="F69" s="22"/>
      <c r="G69" s="22"/>
      <c r="H69" s="22"/>
      <c r="I69" s="22"/>
      <c r="K69" s="22"/>
      <c r="L69" s="23"/>
      <c r="M69" s="22"/>
      <c r="N69" s="22"/>
      <c r="O69" s="22"/>
    </row>
    <row r="70" spans="1:15" x14ac:dyDescent="0.25">
      <c r="A70" s="22"/>
      <c r="C70" s="22"/>
      <c r="D70" s="22"/>
      <c r="E70" s="1"/>
      <c r="F70" s="22"/>
      <c r="G70" s="22"/>
      <c r="H70" s="22"/>
      <c r="I70" s="22"/>
      <c r="J70" s="22"/>
      <c r="K70" s="22"/>
      <c r="L70" s="23"/>
      <c r="M70" s="22"/>
      <c r="N70" s="22"/>
      <c r="O70" s="22"/>
    </row>
    <row r="71" spans="1:15" x14ac:dyDescent="0.25">
      <c r="A71" s="22"/>
      <c r="C71" s="22"/>
      <c r="E71" s="1"/>
      <c r="F71" s="22"/>
      <c r="G71" s="22"/>
      <c r="H71" s="22"/>
      <c r="I71" s="22"/>
      <c r="K71" s="22"/>
      <c r="L71" s="23"/>
      <c r="M71" s="22"/>
      <c r="N71" s="22"/>
      <c r="O71" s="22"/>
    </row>
    <row r="72" spans="1:15" x14ac:dyDescent="0.25">
      <c r="A72" s="22"/>
      <c r="C72" s="22"/>
      <c r="E72" s="1"/>
      <c r="G72" s="22"/>
      <c r="H72" s="22"/>
      <c r="I72" s="22"/>
      <c r="K72" s="22"/>
      <c r="L72" s="23"/>
      <c r="M72" s="22"/>
      <c r="N72" s="22"/>
      <c r="O72" s="22"/>
    </row>
    <row r="73" spans="1:15" x14ac:dyDescent="0.25">
      <c r="A73" s="22"/>
      <c r="C73" s="22"/>
      <c r="D73" s="22"/>
      <c r="E73" s="1"/>
      <c r="G73" s="22"/>
      <c r="H73" s="22"/>
      <c r="I73" s="22"/>
      <c r="K73" s="22"/>
      <c r="L73" s="23"/>
      <c r="M73" s="22"/>
      <c r="N73" s="22"/>
      <c r="O73" s="22"/>
    </row>
    <row r="74" spans="1:15" x14ac:dyDescent="0.25">
      <c r="A74" s="22"/>
      <c r="C74" s="22"/>
      <c r="E74" s="1"/>
      <c r="G74" s="22"/>
      <c r="H74" s="22"/>
      <c r="I74" s="22"/>
      <c r="K74" s="22"/>
      <c r="L74" s="23"/>
      <c r="M74" s="22"/>
      <c r="N74" s="22"/>
      <c r="O74" s="22"/>
    </row>
    <row r="75" spans="1:15" x14ac:dyDescent="0.25">
      <c r="A75" s="22"/>
      <c r="C75" s="22"/>
      <c r="E75" s="1"/>
      <c r="F75" s="22"/>
      <c r="G75" s="22"/>
      <c r="H75" s="22"/>
      <c r="I75" s="22"/>
      <c r="J75" s="22"/>
      <c r="K75" s="22"/>
      <c r="L75" s="23"/>
      <c r="M75" s="22"/>
      <c r="N75" s="22"/>
      <c r="O75" s="22"/>
    </row>
    <row r="76" spans="1:15" x14ac:dyDescent="0.25">
      <c r="A76" s="22"/>
      <c r="C76" s="22"/>
      <c r="D76" s="22"/>
      <c r="E76" s="1"/>
      <c r="F76" s="22"/>
      <c r="G76" s="22"/>
      <c r="H76" s="22"/>
      <c r="I76" s="22"/>
      <c r="K76" s="22"/>
      <c r="L76" s="23"/>
      <c r="M76" s="22"/>
      <c r="N76" s="22"/>
      <c r="O76" s="22"/>
    </row>
    <row r="77" spans="1:15" x14ac:dyDescent="0.25">
      <c r="A77" s="22"/>
      <c r="C77" s="22"/>
      <c r="D77" s="22"/>
      <c r="E77" s="22"/>
      <c r="F77" s="22"/>
      <c r="G77" s="22"/>
      <c r="H77" s="22"/>
      <c r="I77" s="22"/>
      <c r="K77" s="22"/>
      <c r="L77" s="23"/>
      <c r="M77" s="22"/>
      <c r="N77" s="22"/>
      <c r="O77" s="22"/>
    </row>
    <row r="78" spans="1:15" x14ac:dyDescent="0.25">
      <c r="A78" s="22"/>
      <c r="C78" s="22"/>
      <c r="E78" s="1"/>
      <c r="F78" s="22"/>
      <c r="G78" s="22"/>
      <c r="H78" s="22"/>
      <c r="I78" s="22"/>
      <c r="K78" s="22"/>
      <c r="L78" s="23"/>
      <c r="M78" s="22"/>
      <c r="N78" s="22"/>
      <c r="O78" s="22"/>
    </row>
    <row r="79" spans="1:15" x14ac:dyDescent="0.25">
      <c r="A79" s="25"/>
      <c r="C79" s="22"/>
      <c r="E79" s="22"/>
      <c r="F79" s="22"/>
      <c r="G79" s="22"/>
      <c r="H79" s="22"/>
      <c r="I79" s="22"/>
      <c r="K79" s="22"/>
      <c r="L79" s="23"/>
      <c r="M79" s="22"/>
      <c r="N79" s="22"/>
      <c r="O79" s="22"/>
    </row>
    <row r="80" spans="1:15" x14ac:dyDescent="0.25">
      <c r="A80" s="25"/>
      <c r="C80" s="22"/>
      <c r="E80" s="1"/>
      <c r="G80" s="22"/>
      <c r="H80" s="22"/>
      <c r="I80" s="22"/>
      <c r="K80" s="22"/>
      <c r="L80" s="23"/>
      <c r="M80" s="22"/>
      <c r="N80" s="22"/>
      <c r="O80" s="22"/>
    </row>
    <row r="81" spans="1:15" x14ac:dyDescent="0.25">
      <c r="A81" s="25"/>
      <c r="C81" s="22"/>
      <c r="E81" s="1"/>
      <c r="F81" s="22"/>
      <c r="G81" s="22"/>
      <c r="H81" s="22"/>
      <c r="I81" s="22"/>
      <c r="K81" s="22"/>
      <c r="L81" s="23"/>
      <c r="M81" s="22"/>
      <c r="N81" s="22"/>
      <c r="O81" s="22"/>
    </row>
    <row r="82" spans="1:15" x14ac:dyDescent="0.25">
      <c r="A82" s="25"/>
      <c r="C82" s="22"/>
      <c r="E82" s="1"/>
      <c r="F82" s="22"/>
      <c r="G82" s="22"/>
      <c r="H82" s="22"/>
      <c r="I82" s="22"/>
      <c r="J82" s="22"/>
      <c r="K82" s="22"/>
      <c r="L82" s="23"/>
      <c r="M82" s="22"/>
      <c r="N82" s="22"/>
      <c r="O82" s="22"/>
    </row>
    <row r="83" spans="1:15" x14ac:dyDescent="0.25">
      <c r="A83" s="25"/>
      <c r="C83" s="22"/>
      <c r="D83" s="22"/>
      <c r="E83" s="1"/>
      <c r="G83" s="22"/>
      <c r="H83" s="22"/>
      <c r="I83" s="22"/>
      <c r="K83" s="22"/>
      <c r="L83" s="23"/>
      <c r="M83" s="22"/>
      <c r="N83" s="22"/>
      <c r="O83" s="22"/>
    </row>
    <row r="84" spans="1:15" x14ac:dyDescent="0.25">
      <c r="A84" s="25"/>
      <c r="C84" s="22"/>
      <c r="D84" s="22"/>
      <c r="E84" s="22"/>
      <c r="G84" s="22"/>
      <c r="H84" s="22"/>
      <c r="I84" s="22"/>
      <c r="K84" s="22"/>
      <c r="L84" s="23"/>
      <c r="M84" s="22"/>
      <c r="N84" s="22"/>
      <c r="O84" s="22"/>
    </row>
    <row r="85" spans="1:15" x14ac:dyDescent="0.25">
      <c r="A85" s="25"/>
      <c r="C85" s="22"/>
      <c r="D85" s="22"/>
      <c r="E85" s="1"/>
      <c r="G85" s="22"/>
      <c r="H85" s="22"/>
      <c r="I85" s="22"/>
      <c r="K85" s="22"/>
      <c r="L85" s="23"/>
      <c r="M85" s="22"/>
      <c r="N85" s="22"/>
      <c r="O85" s="22"/>
    </row>
    <row r="86" spans="1:15" x14ac:dyDescent="0.25">
      <c r="A86" s="25"/>
      <c r="C86" s="22"/>
      <c r="D86" s="22"/>
      <c r="E86" s="1"/>
      <c r="G86" s="22"/>
      <c r="H86" s="22"/>
      <c r="I86" s="22"/>
      <c r="K86" s="22"/>
      <c r="L86" s="23"/>
      <c r="M86" s="22"/>
      <c r="N86" s="22"/>
      <c r="O86" s="22"/>
    </row>
    <row r="87" spans="1:15" x14ac:dyDescent="0.25">
      <c r="A87" s="25"/>
      <c r="C87" s="22"/>
      <c r="E87" s="1"/>
      <c r="F87" s="22"/>
      <c r="G87" s="22"/>
      <c r="H87" s="22"/>
      <c r="I87" s="22"/>
      <c r="K87" s="22"/>
      <c r="L87" s="23"/>
      <c r="M87" s="22"/>
      <c r="N87" s="22"/>
      <c r="O87" s="22"/>
    </row>
    <row r="88" spans="1:15" x14ac:dyDescent="0.25">
      <c r="A88" s="25"/>
      <c r="C88" s="22"/>
      <c r="E88" s="1"/>
      <c r="F88" s="22"/>
      <c r="G88" s="22"/>
      <c r="H88" s="22"/>
      <c r="I88" s="22"/>
      <c r="J88" s="22"/>
      <c r="K88" s="22"/>
      <c r="L88" s="23"/>
      <c r="M88" s="22"/>
      <c r="N88" s="22"/>
      <c r="O88" s="22"/>
    </row>
    <row r="89" spans="1:15" x14ac:dyDescent="0.25">
      <c r="A89" s="25"/>
      <c r="C89" s="22"/>
      <c r="D89" s="22"/>
      <c r="E89" s="1"/>
      <c r="G89" s="22"/>
      <c r="H89" s="22"/>
      <c r="I89" s="22"/>
      <c r="K89" s="22"/>
      <c r="L89" s="23"/>
      <c r="M89" s="22"/>
      <c r="N89" s="22"/>
      <c r="O89" s="22"/>
    </row>
    <row r="90" spans="1:15" x14ac:dyDescent="0.25">
      <c r="A90" s="25"/>
      <c r="C90" s="22"/>
      <c r="D90" s="22"/>
      <c r="E90" s="1"/>
      <c r="G90" s="22"/>
      <c r="H90" s="22"/>
      <c r="I90" s="22"/>
      <c r="K90" s="22"/>
      <c r="L90" s="23"/>
      <c r="M90" s="22"/>
      <c r="N90" s="22"/>
      <c r="O90" s="22"/>
    </row>
    <row r="91" spans="1:15" x14ac:dyDescent="0.25">
      <c r="A91" s="25"/>
      <c r="C91" s="22"/>
      <c r="E91" s="1"/>
      <c r="G91" s="22"/>
      <c r="H91" s="22"/>
      <c r="I91" s="22"/>
      <c r="K91" s="22"/>
      <c r="L91" s="23"/>
      <c r="M91" s="22"/>
      <c r="N91" s="22"/>
      <c r="O91" s="22"/>
    </row>
    <row r="92" spans="1:15" x14ac:dyDescent="0.25">
      <c r="A92" s="25"/>
      <c r="C92" s="22"/>
      <c r="D92" s="22"/>
      <c r="E92" s="1"/>
      <c r="G92" s="22"/>
      <c r="H92" s="22"/>
      <c r="I92" s="22"/>
      <c r="K92" s="22"/>
      <c r="L92" s="23"/>
      <c r="M92" s="22"/>
      <c r="N92" s="22"/>
      <c r="O92" s="22"/>
    </row>
    <row r="93" spans="1:15" x14ac:dyDescent="0.25">
      <c r="A93" s="25"/>
      <c r="C93" s="22"/>
      <c r="E93" s="22"/>
      <c r="F93" s="22"/>
      <c r="G93" s="22"/>
      <c r="H93" s="22"/>
      <c r="I93" s="22"/>
      <c r="K93" s="22"/>
      <c r="L93" s="23"/>
      <c r="M93" s="22"/>
      <c r="N93" s="22"/>
      <c r="O93" s="22"/>
    </row>
    <row r="94" spans="1:15" x14ac:dyDescent="0.25">
      <c r="A94" s="25"/>
      <c r="C94" s="22"/>
      <c r="E94" s="1"/>
      <c r="G94" s="22"/>
      <c r="H94" s="22"/>
      <c r="I94" s="22"/>
      <c r="K94" s="22"/>
      <c r="L94" s="23"/>
      <c r="M94" s="22"/>
      <c r="N94" s="22"/>
      <c r="O94" s="22"/>
    </row>
    <row r="95" spans="1:15" x14ac:dyDescent="0.25">
      <c r="A95" s="25"/>
      <c r="C95" s="22"/>
      <c r="E95" s="1"/>
      <c r="G95" s="22"/>
      <c r="H95" s="22"/>
      <c r="I95" s="22"/>
      <c r="K95" s="22"/>
      <c r="L95" s="23"/>
      <c r="M95" s="22"/>
      <c r="N95" s="22"/>
      <c r="O95" s="22"/>
    </row>
    <row r="96" spans="1:15" x14ac:dyDescent="0.25">
      <c r="A96" s="25"/>
      <c r="C96" s="22"/>
      <c r="E96" s="1"/>
      <c r="F96" s="22"/>
      <c r="G96" s="22"/>
      <c r="H96" s="22"/>
      <c r="I96" s="22"/>
      <c r="J96" s="22"/>
      <c r="K96" s="22"/>
      <c r="L96" s="23"/>
      <c r="M96" s="22"/>
      <c r="N96" s="22"/>
      <c r="O96" s="22"/>
    </row>
    <row r="97" spans="1:15" x14ac:dyDescent="0.25">
      <c r="A97" s="25"/>
      <c r="C97" s="22"/>
      <c r="E97" s="1"/>
      <c r="G97" s="22"/>
      <c r="H97" s="22"/>
      <c r="I97" s="22"/>
      <c r="K97" s="22"/>
      <c r="L97" s="23"/>
      <c r="M97" s="22"/>
      <c r="N97" s="22"/>
      <c r="O97" s="22"/>
    </row>
    <row r="98" spans="1:15" x14ac:dyDescent="0.25">
      <c r="A98" s="25"/>
      <c r="C98" s="22"/>
      <c r="D98" s="22"/>
      <c r="E98" s="1"/>
      <c r="G98" s="22"/>
      <c r="K98" s="22"/>
      <c r="L98" s="23"/>
      <c r="M98" s="22"/>
      <c r="N98" s="22"/>
      <c r="O98" s="22"/>
    </row>
    <row r="99" spans="1:15" x14ac:dyDescent="0.25">
      <c r="A99" s="25"/>
      <c r="C99" s="22"/>
      <c r="E99" s="1"/>
      <c r="G99" s="22"/>
      <c r="H99" s="22"/>
      <c r="I99" s="22"/>
      <c r="K99" s="22"/>
      <c r="L99" s="23"/>
      <c r="M99" s="22"/>
      <c r="N99" s="22"/>
      <c r="O99" s="22"/>
    </row>
    <row r="100" spans="1:15" x14ac:dyDescent="0.25">
      <c r="A100" s="25"/>
      <c r="C100" s="22"/>
      <c r="E100" s="1"/>
      <c r="F100" s="22"/>
      <c r="G100" s="22"/>
      <c r="H100" s="22"/>
      <c r="K100" s="22"/>
      <c r="L100" s="23"/>
      <c r="M100" s="22"/>
      <c r="N100" s="22"/>
      <c r="O100" s="22"/>
    </row>
    <row r="101" spans="1:15" x14ac:dyDescent="0.25">
      <c r="A101" s="25"/>
      <c r="C101" s="22"/>
      <c r="E101" s="1"/>
      <c r="F101" s="22"/>
      <c r="G101" s="22"/>
      <c r="H101" s="22"/>
      <c r="I101" s="22"/>
      <c r="K101" s="22"/>
      <c r="L101" s="23"/>
      <c r="M101" s="22"/>
      <c r="N101" s="22"/>
      <c r="O101" s="22"/>
    </row>
    <row r="102" spans="1:15" x14ac:dyDescent="0.25">
      <c r="A102" s="25"/>
      <c r="C102" s="22"/>
      <c r="E102" s="1"/>
      <c r="G102" s="22"/>
      <c r="H102" s="22"/>
      <c r="I102" s="22"/>
      <c r="K102" s="22"/>
      <c r="L102" s="23"/>
      <c r="M102" s="22"/>
      <c r="N102" s="22"/>
      <c r="O102" s="22"/>
    </row>
    <row r="103" spans="1:15" x14ac:dyDescent="0.25">
      <c r="A103" s="25"/>
      <c r="C103" s="22"/>
      <c r="D103" s="22"/>
      <c r="E103" s="1"/>
      <c r="G103" s="22"/>
      <c r="H103" s="22"/>
      <c r="I103" s="22"/>
      <c r="K103" s="22"/>
      <c r="L103" s="23"/>
      <c r="M103" s="22"/>
      <c r="N103" s="22"/>
      <c r="O103" s="22"/>
    </row>
    <row r="104" spans="1:15" x14ac:dyDescent="0.25">
      <c r="A104" s="25"/>
      <c r="C104" s="22"/>
      <c r="E104" s="1"/>
      <c r="G104" s="22"/>
      <c r="H104" s="22"/>
      <c r="I104" s="22"/>
      <c r="K104" s="22"/>
      <c r="L104" s="23"/>
      <c r="M104" s="22"/>
      <c r="N104" s="22"/>
      <c r="O104" s="22"/>
    </row>
    <row r="105" spans="1:15" x14ac:dyDescent="0.25">
      <c r="A105" s="25"/>
      <c r="C105" s="22"/>
      <c r="D105" s="22"/>
      <c r="E105" s="1"/>
      <c r="G105" s="22"/>
      <c r="H105" s="22"/>
      <c r="I105" s="22"/>
      <c r="K105" s="22"/>
      <c r="L105" s="23"/>
      <c r="M105" s="22"/>
      <c r="N105" s="22"/>
      <c r="O105" s="22"/>
    </row>
    <row r="106" spans="1:15" x14ac:dyDescent="0.25">
      <c r="A106" s="25"/>
      <c r="C106" s="22"/>
      <c r="D106" s="22"/>
      <c r="E106" s="1"/>
      <c r="G106" s="22"/>
      <c r="H106" s="22"/>
      <c r="I106" s="22"/>
      <c r="K106" s="22"/>
      <c r="L106" s="23"/>
      <c r="M106" s="22"/>
      <c r="N106" s="22"/>
      <c r="O106" s="22"/>
    </row>
    <row r="107" spans="1:15" x14ac:dyDescent="0.25">
      <c r="A107" s="25"/>
      <c r="C107" s="22"/>
      <c r="D107" s="22"/>
      <c r="E107" s="1"/>
      <c r="F107" s="22"/>
      <c r="G107" s="22"/>
      <c r="H107" s="22"/>
      <c r="I107" s="22"/>
      <c r="K107" s="22"/>
      <c r="L107" s="23"/>
      <c r="M107" s="22"/>
      <c r="N107" s="22"/>
      <c r="O107" s="22"/>
    </row>
    <row r="108" spans="1:15" x14ac:dyDescent="0.25">
      <c r="A108" s="25"/>
      <c r="C108" s="22"/>
      <c r="D108" s="22"/>
      <c r="E108" s="1"/>
      <c r="G108" s="22"/>
      <c r="H108" s="22"/>
      <c r="I108" s="22"/>
      <c r="K108" s="22"/>
      <c r="L108" s="23"/>
      <c r="M108" s="22"/>
      <c r="N108" s="22"/>
      <c r="O108" s="22"/>
    </row>
    <row r="109" spans="1:15" x14ac:dyDescent="0.25">
      <c r="A109" s="25"/>
      <c r="C109" s="22"/>
      <c r="D109" s="22"/>
      <c r="E109" s="1"/>
      <c r="F109" s="22"/>
      <c r="G109" s="22"/>
      <c r="H109" s="22"/>
      <c r="I109" s="22"/>
      <c r="K109" s="22"/>
      <c r="L109" s="23"/>
      <c r="M109" s="22"/>
      <c r="N109" s="22"/>
      <c r="O109" s="22"/>
    </row>
    <row r="110" spans="1:15" x14ac:dyDescent="0.25">
      <c r="A110" s="25"/>
      <c r="C110" s="22"/>
      <c r="E110" s="1"/>
      <c r="G110" s="22"/>
      <c r="H110" s="22"/>
      <c r="I110" s="22"/>
      <c r="K110" s="22"/>
      <c r="L110" s="23"/>
      <c r="M110" s="22"/>
      <c r="N110" s="22"/>
      <c r="O110" s="22"/>
    </row>
    <row r="111" spans="1:15" x14ac:dyDescent="0.25">
      <c r="A111" s="25"/>
      <c r="C111" s="22"/>
      <c r="E111" s="22"/>
      <c r="F111" s="22"/>
      <c r="G111" s="22"/>
      <c r="H111" s="22"/>
      <c r="I111" s="22"/>
      <c r="K111" s="22"/>
      <c r="L111" s="23"/>
      <c r="M111" s="22"/>
      <c r="N111" s="22"/>
      <c r="O111" s="22"/>
    </row>
    <row r="112" spans="1:15" x14ac:dyDescent="0.25">
      <c r="A112" s="25"/>
      <c r="C112" s="22"/>
      <c r="E112" s="1"/>
      <c r="G112" s="22"/>
      <c r="H112" s="22"/>
      <c r="I112" s="22"/>
      <c r="K112" s="22"/>
      <c r="L112" s="23"/>
      <c r="M112" s="22"/>
      <c r="N112" s="22"/>
      <c r="O112" s="22"/>
    </row>
    <row r="113" spans="1:15" x14ac:dyDescent="0.25">
      <c r="A113" s="25"/>
      <c r="C113" s="22"/>
      <c r="E113" s="1"/>
      <c r="F113" s="22"/>
      <c r="G113" s="22"/>
      <c r="H113" s="22"/>
      <c r="I113" s="22"/>
      <c r="K113" s="22"/>
      <c r="L113" s="23"/>
      <c r="M113" s="22"/>
      <c r="N113" s="22"/>
      <c r="O113" s="22"/>
    </row>
    <row r="114" spans="1:15" x14ac:dyDescent="0.25">
      <c r="A114" s="25"/>
      <c r="C114" s="22"/>
      <c r="E114" s="22"/>
      <c r="G114" s="22"/>
      <c r="H114" s="22"/>
      <c r="I114" s="22"/>
      <c r="K114" s="22"/>
      <c r="L114" s="23"/>
      <c r="M114" s="22"/>
      <c r="N114" s="22"/>
      <c r="O114" s="22"/>
    </row>
    <row r="115" spans="1:15" x14ac:dyDescent="0.25">
      <c r="A115" s="25"/>
      <c r="C115" s="22"/>
      <c r="E115" s="1"/>
      <c r="G115" s="22"/>
      <c r="H115" s="22"/>
      <c r="I115" s="22"/>
      <c r="K115" s="22"/>
      <c r="L115" s="23"/>
      <c r="M115" s="22"/>
      <c r="N115" s="22"/>
      <c r="O115" s="22"/>
    </row>
    <row r="116" spans="1:15" x14ac:dyDescent="0.25">
      <c r="A116" s="25"/>
      <c r="C116" s="22"/>
      <c r="E116" s="1"/>
      <c r="F116" s="22"/>
      <c r="G116" s="22"/>
      <c r="H116" s="22"/>
      <c r="I116" s="22"/>
      <c r="J116" s="22"/>
      <c r="K116" s="22"/>
      <c r="L116" s="23"/>
      <c r="M116" s="22"/>
      <c r="N116" s="22"/>
      <c r="O116" s="22"/>
    </row>
    <row r="117" spans="1:15" x14ac:dyDescent="0.25">
      <c r="A117" s="25"/>
      <c r="C117" s="22"/>
      <c r="E117" s="1"/>
      <c r="G117" s="22"/>
      <c r="H117" s="22"/>
      <c r="I117" s="22"/>
      <c r="K117" s="22"/>
      <c r="L117" s="23"/>
      <c r="M117" s="22"/>
      <c r="N117" s="22"/>
      <c r="O117" s="22"/>
    </row>
    <row r="118" spans="1:15" x14ac:dyDescent="0.25">
      <c r="A118" s="25"/>
      <c r="C118" s="22"/>
      <c r="D118" s="22"/>
      <c r="E118" s="1"/>
      <c r="G118" s="22"/>
      <c r="H118" s="22"/>
      <c r="I118" s="22"/>
      <c r="J118" s="22"/>
      <c r="K118" s="22"/>
      <c r="L118" s="23"/>
      <c r="M118" s="22"/>
      <c r="N118" s="22"/>
      <c r="O118" s="22"/>
    </row>
    <row r="119" spans="1:15" x14ac:dyDescent="0.25">
      <c r="A119" s="25"/>
      <c r="C119" s="22"/>
      <c r="E119" s="1"/>
      <c r="F119" s="22"/>
      <c r="G119" s="22"/>
      <c r="H119" s="22"/>
      <c r="I119" s="22"/>
      <c r="K119" s="22"/>
      <c r="L119" s="23"/>
      <c r="M119" s="22"/>
      <c r="N119" s="22"/>
      <c r="O119" s="22"/>
    </row>
    <row r="120" spans="1:15" x14ac:dyDescent="0.25">
      <c r="A120" s="25"/>
      <c r="C120" s="22"/>
      <c r="D120" s="22"/>
      <c r="E120" s="1"/>
      <c r="G120" s="22"/>
      <c r="H120" s="22"/>
      <c r="I120" s="22"/>
      <c r="K120" s="22"/>
      <c r="L120" s="23"/>
      <c r="M120" s="22"/>
      <c r="N120" s="22"/>
      <c r="O120" s="22"/>
    </row>
    <row r="121" spans="1:15" x14ac:dyDescent="0.25">
      <c r="A121" s="25"/>
      <c r="C121" s="22"/>
      <c r="E121" s="1"/>
      <c r="F121" s="22"/>
      <c r="G121" s="22"/>
      <c r="H121" s="22"/>
      <c r="I121" s="22"/>
      <c r="K121" s="22"/>
      <c r="L121" s="23"/>
      <c r="M121" s="22"/>
      <c r="N121" s="22"/>
      <c r="O121" s="22"/>
    </row>
    <row r="122" spans="1:15" x14ac:dyDescent="0.25">
      <c r="A122" s="25"/>
      <c r="C122" s="22"/>
      <c r="E122" s="1"/>
      <c r="G122" s="22"/>
      <c r="H122" s="22"/>
      <c r="I122" s="22"/>
      <c r="J122" s="22"/>
      <c r="K122" s="22"/>
      <c r="L122" s="23"/>
      <c r="M122" s="22"/>
      <c r="N122" s="22"/>
      <c r="O122" s="22"/>
    </row>
    <row r="123" spans="1:15" x14ac:dyDescent="0.25">
      <c r="A123" s="25"/>
      <c r="C123" s="22"/>
      <c r="D123" s="22"/>
      <c r="E123" s="1"/>
      <c r="G123" s="22"/>
      <c r="H123" s="22"/>
      <c r="I123" s="22"/>
      <c r="K123" s="22"/>
      <c r="L123" s="23"/>
      <c r="M123" s="22"/>
      <c r="N123" s="22"/>
      <c r="O123" s="22"/>
    </row>
    <row r="124" spans="1:15" x14ac:dyDescent="0.25">
      <c r="A124" s="25"/>
      <c r="C124" s="22"/>
      <c r="D124" s="22"/>
      <c r="E124" s="1"/>
      <c r="G124" s="22"/>
      <c r="H124" s="22"/>
      <c r="I124" s="22"/>
      <c r="K124" s="22"/>
      <c r="L124" s="23"/>
      <c r="M124" s="22"/>
      <c r="N124" s="22"/>
      <c r="O124" s="22"/>
    </row>
    <row r="125" spans="1:15" x14ac:dyDescent="0.25">
      <c r="A125" s="25"/>
      <c r="C125" s="22"/>
      <c r="D125" s="22"/>
      <c r="E125" s="22"/>
      <c r="G125" s="22"/>
      <c r="H125" s="22"/>
      <c r="I125" s="22"/>
      <c r="K125" s="22"/>
      <c r="L125" s="23"/>
      <c r="M125" s="22"/>
      <c r="N125" s="22"/>
      <c r="O125" s="22"/>
    </row>
    <row r="126" spans="1:15" x14ac:dyDescent="0.25">
      <c r="A126" s="25"/>
      <c r="C126" s="22"/>
      <c r="E126" s="1"/>
      <c r="F126" s="22"/>
      <c r="G126" s="22"/>
      <c r="H126" s="22"/>
      <c r="I126" s="22"/>
      <c r="K126" s="22"/>
      <c r="L126" s="23"/>
      <c r="M126" s="22"/>
      <c r="N126" s="22"/>
      <c r="O126" s="22"/>
    </row>
    <row r="127" spans="1:15" x14ac:dyDescent="0.25">
      <c r="A127" s="25"/>
      <c r="C127" s="22"/>
      <c r="E127" s="1"/>
      <c r="G127" s="22"/>
      <c r="H127" s="22"/>
      <c r="I127" s="22"/>
      <c r="K127" s="22"/>
      <c r="L127" s="23"/>
      <c r="M127" s="22"/>
      <c r="N127" s="22"/>
      <c r="O127" s="22"/>
    </row>
    <row r="128" spans="1:15" x14ac:dyDescent="0.25">
      <c r="A128" s="25"/>
      <c r="C128" s="22"/>
      <c r="D128" s="22"/>
      <c r="E128" s="1"/>
      <c r="G128" s="22"/>
      <c r="H128" s="22"/>
      <c r="I128" s="22"/>
      <c r="K128" s="22"/>
      <c r="L128" s="23"/>
      <c r="M128" s="22"/>
      <c r="N128" s="22"/>
      <c r="O128" s="22"/>
    </row>
    <row r="129" spans="1:15" x14ac:dyDescent="0.25">
      <c r="A129" s="25"/>
      <c r="C129" s="22"/>
      <c r="D129" s="22"/>
      <c r="E129" s="1"/>
      <c r="G129" s="22"/>
      <c r="H129" s="22"/>
      <c r="I129" s="22"/>
      <c r="K129" s="22"/>
      <c r="L129" s="23"/>
      <c r="M129" s="22"/>
      <c r="N129" s="22"/>
      <c r="O129" s="22"/>
    </row>
    <row r="130" spans="1:15" x14ac:dyDescent="0.25">
      <c r="A130" s="25"/>
      <c r="C130" s="22"/>
      <c r="E130" s="1"/>
      <c r="G130" s="22"/>
      <c r="H130" s="22"/>
      <c r="I130" s="22"/>
      <c r="K130" s="22"/>
      <c r="L130" s="23"/>
      <c r="M130" s="22"/>
      <c r="N130" s="22"/>
      <c r="O130" s="22"/>
    </row>
    <row r="131" spans="1:15" x14ac:dyDescent="0.25">
      <c r="A131" s="25"/>
      <c r="C131" s="22"/>
      <c r="D131" s="22"/>
      <c r="E131" s="1"/>
      <c r="G131" s="22"/>
      <c r="H131" s="22"/>
      <c r="I131" s="22"/>
      <c r="K131" s="22"/>
      <c r="L131" s="23"/>
      <c r="M131" s="22"/>
      <c r="N131" s="22"/>
      <c r="O131" s="22"/>
    </row>
    <row r="132" spans="1:15" x14ac:dyDescent="0.25">
      <c r="A132" s="25"/>
      <c r="C132" s="22"/>
      <c r="D132" s="22"/>
      <c r="E132" s="1"/>
      <c r="G132" s="22"/>
      <c r="H132" s="22"/>
      <c r="I132" s="22"/>
      <c r="K132" s="22"/>
      <c r="L132" s="23"/>
      <c r="M132" s="22"/>
      <c r="N132" s="22"/>
      <c r="O132" s="22"/>
    </row>
    <row r="133" spans="1:15" x14ac:dyDescent="0.25">
      <c r="A133" s="25"/>
      <c r="C133" s="22"/>
      <c r="E133" s="1"/>
      <c r="F133" s="22"/>
      <c r="G133" s="22"/>
      <c r="H133" s="22"/>
      <c r="I133" s="22"/>
      <c r="K133" s="22"/>
      <c r="L133" s="23"/>
      <c r="M133" s="22"/>
      <c r="N133" s="22"/>
      <c r="O133" s="22"/>
    </row>
    <row r="134" spans="1:15" x14ac:dyDescent="0.25">
      <c r="A134" s="25"/>
      <c r="C134" s="22"/>
      <c r="E134" s="1"/>
      <c r="F134" s="22"/>
      <c r="G134" s="22"/>
      <c r="H134" s="22"/>
      <c r="I134" s="22"/>
      <c r="K134" s="22"/>
      <c r="L134" s="23"/>
      <c r="M134" s="22"/>
      <c r="N134" s="22"/>
      <c r="O134" s="22"/>
    </row>
    <row r="135" spans="1:15" x14ac:dyDescent="0.25">
      <c r="A135" s="25"/>
      <c r="C135" s="22"/>
      <c r="D135" s="22"/>
      <c r="E135" s="1"/>
      <c r="F135" s="22"/>
      <c r="G135" s="22"/>
      <c r="H135" s="22"/>
      <c r="I135" s="22"/>
      <c r="K135" s="22"/>
      <c r="L135" s="23"/>
      <c r="M135" s="22"/>
      <c r="N135" s="22"/>
      <c r="O135" s="22"/>
    </row>
    <row r="136" spans="1:15" x14ac:dyDescent="0.25">
      <c r="A136" s="25"/>
      <c r="C136" s="22"/>
      <c r="E136" s="1"/>
      <c r="G136" s="22"/>
      <c r="H136" s="22"/>
      <c r="I136" s="22"/>
      <c r="K136" s="22"/>
      <c r="L136" s="23"/>
      <c r="M136" s="22"/>
      <c r="N136" s="22"/>
      <c r="O136" s="22"/>
    </row>
    <row r="137" spans="1:15" x14ac:dyDescent="0.25">
      <c r="A137" s="25"/>
      <c r="C137" s="22"/>
      <c r="E137" s="1"/>
      <c r="G137" s="22"/>
      <c r="H137" s="22"/>
      <c r="I137" s="22"/>
      <c r="K137" s="22"/>
      <c r="L137" s="23"/>
      <c r="M137" s="22"/>
      <c r="N137" s="22"/>
      <c r="O137" s="22"/>
    </row>
    <row r="138" spans="1:15" x14ac:dyDescent="0.25">
      <c r="A138" s="25"/>
      <c r="C138" s="22"/>
      <c r="D138" s="22"/>
      <c r="E138" s="1"/>
      <c r="G138" s="22"/>
      <c r="H138" s="22"/>
      <c r="I138" s="22"/>
      <c r="K138" s="22"/>
      <c r="L138" s="23"/>
      <c r="M138" s="22"/>
      <c r="N138" s="22"/>
      <c r="O138" s="22"/>
    </row>
    <row r="139" spans="1:15" x14ac:dyDescent="0.25">
      <c r="A139" s="25"/>
      <c r="C139" s="22"/>
      <c r="D139" s="22"/>
      <c r="E139" s="1"/>
      <c r="G139" s="22"/>
      <c r="H139" s="22"/>
      <c r="I139" s="22"/>
      <c r="K139" s="22"/>
      <c r="L139" s="23"/>
      <c r="M139" s="22"/>
      <c r="N139" s="22"/>
      <c r="O139" s="22"/>
    </row>
    <row r="140" spans="1:15" x14ac:dyDescent="0.25">
      <c r="A140" s="25"/>
      <c r="C140" s="22"/>
      <c r="D140" s="22"/>
      <c r="E140" s="1"/>
      <c r="F140" s="22"/>
      <c r="G140" s="22"/>
      <c r="H140" s="22"/>
      <c r="I140" s="22"/>
      <c r="K140" s="22"/>
      <c r="L140" s="23"/>
      <c r="M140" s="22"/>
      <c r="N140" s="22"/>
      <c r="O140" s="22"/>
    </row>
    <row r="141" spans="1:15" x14ac:dyDescent="0.25">
      <c r="A141" s="25"/>
      <c r="C141" s="22"/>
      <c r="E141" s="1"/>
      <c r="G141" s="22"/>
      <c r="H141" s="22"/>
      <c r="I141" s="22"/>
      <c r="K141" s="22"/>
      <c r="L141" s="23"/>
      <c r="M141" s="22"/>
      <c r="N141" s="22"/>
      <c r="O141" s="22"/>
    </row>
    <row r="142" spans="1:15" x14ac:dyDescent="0.25">
      <c r="A142" s="25"/>
      <c r="C142" s="22"/>
      <c r="E142" s="1"/>
      <c r="G142" s="22"/>
      <c r="H142" s="22"/>
      <c r="I142" s="22"/>
      <c r="K142" s="22"/>
      <c r="L142" s="23"/>
      <c r="M142" s="22"/>
      <c r="N142" s="22"/>
      <c r="O142" s="22"/>
    </row>
    <row r="143" spans="1:15" x14ac:dyDescent="0.25">
      <c r="A143" s="25"/>
      <c r="C143" s="22"/>
      <c r="D143" s="22"/>
      <c r="E143" s="1"/>
      <c r="G143" s="22"/>
      <c r="H143" s="22"/>
      <c r="I143" s="22"/>
      <c r="K143" s="22"/>
      <c r="L143" s="23"/>
      <c r="M143" s="22"/>
      <c r="N143" s="22"/>
      <c r="O143" s="22"/>
    </row>
    <row r="144" spans="1:15" x14ac:dyDescent="0.25">
      <c r="A144" s="25"/>
      <c r="C144" s="22"/>
      <c r="E144" s="22"/>
      <c r="F144" s="22"/>
      <c r="G144" s="22"/>
      <c r="H144" s="22"/>
      <c r="I144" s="22"/>
      <c r="K144" s="22"/>
      <c r="L144" s="23"/>
      <c r="M144" s="22"/>
      <c r="N144" s="22"/>
      <c r="O144" s="22"/>
    </row>
    <row r="145" spans="1:15" x14ac:dyDescent="0.25">
      <c r="A145" s="25"/>
      <c r="C145" s="22"/>
      <c r="E145" s="1"/>
      <c r="F145" s="22"/>
      <c r="G145" s="22"/>
      <c r="H145" s="22"/>
      <c r="I145" s="22"/>
      <c r="J145" s="22"/>
      <c r="K145" s="22"/>
      <c r="L145" s="23"/>
      <c r="M145" s="22"/>
      <c r="N145" s="22"/>
      <c r="O145" s="22"/>
    </row>
    <row r="146" spans="1:15" x14ac:dyDescent="0.25">
      <c r="A146" s="25"/>
      <c r="C146" s="22"/>
      <c r="D146" s="22"/>
      <c r="E146" s="1"/>
      <c r="F146" s="22"/>
      <c r="G146" s="22"/>
      <c r="H146" s="22"/>
      <c r="I146" s="22"/>
      <c r="K146" s="22"/>
      <c r="L146" s="23"/>
      <c r="M146" s="22"/>
      <c r="N146" s="22"/>
      <c r="O146" s="22"/>
    </row>
    <row r="147" spans="1:15" x14ac:dyDescent="0.25">
      <c r="A147" s="25"/>
      <c r="C147" s="22"/>
      <c r="E147" s="1"/>
      <c r="G147" s="22"/>
      <c r="H147" s="22"/>
      <c r="I147" s="22"/>
      <c r="K147" s="22"/>
      <c r="L147" s="23"/>
      <c r="M147" s="22"/>
      <c r="N147" s="22"/>
      <c r="O147" s="22"/>
    </row>
    <row r="148" spans="1:15" x14ac:dyDescent="0.25">
      <c r="A148" s="25"/>
      <c r="C148" s="22"/>
      <c r="D148" s="22"/>
      <c r="E148" s="1"/>
      <c r="G148" s="22"/>
      <c r="H148" s="22"/>
      <c r="I148" s="22"/>
      <c r="K148" s="22"/>
      <c r="L148" s="23"/>
      <c r="M148" s="22"/>
      <c r="N148" s="22"/>
      <c r="O148" s="22"/>
    </row>
    <row r="149" spans="1:15" x14ac:dyDescent="0.25">
      <c r="A149" s="25"/>
      <c r="C149" s="22"/>
      <c r="E149" s="1"/>
      <c r="G149" s="22"/>
      <c r="H149" s="22"/>
      <c r="I149" s="22"/>
      <c r="K149" s="22"/>
      <c r="L149" s="23"/>
      <c r="M149" s="22"/>
      <c r="N149" s="22"/>
      <c r="O149" s="22"/>
    </row>
    <row r="150" spans="1:15" x14ac:dyDescent="0.25">
      <c r="A150" s="25"/>
      <c r="C150" s="22"/>
      <c r="E150" s="22"/>
      <c r="F150" s="22"/>
      <c r="G150" s="22"/>
      <c r="H150" s="22"/>
      <c r="I150" s="22"/>
      <c r="K150" s="22"/>
      <c r="L150" s="23"/>
      <c r="M150" s="22"/>
      <c r="N150" s="22"/>
      <c r="O150" s="22"/>
    </row>
    <row r="151" spans="1:15" x14ac:dyDescent="0.25">
      <c r="A151" s="25"/>
      <c r="C151" s="22"/>
      <c r="D151" s="22"/>
      <c r="E151" s="1"/>
      <c r="G151" s="22"/>
      <c r="H151" s="22"/>
      <c r="I151" s="22"/>
      <c r="K151" s="22"/>
      <c r="L151" s="23"/>
      <c r="M151" s="22"/>
      <c r="N151" s="22"/>
      <c r="O151" s="22"/>
    </row>
    <row r="152" spans="1:15" x14ac:dyDescent="0.25">
      <c r="A152" s="25"/>
      <c r="C152" s="22"/>
      <c r="E152" s="22"/>
      <c r="F152" s="22"/>
      <c r="G152" s="22"/>
      <c r="H152" s="22"/>
      <c r="I152" s="22"/>
      <c r="J152" s="22"/>
      <c r="K152" s="22"/>
      <c r="L152" s="23"/>
      <c r="M152" s="22"/>
      <c r="N152" s="22"/>
      <c r="O152" s="22"/>
    </row>
    <row r="153" spans="1:15" x14ac:dyDescent="0.25">
      <c r="A153" s="25"/>
      <c r="C153" s="22"/>
      <c r="E153" s="1"/>
      <c r="G153" s="22"/>
      <c r="H153" s="22"/>
      <c r="I153" s="22"/>
      <c r="J153" s="22"/>
      <c r="K153" s="22"/>
      <c r="L153" s="23"/>
      <c r="M153" s="22"/>
      <c r="N153" s="22"/>
      <c r="O153" s="22"/>
    </row>
    <row r="154" spans="1:15" x14ac:dyDescent="0.25">
      <c r="A154" s="25"/>
      <c r="C154" s="22"/>
      <c r="D154" s="22"/>
      <c r="E154" s="22"/>
      <c r="F154" s="22"/>
      <c r="G154" s="22"/>
      <c r="H154" s="22"/>
      <c r="I154" s="22"/>
      <c r="K154" s="22"/>
      <c r="L154" s="23"/>
      <c r="M154" s="22"/>
      <c r="N154" s="22"/>
      <c r="O154" s="22"/>
    </row>
    <row r="155" spans="1:15" x14ac:dyDescent="0.25">
      <c r="A155" s="25"/>
      <c r="C155" s="22"/>
      <c r="E155" s="1"/>
      <c r="F155" s="22"/>
      <c r="G155" s="22"/>
      <c r="H155" s="22"/>
      <c r="I155" s="22"/>
      <c r="J155" s="22"/>
      <c r="K155" s="22"/>
      <c r="L155" s="23"/>
      <c r="M155" s="22"/>
      <c r="N155" s="22"/>
      <c r="O155" s="22"/>
    </row>
    <row r="156" spans="1:15" x14ac:dyDescent="0.25">
      <c r="A156" s="25"/>
      <c r="C156" s="22"/>
      <c r="E156" s="1"/>
      <c r="F156" s="22"/>
      <c r="G156" s="22"/>
      <c r="H156" s="22"/>
      <c r="I156" s="22"/>
      <c r="J156" s="22"/>
      <c r="K156" s="22"/>
      <c r="L156" s="23"/>
      <c r="M156" s="22"/>
      <c r="N156" s="22"/>
      <c r="O156" s="22"/>
    </row>
    <row r="157" spans="1:15" x14ac:dyDescent="0.25">
      <c r="A157" s="25"/>
      <c r="C157" s="22"/>
      <c r="E157" s="1"/>
      <c r="G157" s="22"/>
      <c r="H157" s="22"/>
      <c r="I157" s="22"/>
      <c r="K157" s="22"/>
      <c r="L157" s="23"/>
      <c r="M157" s="22"/>
      <c r="N157" s="22"/>
      <c r="O157" s="22"/>
    </row>
    <row r="158" spans="1:15" x14ac:dyDescent="0.25">
      <c r="A158" s="25"/>
      <c r="C158" s="22"/>
      <c r="D158" s="22"/>
      <c r="E158" s="1"/>
      <c r="G158" s="22"/>
      <c r="H158" s="22"/>
      <c r="I158" s="22"/>
      <c r="K158" s="22"/>
      <c r="L158" s="23"/>
      <c r="M158" s="22"/>
      <c r="N158" s="22"/>
      <c r="O158" s="22"/>
    </row>
    <row r="159" spans="1:15" x14ac:dyDescent="0.25">
      <c r="A159" s="25"/>
      <c r="C159" s="22"/>
      <c r="D159" s="22"/>
      <c r="E159" s="1"/>
      <c r="G159" s="22"/>
      <c r="H159" s="22"/>
      <c r="I159" s="22"/>
      <c r="K159" s="22"/>
      <c r="L159" s="23"/>
      <c r="M159" s="22"/>
      <c r="N159" s="22"/>
      <c r="O159" s="22"/>
    </row>
    <row r="160" spans="1:15" x14ac:dyDescent="0.25">
      <c r="A160" s="25"/>
      <c r="C160" s="22"/>
      <c r="E160" s="1"/>
      <c r="F160" s="22"/>
      <c r="G160" s="22"/>
      <c r="H160" s="22"/>
      <c r="I160" s="22"/>
      <c r="K160" s="22"/>
      <c r="L160" s="23"/>
      <c r="M160" s="22"/>
      <c r="N160" s="22"/>
      <c r="O160" s="22"/>
    </row>
    <row r="161" spans="1:15" x14ac:dyDescent="0.25">
      <c r="A161" s="25"/>
      <c r="C161" s="22"/>
      <c r="E161" s="1"/>
      <c r="G161" s="22"/>
      <c r="H161" s="22"/>
      <c r="I161" s="22"/>
      <c r="K161" s="22"/>
      <c r="L161" s="23"/>
      <c r="M161" s="22"/>
      <c r="N161" s="22"/>
      <c r="O161" s="22"/>
    </row>
    <row r="162" spans="1:15" x14ac:dyDescent="0.25">
      <c r="A162" s="25"/>
      <c r="C162" s="22"/>
      <c r="E162" s="1"/>
      <c r="F162" s="22"/>
      <c r="G162" s="22"/>
      <c r="H162" s="22"/>
      <c r="I162" s="22"/>
      <c r="K162" s="22"/>
      <c r="L162" s="23"/>
      <c r="M162" s="22"/>
      <c r="N162" s="22"/>
      <c r="O162" s="22"/>
    </row>
    <row r="163" spans="1:15" x14ac:dyDescent="0.25">
      <c r="A163" s="25"/>
      <c r="C163" s="22"/>
      <c r="D163" s="22"/>
      <c r="E163" s="1"/>
      <c r="G163" s="22"/>
      <c r="H163" s="22"/>
      <c r="I163" s="22"/>
      <c r="K163" s="22"/>
      <c r="L163" s="23"/>
      <c r="M163" s="22"/>
      <c r="N163" s="22"/>
      <c r="O163" s="22"/>
    </row>
    <row r="164" spans="1:15" x14ac:dyDescent="0.25">
      <c r="A164" s="25"/>
      <c r="C164" s="22"/>
      <c r="D164" s="22"/>
      <c r="E164" s="1"/>
      <c r="G164" s="22"/>
      <c r="K164" s="22"/>
      <c r="L164" s="23"/>
      <c r="M164" s="22"/>
      <c r="N164" s="22"/>
      <c r="O164" s="22"/>
    </row>
    <row r="165" spans="1:15" x14ac:dyDescent="0.25">
      <c r="A165" s="25"/>
      <c r="C165" s="22"/>
      <c r="D165" s="22"/>
      <c r="E165" s="1"/>
      <c r="G165" s="22"/>
      <c r="H165" s="22"/>
      <c r="I165" s="22"/>
      <c r="K165" s="22"/>
      <c r="L165" s="23"/>
      <c r="M165" s="22"/>
      <c r="N165" s="22"/>
      <c r="O165" s="22"/>
    </row>
    <row r="166" spans="1:15" x14ac:dyDescent="0.25">
      <c r="A166" s="25"/>
      <c r="C166" s="22"/>
      <c r="D166" s="22"/>
      <c r="E166" s="22"/>
      <c r="F166" s="22"/>
      <c r="G166" s="22"/>
      <c r="H166" s="22"/>
      <c r="I166" s="22"/>
      <c r="K166" s="22"/>
      <c r="L166" s="23"/>
      <c r="M166" s="22"/>
      <c r="N166" s="22"/>
      <c r="O166" s="22"/>
    </row>
    <row r="167" spans="1:15" x14ac:dyDescent="0.25">
      <c r="A167" s="25"/>
      <c r="C167" s="22"/>
      <c r="E167" s="1"/>
      <c r="F167" s="22"/>
      <c r="G167" s="22"/>
      <c r="H167" s="22"/>
      <c r="I167" s="22"/>
      <c r="J167" s="22"/>
      <c r="K167" s="22"/>
      <c r="L167" s="23"/>
      <c r="M167" s="22"/>
      <c r="N167" s="22"/>
      <c r="O167" s="22"/>
    </row>
    <row r="168" spans="1:15" x14ac:dyDescent="0.25">
      <c r="A168" s="25"/>
      <c r="C168" s="22"/>
      <c r="D168" s="22"/>
      <c r="E168" s="22"/>
      <c r="G168" s="22"/>
      <c r="H168" s="22"/>
      <c r="I168" s="22"/>
      <c r="K168" s="22"/>
      <c r="L168" s="23"/>
      <c r="M168" s="22"/>
      <c r="N168" s="22"/>
      <c r="O168" s="22"/>
    </row>
    <row r="169" spans="1:15" x14ac:dyDescent="0.25">
      <c r="A169" s="25"/>
      <c r="C169" s="22"/>
      <c r="D169" s="22"/>
      <c r="E169" s="1"/>
      <c r="G169" s="22"/>
      <c r="H169" s="22"/>
      <c r="I169" s="22"/>
      <c r="K169" s="22"/>
      <c r="L169" s="23"/>
      <c r="M169" s="22"/>
      <c r="N169" s="22"/>
      <c r="O169" s="22"/>
    </row>
    <row r="170" spans="1:15" x14ac:dyDescent="0.25">
      <c r="A170" s="25"/>
      <c r="C170" s="22"/>
      <c r="E170" s="1"/>
      <c r="F170" s="22"/>
      <c r="G170" s="22"/>
      <c r="H170" s="22"/>
      <c r="I170" s="22"/>
      <c r="K170" s="22"/>
      <c r="L170" s="23"/>
      <c r="M170" s="22"/>
      <c r="N170" s="22"/>
      <c r="O170" s="22"/>
    </row>
    <row r="171" spans="1:15" x14ac:dyDescent="0.25">
      <c r="A171" s="25"/>
      <c r="C171" s="22"/>
      <c r="D171" s="22"/>
      <c r="E171" s="1"/>
      <c r="G171" s="22"/>
      <c r="H171" s="22"/>
      <c r="I171" s="22"/>
      <c r="K171" s="22"/>
      <c r="L171" s="23"/>
      <c r="M171" s="22"/>
      <c r="N171" s="22"/>
      <c r="O171" s="22"/>
    </row>
    <row r="172" spans="1:15" x14ac:dyDescent="0.25">
      <c r="A172" s="25"/>
      <c r="C172" s="22"/>
      <c r="E172" s="1"/>
      <c r="F172" s="22"/>
      <c r="G172" s="22"/>
      <c r="H172" s="22"/>
      <c r="I172" s="22"/>
      <c r="K172" s="22"/>
      <c r="L172" s="23"/>
      <c r="M172" s="22"/>
      <c r="N172" s="22"/>
      <c r="O172" s="22"/>
    </row>
    <row r="173" spans="1:15" x14ac:dyDescent="0.25">
      <c r="A173" s="25"/>
      <c r="C173" s="22"/>
      <c r="D173" s="22"/>
      <c r="E173" s="1"/>
      <c r="G173" s="22"/>
      <c r="H173" s="22"/>
      <c r="I173" s="22"/>
      <c r="K173" s="22"/>
      <c r="L173" s="23"/>
      <c r="M173" s="22"/>
      <c r="N173" s="22"/>
      <c r="O173" s="22"/>
    </row>
    <row r="174" spans="1:15" x14ac:dyDescent="0.25">
      <c r="A174" s="25"/>
      <c r="C174" s="22"/>
      <c r="D174" s="22"/>
      <c r="E174" s="1"/>
      <c r="G174" s="22"/>
      <c r="H174" s="22"/>
      <c r="I174" s="22"/>
      <c r="J174" s="22"/>
      <c r="K174" s="22"/>
      <c r="L174" s="23"/>
      <c r="M174" s="22"/>
      <c r="N174" s="22"/>
      <c r="O174" s="22"/>
    </row>
    <row r="175" spans="1:15" x14ac:dyDescent="0.25">
      <c r="A175" s="25"/>
      <c r="C175" s="22"/>
      <c r="E175" s="1"/>
      <c r="G175" s="22"/>
      <c r="H175" s="22"/>
      <c r="I175" s="22"/>
      <c r="K175" s="22"/>
      <c r="L175" s="23"/>
      <c r="M175" s="22"/>
      <c r="N175" s="22"/>
      <c r="O175" s="22"/>
    </row>
    <row r="176" spans="1:15" x14ac:dyDescent="0.25">
      <c r="A176" s="25"/>
      <c r="C176" s="22"/>
      <c r="E176" s="1"/>
      <c r="F176" s="22"/>
      <c r="G176" s="22"/>
      <c r="H176" s="22"/>
      <c r="I176" s="22"/>
      <c r="K176" s="22"/>
      <c r="L176" s="23"/>
      <c r="M176" s="22"/>
      <c r="N176" s="22"/>
      <c r="O176" s="22"/>
    </row>
    <row r="177" spans="1:15" x14ac:dyDescent="0.25">
      <c r="A177" s="25"/>
      <c r="C177" s="22"/>
      <c r="D177" s="22"/>
      <c r="E177" s="1"/>
      <c r="G177" s="22"/>
      <c r="H177" s="22"/>
      <c r="I177" s="22"/>
      <c r="K177" s="22"/>
      <c r="L177" s="23"/>
      <c r="M177" s="22"/>
      <c r="N177" s="22"/>
      <c r="O177" s="22"/>
    </row>
    <row r="178" spans="1:15" x14ac:dyDescent="0.25">
      <c r="A178" s="25"/>
      <c r="C178" s="22"/>
      <c r="E178" s="1"/>
      <c r="G178" s="22"/>
      <c r="H178" s="22"/>
      <c r="I178" s="22"/>
      <c r="K178" s="22"/>
      <c r="L178" s="23"/>
      <c r="M178" s="22"/>
      <c r="N178" s="22"/>
      <c r="O178" s="22"/>
    </row>
    <row r="179" spans="1:15" x14ac:dyDescent="0.25">
      <c r="A179" s="25"/>
      <c r="C179" s="22"/>
      <c r="D179" s="22"/>
      <c r="E179" s="22"/>
      <c r="F179" s="22"/>
      <c r="G179" s="22"/>
      <c r="H179" s="22"/>
      <c r="I179" s="22"/>
      <c r="K179" s="22"/>
      <c r="L179" s="23"/>
      <c r="M179" s="22"/>
      <c r="N179" s="22"/>
      <c r="O179" s="22"/>
    </row>
    <row r="180" spans="1:15" x14ac:dyDescent="0.25">
      <c r="A180" s="25"/>
      <c r="C180" s="22"/>
      <c r="E180" s="1"/>
      <c r="G180" s="22"/>
      <c r="H180" s="22"/>
      <c r="I180" s="22"/>
      <c r="K180" s="22"/>
      <c r="L180" s="23"/>
      <c r="M180" s="22"/>
      <c r="N180" s="22"/>
      <c r="O180" s="22"/>
    </row>
    <row r="181" spans="1:15" x14ac:dyDescent="0.25">
      <c r="A181" s="25"/>
      <c r="C181" s="22"/>
      <c r="E181" s="1"/>
      <c r="G181" s="22"/>
      <c r="H181" s="22"/>
      <c r="I181" s="22"/>
      <c r="K181" s="22"/>
      <c r="L181" s="23"/>
      <c r="M181" s="22"/>
      <c r="N181" s="22"/>
      <c r="O181" s="22"/>
    </row>
    <row r="182" spans="1:15" x14ac:dyDescent="0.25">
      <c r="A182" s="25"/>
      <c r="C182" s="22"/>
      <c r="E182" s="22"/>
      <c r="F182" s="22"/>
      <c r="G182" s="22"/>
      <c r="H182" s="22"/>
      <c r="I182" s="22"/>
      <c r="K182" s="22"/>
      <c r="L182" s="23"/>
      <c r="M182" s="22"/>
      <c r="N182" s="22"/>
      <c r="O182" s="22"/>
    </row>
    <row r="183" spans="1:15" x14ac:dyDescent="0.25">
      <c r="A183" s="25"/>
      <c r="C183" s="22"/>
      <c r="E183" s="1"/>
      <c r="G183" s="22"/>
      <c r="H183" s="22"/>
      <c r="I183" s="22"/>
      <c r="K183" s="22"/>
      <c r="L183" s="23"/>
      <c r="M183" s="22"/>
      <c r="N183" s="22"/>
      <c r="O183" s="22"/>
    </row>
    <row r="184" spans="1:15" x14ac:dyDescent="0.25">
      <c r="A184" s="25"/>
      <c r="C184" s="22"/>
      <c r="D184" s="22"/>
      <c r="E184" s="1"/>
      <c r="G184" s="22"/>
      <c r="H184" s="22"/>
      <c r="I184" s="22"/>
      <c r="K184" s="22"/>
      <c r="L184" s="23"/>
      <c r="M184" s="22"/>
      <c r="N184" s="22"/>
      <c r="O184" s="22"/>
    </row>
    <row r="185" spans="1:15" x14ac:dyDescent="0.25">
      <c r="A185" s="25"/>
      <c r="C185" s="22"/>
      <c r="E185" s="22"/>
      <c r="F185" s="22"/>
      <c r="G185" s="22"/>
      <c r="H185" s="22"/>
      <c r="I185" s="22"/>
      <c r="K185" s="22"/>
      <c r="L185" s="23"/>
      <c r="M185" s="22"/>
      <c r="N185" s="22"/>
      <c r="O185" s="22"/>
    </row>
    <row r="186" spans="1:15" x14ac:dyDescent="0.25">
      <c r="A186" s="25"/>
      <c r="C186" s="22"/>
      <c r="E186" s="1"/>
      <c r="G186" s="22"/>
      <c r="H186" s="22"/>
      <c r="I186" s="22"/>
      <c r="K186" s="22"/>
      <c r="L186" s="23"/>
      <c r="M186" s="22"/>
      <c r="N186" s="22"/>
      <c r="O186" s="22"/>
    </row>
    <row r="187" spans="1:15" x14ac:dyDescent="0.25">
      <c r="A187" s="25"/>
      <c r="C187" s="22"/>
      <c r="D187" s="22"/>
      <c r="E187" s="1"/>
      <c r="G187" s="22"/>
      <c r="H187" s="22"/>
      <c r="I187" s="22"/>
      <c r="K187" s="22"/>
      <c r="L187" s="23"/>
      <c r="M187" s="22"/>
      <c r="N187" s="22"/>
      <c r="O187" s="22"/>
    </row>
    <row r="188" spans="1:15" x14ac:dyDescent="0.25">
      <c r="A188" s="25"/>
      <c r="C188" s="22"/>
      <c r="E188" s="1"/>
      <c r="G188" s="22"/>
      <c r="H188" s="22"/>
      <c r="I188" s="22"/>
      <c r="K188" s="22"/>
      <c r="L188" s="23"/>
      <c r="M188" s="22"/>
      <c r="N188" s="22"/>
      <c r="O188" s="22"/>
    </row>
    <row r="189" spans="1:15" x14ac:dyDescent="0.25">
      <c r="A189" s="25"/>
      <c r="C189" s="22"/>
      <c r="D189" s="22"/>
      <c r="E189" s="1"/>
      <c r="G189" s="22"/>
      <c r="H189" s="22"/>
      <c r="I189" s="22"/>
      <c r="K189" s="22"/>
      <c r="L189" s="23"/>
      <c r="M189" s="22"/>
      <c r="N189" s="22"/>
      <c r="O189" s="22"/>
    </row>
    <row r="190" spans="1:15" x14ac:dyDescent="0.25">
      <c r="A190" s="25"/>
      <c r="C190" s="22"/>
      <c r="E190" s="1"/>
      <c r="F190" s="22"/>
      <c r="G190" s="22"/>
      <c r="H190" s="22"/>
      <c r="I190" s="22"/>
      <c r="K190" s="22"/>
      <c r="L190" s="23"/>
      <c r="M190" s="22"/>
      <c r="N190" s="22"/>
      <c r="O190" s="22"/>
    </row>
    <row r="191" spans="1:15" x14ac:dyDescent="0.25">
      <c r="A191" s="25"/>
      <c r="C191" s="22"/>
      <c r="D191" s="22"/>
      <c r="E191" s="1"/>
      <c r="G191" s="22"/>
      <c r="H191" s="22"/>
      <c r="I191" s="22"/>
      <c r="K191" s="22"/>
      <c r="L191" s="23"/>
      <c r="M191" s="22"/>
      <c r="N191" s="22"/>
      <c r="O191" s="22"/>
    </row>
    <row r="192" spans="1:15" x14ac:dyDescent="0.25">
      <c r="A192" s="25"/>
      <c r="C192" s="22"/>
      <c r="E192" s="1"/>
      <c r="G192" s="22"/>
      <c r="H192" s="22"/>
      <c r="I192" s="22"/>
      <c r="K192" s="22"/>
      <c r="L192" s="23"/>
      <c r="M192" s="22"/>
      <c r="N192" s="22"/>
      <c r="O192" s="22"/>
    </row>
    <row r="193" spans="1:15" x14ac:dyDescent="0.25">
      <c r="A193" s="25"/>
      <c r="C193" s="22"/>
      <c r="D193" s="22"/>
      <c r="E193" s="1"/>
      <c r="G193" s="22"/>
      <c r="H193" s="22"/>
      <c r="I193" s="22"/>
      <c r="K193" s="22"/>
      <c r="L193" s="23"/>
      <c r="M193" s="22"/>
      <c r="N193" s="22"/>
      <c r="O193" s="22"/>
    </row>
    <row r="194" spans="1:15" x14ac:dyDescent="0.25">
      <c r="A194" s="25"/>
      <c r="C194" s="22"/>
      <c r="E194" s="1"/>
      <c r="F194" s="22"/>
      <c r="G194" s="22"/>
      <c r="H194" s="22"/>
      <c r="I194" s="22"/>
      <c r="K194" s="22"/>
      <c r="L194" s="23"/>
      <c r="M194" s="22"/>
      <c r="N194" s="22"/>
      <c r="O194" s="22"/>
    </row>
    <row r="195" spans="1:15" x14ac:dyDescent="0.25">
      <c r="A195" s="25"/>
      <c r="C195" s="22"/>
      <c r="D195" s="22"/>
      <c r="E195" s="1"/>
      <c r="G195" s="22"/>
      <c r="H195" s="22"/>
      <c r="I195" s="22"/>
      <c r="K195" s="22"/>
      <c r="L195" s="23"/>
      <c r="M195" s="22"/>
      <c r="N195" s="22"/>
      <c r="O195" s="22"/>
    </row>
    <row r="196" spans="1:15" x14ac:dyDescent="0.25">
      <c r="A196" s="25"/>
      <c r="C196" s="22"/>
      <c r="E196" s="1"/>
      <c r="F196" s="22"/>
      <c r="G196" s="22"/>
      <c r="H196" s="22"/>
      <c r="I196" s="22"/>
      <c r="K196" s="22"/>
      <c r="L196" s="23"/>
      <c r="M196" s="22"/>
      <c r="N196" s="22"/>
      <c r="O196" s="22"/>
    </row>
    <row r="197" spans="1:15" x14ac:dyDescent="0.25">
      <c r="A197" s="25"/>
      <c r="C197" s="22"/>
      <c r="D197" s="22"/>
      <c r="E197" s="1"/>
      <c r="G197" s="22"/>
      <c r="H197" s="22"/>
      <c r="I197" s="22"/>
      <c r="K197" s="22"/>
      <c r="L197" s="23"/>
      <c r="M197" s="22"/>
      <c r="N197" s="22"/>
      <c r="O197" s="22"/>
    </row>
    <row r="198" spans="1:15" x14ac:dyDescent="0.25">
      <c r="E198" s="1"/>
    </row>
    <row r="199" spans="1:15" x14ac:dyDescent="0.25">
      <c r="E199" s="1"/>
    </row>
    <row r="200" spans="1:15" x14ac:dyDescent="0.25">
      <c r="E200" s="1"/>
    </row>
    <row r="201" spans="1:15" x14ac:dyDescent="0.25">
      <c r="E201" s="1"/>
    </row>
    <row r="202" spans="1:15" x14ac:dyDescent="0.25">
      <c r="E202" s="1"/>
    </row>
    <row r="203" spans="1:15" x14ac:dyDescent="0.25">
      <c r="E203" s="1"/>
    </row>
    <row r="204" spans="1:15" x14ac:dyDescent="0.25">
      <c r="E204" s="1"/>
    </row>
    <row r="205" spans="1:15" x14ac:dyDescent="0.25">
      <c r="E205" s="1"/>
    </row>
    <row r="206" spans="1:15" x14ac:dyDescent="0.25">
      <c r="E206" s="1"/>
    </row>
    <row r="207" spans="1:15" x14ac:dyDescent="0.25">
      <c r="E207" s="1"/>
    </row>
    <row r="208" spans="1:15" x14ac:dyDescent="0.25">
      <c r="E208" s="1"/>
    </row>
    <row r="209" spans="5:5" x14ac:dyDescent="0.25">
      <c r="E209" s="1"/>
    </row>
    <row r="210" spans="5:5" x14ac:dyDescent="0.25">
      <c r="E210" s="1"/>
    </row>
    <row r="211" spans="5:5" x14ac:dyDescent="0.25">
      <c r="E211" s="1"/>
    </row>
    <row r="212" spans="5:5" x14ac:dyDescent="0.25">
      <c r="E212" s="1"/>
    </row>
    <row r="213" spans="5:5" x14ac:dyDescent="0.25">
      <c r="E213" s="1"/>
    </row>
    <row r="214" spans="5:5" x14ac:dyDescent="0.25">
      <c r="E214" s="1"/>
    </row>
    <row r="215" spans="5:5" x14ac:dyDescent="0.25">
      <c r="E215" s="1"/>
    </row>
    <row r="216" spans="5:5" x14ac:dyDescent="0.25">
      <c r="E216" s="1"/>
    </row>
    <row r="217" spans="5:5" x14ac:dyDescent="0.25">
      <c r="E217" s="1"/>
    </row>
    <row r="218" spans="5:5" x14ac:dyDescent="0.25">
      <c r="E218" s="1"/>
    </row>
    <row r="219" spans="5:5" x14ac:dyDescent="0.25">
      <c r="E219" s="1"/>
    </row>
    <row r="220" spans="5:5" x14ac:dyDescent="0.25">
      <c r="E220" s="1"/>
    </row>
    <row r="221" spans="5:5" x14ac:dyDescent="0.25">
      <c r="E221" s="1"/>
    </row>
    <row r="222" spans="5:5" x14ac:dyDescent="0.25">
      <c r="E222" s="1"/>
    </row>
    <row r="223" spans="5:5" x14ac:dyDescent="0.25">
      <c r="E223" s="1"/>
    </row>
    <row r="224" spans="5:5" x14ac:dyDescent="0.25">
      <c r="E224" s="1"/>
    </row>
    <row r="225" spans="5:5" x14ac:dyDescent="0.25">
      <c r="E225" s="1"/>
    </row>
    <row r="226" spans="5:5" x14ac:dyDescent="0.25">
      <c r="E226" s="1"/>
    </row>
    <row r="227" spans="5:5" x14ac:dyDescent="0.25">
      <c r="E227" s="1"/>
    </row>
    <row r="228" spans="5:5" x14ac:dyDescent="0.25">
      <c r="E228" s="1"/>
    </row>
    <row r="229" spans="5:5" x14ac:dyDescent="0.25">
      <c r="E229" s="1"/>
    </row>
    <row r="230" spans="5:5" x14ac:dyDescent="0.25">
      <c r="E230" s="1"/>
    </row>
    <row r="231" spans="5:5" x14ac:dyDescent="0.25">
      <c r="E231" s="1"/>
    </row>
    <row r="232" spans="5:5" x14ac:dyDescent="0.25">
      <c r="E232" s="1"/>
    </row>
    <row r="233" spans="5:5" x14ac:dyDescent="0.25">
      <c r="E233" s="1"/>
    </row>
    <row r="234" spans="5:5" x14ac:dyDescent="0.25">
      <c r="E234" s="1"/>
    </row>
    <row r="235" spans="5:5" x14ac:dyDescent="0.25">
      <c r="E235" s="1"/>
    </row>
    <row r="236" spans="5:5" x14ac:dyDescent="0.25">
      <c r="E236" s="1"/>
    </row>
    <row r="237" spans="5:5" x14ac:dyDescent="0.25">
      <c r="E237" s="1"/>
    </row>
    <row r="238" spans="5:5" x14ac:dyDescent="0.25">
      <c r="E238" s="1"/>
    </row>
    <row r="239" spans="5:5" x14ac:dyDescent="0.25">
      <c r="E239" s="1"/>
    </row>
    <row r="240" spans="5:5" x14ac:dyDescent="0.25">
      <c r="E240" s="1"/>
    </row>
    <row r="241" spans="5:5" x14ac:dyDescent="0.25">
      <c r="E241" s="1"/>
    </row>
    <row r="242" spans="5:5" x14ac:dyDescent="0.25">
      <c r="E242" s="1"/>
    </row>
    <row r="243" spans="5:5" x14ac:dyDescent="0.25">
      <c r="E243" s="1"/>
    </row>
    <row r="244" spans="5:5" x14ac:dyDescent="0.25">
      <c r="E244" s="1"/>
    </row>
    <row r="245" spans="5:5" x14ac:dyDescent="0.25">
      <c r="E245" s="1"/>
    </row>
    <row r="246" spans="5:5" x14ac:dyDescent="0.25">
      <c r="E246" s="1"/>
    </row>
    <row r="247" spans="5:5" x14ac:dyDescent="0.25">
      <c r="E247" s="1"/>
    </row>
    <row r="248" spans="5:5" x14ac:dyDescent="0.25">
      <c r="E248" s="1"/>
    </row>
    <row r="249" spans="5:5" x14ac:dyDescent="0.25">
      <c r="E249" s="1"/>
    </row>
    <row r="250" spans="5:5" x14ac:dyDescent="0.25">
      <c r="E250" s="1"/>
    </row>
    <row r="251" spans="5:5" x14ac:dyDescent="0.25">
      <c r="E251" s="1"/>
    </row>
    <row r="252" spans="5:5" x14ac:dyDescent="0.25">
      <c r="E252" s="1"/>
    </row>
    <row r="253" spans="5:5" x14ac:dyDescent="0.25">
      <c r="E253" s="1"/>
    </row>
    <row r="254" spans="5:5" x14ac:dyDescent="0.25">
      <c r="E254" s="1"/>
    </row>
    <row r="255" spans="5:5" x14ac:dyDescent="0.25">
      <c r="E255" s="1"/>
    </row>
    <row r="256" spans="5:5" x14ac:dyDescent="0.25">
      <c r="E256" s="1"/>
    </row>
    <row r="257" spans="5:5" x14ac:dyDescent="0.25">
      <c r="E257" s="1"/>
    </row>
    <row r="258" spans="5:5" x14ac:dyDescent="0.25">
      <c r="E258" s="1"/>
    </row>
    <row r="259" spans="5:5" x14ac:dyDescent="0.25">
      <c r="E259" s="1"/>
    </row>
    <row r="260" spans="5:5" x14ac:dyDescent="0.25">
      <c r="E260" s="1"/>
    </row>
    <row r="261" spans="5:5" x14ac:dyDescent="0.25">
      <c r="E261" s="1"/>
    </row>
    <row r="262" spans="5:5" x14ac:dyDescent="0.25">
      <c r="E262" s="1"/>
    </row>
    <row r="263" spans="5:5" x14ac:dyDescent="0.25">
      <c r="E263" s="1"/>
    </row>
    <row r="264" spans="5:5" x14ac:dyDescent="0.25">
      <c r="E264" s="1"/>
    </row>
    <row r="265" spans="5:5" x14ac:dyDescent="0.25">
      <c r="E265" s="1"/>
    </row>
    <row r="266" spans="5:5" x14ac:dyDescent="0.25">
      <c r="E266" s="1"/>
    </row>
    <row r="267" spans="5:5" x14ac:dyDescent="0.25">
      <c r="E267" s="1"/>
    </row>
    <row r="268" spans="5:5" x14ac:dyDescent="0.25">
      <c r="E268" s="1"/>
    </row>
    <row r="269" spans="5:5" x14ac:dyDescent="0.25">
      <c r="E269" s="1"/>
    </row>
    <row r="270" spans="5:5" x14ac:dyDescent="0.25">
      <c r="E270" s="1"/>
    </row>
    <row r="271" spans="5:5" x14ac:dyDescent="0.25">
      <c r="E271" s="1"/>
    </row>
    <row r="272" spans="5:5" x14ac:dyDescent="0.25">
      <c r="E272" s="1"/>
    </row>
    <row r="273" spans="5:5" x14ac:dyDescent="0.25">
      <c r="E273" s="1"/>
    </row>
    <row r="274" spans="5:5" x14ac:dyDescent="0.25">
      <c r="E274" s="1"/>
    </row>
    <row r="275" spans="5:5" x14ac:dyDescent="0.25">
      <c r="E275" s="1"/>
    </row>
    <row r="276" spans="5:5" x14ac:dyDescent="0.25">
      <c r="E276" s="1"/>
    </row>
    <row r="277" spans="5:5" x14ac:dyDescent="0.25">
      <c r="E277" s="1"/>
    </row>
    <row r="278" spans="5:5" x14ac:dyDescent="0.25">
      <c r="E278" s="1"/>
    </row>
    <row r="279" spans="5:5" x14ac:dyDescent="0.25">
      <c r="E279" s="1"/>
    </row>
    <row r="280" spans="5:5" x14ac:dyDescent="0.25">
      <c r="E280" s="1"/>
    </row>
    <row r="281" spans="5:5" x14ac:dyDescent="0.25">
      <c r="E281" s="1"/>
    </row>
    <row r="282" spans="5:5" x14ac:dyDescent="0.25">
      <c r="E282" s="1"/>
    </row>
    <row r="283" spans="5:5" x14ac:dyDescent="0.25">
      <c r="E283" s="1"/>
    </row>
    <row r="284" spans="5:5" x14ac:dyDescent="0.25">
      <c r="E284" s="1"/>
    </row>
    <row r="285" spans="5:5" x14ac:dyDescent="0.25">
      <c r="E285" s="1"/>
    </row>
    <row r="286" spans="5:5" x14ac:dyDescent="0.25">
      <c r="E286" s="1"/>
    </row>
    <row r="287" spans="5:5" x14ac:dyDescent="0.25">
      <c r="E287" s="1"/>
    </row>
    <row r="288" spans="5:5" x14ac:dyDescent="0.25">
      <c r="E288" s="1"/>
    </row>
    <row r="289" spans="5:5" x14ac:dyDescent="0.25">
      <c r="E289" s="1"/>
    </row>
    <row r="290" spans="5:5" x14ac:dyDescent="0.25">
      <c r="E290" s="1"/>
    </row>
    <row r="291" spans="5:5" x14ac:dyDescent="0.25">
      <c r="E291" s="1"/>
    </row>
    <row r="292" spans="5:5" x14ac:dyDescent="0.25">
      <c r="E292" s="1"/>
    </row>
    <row r="293" spans="5:5" x14ac:dyDescent="0.25">
      <c r="E293" s="1"/>
    </row>
    <row r="294" spans="5:5" x14ac:dyDescent="0.25">
      <c r="E294" s="1"/>
    </row>
    <row r="295" spans="5:5" x14ac:dyDescent="0.25">
      <c r="E295" s="1"/>
    </row>
    <row r="296" spans="5:5" x14ac:dyDescent="0.25">
      <c r="E296" s="1"/>
    </row>
    <row r="297" spans="5:5" x14ac:dyDescent="0.25">
      <c r="E297" s="1"/>
    </row>
    <row r="298" spans="5:5" x14ac:dyDescent="0.25">
      <c r="E298" s="1"/>
    </row>
    <row r="299" spans="5:5" x14ac:dyDescent="0.25">
      <c r="E299" s="1"/>
    </row>
    <row r="300" spans="5:5" x14ac:dyDescent="0.25">
      <c r="E300" s="1"/>
    </row>
    <row r="301" spans="5:5" x14ac:dyDescent="0.25">
      <c r="E301" s="1"/>
    </row>
    <row r="302" spans="5:5" x14ac:dyDescent="0.25">
      <c r="E302" s="1"/>
    </row>
    <row r="303" spans="5:5" x14ac:dyDescent="0.25">
      <c r="E303" s="1"/>
    </row>
    <row r="304" spans="5:5" x14ac:dyDescent="0.25">
      <c r="E304" s="1"/>
    </row>
    <row r="305" spans="5:5" x14ac:dyDescent="0.25">
      <c r="E305" s="1"/>
    </row>
    <row r="306" spans="5:5" x14ac:dyDescent="0.25">
      <c r="E306" s="1"/>
    </row>
    <row r="307" spans="5:5" x14ac:dyDescent="0.25">
      <c r="E307" s="1"/>
    </row>
    <row r="308" spans="5:5" x14ac:dyDescent="0.25">
      <c r="E308" s="1"/>
    </row>
    <row r="309" spans="5:5" x14ac:dyDescent="0.25">
      <c r="E309" s="1"/>
    </row>
    <row r="310" spans="5:5" x14ac:dyDescent="0.25">
      <c r="E310" s="1"/>
    </row>
    <row r="311" spans="5:5" x14ac:dyDescent="0.25">
      <c r="E311" s="1"/>
    </row>
    <row r="312" spans="5:5" x14ac:dyDescent="0.25">
      <c r="E312" s="1"/>
    </row>
    <row r="313" spans="5:5" x14ac:dyDescent="0.25">
      <c r="E313" s="1"/>
    </row>
    <row r="314" spans="5:5" x14ac:dyDescent="0.25">
      <c r="E314" s="1"/>
    </row>
    <row r="315" spans="5:5" x14ac:dyDescent="0.25">
      <c r="E315" s="1"/>
    </row>
    <row r="316" spans="5:5" x14ac:dyDescent="0.25">
      <c r="E316" s="1"/>
    </row>
    <row r="317" spans="5:5" x14ac:dyDescent="0.25">
      <c r="E317" s="1"/>
    </row>
    <row r="318" spans="5:5" x14ac:dyDescent="0.25">
      <c r="E318" s="1"/>
    </row>
    <row r="319" spans="5:5" x14ac:dyDescent="0.25">
      <c r="E319" s="1"/>
    </row>
    <row r="320" spans="5:5" x14ac:dyDescent="0.25">
      <c r="E320" s="1"/>
    </row>
    <row r="321" spans="5:5" x14ac:dyDescent="0.25">
      <c r="E321" s="1"/>
    </row>
    <row r="322" spans="5:5" x14ac:dyDescent="0.25">
      <c r="E322" s="1"/>
    </row>
    <row r="323" spans="5:5" x14ac:dyDescent="0.25">
      <c r="E323" s="1"/>
    </row>
    <row r="324" spans="5:5" x14ac:dyDescent="0.25">
      <c r="E324" s="1"/>
    </row>
    <row r="325" spans="5:5" x14ac:dyDescent="0.25">
      <c r="E325" s="1"/>
    </row>
    <row r="326" spans="5:5" x14ac:dyDescent="0.25">
      <c r="E326" s="1"/>
    </row>
    <row r="327" spans="5:5" x14ac:dyDescent="0.25">
      <c r="E327" s="1"/>
    </row>
    <row r="328" spans="5:5" x14ac:dyDescent="0.25">
      <c r="E328" s="1"/>
    </row>
    <row r="329" spans="5:5" x14ac:dyDescent="0.25">
      <c r="E329" s="1"/>
    </row>
    <row r="330" spans="5:5" x14ac:dyDescent="0.25">
      <c r="E330" s="1"/>
    </row>
    <row r="331" spans="5:5" x14ac:dyDescent="0.25">
      <c r="E331" s="1"/>
    </row>
    <row r="332" spans="5:5" x14ac:dyDescent="0.25">
      <c r="E332" s="1"/>
    </row>
    <row r="333" spans="5:5" x14ac:dyDescent="0.25">
      <c r="E333" s="1"/>
    </row>
    <row r="334" spans="5:5" x14ac:dyDescent="0.25">
      <c r="E334" s="1"/>
    </row>
    <row r="335" spans="5:5" x14ac:dyDescent="0.25">
      <c r="E335" s="1"/>
    </row>
    <row r="336" spans="5:5" x14ac:dyDescent="0.25">
      <c r="E336" s="1"/>
    </row>
    <row r="337" spans="5:5" x14ac:dyDescent="0.25">
      <c r="E337" s="1"/>
    </row>
    <row r="338" spans="5:5" x14ac:dyDescent="0.25">
      <c r="E338" s="1"/>
    </row>
    <row r="339" spans="5:5" x14ac:dyDescent="0.25">
      <c r="E339" s="1"/>
    </row>
    <row r="340" spans="5:5" x14ac:dyDescent="0.25">
      <c r="E340" s="1"/>
    </row>
    <row r="341" spans="5:5" x14ac:dyDescent="0.25">
      <c r="E341" s="1"/>
    </row>
    <row r="342" spans="5:5" x14ac:dyDescent="0.25">
      <c r="E342" s="1"/>
    </row>
    <row r="343" spans="5:5" x14ac:dyDescent="0.25">
      <c r="E343" s="1"/>
    </row>
    <row r="344" spans="5:5" x14ac:dyDescent="0.25">
      <c r="E344" s="1"/>
    </row>
    <row r="345" spans="5:5" x14ac:dyDescent="0.25">
      <c r="E345" s="1"/>
    </row>
    <row r="346" spans="5:5" x14ac:dyDescent="0.25">
      <c r="E346" s="1"/>
    </row>
    <row r="347" spans="5:5" x14ac:dyDescent="0.25">
      <c r="E347" s="1"/>
    </row>
    <row r="348" spans="5:5" x14ac:dyDescent="0.25">
      <c r="E348" s="1"/>
    </row>
    <row r="349" spans="5:5" x14ac:dyDescent="0.25">
      <c r="E349" s="1"/>
    </row>
    <row r="350" spans="5:5" x14ac:dyDescent="0.25">
      <c r="E350" s="1"/>
    </row>
    <row r="351" spans="5:5" x14ac:dyDescent="0.25">
      <c r="E351" s="1"/>
    </row>
    <row r="352" spans="5:5" x14ac:dyDescent="0.25">
      <c r="E352" s="1"/>
    </row>
    <row r="353" spans="5:5" x14ac:dyDescent="0.25">
      <c r="E353" s="1"/>
    </row>
    <row r="354" spans="5:5" x14ac:dyDescent="0.25">
      <c r="E354" s="1"/>
    </row>
    <row r="355" spans="5:5" x14ac:dyDescent="0.25">
      <c r="E355" s="1"/>
    </row>
    <row r="356" spans="5:5" x14ac:dyDescent="0.25">
      <c r="E356" s="1"/>
    </row>
    <row r="357" spans="5:5" x14ac:dyDescent="0.25">
      <c r="E357" s="1"/>
    </row>
    <row r="358" spans="5:5" x14ac:dyDescent="0.25">
      <c r="E358" s="1"/>
    </row>
    <row r="359" spans="5:5" x14ac:dyDescent="0.25">
      <c r="E359" s="1"/>
    </row>
    <row r="360" spans="5:5" x14ac:dyDescent="0.25">
      <c r="E360" s="1"/>
    </row>
    <row r="361" spans="5:5" x14ac:dyDescent="0.25">
      <c r="E361" s="1"/>
    </row>
    <row r="362" spans="5:5" x14ac:dyDescent="0.25">
      <c r="E362" s="1"/>
    </row>
    <row r="363" spans="5:5" x14ac:dyDescent="0.25">
      <c r="E363" s="1"/>
    </row>
    <row r="364" spans="5:5" x14ac:dyDescent="0.25">
      <c r="E364" s="1"/>
    </row>
    <row r="365" spans="5:5" x14ac:dyDescent="0.25">
      <c r="E365" s="1"/>
    </row>
    <row r="366" spans="5:5" x14ac:dyDescent="0.25">
      <c r="E366" s="1"/>
    </row>
    <row r="367" spans="5:5" x14ac:dyDescent="0.25">
      <c r="E367" s="1"/>
    </row>
    <row r="368" spans="5:5" x14ac:dyDescent="0.25">
      <c r="E368" s="1"/>
    </row>
    <row r="369" spans="5:5" x14ac:dyDescent="0.25">
      <c r="E369" s="1"/>
    </row>
    <row r="370" spans="5:5" x14ac:dyDescent="0.25">
      <c r="E370" s="1"/>
    </row>
    <row r="371" spans="5:5" x14ac:dyDescent="0.25">
      <c r="E371" s="1"/>
    </row>
    <row r="372" spans="5:5" x14ac:dyDescent="0.25">
      <c r="E372" s="1"/>
    </row>
    <row r="373" spans="5:5" x14ac:dyDescent="0.25">
      <c r="E373" s="1"/>
    </row>
    <row r="374" spans="5:5" x14ac:dyDescent="0.25">
      <c r="E374" s="1"/>
    </row>
    <row r="375" spans="5:5" x14ac:dyDescent="0.25">
      <c r="E375" s="1"/>
    </row>
    <row r="376" spans="5:5" x14ac:dyDescent="0.25">
      <c r="E376" s="1"/>
    </row>
    <row r="377" spans="5:5" x14ac:dyDescent="0.25">
      <c r="E377" s="1"/>
    </row>
    <row r="378" spans="5:5" x14ac:dyDescent="0.25">
      <c r="E378" s="1"/>
    </row>
    <row r="379" spans="5:5" x14ac:dyDescent="0.25">
      <c r="E379" s="1"/>
    </row>
    <row r="380" spans="5:5" x14ac:dyDescent="0.25">
      <c r="E380" s="1"/>
    </row>
    <row r="381" spans="5:5" x14ac:dyDescent="0.25">
      <c r="E381" s="1"/>
    </row>
    <row r="382" spans="5:5" x14ac:dyDescent="0.25">
      <c r="E382" s="1"/>
    </row>
    <row r="383" spans="5:5" x14ac:dyDescent="0.25">
      <c r="E383" s="1"/>
    </row>
    <row r="384" spans="5:5" x14ac:dyDescent="0.25">
      <c r="E384" s="1"/>
    </row>
    <row r="385" spans="5:5" x14ac:dyDescent="0.25">
      <c r="E385" s="1"/>
    </row>
    <row r="386" spans="5:5" x14ac:dyDescent="0.25">
      <c r="E386" s="1"/>
    </row>
    <row r="387" spans="5:5" x14ac:dyDescent="0.25">
      <c r="E387" s="1"/>
    </row>
    <row r="388" spans="5:5" x14ac:dyDescent="0.25">
      <c r="E388" s="1"/>
    </row>
    <row r="389" spans="5:5" x14ac:dyDescent="0.25">
      <c r="E389" s="1"/>
    </row>
    <row r="390" spans="5:5" x14ac:dyDescent="0.25">
      <c r="E390" s="1"/>
    </row>
    <row r="391" spans="5:5" x14ac:dyDescent="0.25">
      <c r="E391" s="1"/>
    </row>
    <row r="392" spans="5:5" x14ac:dyDescent="0.25">
      <c r="E392" s="1"/>
    </row>
    <row r="393" spans="5:5" x14ac:dyDescent="0.25">
      <c r="E393" s="1"/>
    </row>
    <row r="394" spans="5:5" x14ac:dyDescent="0.25">
      <c r="E394" s="1"/>
    </row>
    <row r="395" spans="5:5" x14ac:dyDescent="0.25">
      <c r="E395" s="1"/>
    </row>
    <row r="396" spans="5:5" x14ac:dyDescent="0.25">
      <c r="E396" s="1"/>
    </row>
    <row r="397" spans="5:5" x14ac:dyDescent="0.25">
      <c r="E397" s="1"/>
    </row>
    <row r="398" spans="5:5" x14ac:dyDescent="0.25">
      <c r="E398" s="1"/>
    </row>
    <row r="399" spans="5:5" x14ac:dyDescent="0.25">
      <c r="E399" s="1"/>
    </row>
    <row r="400" spans="5:5" x14ac:dyDescent="0.25">
      <c r="E400" s="1"/>
    </row>
    <row r="401" spans="5:5" x14ac:dyDescent="0.25">
      <c r="E401" s="1"/>
    </row>
    <row r="402" spans="5:5" x14ac:dyDescent="0.25">
      <c r="E402" s="1"/>
    </row>
    <row r="403" spans="5:5" x14ac:dyDescent="0.25">
      <c r="E403" s="1"/>
    </row>
    <row r="404" spans="5:5" x14ac:dyDescent="0.25">
      <c r="E404" s="1"/>
    </row>
    <row r="405" spans="5:5" x14ac:dyDescent="0.25">
      <c r="E405" s="1"/>
    </row>
    <row r="406" spans="5:5" x14ac:dyDescent="0.25">
      <c r="E406" s="1"/>
    </row>
    <row r="407" spans="5:5" x14ac:dyDescent="0.25">
      <c r="E407" s="1"/>
    </row>
    <row r="408" spans="5:5" x14ac:dyDescent="0.25">
      <c r="E408" s="1"/>
    </row>
    <row r="409" spans="5:5" x14ac:dyDescent="0.25">
      <c r="E409" s="1"/>
    </row>
    <row r="410" spans="5:5" x14ac:dyDescent="0.25">
      <c r="E410" s="1"/>
    </row>
    <row r="411" spans="5:5" x14ac:dyDescent="0.25">
      <c r="E411" s="1"/>
    </row>
    <row r="412" spans="5:5" x14ac:dyDescent="0.25">
      <c r="E412" s="1"/>
    </row>
    <row r="413" spans="5:5" x14ac:dyDescent="0.25">
      <c r="E413" s="1"/>
    </row>
    <row r="414" spans="5:5" x14ac:dyDescent="0.25">
      <c r="E414" s="1"/>
    </row>
    <row r="415" spans="5:5" x14ac:dyDescent="0.25">
      <c r="E415" s="1"/>
    </row>
    <row r="416" spans="5:5" x14ac:dyDescent="0.25">
      <c r="E416" s="1"/>
    </row>
    <row r="417" spans="5:5" x14ac:dyDescent="0.25">
      <c r="E417" s="1"/>
    </row>
    <row r="418" spans="5:5" x14ac:dyDescent="0.25">
      <c r="E418" s="1"/>
    </row>
    <row r="419" spans="5:5" x14ac:dyDescent="0.25">
      <c r="E419" s="1"/>
    </row>
    <row r="420" spans="5:5" x14ac:dyDescent="0.25">
      <c r="E420" s="1"/>
    </row>
    <row r="421" spans="5:5" x14ac:dyDescent="0.25">
      <c r="E421" s="1"/>
    </row>
    <row r="422" spans="5:5" x14ac:dyDescent="0.25">
      <c r="E422" s="1"/>
    </row>
    <row r="423" spans="5:5" x14ac:dyDescent="0.25">
      <c r="E423" s="1"/>
    </row>
    <row r="424" spans="5:5" x14ac:dyDescent="0.25">
      <c r="E424" s="1"/>
    </row>
    <row r="425" spans="5:5" x14ac:dyDescent="0.25">
      <c r="E425" s="1"/>
    </row>
    <row r="426" spans="5:5" x14ac:dyDescent="0.25">
      <c r="E426" s="1"/>
    </row>
    <row r="427" spans="5:5" x14ac:dyDescent="0.25">
      <c r="E427" s="1"/>
    </row>
    <row r="428" spans="5:5" x14ac:dyDescent="0.25">
      <c r="E428" s="1"/>
    </row>
    <row r="429" spans="5:5" x14ac:dyDescent="0.25">
      <c r="E429" s="1"/>
    </row>
    <row r="430" spans="5:5" x14ac:dyDescent="0.25">
      <c r="E430" s="1"/>
    </row>
    <row r="431" spans="5:5" x14ac:dyDescent="0.25">
      <c r="E431" s="1"/>
    </row>
    <row r="432" spans="5:5" x14ac:dyDescent="0.25">
      <c r="E432" s="1"/>
    </row>
    <row r="433" spans="5:5" x14ac:dyDescent="0.25">
      <c r="E433" s="1"/>
    </row>
    <row r="434" spans="5:5" x14ac:dyDescent="0.25">
      <c r="E434" s="1"/>
    </row>
    <row r="435" spans="5:5" x14ac:dyDescent="0.25">
      <c r="E435" s="1"/>
    </row>
    <row r="436" spans="5:5" x14ac:dyDescent="0.25">
      <c r="E436" s="1"/>
    </row>
    <row r="437" spans="5:5" x14ac:dyDescent="0.25">
      <c r="E437" s="1"/>
    </row>
    <row r="438" spans="5:5" x14ac:dyDescent="0.25">
      <c r="E438" s="1"/>
    </row>
    <row r="439" spans="5:5" x14ac:dyDescent="0.25">
      <c r="E439" s="1"/>
    </row>
    <row r="440" spans="5:5" x14ac:dyDescent="0.25">
      <c r="E440" s="1"/>
    </row>
    <row r="441" spans="5:5" x14ac:dyDescent="0.25">
      <c r="E441" s="1"/>
    </row>
    <row r="442" spans="5:5" x14ac:dyDescent="0.25">
      <c r="E442" s="1"/>
    </row>
    <row r="443" spans="5:5" x14ac:dyDescent="0.25">
      <c r="E443" s="1"/>
    </row>
    <row r="444" spans="5:5" x14ac:dyDescent="0.25">
      <c r="E444" s="1"/>
    </row>
    <row r="445" spans="5:5" x14ac:dyDescent="0.25">
      <c r="E445" s="1"/>
    </row>
    <row r="446" spans="5:5" x14ac:dyDescent="0.25">
      <c r="E446" s="1"/>
    </row>
    <row r="447" spans="5:5" x14ac:dyDescent="0.25">
      <c r="E447" s="1"/>
    </row>
    <row r="448" spans="5:5" x14ac:dyDescent="0.25">
      <c r="E448" s="1"/>
    </row>
    <row r="449" spans="5:5" x14ac:dyDescent="0.25">
      <c r="E449" s="1"/>
    </row>
    <row r="450" spans="5:5" x14ac:dyDescent="0.25">
      <c r="E450" s="1"/>
    </row>
    <row r="451" spans="5:5" x14ac:dyDescent="0.25">
      <c r="E451" s="1"/>
    </row>
    <row r="452" spans="5:5" x14ac:dyDescent="0.25">
      <c r="E452" s="1"/>
    </row>
    <row r="453" spans="5:5" x14ac:dyDescent="0.25">
      <c r="E453" s="1"/>
    </row>
    <row r="454" spans="5:5" x14ac:dyDescent="0.25">
      <c r="E454" s="1"/>
    </row>
    <row r="455" spans="5:5" x14ac:dyDescent="0.25">
      <c r="E455" s="1"/>
    </row>
    <row r="456" spans="5:5" x14ac:dyDescent="0.25">
      <c r="E456" s="1"/>
    </row>
    <row r="457" spans="5:5" x14ac:dyDescent="0.25">
      <c r="E457" s="1"/>
    </row>
    <row r="458" spans="5:5" x14ac:dyDescent="0.25">
      <c r="E458" s="1"/>
    </row>
    <row r="459" spans="5:5" x14ac:dyDescent="0.25">
      <c r="E459" s="1"/>
    </row>
    <row r="460" spans="5:5" x14ac:dyDescent="0.25">
      <c r="E460" s="1"/>
    </row>
    <row r="461" spans="5:5" x14ac:dyDescent="0.25">
      <c r="E461" s="1"/>
    </row>
    <row r="462" spans="5:5" x14ac:dyDescent="0.25">
      <c r="E462" s="1"/>
    </row>
    <row r="463" spans="5:5" x14ac:dyDescent="0.25">
      <c r="E463" s="1"/>
    </row>
    <row r="464" spans="5:5" x14ac:dyDescent="0.25">
      <c r="E464" s="1"/>
    </row>
    <row r="465" spans="5:5" x14ac:dyDescent="0.25">
      <c r="E465" s="1"/>
    </row>
    <row r="466" spans="5:5" x14ac:dyDescent="0.25">
      <c r="E466" s="1"/>
    </row>
    <row r="467" spans="5:5" x14ac:dyDescent="0.25">
      <c r="E467" s="1"/>
    </row>
    <row r="468" spans="5:5" x14ac:dyDescent="0.25">
      <c r="E468" s="1"/>
    </row>
    <row r="469" spans="5:5" x14ac:dyDescent="0.25">
      <c r="E469" s="1"/>
    </row>
    <row r="470" spans="5:5" x14ac:dyDescent="0.25">
      <c r="E470" s="1"/>
    </row>
    <row r="471" spans="5:5" x14ac:dyDescent="0.25">
      <c r="E471" s="1"/>
    </row>
    <row r="472" spans="5:5" x14ac:dyDescent="0.25">
      <c r="E472" s="1"/>
    </row>
    <row r="473" spans="5:5" x14ac:dyDescent="0.25">
      <c r="E473" s="1"/>
    </row>
    <row r="474" spans="5:5" x14ac:dyDescent="0.25">
      <c r="E474" s="1"/>
    </row>
    <row r="475" spans="5:5" x14ac:dyDescent="0.25">
      <c r="E475" s="1"/>
    </row>
    <row r="476" spans="5:5" x14ac:dyDescent="0.25">
      <c r="E476" s="1"/>
    </row>
    <row r="477" spans="5:5" x14ac:dyDescent="0.25">
      <c r="E477" s="1"/>
    </row>
    <row r="478" spans="5:5" x14ac:dyDescent="0.25">
      <c r="E478" s="1"/>
    </row>
    <row r="479" spans="5:5" x14ac:dyDescent="0.25">
      <c r="E479" s="1"/>
    </row>
    <row r="480" spans="5:5" x14ac:dyDescent="0.25">
      <c r="E480" s="1"/>
    </row>
    <row r="481" spans="5:5" x14ac:dyDescent="0.25">
      <c r="E481" s="1"/>
    </row>
    <row r="482" spans="5:5" x14ac:dyDescent="0.25">
      <c r="E482" s="1"/>
    </row>
    <row r="483" spans="5:5" x14ac:dyDescent="0.25">
      <c r="E483" s="1"/>
    </row>
    <row r="484" spans="5:5" x14ac:dyDescent="0.25">
      <c r="E484" s="1"/>
    </row>
    <row r="485" spans="5:5" x14ac:dyDescent="0.25">
      <c r="E485" s="1"/>
    </row>
    <row r="486" spans="5:5" x14ac:dyDescent="0.25">
      <c r="E486" s="1"/>
    </row>
    <row r="487" spans="5:5" x14ac:dyDescent="0.25">
      <c r="E487" s="1"/>
    </row>
    <row r="488" spans="5:5" x14ac:dyDescent="0.25">
      <c r="E488" s="1"/>
    </row>
    <row r="489" spans="5:5" x14ac:dyDescent="0.25">
      <c r="E489" s="1"/>
    </row>
    <row r="490" spans="5:5" x14ac:dyDescent="0.25">
      <c r="E490" s="1"/>
    </row>
    <row r="491" spans="5:5" x14ac:dyDescent="0.25">
      <c r="E491" s="1"/>
    </row>
    <row r="492" spans="5:5" x14ac:dyDescent="0.25">
      <c r="E492" s="1"/>
    </row>
    <row r="493" spans="5:5" x14ac:dyDescent="0.25">
      <c r="E493" s="1"/>
    </row>
    <row r="494" spans="5:5" x14ac:dyDescent="0.25">
      <c r="E494" s="1"/>
    </row>
    <row r="495" spans="5:5" x14ac:dyDescent="0.25">
      <c r="E495" s="1"/>
    </row>
    <row r="496" spans="5:5" x14ac:dyDescent="0.25">
      <c r="E496" s="1"/>
    </row>
    <row r="497" spans="5:5" x14ac:dyDescent="0.25">
      <c r="E497" s="1"/>
    </row>
    <row r="498" spans="5:5" x14ac:dyDescent="0.25">
      <c r="E498" s="1"/>
    </row>
    <row r="499" spans="5:5" x14ac:dyDescent="0.25">
      <c r="E499" s="1"/>
    </row>
    <row r="500" spans="5:5" x14ac:dyDescent="0.25">
      <c r="E500" s="1"/>
    </row>
    <row r="501" spans="5:5" x14ac:dyDescent="0.25">
      <c r="E501" s="1"/>
    </row>
    <row r="502" spans="5:5" x14ac:dyDescent="0.25">
      <c r="E502" s="1"/>
    </row>
    <row r="503" spans="5:5" x14ac:dyDescent="0.25">
      <c r="E503" s="1"/>
    </row>
    <row r="504" spans="5:5" x14ac:dyDescent="0.25">
      <c r="E504" s="1"/>
    </row>
    <row r="505" spans="5:5" x14ac:dyDescent="0.25">
      <c r="E505" s="1"/>
    </row>
    <row r="506" spans="5:5" x14ac:dyDescent="0.25">
      <c r="E506" s="1"/>
    </row>
    <row r="507" spans="5:5" x14ac:dyDescent="0.25">
      <c r="E507" s="1"/>
    </row>
    <row r="508" spans="5:5" x14ac:dyDescent="0.25">
      <c r="E508" s="1"/>
    </row>
    <row r="509" spans="5:5" x14ac:dyDescent="0.25">
      <c r="E509" s="1"/>
    </row>
    <row r="510" spans="5:5" x14ac:dyDescent="0.25">
      <c r="E510" s="1"/>
    </row>
    <row r="511" spans="5:5" x14ac:dyDescent="0.25">
      <c r="E511" s="1"/>
    </row>
    <row r="512" spans="5:5" x14ac:dyDescent="0.25">
      <c r="E512" s="1"/>
    </row>
    <row r="513" spans="5:5" x14ac:dyDescent="0.25">
      <c r="E513" s="1"/>
    </row>
    <row r="514" spans="5:5" x14ac:dyDescent="0.25">
      <c r="E514" s="1"/>
    </row>
    <row r="515" spans="5:5" x14ac:dyDescent="0.25">
      <c r="E515" s="1"/>
    </row>
    <row r="516" spans="5:5" x14ac:dyDescent="0.25">
      <c r="E516" s="1"/>
    </row>
    <row r="517" spans="5:5" x14ac:dyDescent="0.25">
      <c r="E517" s="1"/>
    </row>
    <row r="518" spans="5:5" x14ac:dyDescent="0.25">
      <c r="E518" s="1"/>
    </row>
    <row r="519" spans="5:5" x14ac:dyDescent="0.25">
      <c r="E519" s="1"/>
    </row>
    <row r="520" spans="5:5" x14ac:dyDescent="0.25">
      <c r="E520" s="1"/>
    </row>
    <row r="521" spans="5:5" x14ac:dyDescent="0.25">
      <c r="E521" s="1"/>
    </row>
    <row r="522" spans="5:5" x14ac:dyDescent="0.25">
      <c r="E522" s="1"/>
    </row>
    <row r="523" spans="5:5" x14ac:dyDescent="0.25">
      <c r="E523" s="1"/>
    </row>
    <row r="524" spans="5:5" x14ac:dyDescent="0.25">
      <c r="E524" s="1"/>
    </row>
    <row r="525" spans="5:5" x14ac:dyDescent="0.25">
      <c r="E525" s="1"/>
    </row>
    <row r="526" spans="5:5" x14ac:dyDescent="0.25">
      <c r="E526" s="1"/>
    </row>
    <row r="527" spans="5:5" x14ac:dyDescent="0.25">
      <c r="E527" s="1"/>
    </row>
    <row r="528" spans="5:5" x14ac:dyDescent="0.25">
      <c r="E528" s="1"/>
    </row>
    <row r="529" spans="5:5" x14ac:dyDescent="0.25">
      <c r="E529" s="1"/>
    </row>
    <row r="530" spans="5:5" x14ac:dyDescent="0.25">
      <c r="E530" s="1"/>
    </row>
    <row r="531" spans="5:5" x14ac:dyDescent="0.25">
      <c r="E531" s="1"/>
    </row>
    <row r="532" spans="5:5" x14ac:dyDescent="0.25">
      <c r="E532" s="1"/>
    </row>
    <row r="533" spans="5:5" x14ac:dyDescent="0.25">
      <c r="E533" s="1"/>
    </row>
    <row r="534" spans="5:5" x14ac:dyDescent="0.25">
      <c r="E534" s="1"/>
    </row>
    <row r="535" spans="5:5" x14ac:dyDescent="0.25">
      <c r="E535" s="1"/>
    </row>
    <row r="536" spans="5:5" x14ac:dyDescent="0.25">
      <c r="E536" s="1"/>
    </row>
    <row r="537" spans="5:5" x14ac:dyDescent="0.25">
      <c r="E537" s="1"/>
    </row>
    <row r="538" spans="5:5" x14ac:dyDescent="0.25">
      <c r="E538" s="1"/>
    </row>
    <row r="539" spans="5:5" x14ac:dyDescent="0.25">
      <c r="E539" s="1"/>
    </row>
    <row r="540" spans="5:5" x14ac:dyDescent="0.25">
      <c r="E540" s="1"/>
    </row>
    <row r="541" spans="5:5" x14ac:dyDescent="0.25">
      <c r="E541" s="1"/>
    </row>
    <row r="542" spans="5:5" x14ac:dyDescent="0.25">
      <c r="E542" s="1"/>
    </row>
    <row r="543" spans="5:5" x14ac:dyDescent="0.25">
      <c r="E543" s="1"/>
    </row>
    <row r="544" spans="5:5" x14ac:dyDescent="0.25">
      <c r="E544" s="1"/>
    </row>
    <row r="545" spans="5:5" x14ac:dyDescent="0.25">
      <c r="E545" s="1"/>
    </row>
    <row r="546" spans="5:5" x14ac:dyDescent="0.25">
      <c r="E546" s="1"/>
    </row>
    <row r="547" spans="5:5" x14ac:dyDescent="0.25">
      <c r="E547" s="1"/>
    </row>
    <row r="548" spans="5:5" x14ac:dyDescent="0.25">
      <c r="E548" s="1"/>
    </row>
    <row r="549" spans="5:5" x14ac:dyDescent="0.25">
      <c r="E549" s="1"/>
    </row>
    <row r="550" spans="5:5" x14ac:dyDescent="0.25">
      <c r="E550" s="1"/>
    </row>
    <row r="551" spans="5:5" x14ac:dyDescent="0.25">
      <c r="E551" s="1"/>
    </row>
    <row r="552" spans="5:5" x14ac:dyDescent="0.25">
      <c r="E552" s="1"/>
    </row>
    <row r="553" spans="5:5" x14ac:dyDescent="0.25">
      <c r="E553" s="1"/>
    </row>
    <row r="554" spans="5:5" x14ac:dyDescent="0.25">
      <c r="E554" s="1"/>
    </row>
    <row r="555" spans="5:5" x14ac:dyDescent="0.25">
      <c r="E555" s="1"/>
    </row>
    <row r="556" spans="5:5" x14ac:dyDescent="0.25">
      <c r="E556" s="1"/>
    </row>
    <row r="557" spans="5:5" x14ac:dyDescent="0.25">
      <c r="E557" s="1"/>
    </row>
    <row r="558" spans="5:5" x14ac:dyDescent="0.25">
      <c r="E558" s="1"/>
    </row>
    <row r="559" spans="5:5" x14ac:dyDescent="0.25">
      <c r="E559" s="1"/>
    </row>
    <row r="560" spans="5:5" x14ac:dyDescent="0.25">
      <c r="E560" s="1"/>
    </row>
    <row r="561" spans="5:5" x14ac:dyDescent="0.25">
      <c r="E561" s="1"/>
    </row>
    <row r="562" spans="5:5" x14ac:dyDescent="0.25">
      <c r="E562" s="1"/>
    </row>
    <row r="563" spans="5:5" x14ac:dyDescent="0.25">
      <c r="E563" s="1"/>
    </row>
    <row r="564" spans="5:5" x14ac:dyDescent="0.25">
      <c r="E564" s="1"/>
    </row>
    <row r="565" spans="5:5" x14ac:dyDescent="0.25">
      <c r="E565" s="1"/>
    </row>
    <row r="566" spans="5:5" x14ac:dyDescent="0.25">
      <c r="E566" s="1"/>
    </row>
    <row r="567" spans="5:5" x14ac:dyDescent="0.25">
      <c r="E567" s="1"/>
    </row>
    <row r="568" spans="5:5" x14ac:dyDescent="0.25">
      <c r="E568" s="1"/>
    </row>
    <row r="569" spans="5:5" x14ac:dyDescent="0.25">
      <c r="E569" s="1"/>
    </row>
    <row r="570" spans="5:5" x14ac:dyDescent="0.25">
      <c r="E570" s="1"/>
    </row>
    <row r="571" spans="5:5" x14ac:dyDescent="0.25">
      <c r="E571" s="1"/>
    </row>
    <row r="572" spans="5:5" x14ac:dyDescent="0.25">
      <c r="E572" s="1"/>
    </row>
    <row r="573" spans="5:5" x14ac:dyDescent="0.25">
      <c r="E573" s="1"/>
    </row>
    <row r="574" spans="5:5" x14ac:dyDescent="0.25">
      <c r="E574" s="1"/>
    </row>
    <row r="575" spans="5:5" x14ac:dyDescent="0.25">
      <c r="E575" s="1"/>
    </row>
    <row r="576" spans="5:5" x14ac:dyDescent="0.25">
      <c r="E576" s="1"/>
    </row>
    <row r="577" spans="5:5" x14ac:dyDescent="0.25">
      <c r="E577" s="1"/>
    </row>
    <row r="578" spans="5:5" x14ac:dyDescent="0.25">
      <c r="E578" s="1"/>
    </row>
    <row r="579" spans="5:5" x14ac:dyDescent="0.25">
      <c r="E579" s="1"/>
    </row>
    <row r="580" spans="5:5" x14ac:dyDescent="0.25">
      <c r="E580" s="1"/>
    </row>
    <row r="581" spans="5:5" x14ac:dyDescent="0.25">
      <c r="E581" s="1"/>
    </row>
    <row r="582" spans="5:5" x14ac:dyDescent="0.25">
      <c r="E582" s="1"/>
    </row>
    <row r="583" spans="5:5" x14ac:dyDescent="0.25">
      <c r="E583" s="1"/>
    </row>
    <row r="584" spans="5:5" x14ac:dyDescent="0.25">
      <c r="E584" s="1"/>
    </row>
    <row r="585" spans="5:5" x14ac:dyDescent="0.25">
      <c r="E585" s="1"/>
    </row>
    <row r="586" spans="5:5" x14ac:dyDescent="0.25">
      <c r="E586" s="1"/>
    </row>
    <row r="587" spans="5:5" x14ac:dyDescent="0.25">
      <c r="E587" s="1"/>
    </row>
    <row r="588" spans="5:5" x14ac:dyDescent="0.25">
      <c r="E588" s="1"/>
    </row>
    <row r="589" spans="5:5" x14ac:dyDescent="0.25">
      <c r="E589" s="1"/>
    </row>
    <row r="590" spans="5:5" x14ac:dyDescent="0.25">
      <c r="E590" s="1"/>
    </row>
    <row r="591" spans="5:5" x14ac:dyDescent="0.25">
      <c r="E591" s="1"/>
    </row>
    <row r="592" spans="5:5" x14ac:dyDescent="0.25">
      <c r="E592" s="1"/>
    </row>
    <row r="593" spans="5:5" x14ac:dyDescent="0.25">
      <c r="E593" s="1"/>
    </row>
    <row r="594" spans="5:5" x14ac:dyDescent="0.25">
      <c r="E594" s="1"/>
    </row>
    <row r="595" spans="5:5" x14ac:dyDescent="0.25">
      <c r="E595" s="1"/>
    </row>
    <row r="596" spans="5:5" x14ac:dyDescent="0.25">
      <c r="E596" s="1"/>
    </row>
    <row r="597" spans="5:5" x14ac:dyDescent="0.25">
      <c r="E597" s="1"/>
    </row>
    <row r="598" spans="5:5" x14ac:dyDescent="0.25">
      <c r="E598" s="1"/>
    </row>
    <row r="599" spans="5:5" x14ac:dyDescent="0.25">
      <c r="E599" s="1"/>
    </row>
    <row r="600" spans="5:5" x14ac:dyDescent="0.25">
      <c r="E600" s="1"/>
    </row>
    <row r="601" spans="5:5" x14ac:dyDescent="0.25">
      <c r="E601" s="1"/>
    </row>
    <row r="602" spans="5:5" x14ac:dyDescent="0.25">
      <c r="E602" s="1"/>
    </row>
    <row r="603" spans="5:5" x14ac:dyDescent="0.25">
      <c r="E603" s="1"/>
    </row>
    <row r="604" spans="5:5" x14ac:dyDescent="0.25">
      <c r="E604" s="1"/>
    </row>
    <row r="605" spans="5:5" x14ac:dyDescent="0.25">
      <c r="E605" s="1"/>
    </row>
    <row r="606" spans="5:5" x14ac:dyDescent="0.25">
      <c r="E606" s="1"/>
    </row>
    <row r="607" spans="5:5" x14ac:dyDescent="0.25">
      <c r="E607" s="1"/>
    </row>
    <row r="608" spans="5:5" x14ac:dyDescent="0.25">
      <c r="E608" s="1"/>
    </row>
    <row r="609" spans="5:5" x14ac:dyDescent="0.25">
      <c r="E609" s="1"/>
    </row>
    <row r="610" spans="5:5" x14ac:dyDescent="0.25">
      <c r="E610" s="1"/>
    </row>
    <row r="611" spans="5:5" x14ac:dyDescent="0.25">
      <c r="E611" s="1"/>
    </row>
    <row r="612" spans="5:5" x14ac:dyDescent="0.25">
      <c r="E612" s="1"/>
    </row>
    <row r="613" spans="5:5" x14ac:dyDescent="0.25">
      <c r="E613" s="1"/>
    </row>
    <row r="614" spans="5:5" x14ac:dyDescent="0.25">
      <c r="E614" s="1"/>
    </row>
    <row r="615" spans="5:5" x14ac:dyDescent="0.25">
      <c r="E615" s="1"/>
    </row>
    <row r="616" spans="5:5" x14ac:dyDescent="0.25">
      <c r="E616" s="1"/>
    </row>
    <row r="617" spans="5:5" x14ac:dyDescent="0.25">
      <c r="E617" s="1"/>
    </row>
    <row r="618" spans="5:5" x14ac:dyDescent="0.25">
      <c r="E618" s="1"/>
    </row>
    <row r="619" spans="5:5" x14ac:dyDescent="0.25">
      <c r="E619" s="1"/>
    </row>
    <row r="620" spans="5:5" x14ac:dyDescent="0.25">
      <c r="E620" s="1"/>
    </row>
    <row r="621" spans="5:5" x14ac:dyDescent="0.25">
      <c r="E621" s="1"/>
    </row>
    <row r="622" spans="5:5" x14ac:dyDescent="0.25">
      <c r="E622" s="1"/>
    </row>
    <row r="623" spans="5:5" x14ac:dyDescent="0.25">
      <c r="E623" s="1"/>
    </row>
    <row r="624" spans="5:5" x14ac:dyDescent="0.25">
      <c r="E624" s="1"/>
    </row>
    <row r="625" spans="5:5" x14ac:dyDescent="0.25">
      <c r="E625" s="1"/>
    </row>
    <row r="626" spans="5:5" x14ac:dyDescent="0.25">
      <c r="E626" s="1"/>
    </row>
    <row r="627" spans="5:5" x14ac:dyDescent="0.25">
      <c r="E627" s="1"/>
    </row>
    <row r="628" spans="5:5" x14ac:dyDescent="0.25">
      <c r="E628" s="1"/>
    </row>
    <row r="629" spans="5:5" x14ac:dyDescent="0.25">
      <c r="E629" s="1"/>
    </row>
    <row r="630" spans="5:5" x14ac:dyDescent="0.25">
      <c r="E630" s="1"/>
    </row>
    <row r="631" spans="5:5" x14ac:dyDescent="0.25">
      <c r="E631" s="1"/>
    </row>
    <row r="632" spans="5:5" x14ac:dyDescent="0.25">
      <c r="E632" s="1"/>
    </row>
    <row r="633" spans="5:5" x14ac:dyDescent="0.25">
      <c r="E633" s="1"/>
    </row>
    <row r="634" spans="5:5" x14ac:dyDescent="0.25">
      <c r="E634" s="1"/>
    </row>
    <row r="635" spans="5:5" x14ac:dyDescent="0.25">
      <c r="E635" s="1"/>
    </row>
    <row r="636" spans="5:5" x14ac:dyDescent="0.25">
      <c r="E636" s="1"/>
    </row>
    <row r="637" spans="5:5" x14ac:dyDescent="0.25">
      <c r="E637" s="1"/>
    </row>
    <row r="638" spans="5:5" x14ac:dyDescent="0.25">
      <c r="E638" s="1"/>
    </row>
    <row r="639" spans="5:5" x14ac:dyDescent="0.25">
      <c r="E639" s="1"/>
    </row>
    <row r="640" spans="5:5" x14ac:dyDescent="0.25">
      <c r="E640" s="1"/>
    </row>
    <row r="641" spans="5:5" x14ac:dyDescent="0.25">
      <c r="E641" s="1"/>
    </row>
    <row r="642" spans="5:5" x14ac:dyDescent="0.25">
      <c r="E642" s="1"/>
    </row>
    <row r="643" spans="5:5" x14ac:dyDescent="0.25">
      <c r="E643" s="1"/>
    </row>
    <row r="644" spans="5:5" x14ac:dyDescent="0.25">
      <c r="E644" s="1"/>
    </row>
    <row r="645" spans="5:5" x14ac:dyDescent="0.25">
      <c r="E645" s="1"/>
    </row>
    <row r="646" spans="5:5" x14ac:dyDescent="0.25">
      <c r="E646" s="1"/>
    </row>
    <row r="647" spans="5:5" x14ac:dyDescent="0.25">
      <c r="E647" s="1"/>
    </row>
    <row r="648" spans="5:5" x14ac:dyDescent="0.25">
      <c r="E648" s="1"/>
    </row>
    <row r="649" spans="5:5" x14ac:dyDescent="0.25">
      <c r="E649" s="1"/>
    </row>
    <row r="650" spans="5:5" x14ac:dyDescent="0.25">
      <c r="E650" s="1"/>
    </row>
    <row r="651" spans="5:5" x14ac:dyDescent="0.25">
      <c r="E651" s="1"/>
    </row>
    <row r="652" spans="5:5" x14ac:dyDescent="0.25">
      <c r="E652" s="1"/>
    </row>
    <row r="653" spans="5:5" x14ac:dyDescent="0.25">
      <c r="E653" s="1"/>
    </row>
    <row r="654" spans="5:5" x14ac:dyDescent="0.25">
      <c r="E654" s="1"/>
    </row>
    <row r="655" spans="5:5" x14ac:dyDescent="0.25">
      <c r="E655" s="1"/>
    </row>
    <row r="656" spans="5:5" x14ac:dyDescent="0.25">
      <c r="E656" s="1"/>
    </row>
    <row r="657" spans="5:5" x14ac:dyDescent="0.25">
      <c r="E657" s="1"/>
    </row>
    <row r="658" spans="5:5" x14ac:dyDescent="0.25">
      <c r="E658" s="1"/>
    </row>
    <row r="659" spans="5:5" x14ac:dyDescent="0.25">
      <c r="E659" s="1"/>
    </row>
    <row r="660" spans="5:5" x14ac:dyDescent="0.25">
      <c r="E660" s="1"/>
    </row>
    <row r="661" spans="5:5" x14ac:dyDescent="0.25">
      <c r="E661" s="1"/>
    </row>
    <row r="662" spans="5:5" x14ac:dyDescent="0.25">
      <c r="E662" s="1"/>
    </row>
    <row r="663" spans="5:5" x14ac:dyDescent="0.25">
      <c r="E663" s="1"/>
    </row>
    <row r="664" spans="5:5" x14ac:dyDescent="0.25">
      <c r="E664" s="1"/>
    </row>
    <row r="665" spans="5:5" x14ac:dyDescent="0.25">
      <c r="E665" s="1"/>
    </row>
    <row r="666" spans="5:5" x14ac:dyDescent="0.25">
      <c r="E666" s="1"/>
    </row>
    <row r="667" spans="5:5" x14ac:dyDescent="0.25">
      <c r="E667" s="1"/>
    </row>
    <row r="668" spans="5:5" x14ac:dyDescent="0.25">
      <c r="E668" s="1"/>
    </row>
    <row r="669" spans="5:5" x14ac:dyDescent="0.25">
      <c r="E669" s="1"/>
    </row>
    <row r="670" spans="5:5" x14ac:dyDescent="0.25">
      <c r="E670" s="1"/>
    </row>
    <row r="671" spans="5:5" x14ac:dyDescent="0.25">
      <c r="E671" s="1"/>
    </row>
    <row r="672" spans="5:5" x14ac:dyDescent="0.25">
      <c r="E672" s="1"/>
    </row>
    <row r="673" spans="5:5" x14ac:dyDescent="0.25">
      <c r="E673" s="1"/>
    </row>
    <row r="674" spans="5:5" x14ac:dyDescent="0.25">
      <c r="E674" s="1"/>
    </row>
    <row r="675" spans="5:5" x14ac:dyDescent="0.25">
      <c r="E675" s="1"/>
    </row>
    <row r="676" spans="5:5" x14ac:dyDescent="0.25">
      <c r="E676" s="1"/>
    </row>
    <row r="677" spans="5:5" x14ac:dyDescent="0.25">
      <c r="E677" s="1"/>
    </row>
    <row r="678" spans="5:5" x14ac:dyDescent="0.25">
      <c r="E678" s="1"/>
    </row>
    <row r="679" spans="5:5" x14ac:dyDescent="0.25">
      <c r="E679" s="1"/>
    </row>
    <row r="680" spans="5:5" x14ac:dyDescent="0.25">
      <c r="E680" s="1"/>
    </row>
    <row r="681" spans="5:5" x14ac:dyDescent="0.25">
      <c r="E681" s="1"/>
    </row>
    <row r="682" spans="5:5" x14ac:dyDescent="0.25">
      <c r="E682" s="1"/>
    </row>
    <row r="683" spans="5:5" x14ac:dyDescent="0.25">
      <c r="E683" s="1"/>
    </row>
    <row r="684" spans="5:5" x14ac:dyDescent="0.25">
      <c r="E684" s="1"/>
    </row>
    <row r="685" spans="5:5" x14ac:dyDescent="0.25">
      <c r="E685" s="1"/>
    </row>
    <row r="686" spans="5:5" x14ac:dyDescent="0.25">
      <c r="E686" s="1"/>
    </row>
    <row r="687" spans="5:5" x14ac:dyDescent="0.25">
      <c r="E687" s="1"/>
    </row>
    <row r="688" spans="5:5" x14ac:dyDescent="0.25">
      <c r="E688" s="1"/>
    </row>
    <row r="689" spans="5:5" x14ac:dyDescent="0.25">
      <c r="E689" s="1"/>
    </row>
    <row r="690" spans="5:5" x14ac:dyDescent="0.25">
      <c r="E690" s="1"/>
    </row>
    <row r="691" spans="5:5" x14ac:dyDescent="0.25">
      <c r="E691" s="1"/>
    </row>
    <row r="692" spans="5:5" x14ac:dyDescent="0.25">
      <c r="E692" s="1"/>
    </row>
    <row r="693" spans="5:5" x14ac:dyDescent="0.25">
      <c r="E693" s="1"/>
    </row>
    <row r="694" spans="5:5" x14ac:dyDescent="0.25">
      <c r="E694" s="1"/>
    </row>
    <row r="695" spans="5:5" x14ac:dyDescent="0.25">
      <c r="E695" s="1"/>
    </row>
    <row r="696" spans="5:5" x14ac:dyDescent="0.25">
      <c r="E696" s="1"/>
    </row>
    <row r="697" spans="5:5" x14ac:dyDescent="0.25">
      <c r="E697" s="1"/>
    </row>
    <row r="698" spans="5:5" x14ac:dyDescent="0.25">
      <c r="E698" s="1"/>
    </row>
    <row r="699" spans="5:5" x14ac:dyDescent="0.25">
      <c r="E699" s="1"/>
    </row>
    <row r="700" spans="5:5" x14ac:dyDescent="0.25">
      <c r="E700" s="1"/>
    </row>
    <row r="701" spans="5:5" x14ac:dyDescent="0.25">
      <c r="E701" s="1"/>
    </row>
    <row r="702" spans="5:5" x14ac:dyDescent="0.25">
      <c r="E702" s="1"/>
    </row>
    <row r="703" spans="5:5" x14ac:dyDescent="0.25">
      <c r="E703" s="1"/>
    </row>
    <row r="704" spans="5:5" x14ac:dyDescent="0.25">
      <c r="E704" s="1"/>
    </row>
    <row r="705" spans="5:5" x14ac:dyDescent="0.25">
      <c r="E705" s="1"/>
    </row>
    <row r="706" spans="5:5" x14ac:dyDescent="0.25">
      <c r="E706" s="1"/>
    </row>
    <row r="707" spans="5:5" x14ac:dyDescent="0.25">
      <c r="E707" s="1"/>
    </row>
    <row r="708" spans="5:5" x14ac:dyDescent="0.25">
      <c r="E708" s="1"/>
    </row>
    <row r="709" spans="5:5" x14ac:dyDescent="0.25">
      <c r="E709" s="1"/>
    </row>
    <row r="710" spans="5:5" x14ac:dyDescent="0.25">
      <c r="E710" s="1"/>
    </row>
    <row r="711" spans="5:5" x14ac:dyDescent="0.25">
      <c r="E711" s="1"/>
    </row>
    <row r="712" spans="5:5" x14ac:dyDescent="0.25">
      <c r="E712" s="1"/>
    </row>
    <row r="713" spans="5:5" x14ac:dyDescent="0.25">
      <c r="E713" s="1"/>
    </row>
    <row r="714" spans="5:5" x14ac:dyDescent="0.25">
      <c r="E714" s="1"/>
    </row>
    <row r="715" spans="5:5" x14ac:dyDescent="0.25">
      <c r="E715" s="1"/>
    </row>
    <row r="716" spans="5:5" x14ac:dyDescent="0.25">
      <c r="E716" s="1"/>
    </row>
    <row r="717" spans="5:5" x14ac:dyDescent="0.25">
      <c r="E717" s="1"/>
    </row>
    <row r="718" spans="5:5" x14ac:dyDescent="0.25">
      <c r="E718" s="1"/>
    </row>
    <row r="719" spans="5:5" x14ac:dyDescent="0.25">
      <c r="E719" s="1"/>
    </row>
    <row r="720" spans="5:5" x14ac:dyDescent="0.25">
      <c r="E720" s="1"/>
    </row>
    <row r="721" spans="5:5" x14ac:dyDescent="0.25">
      <c r="E721" s="1"/>
    </row>
    <row r="722" spans="5:5" x14ac:dyDescent="0.25">
      <c r="E722" s="1"/>
    </row>
    <row r="723" spans="5:5" x14ac:dyDescent="0.25">
      <c r="E723" s="1"/>
    </row>
    <row r="724" spans="5:5" x14ac:dyDescent="0.25">
      <c r="E724" s="1"/>
    </row>
    <row r="725" spans="5:5" x14ac:dyDescent="0.25">
      <c r="E725" s="1"/>
    </row>
    <row r="726" spans="5:5" x14ac:dyDescent="0.25">
      <c r="E726" s="1"/>
    </row>
    <row r="727" spans="5:5" x14ac:dyDescent="0.25">
      <c r="E727" s="1"/>
    </row>
    <row r="728" spans="5:5" x14ac:dyDescent="0.25">
      <c r="E728" s="1"/>
    </row>
    <row r="729" spans="5:5" x14ac:dyDescent="0.25">
      <c r="E729" s="1"/>
    </row>
    <row r="730" spans="5:5" x14ac:dyDescent="0.25">
      <c r="E730" s="1"/>
    </row>
    <row r="731" spans="5:5" x14ac:dyDescent="0.25">
      <c r="E731" s="1"/>
    </row>
    <row r="732" spans="5:5" x14ac:dyDescent="0.25">
      <c r="E732" s="1"/>
    </row>
    <row r="733" spans="5:5" x14ac:dyDescent="0.25">
      <c r="E733" s="1"/>
    </row>
    <row r="734" spans="5:5" x14ac:dyDescent="0.25">
      <c r="E734" s="1"/>
    </row>
    <row r="735" spans="5:5" x14ac:dyDescent="0.25">
      <c r="E735" s="1"/>
    </row>
    <row r="736" spans="5:5" x14ac:dyDescent="0.25">
      <c r="E736" s="1"/>
    </row>
    <row r="737" spans="5:5" x14ac:dyDescent="0.25">
      <c r="E737" s="1"/>
    </row>
    <row r="738" spans="5:5" x14ac:dyDescent="0.25">
      <c r="E738" s="1"/>
    </row>
    <row r="739" spans="5:5" x14ac:dyDescent="0.25">
      <c r="E739" s="1"/>
    </row>
    <row r="740" spans="5:5" x14ac:dyDescent="0.25">
      <c r="E740" s="1"/>
    </row>
    <row r="741" spans="5:5" x14ac:dyDescent="0.25">
      <c r="E741" s="1"/>
    </row>
    <row r="742" spans="5:5" x14ac:dyDescent="0.25">
      <c r="E742" s="1"/>
    </row>
    <row r="743" spans="5:5" x14ac:dyDescent="0.25">
      <c r="E743" s="1"/>
    </row>
    <row r="744" spans="5:5" x14ac:dyDescent="0.25">
      <c r="E744" s="1"/>
    </row>
    <row r="745" spans="5:5" x14ac:dyDescent="0.25">
      <c r="E745" s="1"/>
    </row>
    <row r="746" spans="5:5" x14ac:dyDescent="0.25">
      <c r="E746" s="1"/>
    </row>
    <row r="747" spans="5:5" x14ac:dyDescent="0.25">
      <c r="E747" s="1"/>
    </row>
    <row r="748" spans="5:5" x14ac:dyDescent="0.25">
      <c r="E748" s="1"/>
    </row>
    <row r="749" spans="5:5" x14ac:dyDescent="0.25">
      <c r="E749" s="1"/>
    </row>
    <row r="750" spans="5:5" x14ac:dyDescent="0.25">
      <c r="E750" s="1"/>
    </row>
    <row r="751" spans="5:5" x14ac:dyDescent="0.25">
      <c r="E751" s="1"/>
    </row>
    <row r="752" spans="5:5" x14ac:dyDescent="0.25">
      <c r="E752" s="1"/>
    </row>
    <row r="753" spans="5:5" x14ac:dyDescent="0.25">
      <c r="E753" s="1"/>
    </row>
    <row r="754" spans="5:5" x14ac:dyDescent="0.25">
      <c r="E754" s="1"/>
    </row>
    <row r="755" spans="5:5" x14ac:dyDescent="0.25">
      <c r="E755" s="1"/>
    </row>
    <row r="756" spans="5:5" x14ac:dyDescent="0.25">
      <c r="E756" s="1"/>
    </row>
    <row r="757" spans="5:5" x14ac:dyDescent="0.25">
      <c r="E757" s="1"/>
    </row>
    <row r="758" spans="5:5" x14ac:dyDescent="0.25">
      <c r="E758" s="1"/>
    </row>
    <row r="759" spans="5:5" x14ac:dyDescent="0.25">
      <c r="E759" s="1"/>
    </row>
    <row r="760" spans="5:5" x14ac:dyDescent="0.25">
      <c r="E760" s="1"/>
    </row>
    <row r="761" spans="5:5" x14ac:dyDescent="0.25">
      <c r="E761" s="1"/>
    </row>
    <row r="762" spans="5:5" x14ac:dyDescent="0.25">
      <c r="E762" s="1"/>
    </row>
    <row r="763" spans="5:5" x14ac:dyDescent="0.25">
      <c r="E763" s="1"/>
    </row>
    <row r="764" spans="5:5" x14ac:dyDescent="0.25">
      <c r="E764" s="1"/>
    </row>
    <row r="765" spans="5:5" x14ac:dyDescent="0.25">
      <c r="E765" s="1"/>
    </row>
    <row r="766" spans="5:5" x14ac:dyDescent="0.25">
      <c r="E766" s="1"/>
    </row>
    <row r="767" spans="5:5" x14ac:dyDescent="0.25">
      <c r="E767" s="1"/>
    </row>
    <row r="768" spans="5:5" x14ac:dyDescent="0.25">
      <c r="E768" s="1"/>
    </row>
    <row r="769" spans="5:5" x14ac:dyDescent="0.25">
      <c r="E769" s="1"/>
    </row>
    <row r="770" spans="5:5" x14ac:dyDescent="0.25">
      <c r="E770" s="1"/>
    </row>
    <row r="771" spans="5:5" x14ac:dyDescent="0.25">
      <c r="E771" s="1"/>
    </row>
    <row r="772" spans="5:5" x14ac:dyDescent="0.25">
      <c r="E772" s="1"/>
    </row>
    <row r="773" spans="5:5" x14ac:dyDescent="0.25">
      <c r="E773" s="1"/>
    </row>
    <row r="774" spans="5:5" x14ac:dyDescent="0.25">
      <c r="E774" s="1"/>
    </row>
    <row r="775" spans="5:5" x14ac:dyDescent="0.25">
      <c r="E775" s="1"/>
    </row>
    <row r="776" spans="5:5" x14ac:dyDescent="0.25">
      <c r="E776" s="1"/>
    </row>
    <row r="777" spans="5:5" x14ac:dyDescent="0.25">
      <c r="E777" s="1"/>
    </row>
    <row r="778" spans="5:5" x14ac:dyDescent="0.25">
      <c r="E778" s="1"/>
    </row>
    <row r="779" spans="5:5" x14ac:dyDescent="0.25">
      <c r="E779" s="1"/>
    </row>
    <row r="780" spans="5:5" x14ac:dyDescent="0.25">
      <c r="E780" s="1"/>
    </row>
    <row r="781" spans="5:5" x14ac:dyDescent="0.25">
      <c r="E781" s="1"/>
    </row>
    <row r="782" spans="5:5" x14ac:dyDescent="0.25">
      <c r="E782" s="1"/>
    </row>
    <row r="783" spans="5:5" x14ac:dyDescent="0.25">
      <c r="E783" s="1"/>
    </row>
    <row r="784" spans="5:5" x14ac:dyDescent="0.25">
      <c r="E784" s="1"/>
    </row>
    <row r="785" spans="5:5" x14ac:dyDescent="0.25">
      <c r="E785" s="1"/>
    </row>
    <row r="786" spans="5:5" x14ac:dyDescent="0.25">
      <c r="E786" s="1"/>
    </row>
    <row r="787" spans="5:5" x14ac:dyDescent="0.25">
      <c r="E787" s="1"/>
    </row>
    <row r="788" spans="5:5" x14ac:dyDescent="0.25">
      <c r="E788" s="1"/>
    </row>
    <row r="789" spans="5:5" x14ac:dyDescent="0.25">
      <c r="E789" s="1"/>
    </row>
    <row r="790" spans="5:5" x14ac:dyDescent="0.25">
      <c r="E790" s="1"/>
    </row>
    <row r="791" spans="5:5" x14ac:dyDescent="0.25">
      <c r="E791" s="1"/>
    </row>
    <row r="792" spans="5:5" x14ac:dyDescent="0.25">
      <c r="E792" s="1"/>
    </row>
    <row r="793" spans="5:5" x14ac:dyDescent="0.25">
      <c r="E793" s="1"/>
    </row>
    <row r="794" spans="5:5" x14ac:dyDescent="0.25">
      <c r="E794" s="1"/>
    </row>
    <row r="795" spans="5:5" x14ac:dyDescent="0.25">
      <c r="E795" s="1"/>
    </row>
    <row r="796" spans="5:5" x14ac:dyDescent="0.25">
      <c r="E796" s="1"/>
    </row>
    <row r="797" spans="5:5" x14ac:dyDescent="0.25">
      <c r="E797" s="1"/>
    </row>
    <row r="798" spans="5:5" x14ac:dyDescent="0.25">
      <c r="E798" s="1"/>
    </row>
    <row r="799" spans="5:5" x14ac:dyDescent="0.25">
      <c r="E799" s="1"/>
    </row>
    <row r="800" spans="5:5" x14ac:dyDescent="0.25">
      <c r="E800" s="1"/>
    </row>
    <row r="801" spans="5:5" x14ac:dyDescent="0.25">
      <c r="E801" s="1"/>
    </row>
    <row r="802" spans="5:5" x14ac:dyDescent="0.25">
      <c r="E802" s="1"/>
    </row>
    <row r="803" spans="5:5" x14ac:dyDescent="0.25">
      <c r="E803" s="1"/>
    </row>
    <row r="804" spans="5:5" x14ac:dyDescent="0.25">
      <c r="E804" s="1"/>
    </row>
    <row r="805" spans="5:5" x14ac:dyDescent="0.25">
      <c r="E805" s="1"/>
    </row>
    <row r="806" spans="5:5" x14ac:dyDescent="0.25">
      <c r="E806" s="1"/>
    </row>
    <row r="807" spans="5:5" x14ac:dyDescent="0.25">
      <c r="E807" s="1"/>
    </row>
    <row r="808" spans="5:5" x14ac:dyDescent="0.25">
      <c r="E808" s="1"/>
    </row>
    <row r="809" spans="5:5" x14ac:dyDescent="0.25">
      <c r="E809" s="1"/>
    </row>
    <row r="810" spans="5:5" x14ac:dyDescent="0.25">
      <c r="E810" s="1"/>
    </row>
    <row r="811" spans="5:5" x14ac:dyDescent="0.25">
      <c r="E811" s="1"/>
    </row>
    <row r="812" spans="5:5" x14ac:dyDescent="0.25">
      <c r="E812" s="1"/>
    </row>
    <row r="813" spans="5:5" x14ac:dyDescent="0.25">
      <c r="E813" s="1"/>
    </row>
    <row r="814" spans="5:5" x14ac:dyDescent="0.25">
      <c r="E814" s="1"/>
    </row>
    <row r="815" spans="5:5" x14ac:dyDescent="0.25">
      <c r="E815" s="1"/>
    </row>
    <row r="816" spans="5:5" x14ac:dyDescent="0.25">
      <c r="E816" s="1"/>
    </row>
    <row r="817" spans="5:5" x14ac:dyDescent="0.25">
      <c r="E817" s="1"/>
    </row>
    <row r="818" spans="5:5" x14ac:dyDescent="0.25">
      <c r="E818" s="1"/>
    </row>
    <row r="819" spans="5:5" x14ac:dyDescent="0.25">
      <c r="E819" s="1"/>
    </row>
    <row r="820" spans="5:5" x14ac:dyDescent="0.25">
      <c r="E820" s="1"/>
    </row>
    <row r="821" spans="5:5" x14ac:dyDescent="0.25">
      <c r="E821" s="1"/>
    </row>
    <row r="822" spans="5:5" x14ac:dyDescent="0.25">
      <c r="E822" s="1"/>
    </row>
    <row r="823" spans="5:5" x14ac:dyDescent="0.25">
      <c r="E823" s="1"/>
    </row>
    <row r="824" spans="5:5" x14ac:dyDescent="0.25">
      <c r="E824" s="1"/>
    </row>
    <row r="825" spans="5:5" x14ac:dyDescent="0.25">
      <c r="E825" s="1"/>
    </row>
    <row r="826" spans="5:5" x14ac:dyDescent="0.25">
      <c r="E826" s="1"/>
    </row>
    <row r="827" spans="5:5" x14ac:dyDescent="0.25">
      <c r="E827" s="1"/>
    </row>
    <row r="828" spans="5:5" x14ac:dyDescent="0.25">
      <c r="E828" s="1"/>
    </row>
    <row r="829" spans="5:5" x14ac:dyDescent="0.25">
      <c r="E829" s="1"/>
    </row>
    <row r="830" spans="5:5" x14ac:dyDescent="0.25">
      <c r="E830" s="1"/>
    </row>
    <row r="831" spans="5:5" x14ac:dyDescent="0.25">
      <c r="E831" s="1"/>
    </row>
    <row r="832" spans="5:5" x14ac:dyDescent="0.25">
      <c r="E832" s="1"/>
    </row>
    <row r="833" spans="5:5" x14ac:dyDescent="0.25">
      <c r="E833" s="1"/>
    </row>
    <row r="834" spans="5:5" x14ac:dyDescent="0.25">
      <c r="E834" s="1"/>
    </row>
    <row r="835" spans="5:5" x14ac:dyDescent="0.25">
      <c r="E835" s="1"/>
    </row>
    <row r="836" spans="5:5" x14ac:dyDescent="0.25">
      <c r="E836" s="1"/>
    </row>
    <row r="837" spans="5:5" x14ac:dyDescent="0.25">
      <c r="E837" s="1"/>
    </row>
    <row r="838" spans="5:5" x14ac:dyDescent="0.25">
      <c r="E838" s="1"/>
    </row>
    <row r="839" spans="5:5" x14ac:dyDescent="0.25">
      <c r="E839" s="1"/>
    </row>
    <row r="840" spans="5:5" x14ac:dyDescent="0.25">
      <c r="E840" s="1"/>
    </row>
    <row r="841" spans="5:5" x14ac:dyDescent="0.25">
      <c r="E841" s="1"/>
    </row>
    <row r="842" spans="5:5" x14ac:dyDescent="0.25">
      <c r="E842" s="1"/>
    </row>
    <row r="843" spans="5:5" x14ac:dyDescent="0.25">
      <c r="E843" s="1"/>
    </row>
    <row r="844" spans="5:5" x14ac:dyDescent="0.25">
      <c r="E844" s="1"/>
    </row>
    <row r="845" spans="5:5" x14ac:dyDescent="0.25">
      <c r="E845" s="1"/>
    </row>
    <row r="846" spans="5:5" x14ac:dyDescent="0.25">
      <c r="E846" s="1"/>
    </row>
    <row r="847" spans="5:5" x14ac:dyDescent="0.25">
      <c r="E847" s="1"/>
    </row>
    <row r="848" spans="5:5" x14ac:dyDescent="0.25">
      <c r="E848" s="1"/>
    </row>
    <row r="849" spans="5:5" x14ac:dyDescent="0.25">
      <c r="E849" s="1"/>
    </row>
    <row r="850" spans="5:5" x14ac:dyDescent="0.25">
      <c r="E850" s="1"/>
    </row>
    <row r="851" spans="5:5" x14ac:dyDescent="0.25">
      <c r="E851" s="1"/>
    </row>
    <row r="852" spans="5:5" x14ac:dyDescent="0.25">
      <c r="E852" s="1"/>
    </row>
    <row r="853" spans="5:5" x14ac:dyDescent="0.25">
      <c r="E853" s="1"/>
    </row>
    <row r="854" spans="5:5" x14ac:dyDescent="0.25">
      <c r="E854" s="1"/>
    </row>
    <row r="855" spans="5:5" x14ac:dyDescent="0.25">
      <c r="E855" s="1"/>
    </row>
    <row r="856" spans="5:5" x14ac:dyDescent="0.25">
      <c r="E856" s="1"/>
    </row>
    <row r="857" spans="5:5" x14ac:dyDescent="0.25">
      <c r="E857" s="1"/>
    </row>
    <row r="858" spans="5:5" x14ac:dyDescent="0.25">
      <c r="E858" s="1"/>
    </row>
    <row r="859" spans="5:5" x14ac:dyDescent="0.25">
      <c r="E859" s="1"/>
    </row>
    <row r="860" spans="5:5" x14ac:dyDescent="0.25">
      <c r="E860" s="1"/>
    </row>
    <row r="861" spans="5:5" x14ac:dyDescent="0.25">
      <c r="E861" s="1"/>
    </row>
    <row r="862" spans="5:5" x14ac:dyDescent="0.25">
      <c r="E862" s="1"/>
    </row>
    <row r="863" spans="5:5" x14ac:dyDescent="0.25">
      <c r="E863" s="1"/>
    </row>
    <row r="864" spans="5:5" x14ac:dyDescent="0.25">
      <c r="E864" s="1"/>
    </row>
    <row r="865" spans="5:5" x14ac:dyDescent="0.25">
      <c r="E865" s="1"/>
    </row>
    <row r="866" spans="5:5" x14ac:dyDescent="0.25">
      <c r="E866" s="1"/>
    </row>
    <row r="867" spans="5:5" x14ac:dyDescent="0.25">
      <c r="E867" s="1"/>
    </row>
    <row r="868" spans="5:5" x14ac:dyDescent="0.25">
      <c r="E868" s="1"/>
    </row>
    <row r="869" spans="5:5" x14ac:dyDescent="0.25">
      <c r="E869" s="1"/>
    </row>
    <row r="870" spans="5:5" x14ac:dyDescent="0.25">
      <c r="E870" s="1"/>
    </row>
    <row r="871" spans="5:5" x14ac:dyDescent="0.25">
      <c r="E871" s="1"/>
    </row>
    <row r="872" spans="5:5" x14ac:dyDescent="0.25">
      <c r="E872" s="1"/>
    </row>
    <row r="873" spans="5:5" x14ac:dyDescent="0.25">
      <c r="E873" s="1"/>
    </row>
    <row r="874" spans="5:5" x14ac:dyDescent="0.25">
      <c r="E874" s="1"/>
    </row>
    <row r="875" spans="5:5" x14ac:dyDescent="0.25">
      <c r="E875" s="1"/>
    </row>
    <row r="876" spans="5:5" x14ac:dyDescent="0.25">
      <c r="E876" s="1"/>
    </row>
    <row r="877" spans="5:5" x14ac:dyDescent="0.25">
      <c r="E877" s="1"/>
    </row>
    <row r="878" spans="5:5" x14ac:dyDescent="0.25">
      <c r="E878" s="1"/>
    </row>
    <row r="879" spans="5:5" x14ac:dyDescent="0.25">
      <c r="E879" s="1"/>
    </row>
    <row r="880" spans="5:5" x14ac:dyDescent="0.25">
      <c r="E880" s="1"/>
    </row>
    <row r="881" spans="5:5" x14ac:dyDescent="0.25">
      <c r="E881" s="1"/>
    </row>
    <row r="882" spans="5:5" x14ac:dyDescent="0.25">
      <c r="E882" s="1"/>
    </row>
    <row r="883" spans="5:5" x14ac:dyDescent="0.25">
      <c r="E883" s="1"/>
    </row>
    <row r="884" spans="5:5" x14ac:dyDescent="0.25">
      <c r="E884" s="1"/>
    </row>
    <row r="885" spans="5:5" x14ac:dyDescent="0.25">
      <c r="E885" s="1"/>
    </row>
    <row r="886" spans="5:5" x14ac:dyDescent="0.25">
      <c r="E886" s="1"/>
    </row>
    <row r="887" spans="5:5" x14ac:dyDescent="0.25">
      <c r="E887" s="1"/>
    </row>
    <row r="888" spans="5:5" x14ac:dyDescent="0.25">
      <c r="E888" s="1"/>
    </row>
    <row r="889" spans="5:5" x14ac:dyDescent="0.25">
      <c r="E889" s="1"/>
    </row>
    <row r="890" spans="5:5" x14ac:dyDescent="0.25">
      <c r="E890" s="1"/>
    </row>
    <row r="891" spans="5:5" x14ac:dyDescent="0.25">
      <c r="E891" s="1"/>
    </row>
    <row r="892" spans="5:5" x14ac:dyDescent="0.25">
      <c r="E892" s="1"/>
    </row>
    <row r="893" spans="5:5" x14ac:dyDescent="0.25">
      <c r="E893" s="1"/>
    </row>
    <row r="894" spans="5:5" x14ac:dyDescent="0.25">
      <c r="E894" s="1"/>
    </row>
    <row r="895" spans="5:5" x14ac:dyDescent="0.25">
      <c r="E895" s="1"/>
    </row>
    <row r="896" spans="5:5" x14ac:dyDescent="0.25">
      <c r="E896" s="1"/>
    </row>
    <row r="897" spans="5:5" x14ac:dyDescent="0.25">
      <c r="E897" s="1"/>
    </row>
    <row r="898" spans="5:5" x14ac:dyDescent="0.25">
      <c r="E898" s="1"/>
    </row>
    <row r="899" spans="5:5" x14ac:dyDescent="0.25">
      <c r="E899" s="1"/>
    </row>
    <row r="900" spans="5:5" x14ac:dyDescent="0.25">
      <c r="E900" s="1"/>
    </row>
    <row r="901" spans="5:5" x14ac:dyDescent="0.25">
      <c r="E901" s="1"/>
    </row>
    <row r="902" spans="5:5" x14ac:dyDescent="0.25">
      <c r="E902" s="1"/>
    </row>
    <row r="903" spans="5:5" x14ac:dyDescent="0.25">
      <c r="E903" s="1"/>
    </row>
    <row r="904" spans="5:5" x14ac:dyDescent="0.25">
      <c r="E904" s="1"/>
    </row>
    <row r="905" spans="5:5" x14ac:dyDescent="0.25">
      <c r="E905" s="1"/>
    </row>
    <row r="906" spans="5:5" x14ac:dyDescent="0.25">
      <c r="E906" s="1"/>
    </row>
    <row r="907" spans="5:5" x14ac:dyDescent="0.25">
      <c r="E907" s="1"/>
    </row>
    <row r="908" spans="5:5" x14ac:dyDescent="0.25">
      <c r="E908" s="1"/>
    </row>
    <row r="909" spans="5:5" x14ac:dyDescent="0.25">
      <c r="E909" s="1"/>
    </row>
    <row r="910" spans="5:5" x14ac:dyDescent="0.25">
      <c r="E910" s="1"/>
    </row>
    <row r="911" spans="5:5" x14ac:dyDescent="0.25">
      <c r="E911" s="1"/>
    </row>
    <row r="912" spans="5:5" x14ac:dyDescent="0.25">
      <c r="E912" s="1"/>
    </row>
    <row r="913" spans="5:5" x14ac:dyDescent="0.25">
      <c r="E913" s="1"/>
    </row>
    <row r="914" spans="5:5" x14ac:dyDescent="0.25">
      <c r="E914" s="1"/>
    </row>
    <row r="915" spans="5:5" x14ac:dyDescent="0.25">
      <c r="E915" s="1"/>
    </row>
    <row r="916" spans="5:5" x14ac:dyDescent="0.25">
      <c r="E916" s="1"/>
    </row>
    <row r="917" spans="5:5" x14ac:dyDescent="0.25">
      <c r="E917" s="1"/>
    </row>
    <row r="918" spans="5:5" x14ac:dyDescent="0.25">
      <c r="E918" s="1"/>
    </row>
    <row r="919" spans="5:5" x14ac:dyDescent="0.25">
      <c r="E919" s="1"/>
    </row>
    <row r="920" spans="5:5" x14ac:dyDescent="0.25">
      <c r="E920" s="1"/>
    </row>
    <row r="921" spans="5:5" x14ac:dyDescent="0.25">
      <c r="E921" s="1"/>
    </row>
    <row r="922" spans="5:5" x14ac:dyDescent="0.25">
      <c r="E922" s="1"/>
    </row>
    <row r="923" spans="5:5" x14ac:dyDescent="0.25">
      <c r="E923" s="1"/>
    </row>
    <row r="924" spans="5:5" x14ac:dyDescent="0.25">
      <c r="E924" s="1"/>
    </row>
    <row r="925" spans="5:5" x14ac:dyDescent="0.25">
      <c r="E925" s="1"/>
    </row>
    <row r="926" spans="5:5" x14ac:dyDescent="0.25">
      <c r="E926" s="1"/>
    </row>
    <row r="927" spans="5:5" x14ac:dyDescent="0.25">
      <c r="E927" s="1"/>
    </row>
    <row r="928" spans="5:5" x14ac:dyDescent="0.25">
      <c r="E928" s="1"/>
    </row>
    <row r="929" spans="5:5" x14ac:dyDescent="0.25">
      <c r="E929" s="1"/>
    </row>
    <row r="930" spans="5:5" x14ac:dyDescent="0.25">
      <c r="E930" s="1"/>
    </row>
    <row r="931" spans="5:5" x14ac:dyDescent="0.25">
      <c r="E931" s="1"/>
    </row>
    <row r="932" spans="5:5" x14ac:dyDescent="0.25">
      <c r="E932" s="1"/>
    </row>
    <row r="933" spans="5:5" x14ac:dyDescent="0.25">
      <c r="E933" s="1"/>
    </row>
    <row r="934" spans="5:5" x14ac:dyDescent="0.25">
      <c r="E934" s="1"/>
    </row>
    <row r="935" spans="5:5" x14ac:dyDescent="0.25">
      <c r="E935" s="1"/>
    </row>
    <row r="936" spans="5:5" x14ac:dyDescent="0.25">
      <c r="E936" s="1"/>
    </row>
    <row r="937" spans="5:5" x14ac:dyDescent="0.25">
      <c r="E937" s="1"/>
    </row>
    <row r="938" spans="5:5" x14ac:dyDescent="0.25">
      <c r="E938" s="1"/>
    </row>
    <row r="939" spans="5:5" x14ac:dyDescent="0.25">
      <c r="E939" s="1"/>
    </row>
    <row r="940" spans="5:5" x14ac:dyDescent="0.25">
      <c r="E940" s="1"/>
    </row>
    <row r="941" spans="5:5" x14ac:dyDescent="0.25">
      <c r="E941" s="1"/>
    </row>
    <row r="942" spans="5:5" x14ac:dyDescent="0.25">
      <c r="E942" s="1"/>
    </row>
    <row r="943" spans="5:5" x14ac:dyDescent="0.25">
      <c r="E943" s="1"/>
    </row>
    <row r="944" spans="5:5" x14ac:dyDescent="0.25">
      <c r="E944" s="1"/>
    </row>
    <row r="945" spans="5:5" x14ac:dyDescent="0.25">
      <c r="E945" s="1"/>
    </row>
    <row r="946" spans="5:5" x14ac:dyDescent="0.25">
      <c r="E946" s="1"/>
    </row>
    <row r="947" spans="5:5" x14ac:dyDescent="0.25">
      <c r="E947" s="1"/>
    </row>
    <row r="948" spans="5:5" x14ac:dyDescent="0.25">
      <c r="E948" s="1"/>
    </row>
    <row r="949" spans="5:5" x14ac:dyDescent="0.25">
      <c r="E949" s="1"/>
    </row>
    <row r="950" spans="5:5" x14ac:dyDescent="0.25">
      <c r="E950" s="1"/>
    </row>
    <row r="951" spans="5:5" x14ac:dyDescent="0.25">
      <c r="E951" s="1"/>
    </row>
    <row r="952" spans="5:5" x14ac:dyDescent="0.25">
      <c r="E952" s="1"/>
    </row>
    <row r="953" spans="5:5" x14ac:dyDescent="0.25">
      <c r="E953" s="1"/>
    </row>
    <row r="954" spans="5:5" x14ac:dyDescent="0.25">
      <c r="E954" s="1"/>
    </row>
    <row r="955" spans="5:5" x14ac:dyDescent="0.25">
      <c r="E955" s="1"/>
    </row>
    <row r="956" spans="5:5" x14ac:dyDescent="0.25">
      <c r="E956" s="1"/>
    </row>
    <row r="957" spans="5:5" x14ac:dyDescent="0.25">
      <c r="E957" s="1"/>
    </row>
    <row r="958" spans="5:5" x14ac:dyDescent="0.25">
      <c r="E958" s="1"/>
    </row>
    <row r="959" spans="5:5" x14ac:dyDescent="0.25">
      <c r="E959" s="1"/>
    </row>
    <row r="960" spans="5:5" x14ac:dyDescent="0.25">
      <c r="E960" s="1"/>
    </row>
    <row r="961" spans="5:5" x14ac:dyDescent="0.25">
      <c r="E961" s="1"/>
    </row>
    <row r="962" spans="5:5" x14ac:dyDescent="0.25">
      <c r="E962" s="1"/>
    </row>
    <row r="963" spans="5:5" x14ac:dyDescent="0.25">
      <c r="E963" s="1"/>
    </row>
    <row r="964" spans="5:5" x14ac:dyDescent="0.25">
      <c r="E964" s="1"/>
    </row>
    <row r="965" spans="5:5" x14ac:dyDescent="0.25">
      <c r="E965" s="1"/>
    </row>
    <row r="966" spans="5:5" x14ac:dyDescent="0.25">
      <c r="E966" s="1"/>
    </row>
    <row r="967" spans="5:5" x14ac:dyDescent="0.25">
      <c r="E967" s="1"/>
    </row>
    <row r="968" spans="5:5" x14ac:dyDescent="0.25">
      <c r="E968" s="1"/>
    </row>
    <row r="969" spans="5:5" x14ac:dyDescent="0.25">
      <c r="E969" s="1"/>
    </row>
    <row r="970" spans="5:5" x14ac:dyDescent="0.25">
      <c r="E970" s="1"/>
    </row>
    <row r="971" spans="5:5" x14ac:dyDescent="0.25">
      <c r="E971" s="1"/>
    </row>
    <row r="972" spans="5:5" x14ac:dyDescent="0.25">
      <c r="E972" s="1"/>
    </row>
    <row r="973" spans="5:5" x14ac:dyDescent="0.25">
      <c r="E973" s="1"/>
    </row>
    <row r="974" spans="5:5" x14ac:dyDescent="0.25">
      <c r="E974" s="1"/>
    </row>
    <row r="975" spans="5:5" x14ac:dyDescent="0.25">
      <c r="E975" s="1"/>
    </row>
    <row r="976" spans="5:5" x14ac:dyDescent="0.25">
      <c r="E976" s="1"/>
    </row>
    <row r="977" spans="5:5" x14ac:dyDescent="0.25">
      <c r="E977" s="1"/>
    </row>
    <row r="978" spans="5:5" x14ac:dyDescent="0.25">
      <c r="E978" s="1"/>
    </row>
    <row r="979" spans="5:5" x14ac:dyDescent="0.25">
      <c r="E979" s="1"/>
    </row>
    <row r="980" spans="5:5" x14ac:dyDescent="0.25">
      <c r="E980" s="1"/>
    </row>
    <row r="981" spans="5:5" x14ac:dyDescent="0.25">
      <c r="E981" s="1"/>
    </row>
    <row r="982" spans="5:5" x14ac:dyDescent="0.25">
      <c r="E982" s="1"/>
    </row>
    <row r="983" spans="5:5" x14ac:dyDescent="0.25">
      <c r="E983" s="1"/>
    </row>
    <row r="984" spans="5:5" x14ac:dyDescent="0.25">
      <c r="E984" s="1"/>
    </row>
    <row r="985" spans="5:5" x14ac:dyDescent="0.25">
      <c r="E985" s="1"/>
    </row>
    <row r="986" spans="5:5" x14ac:dyDescent="0.25">
      <c r="E986" s="1"/>
    </row>
    <row r="987" spans="5:5" x14ac:dyDescent="0.25">
      <c r="E987" s="1"/>
    </row>
    <row r="988" spans="5:5" x14ac:dyDescent="0.25">
      <c r="E988" s="1"/>
    </row>
    <row r="989" spans="5:5" x14ac:dyDescent="0.25">
      <c r="E989" s="1"/>
    </row>
    <row r="990" spans="5:5" x14ac:dyDescent="0.25">
      <c r="E990" s="1"/>
    </row>
    <row r="991" spans="5:5" x14ac:dyDescent="0.25">
      <c r="E991" s="1"/>
    </row>
    <row r="992" spans="5:5" x14ac:dyDescent="0.25">
      <c r="E992" s="1"/>
    </row>
    <row r="993" spans="5:5" x14ac:dyDescent="0.25">
      <c r="E993" s="1"/>
    </row>
    <row r="994" spans="5:5" x14ac:dyDescent="0.25">
      <c r="E994" s="1"/>
    </row>
    <row r="995" spans="5:5" x14ac:dyDescent="0.25">
      <c r="E995" s="1"/>
    </row>
    <row r="996" spans="5:5" x14ac:dyDescent="0.25">
      <c r="E996" s="1"/>
    </row>
  </sheetData>
  <conditionalFormatting sqref="C2:C39">
    <cfRule type="cellIs" dxfId="1" priority="1" operator="greaterThanOrEqual">
      <formula>0.02</formula>
    </cfRule>
    <cfRule type="cellIs" dxfId="0" priority="2" operator="less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7149-CD66-4920-87A9-5ED4DAF07CCF}">
  <dimension ref="A1:W1000"/>
  <sheetViews>
    <sheetView showGridLines="0" workbookViewId="0">
      <selection activeCell="E6" sqref="E6"/>
    </sheetView>
  </sheetViews>
  <sheetFormatPr defaultColWidth="12.6640625" defaultRowHeight="13.2" x14ac:dyDescent="0.25"/>
  <cols>
    <col min="1" max="1" width="37.109375" bestFit="1" customWidth="1"/>
    <col min="2" max="2" width="36.21875" bestFit="1" customWidth="1"/>
    <col min="3" max="3" width="11.77734375" style="31" hidden="1" customWidth="1"/>
    <col min="4" max="4" width="15.44140625" style="31" hidden="1" customWidth="1"/>
    <col min="5" max="5" width="34.5546875" bestFit="1" customWidth="1"/>
    <col min="6" max="6" width="255.6640625" bestFit="1" customWidth="1"/>
    <col min="7" max="7" width="86.109375" bestFit="1" customWidth="1"/>
    <col min="8" max="8" width="44.109375" bestFit="1" customWidth="1"/>
    <col min="9" max="9" width="5.109375" bestFit="1" customWidth="1"/>
    <col min="10" max="10" width="8.33203125" bestFit="1" customWidth="1"/>
    <col min="11" max="11" width="27.88671875" bestFit="1" customWidth="1"/>
    <col min="12" max="12" width="11.6640625" bestFit="1" customWidth="1"/>
    <col min="13" max="13" width="18.88671875" bestFit="1" customWidth="1"/>
    <col min="14" max="14" width="27.6640625" bestFit="1" customWidth="1"/>
    <col min="15" max="15" width="15.33203125" bestFit="1" customWidth="1"/>
    <col min="16" max="16" width="11.44140625" bestFit="1" customWidth="1"/>
  </cols>
  <sheetData>
    <row r="1" spans="1:23" s="20" customFormat="1" ht="21" thickTop="1" thickBot="1" x14ac:dyDescent="0.55000000000000004">
      <c r="A1" s="6" t="s">
        <v>360</v>
      </c>
      <c r="C1" s="32" t="s">
        <v>361</v>
      </c>
      <c r="D1" s="32" t="s">
        <v>362</v>
      </c>
      <c r="Q1" s="2"/>
      <c r="R1" s="2"/>
      <c r="S1" s="2"/>
      <c r="T1" s="2"/>
      <c r="U1" s="2"/>
      <c r="V1" s="2"/>
      <c r="W1" s="2"/>
    </row>
    <row r="2" spans="1:23" ht="13.8" thickTop="1" x14ac:dyDescent="0.25">
      <c r="A2" s="27" t="str" cm="1">
        <f t="array" ref="A2:A46">_xlfn.UNIQUE('Consumer complaints'!D2:D201)</f>
        <v>Loan modification,collection,foreclosure</v>
      </c>
      <c r="B2" s="22"/>
      <c r="C2" s="31">
        <f>COUNTIF('Consumer complaints'!$D$2:$D$201,'Statistical insights'!A2)</f>
        <v>14</v>
      </c>
      <c r="D2" s="31">
        <f>MAX(C2:C46)</f>
        <v>22</v>
      </c>
      <c r="E2" s="22"/>
      <c r="F2" s="1"/>
      <c r="G2" s="22"/>
      <c r="H2" s="22"/>
      <c r="I2" s="22"/>
      <c r="J2" s="22"/>
      <c r="K2" s="22"/>
      <c r="L2" s="22"/>
      <c r="M2" s="23"/>
      <c r="N2" s="22"/>
      <c r="O2" s="22"/>
      <c r="P2" s="22"/>
    </row>
    <row r="3" spans="1:23" x14ac:dyDescent="0.25">
      <c r="A3" s="27" t="str">
        <v>Other</v>
      </c>
      <c r="B3" s="22"/>
      <c r="C3" s="31">
        <f>COUNTIF('Consumer complaints'!$D$2:$D$201,'Statistical insights'!A3)</f>
        <v>5</v>
      </c>
      <c r="E3" s="22"/>
      <c r="F3" s="1"/>
      <c r="H3" s="22"/>
      <c r="I3" s="22"/>
      <c r="J3" s="22"/>
      <c r="L3" s="22"/>
      <c r="M3" s="23"/>
      <c r="N3" s="22"/>
      <c r="O3" s="22"/>
      <c r="P3" s="22"/>
    </row>
    <row r="4" spans="1:23" x14ac:dyDescent="0.25">
      <c r="A4" s="27" t="str">
        <v>Advertising and marketing</v>
      </c>
      <c r="B4" s="22"/>
      <c r="C4" s="31">
        <f>COUNTIF('Consumer complaints'!$D$2:$D$201,'Statistical insights'!A4)</f>
        <v>1</v>
      </c>
      <c r="F4" s="1"/>
      <c r="G4" s="22"/>
      <c r="H4" s="22"/>
      <c r="I4" s="22"/>
      <c r="J4" s="22"/>
      <c r="L4" s="22"/>
      <c r="M4" s="23"/>
      <c r="N4" s="22"/>
      <c r="O4" s="22"/>
      <c r="P4" s="22"/>
    </row>
    <row r="5" spans="1:23" x14ac:dyDescent="0.25">
      <c r="A5" s="27" t="str">
        <v>Cont'd attempts collect debt not owed</v>
      </c>
      <c r="B5" s="33"/>
      <c r="C5" s="31">
        <f>COUNTIF('Consumer complaints'!$D$2:$D$201,'Statistical insights'!A5)</f>
        <v>14</v>
      </c>
      <c r="F5" s="1"/>
      <c r="G5" s="22"/>
      <c r="H5" s="22"/>
      <c r="I5" s="22"/>
      <c r="J5" s="22"/>
      <c r="L5" s="22"/>
      <c r="M5" s="23"/>
      <c r="N5" s="22"/>
      <c r="O5" s="22"/>
      <c r="P5" s="22"/>
    </row>
    <row r="6" spans="1:23" x14ac:dyDescent="0.25">
      <c r="A6" s="27" t="str">
        <v>Loan servicing, payments, escrow account</v>
      </c>
      <c r="B6" s="35"/>
      <c r="C6" s="31">
        <f>COUNTIF('Consumer complaints'!$D$2:$D$201,'Statistical insights'!A6)</f>
        <v>22</v>
      </c>
      <c r="F6" s="1"/>
      <c r="G6" s="22"/>
      <c r="H6" s="22"/>
      <c r="I6" s="22"/>
      <c r="J6" s="22"/>
      <c r="L6" s="22"/>
      <c r="M6" s="23"/>
      <c r="N6" s="22"/>
      <c r="O6" s="22"/>
      <c r="P6" s="22"/>
    </row>
    <row r="7" spans="1:23" x14ac:dyDescent="0.25">
      <c r="A7" s="27" t="str">
        <v>Incorrect information on credit report</v>
      </c>
      <c r="B7" s="28" t="str" cm="1">
        <f t="array" ref="B7:B8">_xlfn._xlws.FILTER(_xlfn.ANCHORARRAY(A2),C2:C46=D2)</f>
        <v>Loan servicing, payments, escrow account</v>
      </c>
      <c r="C7" s="31">
        <f>COUNTIF('Consumer complaints'!$D$2:$D$201,'Statistical insights'!A7)</f>
        <v>22</v>
      </c>
      <c r="E7" s="22"/>
      <c r="F7" s="1"/>
      <c r="H7" s="22"/>
      <c r="I7" s="22"/>
      <c r="J7" s="22"/>
      <c r="L7" s="22"/>
      <c r="M7" s="23"/>
      <c r="N7" s="22"/>
      <c r="O7" s="22"/>
      <c r="P7" s="22"/>
    </row>
    <row r="8" spans="1:23" x14ac:dyDescent="0.25">
      <c r="A8" s="27" t="str">
        <v>Identity theft / Fraud / Embezzlement</v>
      </c>
      <c r="B8" s="28" t="str">
        <v>Incorrect information on credit report</v>
      </c>
      <c r="C8" s="31">
        <f>COUNTIF('Consumer complaints'!$D$2:$D$201,'Statistical insights'!A8)</f>
        <v>5</v>
      </c>
      <c r="F8" s="1"/>
      <c r="H8" s="22"/>
      <c r="I8" s="22"/>
      <c r="J8" s="22"/>
      <c r="K8" s="22"/>
      <c r="L8" s="22"/>
      <c r="M8" s="23"/>
      <c r="N8" s="22"/>
      <c r="O8" s="22"/>
      <c r="P8" s="22"/>
    </row>
    <row r="9" spans="1:23" x14ac:dyDescent="0.25">
      <c r="A9" s="27" t="str">
        <v>Managing the loan or lease</v>
      </c>
      <c r="B9" s="22"/>
      <c r="C9" s="31">
        <f>COUNTIF('Consumer complaints'!$D$2:$D$201,'Statistical insights'!A9)</f>
        <v>6</v>
      </c>
      <c r="F9" s="1"/>
      <c r="G9" s="22"/>
      <c r="H9" s="22"/>
      <c r="I9" s="22"/>
      <c r="J9" s="22"/>
      <c r="L9" s="22"/>
      <c r="M9" s="23"/>
      <c r="N9" s="22"/>
      <c r="O9" s="22"/>
      <c r="P9" s="22"/>
    </row>
    <row r="10" spans="1:23" x14ac:dyDescent="0.25">
      <c r="A10" s="27" t="str">
        <v>Disclosure verification of debt</v>
      </c>
      <c r="B10" s="22"/>
      <c r="C10" s="31">
        <f>COUNTIF('Consumer complaints'!$D$2:$D$201,'Statistical insights'!A10)</f>
        <v>19</v>
      </c>
      <c r="F10" s="1"/>
      <c r="G10" s="22"/>
      <c r="H10" s="22"/>
      <c r="I10" s="22"/>
      <c r="J10" s="22"/>
      <c r="L10" s="22"/>
      <c r="M10" s="23"/>
      <c r="N10" s="22"/>
      <c r="O10" s="22"/>
      <c r="P10" s="22"/>
    </row>
    <row r="11" spans="1:23" x14ac:dyDescent="0.25">
      <c r="A11" s="27" t="str">
        <v>Taking/threatening an illegal action</v>
      </c>
      <c r="B11" s="22"/>
      <c r="C11" s="31">
        <f>COUNTIF('Consumer complaints'!$D$2:$D$201,'Statistical insights'!A11)</f>
        <v>2</v>
      </c>
      <c r="F11" s="22"/>
      <c r="H11" s="22"/>
      <c r="I11" s="22"/>
      <c r="J11" s="22"/>
      <c r="L11" s="22"/>
      <c r="M11" s="23"/>
      <c r="N11" s="22"/>
      <c r="O11" s="22"/>
      <c r="P11" s="22"/>
    </row>
    <row r="12" spans="1:23" x14ac:dyDescent="0.25">
      <c r="A12" s="27" t="str">
        <v>Settlement process and costs</v>
      </c>
      <c r="B12" s="22"/>
      <c r="C12" s="31">
        <f>COUNTIF('Consumer complaints'!$D$2:$D$201,'Statistical insights'!A12)</f>
        <v>1</v>
      </c>
      <c r="E12" s="22"/>
      <c r="F12" s="1"/>
      <c r="H12" s="22"/>
      <c r="I12" s="22"/>
      <c r="J12" s="22"/>
      <c r="L12" s="22"/>
      <c r="M12" s="23"/>
      <c r="N12" s="22"/>
      <c r="O12" s="22"/>
      <c r="P12" s="22"/>
    </row>
    <row r="13" spans="1:23" x14ac:dyDescent="0.25">
      <c r="A13" s="27" t="str">
        <v>Improper contact or sharing of info</v>
      </c>
      <c r="B13" s="22"/>
      <c r="C13" s="31">
        <f>COUNTIF('Consumer complaints'!$D$2:$D$201,'Statistical insights'!A13)</f>
        <v>3</v>
      </c>
      <c r="F13" s="1"/>
      <c r="G13" s="22"/>
      <c r="H13" s="22"/>
      <c r="I13" s="22"/>
      <c r="J13" s="22"/>
      <c r="L13" s="22"/>
      <c r="M13" s="23"/>
      <c r="N13" s="22"/>
      <c r="O13" s="22"/>
      <c r="P13" s="22"/>
    </row>
    <row r="14" spans="1:23" x14ac:dyDescent="0.25">
      <c r="A14" s="27" t="str">
        <v>Dealing with my lender or servicer</v>
      </c>
      <c r="B14" s="22"/>
      <c r="C14" s="31">
        <f>COUNTIF('Consumer complaints'!$D$2:$D$201,'Statistical insights'!A14)</f>
        <v>5</v>
      </c>
      <c r="E14" s="22"/>
      <c r="F14" s="1"/>
      <c r="H14" s="22"/>
      <c r="I14" s="22"/>
      <c r="J14" s="22"/>
      <c r="L14" s="22"/>
      <c r="M14" s="23"/>
      <c r="N14" s="22"/>
      <c r="O14" s="22"/>
      <c r="P14" s="22"/>
    </row>
    <row r="15" spans="1:23" x14ac:dyDescent="0.25">
      <c r="A15" s="27" t="str">
        <v>Credit reporting company's investigation</v>
      </c>
      <c r="B15" s="22"/>
      <c r="C15" s="31">
        <f>COUNTIF('Consumer complaints'!$D$2:$D$201,'Statistical insights'!A15)</f>
        <v>3</v>
      </c>
      <c r="F15" s="1"/>
      <c r="H15" s="22"/>
      <c r="I15" s="22"/>
      <c r="J15" s="22"/>
      <c r="L15" s="22"/>
      <c r="M15" s="23"/>
      <c r="N15" s="22"/>
      <c r="O15" s="22"/>
      <c r="P15" s="22"/>
    </row>
    <row r="16" spans="1:23" x14ac:dyDescent="0.25">
      <c r="A16" s="27" t="str">
        <v>Balance transfer</v>
      </c>
      <c r="B16" s="22"/>
      <c r="C16" s="31">
        <f>COUNTIF('Consumer complaints'!$D$2:$D$201,'Statistical insights'!A16)</f>
        <v>1</v>
      </c>
      <c r="F16" s="1"/>
      <c r="G16" s="22"/>
      <c r="H16" s="22"/>
      <c r="I16" s="22"/>
      <c r="J16" s="22"/>
      <c r="L16" s="22"/>
      <c r="M16" s="23"/>
      <c r="N16" s="22"/>
      <c r="O16" s="22"/>
      <c r="P16" s="22"/>
    </row>
    <row r="17" spans="1:16" x14ac:dyDescent="0.25">
      <c r="A17" s="27" t="str">
        <v>Using a debit or ATM card</v>
      </c>
      <c r="B17" s="22"/>
      <c r="C17" s="31">
        <f>COUNTIF('Consumer complaints'!$D$2:$D$201,'Statistical insights'!A17)</f>
        <v>1</v>
      </c>
      <c r="F17" s="1"/>
      <c r="G17" s="22"/>
      <c r="H17" s="22"/>
      <c r="I17" s="22"/>
      <c r="J17" s="22"/>
      <c r="L17" s="22"/>
      <c r="M17" s="23"/>
      <c r="N17" s="22"/>
      <c r="O17" s="22"/>
      <c r="P17" s="22"/>
    </row>
    <row r="18" spans="1:16" x14ac:dyDescent="0.25">
      <c r="A18" s="27" t="str">
        <v>Can't repay my loan</v>
      </c>
      <c r="B18" s="22"/>
      <c r="C18" s="31">
        <f>COUNTIF('Consumer complaints'!$D$2:$D$201,'Statistical insights'!A18)</f>
        <v>5</v>
      </c>
      <c r="F18" s="1"/>
      <c r="G18" s="22"/>
      <c r="H18" s="22"/>
      <c r="I18" s="22"/>
      <c r="J18" s="22"/>
      <c r="L18" s="22"/>
      <c r="M18" s="23"/>
      <c r="N18" s="22"/>
      <c r="O18" s="22"/>
      <c r="P18" s="22"/>
    </row>
    <row r="19" spans="1:16" x14ac:dyDescent="0.25">
      <c r="A19" s="27" t="str">
        <v>Account opening, closing, or management</v>
      </c>
      <c r="B19" s="22"/>
      <c r="C19" s="31">
        <f>COUNTIF('Consumer complaints'!$D$2:$D$201,'Statistical insights'!A19)</f>
        <v>16</v>
      </c>
      <c r="F19" s="1"/>
      <c r="G19" s="22"/>
      <c r="H19" s="22"/>
      <c r="I19" s="22"/>
      <c r="J19" s="22"/>
      <c r="L19" s="22"/>
      <c r="M19" s="23"/>
      <c r="N19" s="22"/>
      <c r="O19" s="22"/>
      <c r="P19" s="22"/>
    </row>
    <row r="20" spans="1:16" x14ac:dyDescent="0.25">
      <c r="A20" s="27" t="str">
        <v>Communication tactics</v>
      </c>
      <c r="B20" s="22"/>
      <c r="C20" s="31">
        <f>COUNTIF('Consumer complaints'!$D$2:$D$201,'Statistical insights'!A20)</f>
        <v>4</v>
      </c>
      <c r="E20" s="22"/>
      <c r="F20" s="1"/>
      <c r="H20" s="22"/>
      <c r="I20" s="22"/>
      <c r="J20" s="22"/>
      <c r="L20" s="22"/>
      <c r="M20" s="23"/>
      <c r="N20" s="22"/>
      <c r="O20" s="22"/>
      <c r="P20" s="22"/>
    </row>
    <row r="21" spans="1:16" x14ac:dyDescent="0.25">
      <c r="A21" s="27" t="str">
        <v>Problems when you are unable to pay</v>
      </c>
      <c r="B21" s="22"/>
      <c r="C21" s="31">
        <f>COUNTIF('Consumer complaints'!$D$2:$D$201,'Statistical insights'!A21)</f>
        <v>4</v>
      </c>
      <c r="F21" s="1"/>
      <c r="G21" s="22"/>
      <c r="H21" s="22"/>
      <c r="I21" s="22"/>
      <c r="J21" s="22"/>
      <c r="L21" s="22"/>
      <c r="M21" s="23"/>
      <c r="N21" s="22"/>
      <c r="O21" s="22"/>
      <c r="P21" s="22"/>
    </row>
    <row r="22" spans="1:16" x14ac:dyDescent="0.25">
      <c r="A22" s="27" t="str">
        <v>Application, originator, mortgage broker</v>
      </c>
      <c r="B22" s="22"/>
      <c r="C22" s="31">
        <f>COUNTIF('Consumer complaints'!$D$2:$D$201,'Statistical insights'!A22)</f>
        <v>3</v>
      </c>
      <c r="F22" s="1"/>
      <c r="H22" s="22"/>
      <c r="I22" s="22"/>
      <c r="J22" s="22"/>
      <c r="L22" s="22"/>
      <c r="M22" s="23"/>
      <c r="N22" s="22"/>
      <c r="O22" s="22"/>
      <c r="P22" s="22"/>
    </row>
    <row r="23" spans="1:16" x14ac:dyDescent="0.25">
      <c r="A23" s="27" t="str">
        <v>Making/receiving payments, sending money</v>
      </c>
      <c r="B23" s="22"/>
      <c r="C23" s="31">
        <f>COUNTIF('Consumer complaints'!$D$2:$D$201,'Statistical insights'!A23)</f>
        <v>4</v>
      </c>
      <c r="E23" s="22"/>
      <c r="F23" s="1"/>
      <c r="H23" s="22"/>
      <c r="I23" s="22"/>
      <c r="J23" s="22"/>
      <c r="L23" s="22"/>
      <c r="M23" s="23"/>
      <c r="N23" s="22"/>
      <c r="O23" s="22"/>
      <c r="P23" s="22"/>
    </row>
    <row r="24" spans="1:16" x14ac:dyDescent="0.25">
      <c r="A24" s="27" t="str">
        <v>Credit monitoring or identity protection</v>
      </c>
      <c r="B24" s="22"/>
      <c r="C24" s="31">
        <f>COUNTIF('Consumer complaints'!$D$2:$D$201,'Statistical insights'!A24)</f>
        <v>1</v>
      </c>
      <c r="F24" s="1"/>
      <c r="H24" s="22"/>
      <c r="I24" s="22"/>
      <c r="J24" s="22"/>
      <c r="L24" s="22"/>
      <c r="M24" s="23"/>
      <c r="N24" s="22"/>
      <c r="O24" s="22"/>
      <c r="P24" s="22"/>
    </row>
    <row r="25" spans="1:16" x14ac:dyDescent="0.25">
      <c r="A25" s="27" t="str">
        <v>Applied for loan/did not receive money</v>
      </c>
      <c r="B25" s="22"/>
      <c r="C25" s="31">
        <f>COUNTIF('Consumer complaints'!$D$2:$D$201,'Statistical insights'!A25)</f>
        <v>1</v>
      </c>
      <c r="F25" s="1"/>
      <c r="G25" s="22"/>
      <c r="H25" s="22"/>
      <c r="I25" s="22"/>
      <c r="J25" s="22"/>
      <c r="K25" s="22"/>
      <c r="L25" s="22"/>
      <c r="M25" s="23"/>
      <c r="N25" s="22"/>
      <c r="O25" s="22"/>
      <c r="P25" s="22"/>
    </row>
    <row r="26" spans="1:16" x14ac:dyDescent="0.25">
      <c r="A26" s="27" t="str">
        <v>Payoff process</v>
      </c>
      <c r="B26" s="22"/>
      <c r="C26" s="31">
        <f>COUNTIF('Consumer complaints'!$D$2:$D$201,'Statistical insights'!A26)</f>
        <v>1</v>
      </c>
      <c r="F26" s="1"/>
      <c r="G26" s="22"/>
      <c r="H26" s="22"/>
      <c r="I26" s="22"/>
      <c r="J26" s="22"/>
      <c r="L26" s="22"/>
      <c r="M26" s="23"/>
      <c r="N26" s="22"/>
      <c r="O26" s="22"/>
      <c r="P26" s="22"/>
    </row>
    <row r="27" spans="1:16" x14ac:dyDescent="0.25">
      <c r="A27" s="27" t="str">
        <v>Lost or stolen money order</v>
      </c>
      <c r="B27" s="22"/>
      <c r="C27" s="31">
        <f>COUNTIF('Consumer complaints'!$D$2:$D$201,'Statistical insights'!A27)</f>
        <v>1</v>
      </c>
      <c r="E27" s="22"/>
      <c r="F27" s="1"/>
      <c r="H27" s="22"/>
      <c r="I27" s="22"/>
      <c r="J27" s="22"/>
      <c r="L27" s="22"/>
      <c r="M27" s="23"/>
      <c r="N27" s="22"/>
      <c r="O27" s="22"/>
      <c r="P27" s="22"/>
    </row>
    <row r="28" spans="1:16" x14ac:dyDescent="0.25">
      <c r="A28" s="27" t="str">
        <v>Improper use of my credit report</v>
      </c>
      <c r="B28" s="22"/>
      <c r="C28" s="31">
        <f>COUNTIF('Consumer complaints'!$D$2:$D$201,'Statistical insights'!A28)</f>
        <v>1</v>
      </c>
      <c r="F28" s="1"/>
      <c r="H28" s="22"/>
      <c r="I28" s="22"/>
      <c r="J28" s="22"/>
      <c r="L28" s="22"/>
      <c r="M28" s="23"/>
      <c r="N28" s="22"/>
      <c r="O28" s="22"/>
      <c r="P28" s="22"/>
    </row>
    <row r="29" spans="1:16" x14ac:dyDescent="0.25">
      <c r="A29" s="27" t="str">
        <v>Customer service / Customer relations</v>
      </c>
      <c r="B29" s="22"/>
      <c r="C29" s="31">
        <f>COUNTIF('Consumer complaints'!$D$2:$D$201,'Statistical insights'!A29)</f>
        <v>1</v>
      </c>
      <c r="F29" s="1"/>
      <c r="H29" s="22"/>
      <c r="I29" s="22"/>
      <c r="J29" s="22"/>
      <c r="K29" s="22"/>
      <c r="L29" s="22"/>
      <c r="M29" s="23"/>
      <c r="N29" s="22"/>
      <c r="O29" s="22"/>
      <c r="P29" s="22"/>
    </row>
    <row r="30" spans="1:16" x14ac:dyDescent="0.25">
      <c r="A30" s="27" t="str">
        <v>Deposits and withdrawals</v>
      </c>
      <c r="B30" s="22"/>
      <c r="C30" s="31">
        <f>COUNTIF('Consumer complaints'!$D$2:$D$201,'Statistical insights'!A30)</f>
        <v>7</v>
      </c>
      <c r="E30" s="22"/>
      <c r="F30" s="1"/>
      <c r="G30" s="22"/>
      <c r="H30" s="22"/>
      <c r="I30" s="22"/>
      <c r="J30" s="22"/>
      <c r="L30" s="22"/>
      <c r="M30" s="23"/>
      <c r="N30" s="22"/>
      <c r="O30" s="22"/>
      <c r="P30" s="22"/>
    </row>
    <row r="31" spans="1:16" x14ac:dyDescent="0.25">
      <c r="A31" s="27" t="str">
        <v>Other fee</v>
      </c>
      <c r="B31" s="22"/>
      <c r="C31" s="31">
        <f>COUNTIF('Consumer complaints'!$D$2:$D$201,'Statistical insights'!A31)</f>
        <v>2</v>
      </c>
      <c r="E31" s="22"/>
      <c r="F31" s="1"/>
      <c r="H31" s="22"/>
      <c r="I31" s="22"/>
      <c r="J31" s="22"/>
      <c r="L31" s="22"/>
      <c r="M31" s="23"/>
      <c r="N31" s="22"/>
      <c r="O31" s="22"/>
      <c r="P31" s="22"/>
    </row>
    <row r="32" spans="1:16" x14ac:dyDescent="0.25">
      <c r="A32" s="27" t="str">
        <v>Fraud or scam</v>
      </c>
      <c r="B32" s="22"/>
      <c r="C32" s="31">
        <f>COUNTIF('Consumer complaints'!$D$2:$D$201,'Statistical insights'!A32)</f>
        <v>2</v>
      </c>
      <c r="E32" s="22"/>
      <c r="F32" s="1"/>
      <c r="G32" s="22"/>
      <c r="H32" s="22"/>
      <c r="I32" s="22"/>
      <c r="J32" s="22"/>
      <c r="L32" s="22"/>
      <c r="M32" s="23"/>
      <c r="N32" s="22"/>
      <c r="O32" s="22"/>
      <c r="P32" s="22"/>
    </row>
    <row r="33" spans="1:16" x14ac:dyDescent="0.25">
      <c r="A33" s="27" t="str">
        <v>Billing disputes</v>
      </c>
      <c r="B33" s="22"/>
      <c r="C33" s="31">
        <f>COUNTIF('Consumer complaints'!$D$2:$D$201,'Statistical insights'!A33)</f>
        <v>2</v>
      </c>
      <c r="E33" s="22"/>
      <c r="F33" s="1"/>
      <c r="G33" s="22"/>
      <c r="H33" s="22"/>
      <c r="I33" s="22"/>
      <c r="J33" s="22"/>
      <c r="L33" s="22"/>
      <c r="M33" s="23"/>
      <c r="N33" s="22"/>
      <c r="O33" s="22"/>
      <c r="P33" s="22"/>
    </row>
    <row r="34" spans="1:16" x14ac:dyDescent="0.25">
      <c r="A34" s="27" t="str">
        <v>APR or interest rate</v>
      </c>
      <c r="B34" s="22"/>
      <c r="C34" s="31">
        <f>COUNTIF('Consumer complaints'!$D$2:$D$201,'Statistical insights'!A34)</f>
        <v>2</v>
      </c>
      <c r="E34" s="22"/>
      <c r="F34" s="1"/>
      <c r="H34" s="22"/>
      <c r="I34" s="22"/>
      <c r="J34" s="22"/>
      <c r="L34" s="22"/>
      <c r="M34" s="23"/>
      <c r="N34" s="22"/>
      <c r="O34" s="22"/>
      <c r="P34" s="22"/>
    </row>
    <row r="35" spans="1:16" x14ac:dyDescent="0.25">
      <c r="A35" s="27" t="str">
        <v>Taking out the loan or lease</v>
      </c>
      <c r="B35" s="22"/>
      <c r="C35" s="31">
        <f>COUNTIF('Consumer complaints'!$D$2:$D$201,'Statistical insights'!A35)</f>
        <v>2</v>
      </c>
      <c r="E35" s="22"/>
      <c r="F35" s="1"/>
      <c r="H35" s="22"/>
      <c r="I35" s="22"/>
      <c r="J35" s="22"/>
      <c r="L35" s="22"/>
      <c r="M35" s="23"/>
      <c r="N35" s="22"/>
      <c r="O35" s="22"/>
      <c r="P35" s="22"/>
    </row>
    <row r="36" spans="1:16" x14ac:dyDescent="0.25">
      <c r="A36" s="27" t="str">
        <v>Bankruptcy</v>
      </c>
      <c r="B36" s="22"/>
      <c r="C36" s="31">
        <f>COUNTIF('Consumer complaints'!$D$2:$D$201,'Statistical insights'!A36)</f>
        <v>1</v>
      </c>
      <c r="F36" s="1"/>
      <c r="G36" s="22"/>
      <c r="H36" s="22"/>
      <c r="I36" s="22"/>
      <c r="J36" s="22"/>
      <c r="L36" s="22"/>
      <c r="M36" s="23"/>
      <c r="N36" s="22"/>
      <c r="O36" s="22"/>
      <c r="P36" s="22"/>
    </row>
    <row r="37" spans="1:16" x14ac:dyDescent="0.25">
      <c r="A37" s="27" t="str">
        <v>Problems caused by my funds being low</v>
      </c>
      <c r="B37" s="22"/>
      <c r="C37" s="31">
        <f>COUNTIF('Consumer complaints'!$D$2:$D$201,'Statistical insights'!A37)</f>
        <v>4</v>
      </c>
      <c r="F37" s="22"/>
      <c r="H37" s="22"/>
      <c r="I37" s="22"/>
      <c r="J37" s="22"/>
      <c r="L37" s="22"/>
      <c r="M37" s="23"/>
      <c r="N37" s="22"/>
      <c r="O37" s="22"/>
      <c r="P37" s="22"/>
    </row>
    <row r="38" spans="1:16" x14ac:dyDescent="0.25">
      <c r="A38" s="27" t="str">
        <v>False statements or representation</v>
      </c>
      <c r="B38" s="22"/>
      <c r="C38" s="31">
        <f>COUNTIF('Consumer complaints'!$D$2:$D$201,'Statistical insights'!A38)</f>
        <v>1</v>
      </c>
      <c r="F38" s="1"/>
      <c r="H38" s="22"/>
      <c r="I38" s="22"/>
      <c r="J38" s="22"/>
      <c r="K38" s="22"/>
      <c r="L38" s="22"/>
      <c r="M38" s="23"/>
      <c r="N38" s="22"/>
      <c r="O38" s="22"/>
      <c r="P38" s="22"/>
    </row>
    <row r="39" spans="1:16" x14ac:dyDescent="0.25">
      <c r="A39" s="27" t="str">
        <v>Managing, opening, or closing account</v>
      </c>
      <c r="B39" s="22"/>
      <c r="C39" s="31">
        <f>COUNTIF('Consumer complaints'!$D$2:$D$201,'Statistical insights'!A39)</f>
        <v>2</v>
      </c>
      <c r="E39" s="22"/>
      <c r="F39" s="1"/>
      <c r="G39" s="22"/>
      <c r="H39" s="22"/>
      <c r="I39" s="22"/>
      <c r="J39" s="22"/>
      <c r="L39" s="22"/>
      <c r="M39" s="23"/>
      <c r="N39" s="22"/>
      <c r="O39" s="22"/>
      <c r="P39" s="22"/>
    </row>
    <row r="40" spans="1:16" x14ac:dyDescent="0.25">
      <c r="A40" s="27" t="str">
        <v>Credit determination</v>
      </c>
      <c r="B40" s="22"/>
      <c r="C40" s="31">
        <f>COUNTIF('Consumer complaints'!$D$2:$D$201,'Statistical insights'!A40)</f>
        <v>3</v>
      </c>
      <c r="F40" s="1"/>
      <c r="H40" s="22"/>
      <c r="I40" s="22"/>
      <c r="J40" s="22"/>
      <c r="K40" s="22"/>
      <c r="L40" s="22"/>
      <c r="M40" s="23"/>
      <c r="N40" s="22"/>
      <c r="O40" s="22"/>
      <c r="P40" s="22"/>
    </row>
    <row r="41" spans="1:16" x14ac:dyDescent="0.25">
      <c r="A41" s="27" t="str">
        <v>Credit line increase/decrease</v>
      </c>
      <c r="B41" s="22"/>
      <c r="C41" s="31">
        <f>COUNTIF('Consumer complaints'!$D$2:$D$201,'Statistical insights'!A41)</f>
        <v>1</v>
      </c>
      <c r="E41" s="22"/>
      <c r="F41" s="22"/>
      <c r="H41" s="22"/>
      <c r="I41" s="22"/>
      <c r="J41" s="22"/>
      <c r="L41" s="22"/>
      <c r="M41" s="23"/>
      <c r="N41" s="22"/>
      <c r="O41" s="22"/>
      <c r="P41" s="22"/>
    </row>
    <row r="42" spans="1:16" x14ac:dyDescent="0.25">
      <c r="A42" s="27" t="str">
        <v>Customer service/Customer relations</v>
      </c>
      <c r="B42" s="22"/>
      <c r="C42" s="31">
        <f>COUNTIF('Consumer complaints'!$D$2:$D$201,'Statistical insights'!A42)</f>
        <v>1</v>
      </c>
      <c r="F42" s="1"/>
      <c r="H42" s="22"/>
      <c r="I42" s="22"/>
      <c r="J42" s="22"/>
      <c r="L42" s="22"/>
      <c r="M42" s="23"/>
      <c r="N42" s="22"/>
      <c r="O42" s="22"/>
      <c r="P42" s="22"/>
    </row>
    <row r="43" spans="1:16" x14ac:dyDescent="0.25">
      <c r="A43" s="27" t="str">
        <v>Money was not available when promised</v>
      </c>
      <c r="B43" s="22"/>
      <c r="C43" s="31">
        <f>COUNTIF('Consumer complaints'!$D$2:$D$201,'Statistical insights'!A43)</f>
        <v>1</v>
      </c>
      <c r="F43" s="1"/>
      <c r="H43" s="22"/>
      <c r="I43" s="22"/>
      <c r="J43" s="22"/>
      <c r="L43" s="22"/>
      <c r="M43" s="23"/>
      <c r="N43" s="22"/>
      <c r="O43" s="22"/>
      <c r="P43" s="22"/>
    </row>
    <row r="44" spans="1:16" x14ac:dyDescent="0.25">
      <c r="A44" s="27" t="str">
        <v>Transaction issue</v>
      </c>
      <c r="B44" s="22"/>
      <c r="C44" s="31">
        <f>COUNTIF('Consumer complaints'!$D$2:$D$201,'Statistical insights'!A44)</f>
        <v>1</v>
      </c>
      <c r="E44" s="22"/>
      <c r="F44" s="1"/>
      <c r="H44" s="22"/>
      <c r="I44" s="22"/>
      <c r="J44" s="22"/>
      <c r="K44" s="22"/>
      <c r="L44" s="22"/>
      <c r="M44" s="23"/>
      <c r="N44" s="22"/>
      <c r="O44" s="22"/>
      <c r="P44" s="22"/>
    </row>
    <row r="45" spans="1:16" x14ac:dyDescent="0.25">
      <c r="A45" s="27" t="str">
        <v>Delinquent account</v>
      </c>
      <c r="B45" s="22"/>
      <c r="C45" s="31">
        <f>COUNTIF('Consumer complaints'!$D$2:$D$201,'Statistical insights'!A45)</f>
        <v>1</v>
      </c>
      <c r="F45" s="1"/>
      <c r="H45" s="22"/>
      <c r="I45" s="22"/>
      <c r="J45" s="22"/>
      <c r="L45" s="22"/>
      <c r="M45" s="23"/>
      <c r="N45" s="22"/>
      <c r="O45" s="22"/>
      <c r="P45" s="22"/>
    </row>
    <row r="46" spans="1:16" x14ac:dyDescent="0.25">
      <c r="A46" s="27" t="str">
        <v>Advertising, marketing or disclosures</v>
      </c>
      <c r="B46" s="22"/>
      <c r="C46" s="31">
        <f>COUNTIF('Consumer complaints'!$D$2:$D$201,'Statistical insights'!A46)</f>
        <v>1</v>
      </c>
      <c r="F46" s="1"/>
      <c r="G46" s="22"/>
      <c r="H46" s="22"/>
      <c r="I46" s="22"/>
      <c r="J46" s="22"/>
      <c r="K46" s="22"/>
      <c r="L46" s="22"/>
      <c r="M46" s="23"/>
      <c r="N46" s="22"/>
      <c r="O46" s="22"/>
      <c r="P46" s="22"/>
    </row>
    <row r="47" spans="1:16" x14ac:dyDescent="0.25">
      <c r="A47" s="21"/>
      <c r="B47" s="22"/>
      <c r="F47" s="1"/>
      <c r="H47" s="22"/>
      <c r="I47" s="22"/>
      <c r="J47" s="22"/>
      <c r="L47" s="22"/>
      <c r="M47" s="23"/>
      <c r="N47" s="22"/>
      <c r="O47" s="22"/>
      <c r="P47" s="22"/>
    </row>
    <row r="48" spans="1:16" x14ac:dyDescent="0.25">
      <c r="A48" s="21"/>
      <c r="B48" s="22"/>
      <c r="F48" s="22"/>
      <c r="G48" s="22"/>
      <c r="H48" s="22"/>
      <c r="I48" s="22"/>
      <c r="J48" s="22"/>
      <c r="L48" s="22"/>
      <c r="M48" s="23"/>
      <c r="N48" s="22"/>
      <c r="O48" s="22"/>
      <c r="P48" s="22"/>
    </row>
    <row r="49" spans="1:16" x14ac:dyDescent="0.25">
      <c r="A49" s="21"/>
      <c r="B49" s="22"/>
      <c r="F49" s="1"/>
      <c r="G49" s="22"/>
      <c r="H49" s="22"/>
      <c r="I49" s="22"/>
      <c r="J49" s="22"/>
      <c r="K49" s="22"/>
      <c r="L49" s="22"/>
      <c r="M49" s="23"/>
      <c r="N49" s="22"/>
      <c r="O49" s="22"/>
      <c r="P49" s="22"/>
    </row>
    <row r="50" spans="1:16" x14ac:dyDescent="0.25">
      <c r="A50" s="21"/>
      <c r="B50" s="22"/>
      <c r="F50" s="1"/>
      <c r="H50" s="22"/>
      <c r="I50" s="22"/>
      <c r="J50" s="22"/>
      <c r="L50" s="22"/>
      <c r="M50" s="23"/>
      <c r="N50" s="22"/>
      <c r="O50" s="22"/>
      <c r="P50" s="22"/>
    </row>
    <row r="51" spans="1:16" x14ac:dyDescent="0.25">
      <c r="A51" s="21"/>
      <c r="B51" s="22"/>
      <c r="E51" s="22"/>
      <c r="F51" s="1"/>
      <c r="G51" s="22"/>
      <c r="H51" s="22"/>
      <c r="I51" s="22"/>
      <c r="J51" s="22"/>
      <c r="L51" s="22"/>
      <c r="M51" s="23"/>
      <c r="N51" s="22"/>
      <c r="O51" s="22"/>
      <c r="P51" s="22"/>
    </row>
    <row r="52" spans="1:16" x14ac:dyDescent="0.25">
      <c r="A52" s="21"/>
      <c r="B52" s="22"/>
      <c r="F52" s="1"/>
      <c r="H52" s="22"/>
      <c r="I52" s="22"/>
      <c r="J52" s="22"/>
      <c r="L52" s="22"/>
      <c r="M52" s="23"/>
      <c r="N52" s="22"/>
      <c r="O52" s="22"/>
      <c r="P52" s="22"/>
    </row>
    <row r="53" spans="1:16" x14ac:dyDescent="0.25">
      <c r="A53" s="21"/>
      <c r="B53" s="22"/>
      <c r="F53" s="1"/>
      <c r="G53" s="22"/>
      <c r="H53" s="22"/>
      <c r="I53" s="22"/>
      <c r="J53" s="22"/>
      <c r="L53" s="22"/>
      <c r="M53" s="23"/>
      <c r="N53" s="22"/>
      <c r="O53" s="22"/>
      <c r="P53" s="22"/>
    </row>
    <row r="54" spans="1:16" x14ac:dyDescent="0.25">
      <c r="A54" s="21"/>
      <c r="B54" s="22"/>
      <c r="E54" s="22"/>
      <c r="F54" s="1"/>
      <c r="H54" s="22"/>
      <c r="I54" s="22"/>
      <c r="J54" s="22"/>
      <c r="L54" s="22"/>
      <c r="M54" s="23"/>
      <c r="N54" s="22"/>
      <c r="O54" s="22"/>
      <c r="P54" s="22"/>
    </row>
    <row r="55" spans="1:16" x14ac:dyDescent="0.25">
      <c r="A55" s="21"/>
      <c r="B55" s="22"/>
      <c r="E55" s="22"/>
      <c r="F55" s="1"/>
      <c r="G55" s="22"/>
      <c r="H55" s="22"/>
      <c r="I55" s="22"/>
      <c r="J55" s="22"/>
      <c r="L55" s="22"/>
      <c r="M55" s="23"/>
      <c r="N55" s="22"/>
      <c r="O55" s="22"/>
      <c r="P55" s="22"/>
    </row>
    <row r="56" spans="1:16" x14ac:dyDescent="0.25">
      <c r="A56" s="21"/>
      <c r="B56" s="22"/>
      <c r="E56" s="22"/>
      <c r="F56" s="22"/>
      <c r="G56" s="22"/>
      <c r="H56" s="22"/>
      <c r="I56" s="22"/>
      <c r="J56" s="22"/>
      <c r="L56" s="22"/>
      <c r="M56" s="23"/>
      <c r="N56" s="22"/>
      <c r="O56" s="22"/>
      <c r="P56" s="22"/>
    </row>
    <row r="57" spans="1:16" x14ac:dyDescent="0.25">
      <c r="A57" s="21"/>
      <c r="B57" s="22"/>
      <c r="F57" s="1"/>
      <c r="G57" s="22"/>
      <c r="H57" s="22"/>
      <c r="I57" s="22"/>
      <c r="J57" s="22"/>
      <c r="L57" s="22"/>
      <c r="M57" s="23"/>
      <c r="N57" s="22"/>
      <c r="O57" s="22"/>
      <c r="P57" s="22"/>
    </row>
    <row r="58" spans="1:16" x14ac:dyDescent="0.25">
      <c r="A58" s="21"/>
      <c r="B58" s="22"/>
      <c r="F58" s="1"/>
      <c r="H58" s="22"/>
      <c r="I58" s="22"/>
      <c r="J58" s="22"/>
      <c r="K58" s="22"/>
      <c r="L58" s="22"/>
      <c r="M58" s="23"/>
      <c r="N58" s="22"/>
      <c r="O58" s="22"/>
      <c r="P58" s="22"/>
    </row>
    <row r="59" spans="1:16" x14ac:dyDescent="0.25">
      <c r="A59" s="21"/>
      <c r="B59" s="22"/>
      <c r="F59" s="1"/>
      <c r="G59" s="22"/>
      <c r="H59" s="22"/>
      <c r="I59" s="22"/>
      <c r="J59" s="22"/>
      <c r="L59" s="22"/>
      <c r="M59" s="23"/>
      <c r="N59" s="22"/>
      <c r="O59" s="22"/>
      <c r="P59" s="22"/>
    </row>
    <row r="60" spans="1:16" x14ac:dyDescent="0.25">
      <c r="A60" s="21"/>
      <c r="B60" s="22"/>
      <c r="F60" s="1"/>
      <c r="H60" s="22"/>
      <c r="I60" s="22"/>
      <c r="J60" s="22"/>
      <c r="K60" s="22"/>
      <c r="L60" s="22"/>
      <c r="M60" s="23"/>
      <c r="N60" s="22"/>
      <c r="O60" s="22"/>
      <c r="P60" s="22"/>
    </row>
    <row r="61" spans="1:16" x14ac:dyDescent="0.25">
      <c r="A61" s="21"/>
      <c r="B61" s="22"/>
      <c r="F61" s="1"/>
      <c r="G61" s="22"/>
      <c r="H61" s="22"/>
      <c r="I61" s="22"/>
      <c r="J61" s="22"/>
      <c r="L61" s="22"/>
      <c r="M61" s="23"/>
      <c r="N61" s="22"/>
      <c r="O61" s="22"/>
      <c r="P61" s="22"/>
    </row>
    <row r="62" spans="1:16" x14ac:dyDescent="0.25">
      <c r="A62" s="21"/>
      <c r="B62" s="22"/>
      <c r="E62" s="22"/>
      <c r="F62" s="1"/>
      <c r="H62" s="22"/>
      <c r="I62" s="22"/>
      <c r="J62" s="22"/>
      <c r="L62" s="22"/>
      <c r="M62" s="23"/>
      <c r="N62" s="22"/>
      <c r="O62" s="22"/>
      <c r="P62" s="22"/>
    </row>
    <row r="63" spans="1:16" x14ac:dyDescent="0.25">
      <c r="A63" s="21"/>
      <c r="B63" s="22"/>
      <c r="F63" s="1"/>
      <c r="G63" s="22"/>
      <c r="H63" s="22"/>
      <c r="I63" s="22"/>
      <c r="J63" s="22"/>
      <c r="K63" s="22"/>
      <c r="L63" s="22"/>
      <c r="M63" s="23"/>
      <c r="N63" s="22"/>
      <c r="O63" s="22"/>
      <c r="P63" s="22"/>
    </row>
    <row r="64" spans="1:16" x14ac:dyDescent="0.25">
      <c r="A64" s="21"/>
      <c r="B64" s="22"/>
      <c r="F64" s="1"/>
      <c r="G64" s="22"/>
      <c r="H64" s="22"/>
      <c r="I64" s="22"/>
      <c r="J64" s="22"/>
      <c r="L64" s="22"/>
      <c r="M64" s="23"/>
      <c r="N64" s="22"/>
      <c r="O64" s="22"/>
      <c r="P64" s="22"/>
    </row>
    <row r="65" spans="1:16" x14ac:dyDescent="0.25">
      <c r="A65" s="21"/>
      <c r="B65" s="22"/>
      <c r="F65" s="1"/>
      <c r="H65" s="22"/>
      <c r="I65" s="22"/>
      <c r="J65" s="22"/>
      <c r="L65" s="22"/>
      <c r="M65" s="23"/>
      <c r="N65" s="22"/>
      <c r="O65" s="22"/>
      <c r="P65" s="22"/>
    </row>
    <row r="66" spans="1:16" x14ac:dyDescent="0.25">
      <c r="A66" s="21"/>
      <c r="B66" s="22"/>
      <c r="F66" s="1"/>
      <c r="G66" s="22"/>
      <c r="H66" s="22"/>
      <c r="I66" s="22"/>
      <c r="J66" s="22"/>
      <c r="L66" s="22"/>
      <c r="M66" s="23"/>
      <c r="N66" s="22"/>
      <c r="O66" s="22"/>
      <c r="P66" s="22"/>
    </row>
    <row r="67" spans="1:16" x14ac:dyDescent="0.25">
      <c r="A67" s="21"/>
      <c r="B67" s="22"/>
      <c r="F67" s="22"/>
      <c r="H67" s="22"/>
      <c r="I67" s="22"/>
      <c r="J67" s="22"/>
      <c r="K67" s="22"/>
      <c r="L67" s="22"/>
      <c r="M67" s="23"/>
      <c r="N67" s="22"/>
      <c r="O67" s="22"/>
      <c r="P67" s="22"/>
    </row>
    <row r="68" spans="1:16" x14ac:dyDescent="0.25">
      <c r="A68" s="21"/>
      <c r="B68" s="22"/>
      <c r="F68" s="1"/>
      <c r="H68" s="22"/>
      <c r="I68" s="22"/>
      <c r="J68" s="22"/>
      <c r="L68" s="22"/>
      <c r="M68" s="23"/>
      <c r="N68" s="22"/>
      <c r="O68" s="22"/>
      <c r="P68" s="22"/>
    </row>
    <row r="69" spans="1:16" x14ac:dyDescent="0.25">
      <c r="A69" s="21"/>
      <c r="B69" s="22"/>
      <c r="F69" s="1"/>
      <c r="H69" s="22"/>
      <c r="I69" s="22"/>
      <c r="J69" s="22"/>
      <c r="L69" s="22"/>
      <c r="M69" s="23"/>
      <c r="N69" s="22"/>
      <c r="O69" s="22"/>
      <c r="P69" s="22"/>
    </row>
    <row r="70" spans="1:16" x14ac:dyDescent="0.25">
      <c r="A70" s="21"/>
      <c r="B70" s="22"/>
      <c r="E70" s="22"/>
      <c r="F70" s="1"/>
      <c r="H70" s="22"/>
      <c r="I70" s="22"/>
      <c r="J70" s="22"/>
      <c r="L70" s="22"/>
      <c r="M70" s="23"/>
      <c r="N70" s="22"/>
      <c r="O70" s="22"/>
      <c r="P70" s="22"/>
    </row>
    <row r="71" spans="1:16" x14ac:dyDescent="0.25">
      <c r="A71" s="21"/>
      <c r="B71" s="22"/>
      <c r="F71" s="1"/>
      <c r="G71" s="22"/>
      <c r="H71" s="22"/>
      <c r="I71" s="22"/>
      <c r="J71" s="22"/>
      <c r="K71" s="22"/>
      <c r="L71" s="22"/>
      <c r="M71" s="23"/>
      <c r="N71" s="22"/>
      <c r="O71" s="22"/>
      <c r="P71" s="22"/>
    </row>
    <row r="72" spans="1:16" x14ac:dyDescent="0.25">
      <c r="A72" s="21"/>
      <c r="B72" s="22"/>
      <c r="F72" s="1"/>
      <c r="G72" s="22"/>
      <c r="H72" s="22"/>
      <c r="I72" s="22"/>
      <c r="J72" s="22"/>
      <c r="L72" s="22"/>
      <c r="M72" s="23"/>
      <c r="N72" s="22"/>
      <c r="O72" s="22"/>
      <c r="P72" s="22"/>
    </row>
    <row r="73" spans="1:16" x14ac:dyDescent="0.25">
      <c r="A73" s="21"/>
      <c r="B73" s="22"/>
      <c r="E73" s="22"/>
      <c r="F73" s="1"/>
      <c r="G73" s="22"/>
      <c r="H73" s="22"/>
      <c r="I73" s="22"/>
      <c r="J73" s="22"/>
      <c r="K73" s="22"/>
      <c r="L73" s="22"/>
      <c r="M73" s="23"/>
      <c r="N73" s="22"/>
      <c r="O73" s="22"/>
      <c r="P73" s="22"/>
    </row>
    <row r="74" spans="1:16" x14ac:dyDescent="0.25">
      <c r="A74" s="21"/>
      <c r="B74" s="22"/>
      <c r="F74" s="1"/>
      <c r="G74" s="22"/>
      <c r="H74" s="22"/>
      <c r="I74" s="22"/>
      <c r="J74" s="22"/>
      <c r="L74" s="22"/>
      <c r="M74" s="23"/>
      <c r="N74" s="22"/>
      <c r="O74" s="22"/>
      <c r="P74" s="22"/>
    </row>
    <row r="75" spans="1:16" x14ac:dyDescent="0.25">
      <c r="A75" s="21"/>
      <c r="B75" s="22"/>
      <c r="F75" s="1"/>
      <c r="H75" s="22"/>
      <c r="I75" s="22"/>
      <c r="J75" s="22"/>
      <c r="L75" s="22"/>
      <c r="M75" s="23"/>
      <c r="N75" s="22"/>
      <c r="O75" s="22"/>
      <c r="P75" s="22"/>
    </row>
    <row r="76" spans="1:16" x14ac:dyDescent="0.25">
      <c r="A76" s="21"/>
      <c r="B76" s="22"/>
      <c r="E76" s="22"/>
      <c r="F76" s="1"/>
      <c r="H76" s="22"/>
      <c r="I76" s="22"/>
      <c r="J76" s="22"/>
      <c r="L76" s="22"/>
      <c r="M76" s="23"/>
      <c r="N76" s="22"/>
      <c r="O76" s="22"/>
      <c r="P76" s="22"/>
    </row>
    <row r="77" spans="1:16" x14ac:dyDescent="0.25">
      <c r="A77" s="21"/>
      <c r="B77" s="22"/>
      <c r="F77" s="1"/>
      <c r="H77" s="22"/>
      <c r="I77" s="22"/>
      <c r="J77" s="22"/>
      <c r="L77" s="22"/>
      <c r="M77" s="23"/>
      <c r="N77" s="22"/>
      <c r="O77" s="22"/>
      <c r="P77" s="22"/>
    </row>
    <row r="78" spans="1:16" x14ac:dyDescent="0.25">
      <c r="A78" s="21"/>
      <c r="B78" s="22"/>
      <c r="F78" s="1"/>
      <c r="G78" s="22"/>
      <c r="H78" s="22"/>
      <c r="I78" s="22"/>
      <c r="J78" s="22"/>
      <c r="K78" s="22"/>
      <c r="L78" s="22"/>
      <c r="M78" s="23"/>
      <c r="N78" s="22"/>
      <c r="O78" s="22"/>
      <c r="P78" s="22"/>
    </row>
    <row r="79" spans="1:16" x14ac:dyDescent="0.25">
      <c r="A79" s="21"/>
      <c r="B79" s="22"/>
      <c r="E79" s="22"/>
      <c r="F79" s="1"/>
      <c r="G79" s="22"/>
      <c r="H79" s="22"/>
      <c r="I79" s="22"/>
      <c r="J79" s="22"/>
      <c r="L79" s="22"/>
      <c r="M79" s="23"/>
      <c r="N79" s="22"/>
      <c r="O79" s="22"/>
      <c r="P79" s="22"/>
    </row>
    <row r="80" spans="1:16" x14ac:dyDescent="0.25">
      <c r="A80" s="21"/>
      <c r="B80" s="22"/>
      <c r="E80" s="22"/>
      <c r="F80" s="22"/>
      <c r="G80" s="22"/>
      <c r="H80" s="22"/>
      <c r="I80" s="22"/>
      <c r="J80" s="22"/>
      <c r="L80" s="22"/>
      <c r="M80" s="23"/>
      <c r="N80" s="22"/>
      <c r="O80" s="22"/>
      <c r="P80" s="22"/>
    </row>
    <row r="81" spans="1:16" x14ac:dyDescent="0.25">
      <c r="A81" s="21"/>
      <c r="B81" s="22"/>
      <c r="F81" s="1"/>
      <c r="G81" s="22"/>
      <c r="H81" s="22"/>
      <c r="I81" s="22"/>
      <c r="J81" s="22"/>
      <c r="L81" s="22"/>
      <c r="M81" s="23"/>
      <c r="N81" s="22"/>
      <c r="O81" s="22"/>
      <c r="P81" s="22"/>
    </row>
    <row r="82" spans="1:16" x14ac:dyDescent="0.25">
      <c r="A82" s="21"/>
      <c r="B82" s="22"/>
      <c r="F82" s="22"/>
      <c r="G82" s="22"/>
      <c r="H82" s="22"/>
      <c r="I82" s="22"/>
      <c r="J82" s="22"/>
      <c r="L82" s="22"/>
      <c r="M82" s="23"/>
      <c r="N82" s="22"/>
      <c r="O82" s="22"/>
      <c r="P82" s="22"/>
    </row>
    <row r="83" spans="1:16" x14ac:dyDescent="0.25">
      <c r="A83" s="21"/>
      <c r="B83" s="22"/>
      <c r="E83" s="22"/>
      <c r="F83" s="1"/>
      <c r="H83" s="22"/>
      <c r="I83" s="22"/>
      <c r="J83" s="22"/>
      <c r="L83" s="22"/>
      <c r="M83" s="23"/>
      <c r="N83" s="22"/>
      <c r="O83" s="22"/>
      <c r="P83" s="22"/>
    </row>
    <row r="84" spans="1:16" x14ac:dyDescent="0.25">
      <c r="A84" s="21"/>
      <c r="B84" s="22"/>
      <c r="F84" s="1"/>
      <c r="H84" s="22"/>
      <c r="I84" s="22"/>
      <c r="J84" s="22"/>
      <c r="L84" s="22"/>
      <c r="M84" s="23"/>
      <c r="N84" s="22"/>
      <c r="O84" s="22"/>
      <c r="P84" s="22"/>
    </row>
    <row r="85" spans="1:16" x14ac:dyDescent="0.25">
      <c r="A85" s="21"/>
      <c r="B85" s="22"/>
      <c r="F85" s="1"/>
      <c r="G85" s="22"/>
      <c r="H85" s="22"/>
      <c r="I85" s="22"/>
      <c r="J85" s="22"/>
      <c r="L85" s="22"/>
      <c r="M85" s="23"/>
      <c r="N85" s="22"/>
      <c r="O85" s="22"/>
      <c r="P85" s="22"/>
    </row>
    <row r="86" spans="1:16" x14ac:dyDescent="0.25">
      <c r="A86" s="21"/>
      <c r="B86" s="22"/>
      <c r="F86" s="1"/>
      <c r="G86" s="22"/>
      <c r="H86" s="22"/>
      <c r="I86" s="22"/>
      <c r="J86" s="22"/>
      <c r="K86" s="22"/>
      <c r="L86" s="22"/>
      <c r="M86" s="23"/>
      <c r="N86" s="22"/>
      <c r="O86" s="22"/>
      <c r="P86" s="22"/>
    </row>
    <row r="87" spans="1:16" x14ac:dyDescent="0.25">
      <c r="A87" s="21"/>
      <c r="B87" s="22"/>
      <c r="E87" s="22"/>
      <c r="F87" s="1"/>
      <c r="H87" s="22"/>
      <c r="I87" s="22"/>
      <c r="J87" s="22"/>
      <c r="L87" s="22"/>
      <c r="M87" s="23"/>
      <c r="N87" s="22"/>
      <c r="O87" s="22"/>
      <c r="P87" s="22"/>
    </row>
    <row r="88" spans="1:16" x14ac:dyDescent="0.25">
      <c r="A88" s="21"/>
      <c r="B88" s="22"/>
      <c r="E88" s="22"/>
      <c r="F88" s="22"/>
      <c r="H88" s="22"/>
      <c r="I88" s="22"/>
      <c r="J88" s="22"/>
      <c r="L88" s="22"/>
      <c r="M88" s="23"/>
      <c r="N88" s="22"/>
      <c r="O88" s="22"/>
      <c r="P88" s="22"/>
    </row>
    <row r="89" spans="1:16" x14ac:dyDescent="0.25">
      <c r="A89" s="21"/>
      <c r="B89" s="22"/>
      <c r="E89" s="22"/>
      <c r="F89" s="1"/>
      <c r="H89" s="22"/>
      <c r="I89" s="22"/>
      <c r="J89" s="22"/>
      <c r="L89" s="22"/>
      <c r="M89" s="23"/>
      <c r="N89" s="22"/>
      <c r="O89" s="22"/>
      <c r="P89" s="22"/>
    </row>
    <row r="90" spans="1:16" x14ac:dyDescent="0.25">
      <c r="A90" s="21"/>
      <c r="B90" s="22"/>
      <c r="E90" s="22"/>
      <c r="F90" s="1"/>
      <c r="H90" s="22"/>
      <c r="I90" s="22"/>
      <c r="J90" s="22"/>
      <c r="L90" s="22"/>
      <c r="M90" s="23"/>
      <c r="N90" s="22"/>
      <c r="O90" s="22"/>
      <c r="P90" s="22"/>
    </row>
    <row r="91" spans="1:16" x14ac:dyDescent="0.25">
      <c r="A91" s="21"/>
      <c r="B91" s="22"/>
      <c r="F91" s="1"/>
      <c r="G91" s="22"/>
      <c r="H91" s="22"/>
      <c r="I91" s="22"/>
      <c r="J91" s="22"/>
      <c r="L91" s="22"/>
      <c r="M91" s="23"/>
      <c r="N91" s="22"/>
      <c r="O91" s="22"/>
      <c r="P91" s="22"/>
    </row>
    <row r="92" spans="1:16" x14ac:dyDescent="0.25">
      <c r="A92" s="21"/>
      <c r="B92" s="22"/>
      <c r="F92" s="1"/>
      <c r="G92" s="22"/>
      <c r="H92" s="22"/>
      <c r="I92" s="22"/>
      <c r="J92" s="22"/>
      <c r="K92" s="22"/>
      <c r="L92" s="22"/>
      <c r="M92" s="23"/>
      <c r="N92" s="22"/>
      <c r="O92" s="22"/>
      <c r="P92" s="22"/>
    </row>
    <row r="93" spans="1:16" x14ac:dyDescent="0.25">
      <c r="A93" s="21"/>
      <c r="B93" s="22"/>
      <c r="E93" s="22"/>
      <c r="F93" s="1"/>
      <c r="H93" s="22"/>
      <c r="I93" s="22"/>
      <c r="J93" s="22"/>
      <c r="L93" s="22"/>
      <c r="M93" s="23"/>
      <c r="N93" s="22"/>
      <c r="O93" s="22"/>
      <c r="P93" s="22"/>
    </row>
    <row r="94" spans="1:16" x14ac:dyDescent="0.25">
      <c r="A94" s="21"/>
      <c r="B94" s="22"/>
      <c r="E94" s="22"/>
      <c r="F94" s="1"/>
      <c r="H94" s="22"/>
      <c r="I94" s="22"/>
      <c r="J94" s="22"/>
      <c r="L94" s="22"/>
      <c r="M94" s="23"/>
      <c r="N94" s="22"/>
      <c r="O94" s="22"/>
      <c r="P94" s="22"/>
    </row>
    <row r="95" spans="1:16" x14ac:dyDescent="0.25">
      <c r="A95" s="21"/>
      <c r="B95" s="22"/>
      <c r="F95" s="1"/>
      <c r="H95" s="22"/>
      <c r="I95" s="22"/>
      <c r="J95" s="22"/>
      <c r="L95" s="22"/>
      <c r="M95" s="23"/>
      <c r="N95" s="22"/>
      <c r="O95" s="22"/>
      <c r="P95" s="22"/>
    </row>
    <row r="96" spans="1:16" x14ac:dyDescent="0.25">
      <c r="A96" s="21"/>
      <c r="B96" s="22"/>
      <c r="E96" s="22"/>
      <c r="F96" s="1"/>
      <c r="H96" s="22"/>
      <c r="I96" s="22"/>
      <c r="J96" s="22"/>
      <c r="L96" s="22"/>
      <c r="M96" s="23"/>
      <c r="N96" s="22"/>
      <c r="O96" s="22"/>
      <c r="P96" s="22"/>
    </row>
    <row r="97" spans="1:16" x14ac:dyDescent="0.25">
      <c r="A97" s="21"/>
      <c r="B97" s="22"/>
      <c r="F97" s="22"/>
      <c r="G97" s="22"/>
      <c r="H97" s="22"/>
      <c r="I97" s="22"/>
      <c r="J97" s="22"/>
      <c r="L97" s="22"/>
      <c r="M97" s="23"/>
      <c r="N97" s="22"/>
      <c r="O97" s="22"/>
      <c r="P97" s="22"/>
    </row>
    <row r="98" spans="1:16" x14ac:dyDescent="0.25">
      <c r="A98" s="21"/>
      <c r="B98" s="22"/>
      <c r="F98" s="1"/>
      <c r="H98" s="22"/>
      <c r="I98" s="22"/>
      <c r="J98" s="22"/>
      <c r="L98" s="22"/>
      <c r="M98" s="23"/>
      <c r="N98" s="22"/>
      <c r="O98" s="22"/>
      <c r="P98" s="22"/>
    </row>
    <row r="99" spans="1:16" x14ac:dyDescent="0.25">
      <c r="A99" s="21"/>
      <c r="B99" s="22"/>
      <c r="F99" s="1"/>
      <c r="H99" s="22"/>
      <c r="I99" s="22"/>
      <c r="J99" s="22"/>
      <c r="L99" s="22"/>
      <c r="M99" s="23"/>
      <c r="N99" s="22"/>
      <c r="O99" s="22"/>
      <c r="P99" s="22"/>
    </row>
    <row r="100" spans="1:16" x14ac:dyDescent="0.25">
      <c r="A100" s="21"/>
      <c r="B100" s="22"/>
      <c r="F100" s="1"/>
      <c r="G100" s="22"/>
      <c r="H100" s="22"/>
      <c r="I100" s="22"/>
      <c r="J100" s="22"/>
      <c r="K100" s="22"/>
      <c r="L100" s="22"/>
      <c r="M100" s="23"/>
      <c r="N100" s="22"/>
      <c r="O100" s="22"/>
      <c r="P100" s="22"/>
    </row>
    <row r="101" spans="1:16" x14ac:dyDescent="0.25">
      <c r="A101" s="21"/>
      <c r="B101" s="22"/>
      <c r="F101" s="1"/>
      <c r="H101" s="22"/>
      <c r="I101" s="22"/>
      <c r="J101" s="22"/>
      <c r="L101" s="22"/>
      <c r="M101" s="23"/>
      <c r="N101" s="22"/>
      <c r="O101" s="22"/>
      <c r="P101" s="22"/>
    </row>
    <row r="102" spans="1:16" x14ac:dyDescent="0.25">
      <c r="A102" s="21"/>
      <c r="B102" s="22"/>
      <c r="E102" s="22"/>
      <c r="F102" s="1"/>
      <c r="H102" s="22"/>
      <c r="L102" s="22"/>
      <c r="M102" s="23"/>
      <c r="N102" s="22"/>
      <c r="O102" s="22"/>
      <c r="P102" s="22"/>
    </row>
    <row r="103" spans="1:16" x14ac:dyDescent="0.25">
      <c r="A103" s="21"/>
      <c r="B103" s="22"/>
      <c r="F103" s="1"/>
      <c r="H103" s="22"/>
      <c r="I103" s="22"/>
      <c r="J103" s="22"/>
      <c r="L103" s="22"/>
      <c r="M103" s="23"/>
      <c r="N103" s="22"/>
      <c r="O103" s="22"/>
      <c r="P103" s="22"/>
    </row>
    <row r="104" spans="1:16" x14ac:dyDescent="0.25">
      <c r="A104" s="21"/>
      <c r="B104" s="22"/>
      <c r="F104" s="1"/>
      <c r="G104" s="22"/>
      <c r="H104" s="22"/>
      <c r="I104" s="22"/>
      <c r="L104" s="22"/>
      <c r="M104" s="23"/>
      <c r="N104" s="22"/>
      <c r="O104" s="22"/>
      <c r="P104" s="22"/>
    </row>
    <row r="105" spans="1:16" x14ac:dyDescent="0.25">
      <c r="A105" s="21"/>
      <c r="B105" s="22"/>
      <c r="F105" s="1"/>
      <c r="G105" s="22"/>
      <c r="H105" s="22"/>
      <c r="I105" s="22"/>
      <c r="J105" s="22"/>
      <c r="L105" s="22"/>
      <c r="M105" s="23"/>
      <c r="N105" s="22"/>
      <c r="O105" s="22"/>
      <c r="P105" s="22"/>
    </row>
    <row r="106" spans="1:16" x14ac:dyDescent="0.25">
      <c r="A106" s="21"/>
      <c r="B106" s="22"/>
      <c r="F106" s="1"/>
      <c r="H106" s="22"/>
      <c r="I106" s="22"/>
      <c r="J106" s="22"/>
      <c r="L106" s="22"/>
      <c r="M106" s="23"/>
      <c r="N106" s="22"/>
      <c r="O106" s="22"/>
      <c r="P106" s="22"/>
    </row>
    <row r="107" spans="1:16" x14ac:dyDescent="0.25">
      <c r="A107" s="21"/>
      <c r="B107" s="22"/>
      <c r="E107" s="22"/>
      <c r="F107" s="1"/>
      <c r="H107" s="22"/>
      <c r="I107" s="22"/>
      <c r="J107" s="22"/>
      <c r="L107" s="22"/>
      <c r="M107" s="23"/>
      <c r="N107" s="22"/>
      <c r="O107" s="22"/>
      <c r="P107" s="22"/>
    </row>
    <row r="108" spans="1:16" x14ac:dyDescent="0.25">
      <c r="A108" s="21"/>
      <c r="B108" s="22"/>
      <c r="F108" s="1"/>
      <c r="H108" s="22"/>
      <c r="I108" s="22"/>
      <c r="J108" s="22"/>
      <c r="L108" s="22"/>
      <c r="M108" s="23"/>
      <c r="N108" s="22"/>
      <c r="O108" s="22"/>
      <c r="P108" s="22"/>
    </row>
    <row r="109" spans="1:16" x14ac:dyDescent="0.25">
      <c r="A109" s="21"/>
      <c r="B109" s="22"/>
      <c r="E109" s="22"/>
      <c r="F109" s="1"/>
      <c r="H109" s="22"/>
      <c r="I109" s="22"/>
      <c r="J109" s="22"/>
      <c r="L109" s="22"/>
      <c r="M109" s="23"/>
      <c r="N109" s="22"/>
      <c r="O109" s="22"/>
      <c r="P109" s="22"/>
    </row>
    <row r="110" spans="1:16" x14ac:dyDescent="0.25">
      <c r="A110" s="21"/>
      <c r="B110" s="22"/>
      <c r="E110" s="22"/>
      <c r="F110" s="1"/>
      <c r="H110" s="22"/>
      <c r="I110" s="22"/>
      <c r="J110" s="22"/>
      <c r="L110" s="22"/>
      <c r="M110" s="23"/>
      <c r="N110" s="22"/>
      <c r="O110" s="22"/>
      <c r="P110" s="22"/>
    </row>
    <row r="111" spans="1:16" x14ac:dyDescent="0.25">
      <c r="A111" s="21"/>
      <c r="B111" s="22"/>
      <c r="E111" s="22"/>
      <c r="F111" s="1"/>
      <c r="G111" s="22"/>
      <c r="H111" s="22"/>
      <c r="I111" s="22"/>
      <c r="J111" s="22"/>
      <c r="L111" s="22"/>
      <c r="M111" s="23"/>
      <c r="N111" s="22"/>
      <c r="O111" s="22"/>
      <c r="P111" s="22"/>
    </row>
    <row r="112" spans="1:16" x14ac:dyDescent="0.25">
      <c r="A112" s="21"/>
      <c r="B112" s="22"/>
      <c r="E112" s="22"/>
      <c r="F112" s="1"/>
      <c r="H112" s="22"/>
      <c r="I112" s="22"/>
      <c r="J112" s="22"/>
      <c r="L112" s="22"/>
      <c r="M112" s="23"/>
      <c r="N112" s="22"/>
      <c r="O112" s="22"/>
      <c r="P112" s="22"/>
    </row>
    <row r="113" spans="1:16" x14ac:dyDescent="0.25">
      <c r="A113" s="21"/>
      <c r="B113" s="22"/>
      <c r="E113" s="22"/>
      <c r="F113" s="1"/>
      <c r="G113" s="22"/>
      <c r="H113" s="22"/>
      <c r="I113" s="22"/>
      <c r="J113" s="22"/>
      <c r="L113" s="22"/>
      <c r="M113" s="23"/>
      <c r="N113" s="22"/>
      <c r="O113" s="22"/>
      <c r="P113" s="22"/>
    </row>
    <row r="114" spans="1:16" x14ac:dyDescent="0.25">
      <c r="A114" s="21"/>
      <c r="B114" s="22"/>
      <c r="F114" s="1"/>
      <c r="H114" s="22"/>
      <c r="I114" s="22"/>
      <c r="J114" s="22"/>
      <c r="L114" s="22"/>
      <c r="M114" s="23"/>
      <c r="N114" s="22"/>
      <c r="O114" s="22"/>
      <c r="P114" s="22"/>
    </row>
    <row r="115" spans="1:16" x14ac:dyDescent="0.25">
      <c r="A115" s="21"/>
      <c r="B115" s="22"/>
      <c r="F115" s="22"/>
      <c r="G115" s="22"/>
      <c r="H115" s="22"/>
      <c r="I115" s="22"/>
      <c r="J115" s="22"/>
      <c r="L115" s="22"/>
      <c r="M115" s="23"/>
      <c r="N115" s="22"/>
      <c r="O115" s="22"/>
      <c r="P115" s="22"/>
    </row>
    <row r="116" spans="1:16" x14ac:dyDescent="0.25">
      <c r="A116" s="21"/>
      <c r="B116" s="22"/>
      <c r="F116" s="1"/>
      <c r="H116" s="22"/>
      <c r="I116" s="22"/>
      <c r="J116" s="22"/>
      <c r="L116" s="22"/>
      <c r="M116" s="23"/>
      <c r="N116" s="22"/>
      <c r="O116" s="22"/>
      <c r="P116" s="22"/>
    </row>
    <row r="117" spans="1:16" x14ac:dyDescent="0.25">
      <c r="A117" s="21"/>
      <c r="B117" s="22"/>
      <c r="F117" s="1"/>
      <c r="G117" s="22"/>
      <c r="H117" s="22"/>
      <c r="I117" s="22"/>
      <c r="J117" s="22"/>
      <c r="L117" s="22"/>
      <c r="M117" s="23"/>
      <c r="N117" s="22"/>
      <c r="O117" s="22"/>
      <c r="P117" s="22"/>
    </row>
    <row r="118" spans="1:16" x14ac:dyDescent="0.25">
      <c r="A118" s="21"/>
      <c r="B118" s="22"/>
      <c r="F118" s="22"/>
      <c r="H118" s="22"/>
      <c r="I118" s="22"/>
      <c r="J118" s="22"/>
      <c r="L118" s="22"/>
      <c r="M118" s="23"/>
      <c r="N118" s="22"/>
      <c r="O118" s="22"/>
      <c r="P118" s="22"/>
    </row>
    <row r="119" spans="1:16" x14ac:dyDescent="0.25">
      <c r="A119" s="21"/>
      <c r="B119" s="22"/>
      <c r="F119" s="1"/>
      <c r="H119" s="22"/>
      <c r="I119" s="22"/>
      <c r="J119" s="22"/>
      <c r="L119" s="22"/>
      <c r="M119" s="23"/>
      <c r="N119" s="22"/>
      <c r="O119" s="22"/>
      <c r="P119" s="22"/>
    </row>
    <row r="120" spans="1:16" x14ac:dyDescent="0.25">
      <c r="A120" s="21"/>
      <c r="B120" s="22"/>
      <c r="F120" s="1"/>
      <c r="G120" s="22"/>
      <c r="H120" s="22"/>
      <c r="I120" s="22"/>
      <c r="J120" s="22"/>
      <c r="K120" s="22"/>
      <c r="L120" s="22"/>
      <c r="M120" s="23"/>
      <c r="N120" s="22"/>
      <c r="O120" s="22"/>
      <c r="P120" s="22"/>
    </row>
    <row r="121" spans="1:16" x14ac:dyDescent="0.25">
      <c r="A121" s="21"/>
      <c r="B121" s="22"/>
      <c r="F121" s="1"/>
      <c r="H121" s="22"/>
      <c r="I121" s="22"/>
      <c r="J121" s="22"/>
      <c r="L121" s="22"/>
      <c r="M121" s="23"/>
      <c r="N121" s="22"/>
      <c r="O121" s="22"/>
      <c r="P121" s="22"/>
    </row>
    <row r="122" spans="1:16" x14ac:dyDescent="0.25">
      <c r="A122" s="21"/>
      <c r="B122" s="22"/>
      <c r="E122" s="22"/>
      <c r="F122" s="1"/>
      <c r="H122" s="22"/>
      <c r="I122" s="22"/>
      <c r="J122" s="22"/>
      <c r="K122" s="22"/>
      <c r="L122" s="22"/>
      <c r="M122" s="23"/>
      <c r="N122" s="22"/>
      <c r="O122" s="22"/>
      <c r="P122" s="22"/>
    </row>
    <row r="123" spans="1:16" x14ac:dyDescent="0.25">
      <c r="A123" s="21"/>
      <c r="B123" s="22"/>
      <c r="F123" s="1"/>
      <c r="G123" s="22"/>
      <c r="H123" s="22"/>
      <c r="I123" s="22"/>
      <c r="J123" s="22"/>
      <c r="L123" s="22"/>
      <c r="M123" s="23"/>
      <c r="N123" s="22"/>
      <c r="O123" s="22"/>
      <c r="P123" s="22"/>
    </row>
    <row r="124" spans="1:16" x14ac:dyDescent="0.25">
      <c r="A124" s="21"/>
      <c r="B124" s="22"/>
      <c r="E124" s="22"/>
      <c r="F124" s="1"/>
      <c r="H124" s="22"/>
      <c r="I124" s="22"/>
      <c r="J124" s="22"/>
      <c r="L124" s="22"/>
      <c r="M124" s="23"/>
      <c r="N124" s="22"/>
      <c r="O124" s="22"/>
      <c r="P124" s="22"/>
    </row>
    <row r="125" spans="1:16" x14ac:dyDescent="0.25">
      <c r="A125" s="21"/>
      <c r="B125" s="22"/>
      <c r="F125" s="1"/>
      <c r="G125" s="22"/>
      <c r="H125" s="22"/>
      <c r="I125" s="22"/>
      <c r="J125" s="22"/>
      <c r="L125" s="22"/>
      <c r="M125" s="23"/>
      <c r="N125" s="22"/>
      <c r="O125" s="22"/>
      <c r="P125" s="22"/>
    </row>
    <row r="126" spans="1:16" x14ac:dyDescent="0.25">
      <c r="A126" s="21"/>
      <c r="B126" s="22"/>
      <c r="F126" s="1"/>
      <c r="H126" s="22"/>
      <c r="I126" s="22"/>
      <c r="J126" s="22"/>
      <c r="K126" s="22"/>
      <c r="L126" s="22"/>
      <c r="M126" s="23"/>
      <c r="N126" s="22"/>
      <c r="O126" s="22"/>
      <c r="P126" s="22"/>
    </row>
    <row r="127" spans="1:16" x14ac:dyDescent="0.25">
      <c r="A127" s="21"/>
      <c r="B127" s="22"/>
      <c r="E127" s="22"/>
      <c r="F127" s="1"/>
      <c r="H127" s="22"/>
      <c r="I127" s="22"/>
      <c r="J127" s="22"/>
      <c r="L127" s="22"/>
      <c r="M127" s="23"/>
      <c r="N127" s="22"/>
      <c r="O127" s="22"/>
      <c r="P127" s="22"/>
    </row>
    <row r="128" spans="1:16" x14ac:dyDescent="0.25">
      <c r="A128" s="21"/>
      <c r="B128" s="22"/>
      <c r="E128" s="22"/>
      <c r="F128" s="1"/>
      <c r="H128" s="22"/>
      <c r="I128" s="22"/>
      <c r="J128" s="22"/>
      <c r="L128" s="22"/>
      <c r="M128" s="23"/>
      <c r="N128" s="22"/>
      <c r="O128" s="22"/>
      <c r="P128" s="22"/>
    </row>
    <row r="129" spans="1:16" x14ac:dyDescent="0.25">
      <c r="A129" s="21"/>
      <c r="B129" s="22"/>
      <c r="E129" s="22"/>
      <c r="F129" s="22"/>
      <c r="H129" s="22"/>
      <c r="I129" s="22"/>
      <c r="J129" s="22"/>
      <c r="L129" s="22"/>
      <c r="M129" s="23"/>
      <c r="N129" s="22"/>
      <c r="O129" s="22"/>
      <c r="P129" s="22"/>
    </row>
    <row r="130" spans="1:16" x14ac:dyDescent="0.25">
      <c r="A130" s="21"/>
      <c r="B130" s="22"/>
      <c r="F130" s="1"/>
      <c r="G130" s="22"/>
      <c r="H130" s="22"/>
      <c r="I130" s="22"/>
      <c r="J130" s="22"/>
      <c r="L130" s="22"/>
      <c r="M130" s="23"/>
      <c r="N130" s="22"/>
      <c r="O130" s="22"/>
      <c r="P130" s="22"/>
    </row>
    <row r="131" spans="1:16" x14ac:dyDescent="0.25">
      <c r="A131" s="21"/>
      <c r="B131" s="22"/>
      <c r="F131" s="1"/>
      <c r="H131" s="22"/>
      <c r="I131" s="22"/>
      <c r="J131" s="22"/>
      <c r="L131" s="22"/>
      <c r="M131" s="23"/>
      <c r="N131" s="22"/>
      <c r="O131" s="22"/>
      <c r="P131" s="22"/>
    </row>
    <row r="132" spans="1:16" x14ac:dyDescent="0.25">
      <c r="A132" s="21"/>
      <c r="B132" s="22"/>
      <c r="E132" s="22"/>
      <c r="F132" s="1"/>
      <c r="H132" s="22"/>
      <c r="I132" s="22"/>
      <c r="J132" s="22"/>
      <c r="L132" s="22"/>
      <c r="M132" s="23"/>
      <c r="N132" s="22"/>
      <c r="O132" s="22"/>
      <c r="P132" s="22"/>
    </row>
    <row r="133" spans="1:16" x14ac:dyDescent="0.25">
      <c r="A133" s="21"/>
      <c r="B133" s="22"/>
      <c r="E133" s="22"/>
      <c r="F133" s="1"/>
      <c r="H133" s="22"/>
      <c r="I133" s="22"/>
      <c r="J133" s="22"/>
      <c r="L133" s="22"/>
      <c r="M133" s="23"/>
      <c r="N133" s="22"/>
      <c r="O133" s="22"/>
      <c r="P133" s="22"/>
    </row>
    <row r="134" spans="1:16" x14ac:dyDescent="0.25">
      <c r="A134" s="21"/>
      <c r="B134" s="22"/>
      <c r="F134" s="1"/>
      <c r="H134" s="22"/>
      <c r="I134" s="22"/>
      <c r="J134" s="22"/>
      <c r="L134" s="22"/>
      <c r="M134" s="23"/>
      <c r="N134" s="22"/>
      <c r="O134" s="22"/>
      <c r="P134" s="22"/>
    </row>
    <row r="135" spans="1:16" x14ac:dyDescent="0.25">
      <c r="A135" s="21"/>
      <c r="B135" s="22"/>
      <c r="E135" s="22"/>
      <c r="F135" s="1"/>
      <c r="H135" s="22"/>
      <c r="I135" s="22"/>
      <c r="J135" s="22"/>
      <c r="L135" s="22"/>
      <c r="M135" s="23"/>
      <c r="N135" s="22"/>
      <c r="O135" s="22"/>
      <c r="P135" s="22"/>
    </row>
    <row r="136" spans="1:16" x14ac:dyDescent="0.25">
      <c r="A136" s="21"/>
      <c r="B136" s="22"/>
      <c r="E136" s="22"/>
      <c r="F136" s="1"/>
      <c r="H136" s="22"/>
      <c r="I136" s="22"/>
      <c r="J136" s="22"/>
      <c r="L136" s="22"/>
      <c r="M136" s="23"/>
      <c r="N136" s="22"/>
      <c r="O136" s="22"/>
      <c r="P136" s="22"/>
    </row>
    <row r="137" spans="1:16" x14ac:dyDescent="0.25">
      <c r="A137" s="21"/>
      <c r="B137" s="22"/>
      <c r="F137" s="1"/>
      <c r="G137" s="22"/>
      <c r="H137" s="22"/>
      <c r="I137" s="22"/>
      <c r="J137" s="22"/>
      <c r="L137" s="22"/>
      <c r="M137" s="23"/>
      <c r="N137" s="22"/>
      <c r="O137" s="22"/>
      <c r="P137" s="22"/>
    </row>
    <row r="138" spans="1:16" x14ac:dyDescent="0.25">
      <c r="A138" s="21"/>
      <c r="B138" s="22"/>
      <c r="F138" s="1"/>
      <c r="G138" s="22"/>
      <c r="H138" s="22"/>
      <c r="I138" s="22"/>
      <c r="J138" s="22"/>
      <c r="L138" s="22"/>
      <c r="M138" s="23"/>
      <c r="N138" s="22"/>
      <c r="O138" s="22"/>
      <c r="P138" s="22"/>
    </row>
    <row r="139" spans="1:16" x14ac:dyDescent="0.25">
      <c r="A139" s="21"/>
      <c r="B139" s="22"/>
      <c r="E139" s="22"/>
      <c r="F139" s="1"/>
      <c r="G139" s="22"/>
      <c r="H139" s="22"/>
      <c r="I139" s="22"/>
      <c r="J139" s="22"/>
      <c r="L139" s="22"/>
      <c r="M139" s="23"/>
      <c r="N139" s="22"/>
      <c r="O139" s="22"/>
      <c r="P139" s="22"/>
    </row>
    <row r="140" spans="1:16" x14ac:dyDescent="0.25">
      <c r="A140" s="21"/>
      <c r="B140" s="22"/>
      <c r="F140" s="1"/>
      <c r="H140" s="22"/>
      <c r="I140" s="22"/>
      <c r="J140" s="22"/>
      <c r="L140" s="22"/>
      <c r="M140" s="23"/>
      <c r="N140" s="22"/>
      <c r="O140" s="22"/>
      <c r="P140" s="22"/>
    </row>
    <row r="141" spans="1:16" x14ac:dyDescent="0.25">
      <c r="A141" s="21"/>
      <c r="B141" s="22"/>
      <c r="F141" s="1"/>
      <c r="H141" s="22"/>
      <c r="I141" s="22"/>
      <c r="J141" s="22"/>
      <c r="L141" s="22"/>
      <c r="M141" s="23"/>
      <c r="N141" s="22"/>
      <c r="O141" s="22"/>
      <c r="P141" s="22"/>
    </row>
    <row r="142" spans="1:16" x14ac:dyDescent="0.25">
      <c r="A142" s="21"/>
      <c r="B142" s="22"/>
      <c r="E142" s="22"/>
      <c r="F142" s="1"/>
      <c r="H142" s="22"/>
      <c r="I142" s="22"/>
      <c r="J142" s="22"/>
      <c r="L142" s="22"/>
      <c r="M142" s="23"/>
      <c r="N142" s="22"/>
      <c r="O142" s="22"/>
      <c r="P142" s="22"/>
    </row>
    <row r="143" spans="1:16" x14ac:dyDescent="0.25">
      <c r="A143" s="21"/>
      <c r="B143" s="22"/>
      <c r="E143" s="22"/>
      <c r="F143" s="1"/>
      <c r="H143" s="22"/>
      <c r="I143" s="22"/>
      <c r="J143" s="22"/>
      <c r="L143" s="22"/>
      <c r="M143" s="23"/>
      <c r="N143" s="22"/>
      <c r="O143" s="22"/>
      <c r="P143" s="22"/>
    </row>
    <row r="144" spans="1:16" x14ac:dyDescent="0.25">
      <c r="A144" s="21"/>
      <c r="B144" s="22"/>
      <c r="E144" s="22"/>
      <c r="F144" s="1"/>
      <c r="G144" s="22"/>
      <c r="H144" s="22"/>
      <c r="I144" s="22"/>
      <c r="J144" s="22"/>
      <c r="L144" s="22"/>
      <c r="M144" s="23"/>
      <c r="N144" s="22"/>
      <c r="O144" s="22"/>
      <c r="P144" s="22"/>
    </row>
    <row r="145" spans="1:16" x14ac:dyDescent="0.25">
      <c r="A145" s="21"/>
      <c r="B145" s="22"/>
      <c r="F145" s="1"/>
      <c r="H145" s="22"/>
      <c r="I145" s="22"/>
      <c r="J145" s="22"/>
      <c r="L145" s="22"/>
      <c r="M145" s="23"/>
      <c r="N145" s="22"/>
      <c r="O145" s="22"/>
      <c r="P145" s="22"/>
    </row>
    <row r="146" spans="1:16" x14ac:dyDescent="0.25">
      <c r="A146" s="21"/>
      <c r="B146" s="22"/>
      <c r="F146" s="1"/>
      <c r="H146" s="22"/>
      <c r="I146" s="22"/>
      <c r="J146" s="22"/>
      <c r="L146" s="22"/>
      <c r="M146" s="23"/>
      <c r="N146" s="22"/>
      <c r="O146" s="22"/>
      <c r="P146" s="22"/>
    </row>
    <row r="147" spans="1:16" x14ac:dyDescent="0.25">
      <c r="A147" s="21"/>
      <c r="B147" s="22"/>
      <c r="E147" s="22"/>
      <c r="F147" s="1"/>
      <c r="H147" s="22"/>
      <c r="I147" s="22"/>
      <c r="J147" s="22"/>
      <c r="L147" s="22"/>
      <c r="M147" s="23"/>
      <c r="N147" s="22"/>
      <c r="O147" s="22"/>
      <c r="P147" s="22"/>
    </row>
    <row r="148" spans="1:16" x14ac:dyDescent="0.25">
      <c r="A148" s="21"/>
      <c r="B148" s="22"/>
      <c r="F148" s="22"/>
      <c r="G148" s="22"/>
      <c r="H148" s="22"/>
      <c r="I148" s="22"/>
      <c r="J148" s="22"/>
      <c r="L148" s="22"/>
      <c r="M148" s="23"/>
      <c r="N148" s="22"/>
      <c r="O148" s="22"/>
      <c r="P148" s="22"/>
    </row>
    <row r="149" spans="1:16" x14ac:dyDescent="0.25">
      <c r="A149" s="21"/>
      <c r="B149" s="22"/>
      <c r="F149" s="1"/>
      <c r="G149" s="22"/>
      <c r="H149" s="22"/>
      <c r="I149" s="22"/>
      <c r="J149" s="22"/>
      <c r="K149" s="22"/>
      <c r="L149" s="22"/>
      <c r="M149" s="23"/>
      <c r="N149" s="22"/>
      <c r="O149" s="22"/>
      <c r="P149" s="22"/>
    </row>
    <row r="150" spans="1:16" x14ac:dyDescent="0.25">
      <c r="A150" s="21"/>
      <c r="B150" s="22"/>
      <c r="E150" s="22"/>
      <c r="F150" s="1"/>
      <c r="G150" s="22"/>
      <c r="H150" s="22"/>
      <c r="I150" s="22"/>
      <c r="J150" s="22"/>
      <c r="L150" s="22"/>
      <c r="M150" s="23"/>
      <c r="N150" s="22"/>
      <c r="O150" s="22"/>
      <c r="P150" s="22"/>
    </row>
    <row r="151" spans="1:16" x14ac:dyDescent="0.25">
      <c r="A151" s="21"/>
      <c r="B151" s="22"/>
      <c r="F151" s="1"/>
      <c r="H151" s="22"/>
      <c r="I151" s="22"/>
      <c r="J151" s="22"/>
      <c r="L151" s="22"/>
      <c r="M151" s="23"/>
      <c r="N151" s="22"/>
      <c r="O151" s="22"/>
      <c r="P151" s="22"/>
    </row>
    <row r="152" spans="1:16" x14ac:dyDescent="0.25">
      <c r="A152" s="21"/>
      <c r="B152" s="22"/>
      <c r="E152" s="22"/>
      <c r="F152" s="1"/>
      <c r="H152" s="22"/>
      <c r="I152" s="22"/>
      <c r="J152" s="22"/>
      <c r="L152" s="22"/>
      <c r="M152" s="23"/>
      <c r="N152" s="22"/>
      <c r="O152" s="22"/>
      <c r="P152" s="22"/>
    </row>
    <row r="153" spans="1:16" x14ac:dyDescent="0.25">
      <c r="A153" s="21"/>
      <c r="B153" s="22"/>
      <c r="F153" s="1"/>
      <c r="H153" s="22"/>
      <c r="I153" s="22"/>
      <c r="J153" s="22"/>
      <c r="L153" s="22"/>
      <c r="M153" s="23"/>
      <c r="N153" s="22"/>
      <c r="O153" s="22"/>
      <c r="P153" s="22"/>
    </row>
    <row r="154" spans="1:16" x14ac:dyDescent="0.25">
      <c r="A154" s="21"/>
      <c r="B154" s="22"/>
      <c r="F154" s="22"/>
      <c r="G154" s="22"/>
      <c r="H154" s="22"/>
      <c r="I154" s="22"/>
      <c r="J154" s="22"/>
      <c r="L154" s="22"/>
      <c r="M154" s="23"/>
      <c r="N154" s="22"/>
      <c r="O154" s="22"/>
      <c r="P154" s="22"/>
    </row>
    <row r="155" spans="1:16" x14ac:dyDescent="0.25">
      <c r="A155" s="21"/>
      <c r="B155" s="22"/>
      <c r="E155" s="22"/>
      <c r="F155" s="1"/>
      <c r="H155" s="22"/>
      <c r="I155" s="22"/>
      <c r="J155" s="22"/>
      <c r="L155" s="22"/>
      <c r="M155" s="23"/>
      <c r="N155" s="22"/>
      <c r="O155" s="22"/>
      <c r="P155" s="22"/>
    </row>
    <row r="156" spans="1:16" x14ac:dyDescent="0.25">
      <c r="A156" s="21"/>
      <c r="B156" s="22"/>
      <c r="F156" s="22"/>
      <c r="G156" s="22"/>
      <c r="H156" s="22"/>
      <c r="I156" s="22"/>
      <c r="J156" s="22"/>
      <c r="K156" s="22"/>
      <c r="L156" s="22"/>
      <c r="M156" s="23"/>
      <c r="N156" s="22"/>
      <c r="O156" s="22"/>
      <c r="P156" s="22"/>
    </row>
    <row r="157" spans="1:16" x14ac:dyDescent="0.25">
      <c r="A157" s="21"/>
      <c r="B157" s="22"/>
      <c r="F157" s="1"/>
      <c r="H157" s="22"/>
      <c r="I157" s="22"/>
      <c r="J157" s="22"/>
      <c r="K157" s="22"/>
      <c r="L157" s="22"/>
      <c r="M157" s="23"/>
      <c r="N157" s="22"/>
      <c r="O157" s="22"/>
      <c r="P157" s="22"/>
    </row>
    <row r="158" spans="1:16" x14ac:dyDescent="0.25">
      <c r="A158" s="21"/>
      <c r="B158" s="22"/>
      <c r="E158" s="22"/>
      <c r="F158" s="22"/>
      <c r="G158" s="22"/>
      <c r="H158" s="22"/>
      <c r="I158" s="22"/>
      <c r="J158" s="22"/>
      <c r="L158" s="22"/>
      <c r="M158" s="23"/>
      <c r="N158" s="22"/>
      <c r="O158" s="22"/>
      <c r="P158" s="22"/>
    </row>
    <row r="159" spans="1:16" x14ac:dyDescent="0.25">
      <c r="A159" s="21"/>
      <c r="B159" s="22"/>
      <c r="F159" s="1"/>
      <c r="G159" s="22"/>
      <c r="H159" s="22"/>
      <c r="I159" s="22"/>
      <c r="J159" s="22"/>
      <c r="K159" s="22"/>
      <c r="L159" s="22"/>
      <c r="M159" s="23"/>
      <c r="N159" s="22"/>
      <c r="O159" s="22"/>
      <c r="P159" s="22"/>
    </row>
    <row r="160" spans="1:16" x14ac:dyDescent="0.25">
      <c r="A160" s="21"/>
      <c r="B160" s="22"/>
      <c r="F160" s="1"/>
      <c r="G160" s="22"/>
      <c r="H160" s="22"/>
      <c r="I160" s="22"/>
      <c r="J160" s="22"/>
      <c r="K160" s="22"/>
      <c r="L160" s="22"/>
      <c r="M160" s="23"/>
      <c r="N160" s="22"/>
      <c r="O160" s="22"/>
      <c r="P160" s="22"/>
    </row>
    <row r="161" spans="1:16" x14ac:dyDescent="0.25">
      <c r="A161" s="21"/>
      <c r="B161" s="22"/>
      <c r="F161" s="1"/>
      <c r="H161" s="22"/>
      <c r="I161" s="22"/>
      <c r="J161" s="22"/>
      <c r="L161" s="22"/>
      <c r="M161" s="23"/>
      <c r="N161" s="22"/>
      <c r="O161" s="22"/>
      <c r="P161" s="22"/>
    </row>
    <row r="162" spans="1:16" x14ac:dyDescent="0.25">
      <c r="A162" s="21"/>
      <c r="B162" s="22"/>
      <c r="E162" s="22"/>
      <c r="F162" s="1"/>
      <c r="H162" s="22"/>
      <c r="I162" s="22"/>
      <c r="J162" s="22"/>
      <c r="L162" s="22"/>
      <c r="M162" s="23"/>
      <c r="N162" s="22"/>
      <c r="O162" s="22"/>
      <c r="P162" s="22"/>
    </row>
    <row r="163" spans="1:16" x14ac:dyDescent="0.25">
      <c r="A163" s="21"/>
      <c r="B163" s="22"/>
      <c r="E163" s="22"/>
      <c r="F163" s="1"/>
      <c r="H163" s="22"/>
      <c r="I163" s="22"/>
      <c r="J163" s="22"/>
      <c r="L163" s="22"/>
      <c r="M163" s="23"/>
      <c r="N163" s="22"/>
      <c r="O163" s="22"/>
      <c r="P163" s="22"/>
    </row>
    <row r="164" spans="1:16" x14ac:dyDescent="0.25">
      <c r="A164" s="21"/>
      <c r="B164" s="22"/>
      <c r="F164" s="1"/>
      <c r="G164" s="22"/>
      <c r="H164" s="22"/>
      <c r="I164" s="22"/>
      <c r="J164" s="22"/>
      <c r="L164" s="22"/>
      <c r="M164" s="23"/>
      <c r="N164" s="22"/>
      <c r="O164" s="22"/>
      <c r="P164" s="22"/>
    </row>
    <row r="165" spans="1:16" x14ac:dyDescent="0.25">
      <c r="A165" s="21"/>
      <c r="B165" s="22"/>
      <c r="F165" s="1"/>
      <c r="H165" s="22"/>
      <c r="I165" s="22"/>
      <c r="J165" s="22"/>
      <c r="L165" s="22"/>
      <c r="M165" s="23"/>
      <c r="N165" s="22"/>
      <c r="O165" s="22"/>
      <c r="P165" s="22"/>
    </row>
    <row r="166" spans="1:16" x14ac:dyDescent="0.25">
      <c r="A166" s="21"/>
      <c r="B166" s="22"/>
      <c r="F166" s="1"/>
      <c r="G166" s="22"/>
      <c r="H166" s="22"/>
      <c r="I166" s="22"/>
      <c r="J166" s="22"/>
      <c r="L166" s="22"/>
      <c r="M166" s="23"/>
      <c r="N166" s="22"/>
      <c r="O166" s="22"/>
      <c r="P166" s="22"/>
    </row>
    <row r="167" spans="1:16" x14ac:dyDescent="0.25">
      <c r="A167" s="21"/>
      <c r="B167" s="22"/>
      <c r="E167" s="22"/>
      <c r="F167" s="1"/>
      <c r="H167" s="22"/>
      <c r="I167" s="22"/>
      <c r="J167" s="22"/>
      <c r="L167" s="22"/>
      <c r="M167" s="23"/>
      <c r="N167" s="22"/>
      <c r="O167" s="22"/>
      <c r="P167" s="22"/>
    </row>
    <row r="168" spans="1:16" x14ac:dyDescent="0.25">
      <c r="A168" s="21"/>
      <c r="B168" s="22"/>
      <c r="E168" s="22"/>
      <c r="F168" s="1"/>
      <c r="H168" s="22"/>
      <c r="L168" s="22"/>
      <c r="M168" s="23"/>
      <c r="N168" s="22"/>
      <c r="O168" s="22"/>
      <c r="P168" s="22"/>
    </row>
    <row r="169" spans="1:16" x14ac:dyDescent="0.25">
      <c r="A169" s="21"/>
      <c r="B169" s="22"/>
      <c r="E169" s="22"/>
      <c r="F169" s="1"/>
      <c r="H169" s="22"/>
      <c r="I169" s="22"/>
      <c r="J169" s="22"/>
      <c r="L169" s="22"/>
      <c r="M169" s="23"/>
      <c r="N169" s="22"/>
      <c r="O169" s="22"/>
      <c r="P169" s="22"/>
    </row>
    <row r="170" spans="1:16" x14ac:dyDescent="0.25">
      <c r="A170" s="21"/>
      <c r="B170" s="22"/>
      <c r="E170" s="22"/>
      <c r="F170" s="22"/>
      <c r="G170" s="22"/>
      <c r="H170" s="22"/>
      <c r="I170" s="22"/>
      <c r="J170" s="22"/>
      <c r="L170" s="22"/>
      <c r="M170" s="23"/>
      <c r="N170" s="22"/>
      <c r="O170" s="22"/>
      <c r="P170" s="22"/>
    </row>
    <row r="171" spans="1:16" x14ac:dyDescent="0.25">
      <c r="A171" s="21"/>
      <c r="B171" s="22"/>
      <c r="F171" s="1"/>
      <c r="G171" s="22"/>
      <c r="H171" s="22"/>
      <c r="I171" s="22"/>
      <c r="J171" s="22"/>
      <c r="K171" s="22"/>
      <c r="L171" s="22"/>
      <c r="M171" s="23"/>
      <c r="N171" s="22"/>
      <c r="O171" s="22"/>
      <c r="P171" s="22"/>
    </row>
    <row r="172" spans="1:16" x14ac:dyDescent="0.25">
      <c r="A172" s="21"/>
      <c r="B172" s="22"/>
      <c r="E172" s="22"/>
      <c r="F172" s="22"/>
      <c r="H172" s="22"/>
      <c r="I172" s="22"/>
      <c r="J172" s="22"/>
      <c r="L172" s="22"/>
      <c r="M172" s="23"/>
      <c r="N172" s="22"/>
      <c r="O172" s="22"/>
      <c r="P172" s="22"/>
    </row>
    <row r="173" spans="1:16" x14ac:dyDescent="0.25">
      <c r="A173" s="21"/>
      <c r="B173" s="22"/>
      <c r="E173" s="22"/>
      <c r="F173" s="1"/>
      <c r="H173" s="22"/>
      <c r="I173" s="22"/>
      <c r="J173" s="22"/>
      <c r="L173" s="22"/>
      <c r="M173" s="23"/>
      <c r="N173" s="22"/>
      <c r="O173" s="22"/>
      <c r="P173" s="22"/>
    </row>
    <row r="174" spans="1:16" x14ac:dyDescent="0.25">
      <c r="A174" s="21"/>
      <c r="B174" s="22"/>
      <c r="F174" s="1"/>
      <c r="G174" s="22"/>
      <c r="H174" s="22"/>
      <c r="I174" s="22"/>
      <c r="J174" s="22"/>
      <c r="L174" s="22"/>
      <c r="M174" s="23"/>
      <c r="N174" s="22"/>
      <c r="O174" s="22"/>
      <c r="P174" s="22"/>
    </row>
    <row r="175" spans="1:16" x14ac:dyDescent="0.25">
      <c r="A175" s="21"/>
      <c r="B175" s="22"/>
      <c r="E175" s="22"/>
      <c r="F175" s="1"/>
      <c r="H175" s="22"/>
      <c r="I175" s="22"/>
      <c r="J175" s="22"/>
      <c r="L175" s="22"/>
      <c r="M175" s="23"/>
      <c r="N175" s="22"/>
      <c r="O175" s="22"/>
      <c r="P175" s="22"/>
    </row>
    <row r="176" spans="1:16" x14ac:dyDescent="0.25">
      <c r="A176" s="21"/>
      <c r="B176" s="22"/>
      <c r="F176" s="1"/>
      <c r="G176" s="22"/>
      <c r="H176" s="22"/>
      <c r="I176" s="22"/>
      <c r="J176" s="22"/>
      <c r="L176" s="22"/>
      <c r="M176" s="23"/>
      <c r="N176" s="22"/>
      <c r="O176" s="22"/>
      <c r="P176" s="22"/>
    </row>
    <row r="177" spans="1:16" x14ac:dyDescent="0.25">
      <c r="A177" s="21"/>
      <c r="B177" s="22"/>
      <c r="E177" s="22"/>
      <c r="F177" s="1"/>
      <c r="H177" s="22"/>
      <c r="I177" s="22"/>
      <c r="J177" s="22"/>
      <c r="L177" s="22"/>
      <c r="M177" s="23"/>
      <c r="N177" s="22"/>
      <c r="O177" s="22"/>
      <c r="P177" s="22"/>
    </row>
    <row r="178" spans="1:16" x14ac:dyDescent="0.25">
      <c r="A178" s="21"/>
      <c r="B178" s="22"/>
      <c r="E178" s="22"/>
      <c r="F178" s="1"/>
      <c r="H178" s="22"/>
      <c r="I178" s="22"/>
      <c r="J178" s="22"/>
      <c r="K178" s="22"/>
      <c r="L178" s="22"/>
      <c r="M178" s="23"/>
      <c r="N178" s="22"/>
      <c r="O178" s="22"/>
      <c r="P178" s="22"/>
    </row>
    <row r="179" spans="1:16" x14ac:dyDescent="0.25">
      <c r="A179" s="21"/>
      <c r="B179" s="22"/>
      <c r="F179" s="1"/>
      <c r="H179" s="22"/>
      <c r="I179" s="22"/>
      <c r="J179" s="22"/>
      <c r="L179" s="22"/>
      <c r="M179" s="23"/>
      <c r="N179" s="22"/>
      <c r="O179" s="22"/>
      <c r="P179" s="22"/>
    </row>
    <row r="180" spans="1:16" x14ac:dyDescent="0.25">
      <c r="A180" s="21"/>
      <c r="B180" s="22"/>
      <c r="F180" s="1"/>
      <c r="G180" s="22"/>
      <c r="H180" s="22"/>
      <c r="I180" s="22"/>
      <c r="J180" s="22"/>
      <c r="L180" s="22"/>
      <c r="M180" s="23"/>
      <c r="N180" s="22"/>
      <c r="O180" s="22"/>
      <c r="P180" s="22"/>
    </row>
    <row r="181" spans="1:16" x14ac:dyDescent="0.25">
      <c r="A181" s="21"/>
      <c r="B181" s="22"/>
      <c r="E181" s="22"/>
      <c r="F181" s="1"/>
      <c r="H181" s="22"/>
      <c r="I181" s="22"/>
      <c r="J181" s="22"/>
      <c r="L181" s="22"/>
      <c r="M181" s="23"/>
      <c r="N181" s="22"/>
      <c r="O181" s="22"/>
      <c r="P181" s="22"/>
    </row>
    <row r="182" spans="1:16" x14ac:dyDescent="0.25">
      <c r="A182" s="21"/>
      <c r="B182" s="22"/>
      <c r="F182" s="1"/>
      <c r="H182" s="22"/>
      <c r="I182" s="22"/>
      <c r="J182" s="22"/>
      <c r="L182" s="22"/>
      <c r="M182" s="23"/>
      <c r="N182" s="22"/>
      <c r="O182" s="22"/>
      <c r="P182" s="22"/>
    </row>
    <row r="183" spans="1:16" x14ac:dyDescent="0.25">
      <c r="A183" s="21"/>
      <c r="B183" s="22"/>
      <c r="E183" s="22"/>
      <c r="F183" s="22"/>
      <c r="G183" s="22"/>
      <c r="H183" s="22"/>
      <c r="I183" s="22"/>
      <c r="J183" s="22"/>
      <c r="L183" s="22"/>
      <c r="M183" s="23"/>
      <c r="N183" s="22"/>
      <c r="O183" s="22"/>
      <c r="P183" s="22"/>
    </row>
    <row r="184" spans="1:16" x14ac:dyDescent="0.25">
      <c r="A184" s="21"/>
      <c r="B184" s="22"/>
      <c r="F184" s="1"/>
      <c r="H184" s="22"/>
      <c r="I184" s="22"/>
      <c r="J184" s="22"/>
      <c r="L184" s="22"/>
      <c r="M184" s="23"/>
      <c r="N184" s="22"/>
      <c r="O184" s="22"/>
      <c r="P184" s="22"/>
    </row>
    <row r="185" spans="1:16" x14ac:dyDescent="0.25">
      <c r="A185" s="21"/>
      <c r="B185" s="22"/>
      <c r="F185" s="1"/>
      <c r="H185" s="22"/>
      <c r="I185" s="22"/>
      <c r="J185" s="22"/>
      <c r="L185" s="22"/>
      <c r="M185" s="23"/>
      <c r="N185" s="22"/>
      <c r="O185" s="22"/>
      <c r="P185" s="22"/>
    </row>
    <row r="186" spans="1:16" x14ac:dyDescent="0.25">
      <c r="A186" s="21"/>
      <c r="B186" s="22"/>
      <c r="F186" s="22"/>
      <c r="G186" s="22"/>
      <c r="H186" s="22"/>
      <c r="I186" s="22"/>
      <c r="J186" s="22"/>
      <c r="L186" s="22"/>
      <c r="M186" s="23"/>
      <c r="N186" s="22"/>
      <c r="O186" s="22"/>
      <c r="P186" s="22"/>
    </row>
    <row r="187" spans="1:16" x14ac:dyDescent="0.25">
      <c r="A187" s="21"/>
      <c r="B187" s="22"/>
      <c r="F187" s="1"/>
      <c r="H187" s="22"/>
      <c r="I187" s="22"/>
      <c r="J187" s="22"/>
      <c r="L187" s="22"/>
      <c r="M187" s="23"/>
      <c r="N187" s="22"/>
      <c r="O187" s="22"/>
      <c r="P187" s="22"/>
    </row>
    <row r="188" spans="1:16" x14ac:dyDescent="0.25">
      <c r="A188" s="21"/>
      <c r="B188" s="22"/>
      <c r="E188" s="22"/>
      <c r="F188" s="1"/>
      <c r="H188" s="22"/>
      <c r="I188" s="22"/>
      <c r="J188" s="22"/>
      <c r="L188" s="22"/>
      <c r="M188" s="23"/>
      <c r="N188" s="22"/>
      <c r="O188" s="22"/>
      <c r="P188" s="22"/>
    </row>
    <row r="189" spans="1:16" x14ac:dyDescent="0.25">
      <c r="A189" s="21"/>
      <c r="B189" s="22"/>
      <c r="F189" s="22"/>
      <c r="G189" s="22"/>
      <c r="H189" s="22"/>
      <c r="I189" s="22"/>
      <c r="J189" s="22"/>
      <c r="L189" s="22"/>
      <c r="M189" s="23"/>
      <c r="N189" s="22"/>
      <c r="O189" s="22"/>
      <c r="P189" s="22"/>
    </row>
    <row r="190" spans="1:16" x14ac:dyDescent="0.25">
      <c r="A190" s="21"/>
      <c r="B190" s="22"/>
      <c r="F190" s="1"/>
      <c r="H190" s="22"/>
      <c r="I190" s="22"/>
      <c r="J190" s="22"/>
      <c r="L190" s="22"/>
      <c r="M190" s="23"/>
      <c r="N190" s="22"/>
      <c r="O190" s="22"/>
      <c r="P190" s="22"/>
    </row>
    <row r="191" spans="1:16" x14ac:dyDescent="0.25">
      <c r="A191" s="21"/>
      <c r="B191" s="22"/>
      <c r="E191" s="22"/>
      <c r="F191" s="1"/>
      <c r="H191" s="22"/>
      <c r="I191" s="22"/>
      <c r="J191" s="22"/>
      <c r="L191" s="22"/>
      <c r="M191" s="23"/>
      <c r="N191" s="22"/>
      <c r="O191" s="22"/>
      <c r="P191" s="22"/>
    </row>
    <row r="192" spans="1:16" x14ac:dyDescent="0.25">
      <c r="A192" s="21"/>
      <c r="B192" s="22"/>
      <c r="F192" s="1"/>
      <c r="H192" s="22"/>
      <c r="I192" s="22"/>
      <c r="J192" s="22"/>
      <c r="L192" s="22"/>
      <c r="M192" s="23"/>
      <c r="N192" s="22"/>
      <c r="O192" s="22"/>
      <c r="P192" s="22"/>
    </row>
    <row r="193" spans="1:16" x14ac:dyDescent="0.25">
      <c r="A193" s="21"/>
      <c r="B193" s="22"/>
      <c r="E193" s="22"/>
      <c r="F193" s="1"/>
      <c r="H193" s="22"/>
      <c r="I193" s="22"/>
      <c r="J193" s="22"/>
      <c r="L193" s="22"/>
      <c r="M193" s="23"/>
      <c r="N193" s="22"/>
      <c r="O193" s="22"/>
      <c r="P193" s="22"/>
    </row>
    <row r="194" spans="1:16" x14ac:dyDescent="0.25">
      <c r="A194" s="21"/>
      <c r="B194" s="22"/>
      <c r="F194" s="1"/>
      <c r="G194" s="22"/>
      <c r="H194" s="22"/>
      <c r="I194" s="22"/>
      <c r="J194" s="22"/>
      <c r="L194" s="22"/>
      <c r="M194" s="23"/>
      <c r="N194" s="22"/>
      <c r="O194" s="22"/>
      <c r="P194" s="22"/>
    </row>
    <row r="195" spans="1:16" x14ac:dyDescent="0.25">
      <c r="A195" s="21"/>
      <c r="B195" s="22"/>
      <c r="E195" s="22"/>
      <c r="F195" s="1"/>
      <c r="H195" s="22"/>
      <c r="I195" s="22"/>
      <c r="J195" s="22"/>
      <c r="L195" s="22"/>
      <c r="M195" s="23"/>
      <c r="N195" s="22"/>
      <c r="O195" s="22"/>
      <c r="P195" s="22"/>
    </row>
    <row r="196" spans="1:16" x14ac:dyDescent="0.25">
      <c r="A196" s="21"/>
      <c r="B196" s="22"/>
      <c r="F196" s="1"/>
      <c r="H196" s="22"/>
      <c r="I196" s="22"/>
      <c r="J196" s="22"/>
      <c r="L196" s="22"/>
      <c r="M196" s="23"/>
      <c r="N196" s="22"/>
      <c r="O196" s="22"/>
      <c r="P196" s="22"/>
    </row>
    <row r="197" spans="1:16" x14ac:dyDescent="0.25">
      <c r="A197" s="21"/>
      <c r="B197" s="22"/>
      <c r="E197" s="22"/>
      <c r="F197" s="1"/>
      <c r="H197" s="22"/>
      <c r="I197" s="22"/>
      <c r="J197" s="22"/>
      <c r="L197" s="22"/>
      <c r="M197" s="23"/>
      <c r="N197" s="22"/>
      <c r="O197" s="22"/>
      <c r="P197" s="22"/>
    </row>
    <row r="198" spans="1:16" x14ac:dyDescent="0.25">
      <c r="A198" s="21"/>
      <c r="B198" s="22"/>
      <c r="F198" s="1"/>
      <c r="G198" s="22"/>
      <c r="H198" s="22"/>
      <c r="I198" s="22"/>
      <c r="J198" s="22"/>
      <c r="L198" s="22"/>
      <c r="M198" s="23"/>
      <c r="N198" s="22"/>
      <c r="O198" s="22"/>
      <c r="P198" s="22"/>
    </row>
    <row r="199" spans="1:16" x14ac:dyDescent="0.25">
      <c r="A199" s="21"/>
      <c r="B199" s="22"/>
      <c r="E199" s="22"/>
      <c r="F199" s="1"/>
      <c r="H199" s="22"/>
      <c r="I199" s="22"/>
      <c r="J199" s="22"/>
      <c r="L199" s="22"/>
      <c r="M199" s="23"/>
      <c r="N199" s="22"/>
      <c r="O199" s="22"/>
      <c r="P199" s="22"/>
    </row>
    <row r="200" spans="1:16" x14ac:dyDescent="0.25">
      <c r="A200" s="21"/>
      <c r="B200" s="22"/>
      <c r="F200" s="1"/>
      <c r="G200" s="22"/>
      <c r="H200" s="22"/>
      <c r="I200" s="22"/>
      <c r="J200" s="22"/>
      <c r="L200" s="22"/>
      <c r="M200" s="23"/>
      <c r="N200" s="22"/>
      <c r="O200" s="22"/>
      <c r="P200" s="22"/>
    </row>
    <row r="201" spans="1:16" x14ac:dyDescent="0.25">
      <c r="A201" s="21"/>
      <c r="B201" s="22"/>
      <c r="E201" s="22"/>
      <c r="F201" s="1"/>
      <c r="H201" s="22"/>
      <c r="I201" s="22"/>
      <c r="J201" s="22"/>
      <c r="L201" s="22"/>
      <c r="M201" s="23"/>
      <c r="N201" s="22"/>
      <c r="O201" s="22"/>
      <c r="P201" s="22"/>
    </row>
    <row r="202" spans="1:16" x14ac:dyDescent="0.25">
      <c r="A202" s="21"/>
      <c r="F202" s="1"/>
    </row>
    <row r="203" spans="1:16" x14ac:dyDescent="0.25">
      <c r="A203" s="21"/>
      <c r="F203" s="1"/>
    </row>
    <row r="204" spans="1:16" x14ac:dyDescent="0.25">
      <c r="A204" s="21"/>
      <c r="F204" s="1"/>
    </row>
    <row r="205" spans="1:16" x14ac:dyDescent="0.25">
      <c r="A205" s="21"/>
      <c r="F205" s="1"/>
    </row>
    <row r="206" spans="1:16" x14ac:dyDescent="0.25">
      <c r="A206" s="21"/>
      <c r="F206" s="1"/>
    </row>
    <row r="207" spans="1:16" x14ac:dyDescent="0.25">
      <c r="A207" s="21"/>
      <c r="F207" s="1"/>
    </row>
    <row r="208" spans="1:16" x14ac:dyDescent="0.25">
      <c r="A208" s="21"/>
      <c r="F208" s="1"/>
    </row>
    <row r="209" spans="1:6" x14ac:dyDescent="0.25">
      <c r="A209" s="21"/>
      <c r="F209" s="1"/>
    </row>
    <row r="210" spans="1:6" x14ac:dyDescent="0.25">
      <c r="A210" s="21"/>
      <c r="F210" s="1"/>
    </row>
    <row r="211" spans="1:6" x14ac:dyDescent="0.25">
      <c r="A211" s="21"/>
      <c r="F211" s="1"/>
    </row>
    <row r="212" spans="1:6" x14ac:dyDescent="0.25">
      <c r="A212" s="21"/>
      <c r="F212" s="1"/>
    </row>
    <row r="213" spans="1:6" x14ac:dyDescent="0.25">
      <c r="A213" s="21"/>
      <c r="F213" s="1"/>
    </row>
    <row r="214" spans="1:6" x14ac:dyDescent="0.25">
      <c r="A214" s="21"/>
      <c r="F214" s="1"/>
    </row>
    <row r="215" spans="1:6" x14ac:dyDescent="0.25">
      <c r="A215" s="21"/>
      <c r="F215" s="1"/>
    </row>
    <row r="216" spans="1:6" x14ac:dyDescent="0.25">
      <c r="A216" s="21"/>
      <c r="F216" s="1"/>
    </row>
    <row r="217" spans="1:6" x14ac:dyDescent="0.25">
      <c r="A217" s="21"/>
      <c r="F217" s="1"/>
    </row>
    <row r="218" spans="1:6" x14ac:dyDescent="0.25">
      <c r="A218" s="21"/>
      <c r="F218" s="1"/>
    </row>
    <row r="219" spans="1:6" x14ac:dyDescent="0.25">
      <c r="A219" s="21"/>
      <c r="F219" s="1"/>
    </row>
    <row r="220" spans="1:6" x14ac:dyDescent="0.25">
      <c r="A220" s="21"/>
      <c r="F220" s="1"/>
    </row>
    <row r="221" spans="1:6" x14ac:dyDescent="0.25">
      <c r="A221" s="21"/>
      <c r="F221" s="1"/>
    </row>
    <row r="222" spans="1:6" x14ac:dyDescent="0.25">
      <c r="A222" s="21"/>
      <c r="F222" s="1"/>
    </row>
    <row r="223" spans="1:6" x14ac:dyDescent="0.25">
      <c r="A223" s="21"/>
      <c r="F223" s="1"/>
    </row>
    <row r="224" spans="1:6" x14ac:dyDescent="0.25">
      <c r="A224" s="21"/>
      <c r="F224" s="1"/>
    </row>
    <row r="225" spans="1:6" x14ac:dyDescent="0.25">
      <c r="A225" s="21"/>
      <c r="F225" s="1"/>
    </row>
    <row r="226" spans="1:6" x14ac:dyDescent="0.25">
      <c r="A226" s="21"/>
      <c r="F226" s="1"/>
    </row>
    <row r="227" spans="1:6" x14ac:dyDescent="0.25">
      <c r="A227" s="21"/>
      <c r="F227" s="1"/>
    </row>
    <row r="228" spans="1:6" x14ac:dyDescent="0.25">
      <c r="A228" s="21"/>
      <c r="F228" s="1"/>
    </row>
    <row r="229" spans="1:6" x14ac:dyDescent="0.25">
      <c r="A229" s="21"/>
      <c r="F229" s="1"/>
    </row>
    <row r="230" spans="1:6" x14ac:dyDescent="0.25">
      <c r="A230" s="21"/>
      <c r="F230" s="1"/>
    </row>
    <row r="231" spans="1:6" x14ac:dyDescent="0.25">
      <c r="A231" s="21"/>
      <c r="F231" s="1"/>
    </row>
    <row r="232" spans="1:6" x14ac:dyDescent="0.25">
      <c r="A232" s="21"/>
      <c r="F232" s="1"/>
    </row>
    <row r="233" spans="1:6" x14ac:dyDescent="0.25">
      <c r="A233" s="21"/>
      <c r="F233" s="1"/>
    </row>
    <row r="234" spans="1:6" x14ac:dyDescent="0.25">
      <c r="A234" s="21"/>
      <c r="F234" s="1"/>
    </row>
    <row r="235" spans="1:6" x14ac:dyDescent="0.25">
      <c r="A235" s="21"/>
      <c r="F235" s="1"/>
    </row>
    <row r="236" spans="1:6" x14ac:dyDescent="0.25">
      <c r="A236" s="21"/>
      <c r="F236" s="1"/>
    </row>
    <row r="237" spans="1:6" x14ac:dyDescent="0.25">
      <c r="A237" s="21"/>
      <c r="F237" s="1"/>
    </row>
    <row r="238" spans="1:6" x14ac:dyDescent="0.25">
      <c r="A238" s="21"/>
      <c r="F238" s="1"/>
    </row>
    <row r="239" spans="1:6" x14ac:dyDescent="0.25">
      <c r="A239" s="21"/>
      <c r="F239" s="1"/>
    </row>
    <row r="240" spans="1:6" x14ac:dyDescent="0.25">
      <c r="A240" s="21"/>
      <c r="F240" s="1"/>
    </row>
    <row r="241" spans="1:6" x14ac:dyDescent="0.25">
      <c r="A241" s="21"/>
      <c r="F241" s="1"/>
    </row>
    <row r="242" spans="1:6" x14ac:dyDescent="0.25">
      <c r="A242" s="21"/>
      <c r="F242" s="1"/>
    </row>
    <row r="243" spans="1:6" x14ac:dyDescent="0.25">
      <c r="A243" s="21"/>
      <c r="F243" s="1"/>
    </row>
    <row r="244" spans="1:6" x14ac:dyDescent="0.25">
      <c r="A244" s="21"/>
      <c r="F244" s="1"/>
    </row>
    <row r="245" spans="1:6" x14ac:dyDescent="0.25">
      <c r="A245" s="21"/>
      <c r="F245" s="1"/>
    </row>
    <row r="246" spans="1:6" x14ac:dyDescent="0.25">
      <c r="A246" s="21"/>
      <c r="F246" s="1"/>
    </row>
    <row r="247" spans="1:6" x14ac:dyDescent="0.25">
      <c r="A247" s="21"/>
      <c r="F247" s="1"/>
    </row>
    <row r="248" spans="1:6" x14ac:dyDescent="0.25">
      <c r="A248" s="21"/>
      <c r="F248" s="1"/>
    </row>
    <row r="249" spans="1:6" x14ac:dyDescent="0.25">
      <c r="A249" s="21"/>
      <c r="F249" s="1"/>
    </row>
    <row r="250" spans="1:6" x14ac:dyDescent="0.25">
      <c r="A250" s="21"/>
      <c r="F250" s="1"/>
    </row>
    <row r="251" spans="1:6" x14ac:dyDescent="0.25">
      <c r="A251" s="21"/>
      <c r="F251" s="1"/>
    </row>
    <row r="252" spans="1:6" x14ac:dyDescent="0.25">
      <c r="A252" s="21"/>
      <c r="F252" s="1"/>
    </row>
    <row r="253" spans="1:6" x14ac:dyDescent="0.25">
      <c r="A253" s="21"/>
      <c r="F253" s="1"/>
    </row>
    <row r="254" spans="1:6" x14ac:dyDescent="0.25">
      <c r="A254" s="21"/>
      <c r="F254" s="1"/>
    </row>
    <row r="255" spans="1:6" x14ac:dyDescent="0.25">
      <c r="A255" s="21"/>
      <c r="F255" s="1"/>
    </row>
    <row r="256" spans="1:6" x14ac:dyDescent="0.25">
      <c r="A256" s="21"/>
      <c r="F256" s="1"/>
    </row>
    <row r="257" spans="1:6" x14ac:dyDescent="0.25">
      <c r="A257" s="21"/>
      <c r="F257" s="1"/>
    </row>
    <row r="258" spans="1:6" x14ac:dyDescent="0.25">
      <c r="A258" s="21"/>
      <c r="F258" s="1"/>
    </row>
    <row r="259" spans="1:6" x14ac:dyDescent="0.25">
      <c r="A259" s="21"/>
      <c r="F259" s="1"/>
    </row>
    <row r="260" spans="1:6" x14ac:dyDescent="0.25">
      <c r="A260" s="21"/>
      <c r="F260" s="1"/>
    </row>
    <row r="261" spans="1:6" x14ac:dyDescent="0.25">
      <c r="A261" s="21"/>
      <c r="F261" s="1"/>
    </row>
    <row r="262" spans="1:6" x14ac:dyDescent="0.25">
      <c r="A262" s="21"/>
      <c r="F262" s="1"/>
    </row>
    <row r="263" spans="1:6" x14ac:dyDescent="0.25">
      <c r="A263" s="21"/>
      <c r="F263" s="1"/>
    </row>
    <row r="264" spans="1:6" x14ac:dyDescent="0.25">
      <c r="A264" s="21"/>
      <c r="F264" s="1"/>
    </row>
    <row r="265" spans="1:6" x14ac:dyDescent="0.25">
      <c r="A265" s="21"/>
      <c r="F265" s="1"/>
    </row>
    <row r="266" spans="1:6" x14ac:dyDescent="0.25">
      <c r="A266" s="21"/>
      <c r="F266" s="1"/>
    </row>
    <row r="267" spans="1:6" x14ac:dyDescent="0.25">
      <c r="A267" s="21"/>
      <c r="F267" s="1"/>
    </row>
    <row r="268" spans="1:6" x14ac:dyDescent="0.25">
      <c r="A268" s="21"/>
      <c r="F268" s="1"/>
    </row>
    <row r="269" spans="1:6" x14ac:dyDescent="0.25">
      <c r="A269" s="21"/>
      <c r="F269" s="1"/>
    </row>
    <row r="270" spans="1:6" x14ac:dyDescent="0.25">
      <c r="A270" s="21"/>
      <c r="F270" s="1"/>
    </row>
    <row r="271" spans="1:6" x14ac:dyDescent="0.25">
      <c r="A271" s="21"/>
      <c r="F271" s="1"/>
    </row>
    <row r="272" spans="1:6" x14ac:dyDescent="0.25">
      <c r="A272" s="21"/>
      <c r="F272" s="1"/>
    </row>
    <row r="273" spans="1:6" x14ac:dyDescent="0.25">
      <c r="A273" s="21"/>
      <c r="F273" s="1"/>
    </row>
    <row r="274" spans="1:6" x14ac:dyDescent="0.25">
      <c r="A274" s="21"/>
      <c r="F274" s="1"/>
    </row>
    <row r="275" spans="1:6" x14ac:dyDescent="0.25">
      <c r="A275" s="21"/>
      <c r="F275" s="1"/>
    </row>
    <row r="276" spans="1:6" x14ac:dyDescent="0.25">
      <c r="A276" s="21"/>
      <c r="F276" s="1"/>
    </row>
    <row r="277" spans="1:6" x14ac:dyDescent="0.25">
      <c r="A277" s="21"/>
      <c r="F277" s="1"/>
    </row>
    <row r="278" spans="1:6" x14ac:dyDescent="0.25">
      <c r="A278" s="21"/>
      <c r="F278" s="1"/>
    </row>
    <row r="279" spans="1:6" x14ac:dyDescent="0.25">
      <c r="A279" s="21"/>
      <c r="F279" s="1"/>
    </row>
    <row r="280" spans="1:6" x14ac:dyDescent="0.25">
      <c r="A280" s="21"/>
      <c r="F280" s="1"/>
    </row>
    <row r="281" spans="1:6" x14ac:dyDescent="0.25">
      <c r="A281" s="21"/>
      <c r="F281" s="1"/>
    </row>
    <row r="282" spans="1:6" x14ac:dyDescent="0.25">
      <c r="A282" s="21"/>
      <c r="F282" s="1"/>
    </row>
    <row r="283" spans="1:6" x14ac:dyDescent="0.25">
      <c r="A283" s="21"/>
      <c r="F283" s="1"/>
    </row>
    <row r="284" spans="1:6" x14ac:dyDescent="0.25">
      <c r="A284" s="21"/>
      <c r="F284" s="1"/>
    </row>
    <row r="285" spans="1:6" x14ac:dyDescent="0.25">
      <c r="A285" s="21"/>
      <c r="F285" s="1"/>
    </row>
    <row r="286" spans="1:6" x14ac:dyDescent="0.25">
      <c r="A286" s="21"/>
      <c r="F286" s="1"/>
    </row>
    <row r="287" spans="1:6" x14ac:dyDescent="0.25">
      <c r="A287" s="21"/>
      <c r="F287" s="1"/>
    </row>
    <row r="288" spans="1:6" x14ac:dyDescent="0.25">
      <c r="A288" s="21"/>
      <c r="F288" s="1"/>
    </row>
    <row r="289" spans="1:6" x14ac:dyDescent="0.25">
      <c r="A289" s="21"/>
      <c r="F289" s="1"/>
    </row>
    <row r="290" spans="1:6" x14ac:dyDescent="0.25">
      <c r="A290" s="21"/>
      <c r="F290" s="1"/>
    </row>
    <row r="291" spans="1:6" x14ac:dyDescent="0.25">
      <c r="A291" s="21"/>
      <c r="F291" s="1"/>
    </row>
    <row r="292" spans="1:6" x14ac:dyDescent="0.25">
      <c r="A292" s="21"/>
      <c r="F292" s="1"/>
    </row>
    <row r="293" spans="1:6" x14ac:dyDescent="0.25">
      <c r="A293" s="21"/>
      <c r="F293" s="1"/>
    </row>
    <row r="294" spans="1:6" x14ac:dyDescent="0.25">
      <c r="A294" s="21"/>
      <c r="F294" s="1"/>
    </row>
    <row r="295" spans="1:6" x14ac:dyDescent="0.25">
      <c r="A295" s="21"/>
      <c r="F295" s="1"/>
    </row>
    <row r="296" spans="1:6" x14ac:dyDescent="0.25">
      <c r="A296" s="21"/>
      <c r="F296" s="1"/>
    </row>
    <row r="297" spans="1:6" x14ac:dyDescent="0.25">
      <c r="A297" s="21"/>
      <c r="F297" s="1"/>
    </row>
    <row r="298" spans="1:6" x14ac:dyDescent="0.25">
      <c r="A298" s="21"/>
      <c r="F298" s="1"/>
    </row>
    <row r="299" spans="1:6" x14ac:dyDescent="0.25">
      <c r="A299" s="21"/>
      <c r="F299" s="1"/>
    </row>
    <row r="300" spans="1:6" x14ac:dyDescent="0.25">
      <c r="A300" s="21"/>
      <c r="F300" s="1"/>
    </row>
    <row r="301" spans="1:6" x14ac:dyDescent="0.25">
      <c r="A301" s="21"/>
      <c r="F301" s="1"/>
    </row>
    <row r="302" spans="1:6" x14ac:dyDescent="0.25">
      <c r="A302" s="21"/>
      <c r="F302" s="1"/>
    </row>
    <row r="303" spans="1:6" x14ac:dyDescent="0.25">
      <c r="A303" s="21"/>
      <c r="F303" s="1"/>
    </row>
    <row r="304" spans="1:6" x14ac:dyDescent="0.25">
      <c r="A304" s="21"/>
      <c r="F304" s="1"/>
    </row>
    <row r="305" spans="1:6" x14ac:dyDescent="0.25">
      <c r="A305" s="21"/>
      <c r="F305" s="1"/>
    </row>
    <row r="306" spans="1:6" x14ac:dyDescent="0.25">
      <c r="A306" s="21"/>
      <c r="F306" s="1"/>
    </row>
    <row r="307" spans="1:6" x14ac:dyDescent="0.25">
      <c r="A307" s="21"/>
      <c r="F307" s="1"/>
    </row>
    <row r="308" spans="1:6" x14ac:dyDescent="0.25">
      <c r="A308" s="21"/>
      <c r="F308" s="1"/>
    </row>
    <row r="309" spans="1:6" x14ac:dyDescent="0.25">
      <c r="A309" s="21"/>
      <c r="F309" s="1"/>
    </row>
    <row r="310" spans="1:6" x14ac:dyDescent="0.25">
      <c r="A310" s="21"/>
      <c r="F310" s="1"/>
    </row>
    <row r="311" spans="1:6" x14ac:dyDescent="0.25">
      <c r="A311" s="21"/>
      <c r="F311" s="1"/>
    </row>
    <row r="312" spans="1:6" x14ac:dyDescent="0.25">
      <c r="A312" s="21"/>
      <c r="F312" s="1"/>
    </row>
    <row r="313" spans="1:6" x14ac:dyDescent="0.25">
      <c r="A313" s="21"/>
      <c r="F313" s="1"/>
    </row>
    <row r="314" spans="1:6" x14ac:dyDescent="0.25">
      <c r="A314" s="21"/>
      <c r="F314" s="1"/>
    </row>
    <row r="315" spans="1:6" x14ac:dyDescent="0.25">
      <c r="A315" s="21"/>
      <c r="F315" s="1"/>
    </row>
    <row r="316" spans="1:6" x14ac:dyDescent="0.25">
      <c r="A316" s="21"/>
      <c r="F316" s="1"/>
    </row>
    <row r="317" spans="1:6" x14ac:dyDescent="0.25">
      <c r="A317" s="21"/>
      <c r="F317" s="1"/>
    </row>
    <row r="318" spans="1:6" x14ac:dyDescent="0.25">
      <c r="A318" s="21"/>
      <c r="F318" s="1"/>
    </row>
    <row r="319" spans="1:6" x14ac:dyDescent="0.25">
      <c r="A319" s="21"/>
      <c r="F319" s="1"/>
    </row>
    <row r="320" spans="1:6" x14ac:dyDescent="0.25">
      <c r="A320" s="21"/>
      <c r="F320" s="1"/>
    </row>
    <row r="321" spans="1:6" x14ac:dyDescent="0.25">
      <c r="A321" s="21"/>
      <c r="F321" s="1"/>
    </row>
    <row r="322" spans="1:6" x14ac:dyDescent="0.25">
      <c r="A322" s="21"/>
      <c r="F322" s="1"/>
    </row>
    <row r="323" spans="1:6" x14ac:dyDescent="0.25">
      <c r="A323" s="21"/>
      <c r="F323" s="1"/>
    </row>
    <row r="324" spans="1:6" x14ac:dyDescent="0.25">
      <c r="A324" s="21"/>
      <c r="F324" s="1"/>
    </row>
    <row r="325" spans="1:6" x14ac:dyDescent="0.25">
      <c r="A325" s="21"/>
      <c r="F325" s="1"/>
    </row>
    <row r="326" spans="1:6" x14ac:dyDescent="0.25">
      <c r="A326" s="21"/>
      <c r="F326" s="1"/>
    </row>
    <row r="327" spans="1:6" x14ac:dyDescent="0.25">
      <c r="A327" s="21"/>
      <c r="F327" s="1"/>
    </row>
    <row r="328" spans="1:6" x14ac:dyDescent="0.25">
      <c r="A328" s="21"/>
      <c r="F328" s="1"/>
    </row>
    <row r="329" spans="1:6" x14ac:dyDescent="0.25">
      <c r="A329" s="21"/>
      <c r="F329" s="1"/>
    </row>
    <row r="330" spans="1:6" x14ac:dyDescent="0.25">
      <c r="A330" s="21"/>
      <c r="F330" s="1"/>
    </row>
    <row r="331" spans="1:6" x14ac:dyDescent="0.25">
      <c r="A331" s="21"/>
      <c r="F331" s="1"/>
    </row>
    <row r="332" spans="1:6" x14ac:dyDescent="0.25">
      <c r="A332" s="21"/>
      <c r="F332" s="1"/>
    </row>
    <row r="333" spans="1:6" x14ac:dyDescent="0.25">
      <c r="A333" s="21"/>
      <c r="F333" s="1"/>
    </row>
    <row r="334" spans="1:6" x14ac:dyDescent="0.25">
      <c r="A334" s="21"/>
      <c r="F334" s="1"/>
    </row>
    <row r="335" spans="1:6" x14ac:dyDescent="0.25">
      <c r="A335" s="21"/>
      <c r="F335" s="1"/>
    </row>
    <row r="336" spans="1:6" x14ac:dyDescent="0.25">
      <c r="A336" s="21"/>
      <c r="F336" s="1"/>
    </row>
    <row r="337" spans="1:6" x14ac:dyDescent="0.25">
      <c r="A337" s="21"/>
      <c r="F337" s="1"/>
    </row>
    <row r="338" spans="1:6" x14ac:dyDescent="0.25">
      <c r="A338" s="21"/>
      <c r="F338" s="1"/>
    </row>
    <row r="339" spans="1:6" x14ac:dyDescent="0.25">
      <c r="A339" s="21"/>
      <c r="F339" s="1"/>
    </row>
    <row r="340" spans="1:6" x14ac:dyDescent="0.25">
      <c r="A340" s="21"/>
      <c r="F340" s="1"/>
    </row>
    <row r="341" spans="1:6" x14ac:dyDescent="0.25">
      <c r="A341" s="21"/>
      <c r="F341" s="1"/>
    </row>
    <row r="342" spans="1:6" x14ac:dyDescent="0.25">
      <c r="A342" s="21"/>
      <c r="F342" s="1"/>
    </row>
    <row r="343" spans="1:6" x14ac:dyDescent="0.25">
      <c r="A343" s="21"/>
      <c r="F343" s="1"/>
    </row>
    <row r="344" spans="1:6" x14ac:dyDescent="0.25">
      <c r="A344" s="21"/>
      <c r="F344" s="1"/>
    </row>
    <row r="345" spans="1:6" x14ac:dyDescent="0.25">
      <c r="A345" s="21"/>
      <c r="F345" s="1"/>
    </row>
    <row r="346" spans="1:6" x14ac:dyDescent="0.25">
      <c r="A346" s="21"/>
      <c r="F346" s="1"/>
    </row>
    <row r="347" spans="1:6" x14ac:dyDescent="0.25">
      <c r="A347" s="21"/>
      <c r="F347" s="1"/>
    </row>
    <row r="348" spans="1:6" x14ac:dyDescent="0.25">
      <c r="A348" s="21"/>
      <c r="F348" s="1"/>
    </row>
    <row r="349" spans="1:6" x14ac:dyDescent="0.25">
      <c r="A349" s="21"/>
      <c r="F349" s="1"/>
    </row>
    <row r="350" spans="1:6" x14ac:dyDescent="0.25">
      <c r="A350" s="21"/>
      <c r="F350" s="1"/>
    </row>
    <row r="351" spans="1:6" x14ac:dyDescent="0.25">
      <c r="A351" s="21"/>
      <c r="F351" s="1"/>
    </row>
    <row r="352" spans="1:6" x14ac:dyDescent="0.25">
      <c r="A352" s="21"/>
      <c r="F352" s="1"/>
    </row>
    <row r="353" spans="1:6" x14ac:dyDescent="0.25">
      <c r="A353" s="21"/>
      <c r="F353" s="1"/>
    </row>
    <row r="354" spans="1:6" x14ac:dyDescent="0.25">
      <c r="A354" s="21"/>
      <c r="F354" s="1"/>
    </row>
    <row r="355" spans="1:6" x14ac:dyDescent="0.25">
      <c r="A355" s="21"/>
      <c r="F355" s="1"/>
    </row>
    <row r="356" spans="1:6" x14ac:dyDescent="0.25">
      <c r="A356" s="21"/>
      <c r="F356" s="1"/>
    </row>
    <row r="357" spans="1:6" x14ac:dyDescent="0.25">
      <c r="A357" s="21"/>
      <c r="F357" s="1"/>
    </row>
    <row r="358" spans="1:6" x14ac:dyDescent="0.25">
      <c r="A358" s="21"/>
      <c r="F358" s="1"/>
    </row>
    <row r="359" spans="1:6" x14ac:dyDescent="0.25">
      <c r="A359" s="21"/>
      <c r="F359" s="1"/>
    </row>
    <row r="360" spans="1:6" x14ac:dyDescent="0.25">
      <c r="A360" s="21"/>
      <c r="F360" s="1"/>
    </row>
    <row r="361" spans="1:6" x14ac:dyDescent="0.25">
      <c r="A361" s="21"/>
      <c r="F361" s="1"/>
    </row>
    <row r="362" spans="1:6" x14ac:dyDescent="0.25">
      <c r="A362" s="21"/>
      <c r="F362" s="1"/>
    </row>
    <row r="363" spans="1:6" x14ac:dyDescent="0.25">
      <c r="A363" s="21"/>
      <c r="F363" s="1"/>
    </row>
    <row r="364" spans="1:6" x14ac:dyDescent="0.25">
      <c r="A364" s="21"/>
      <c r="F364" s="1"/>
    </row>
    <row r="365" spans="1:6" x14ac:dyDescent="0.25">
      <c r="A365" s="21"/>
      <c r="F365" s="1"/>
    </row>
    <row r="366" spans="1:6" x14ac:dyDescent="0.25">
      <c r="A366" s="21"/>
      <c r="F366" s="1"/>
    </row>
    <row r="367" spans="1:6" x14ac:dyDescent="0.25">
      <c r="A367" s="21"/>
      <c r="F367" s="1"/>
    </row>
    <row r="368" spans="1:6" x14ac:dyDescent="0.25">
      <c r="A368" s="21"/>
      <c r="F368" s="1"/>
    </row>
    <row r="369" spans="1:6" x14ac:dyDescent="0.25">
      <c r="A369" s="21"/>
      <c r="F369" s="1"/>
    </row>
    <row r="370" spans="1:6" x14ac:dyDescent="0.25">
      <c r="A370" s="21"/>
      <c r="F370" s="1"/>
    </row>
    <row r="371" spans="1:6" x14ac:dyDescent="0.25">
      <c r="A371" s="21"/>
      <c r="F371" s="1"/>
    </row>
    <row r="372" spans="1:6" x14ac:dyDescent="0.25">
      <c r="A372" s="21"/>
      <c r="F372" s="1"/>
    </row>
    <row r="373" spans="1:6" x14ac:dyDescent="0.25">
      <c r="A373" s="21"/>
      <c r="F373" s="1"/>
    </row>
    <row r="374" spans="1:6" x14ac:dyDescent="0.25">
      <c r="A374" s="21"/>
      <c r="F374" s="1"/>
    </row>
    <row r="375" spans="1:6" x14ac:dyDescent="0.25">
      <c r="A375" s="21"/>
      <c r="F375" s="1"/>
    </row>
    <row r="376" spans="1:6" x14ac:dyDescent="0.25">
      <c r="A376" s="21"/>
      <c r="F376" s="1"/>
    </row>
    <row r="377" spans="1:6" x14ac:dyDescent="0.25">
      <c r="A377" s="21"/>
      <c r="F377" s="1"/>
    </row>
    <row r="378" spans="1:6" x14ac:dyDescent="0.25">
      <c r="A378" s="21"/>
      <c r="F378" s="1"/>
    </row>
    <row r="379" spans="1:6" x14ac:dyDescent="0.25">
      <c r="A379" s="21"/>
      <c r="F379" s="1"/>
    </row>
    <row r="380" spans="1:6" x14ac:dyDescent="0.25">
      <c r="A380" s="21"/>
      <c r="F380" s="1"/>
    </row>
    <row r="381" spans="1:6" x14ac:dyDescent="0.25">
      <c r="A381" s="21"/>
      <c r="F381" s="1"/>
    </row>
    <row r="382" spans="1:6" x14ac:dyDescent="0.25">
      <c r="A382" s="21"/>
      <c r="F382" s="1"/>
    </row>
    <row r="383" spans="1:6" x14ac:dyDescent="0.25">
      <c r="A383" s="21"/>
      <c r="F383" s="1"/>
    </row>
    <row r="384" spans="1:6" x14ac:dyDescent="0.25">
      <c r="A384" s="21"/>
      <c r="F384" s="1"/>
    </row>
    <row r="385" spans="1:6" x14ac:dyDescent="0.25">
      <c r="A385" s="21"/>
      <c r="F385" s="1"/>
    </row>
    <row r="386" spans="1:6" x14ac:dyDescent="0.25">
      <c r="A386" s="21"/>
      <c r="F386" s="1"/>
    </row>
    <row r="387" spans="1:6" x14ac:dyDescent="0.25">
      <c r="A387" s="21"/>
      <c r="F387" s="1"/>
    </row>
    <row r="388" spans="1:6" x14ac:dyDescent="0.25">
      <c r="A388" s="21"/>
      <c r="F388" s="1"/>
    </row>
    <row r="389" spans="1:6" x14ac:dyDescent="0.25">
      <c r="A389" s="21"/>
      <c r="F389" s="1"/>
    </row>
    <row r="390" spans="1:6" x14ac:dyDescent="0.25">
      <c r="A390" s="21"/>
      <c r="F390" s="1"/>
    </row>
    <row r="391" spans="1:6" x14ac:dyDescent="0.25">
      <c r="A391" s="21"/>
      <c r="F391" s="1"/>
    </row>
    <row r="392" spans="1:6" x14ac:dyDescent="0.25">
      <c r="A392" s="21"/>
      <c r="F392" s="1"/>
    </row>
    <row r="393" spans="1:6" x14ac:dyDescent="0.25">
      <c r="A393" s="21"/>
      <c r="F393" s="1"/>
    </row>
    <row r="394" spans="1:6" x14ac:dyDescent="0.25">
      <c r="A394" s="21"/>
      <c r="F394" s="1"/>
    </row>
    <row r="395" spans="1:6" x14ac:dyDescent="0.25">
      <c r="A395" s="21"/>
      <c r="F395" s="1"/>
    </row>
    <row r="396" spans="1:6" x14ac:dyDescent="0.25">
      <c r="A396" s="21"/>
      <c r="F396" s="1"/>
    </row>
    <row r="397" spans="1:6" x14ac:dyDescent="0.25">
      <c r="A397" s="21"/>
      <c r="F397" s="1"/>
    </row>
    <row r="398" spans="1:6" x14ac:dyDescent="0.25">
      <c r="A398" s="21"/>
      <c r="F398" s="1"/>
    </row>
    <row r="399" spans="1:6" x14ac:dyDescent="0.25">
      <c r="A399" s="21"/>
      <c r="F399" s="1"/>
    </row>
    <row r="400" spans="1:6" x14ac:dyDescent="0.25">
      <c r="A400" s="21"/>
      <c r="F400" s="1"/>
    </row>
    <row r="401" spans="1:6" x14ac:dyDescent="0.25">
      <c r="A401" s="21"/>
      <c r="F401" s="1"/>
    </row>
    <row r="402" spans="1:6" x14ac:dyDescent="0.25">
      <c r="A402" s="21"/>
      <c r="F402" s="1"/>
    </row>
    <row r="403" spans="1:6" x14ac:dyDescent="0.25">
      <c r="A403" s="21"/>
      <c r="F403" s="1"/>
    </row>
    <row r="404" spans="1:6" x14ac:dyDescent="0.25">
      <c r="A404" s="21"/>
      <c r="F404" s="1"/>
    </row>
    <row r="405" spans="1:6" x14ac:dyDescent="0.25">
      <c r="A405" s="21"/>
      <c r="F405" s="1"/>
    </row>
    <row r="406" spans="1:6" x14ac:dyDescent="0.25">
      <c r="A406" s="21"/>
      <c r="F406" s="1"/>
    </row>
    <row r="407" spans="1:6" x14ac:dyDescent="0.25">
      <c r="A407" s="21"/>
      <c r="F407" s="1"/>
    </row>
    <row r="408" spans="1:6" x14ac:dyDescent="0.25">
      <c r="A408" s="21"/>
      <c r="F408" s="1"/>
    </row>
    <row r="409" spans="1:6" x14ac:dyDescent="0.25">
      <c r="A409" s="21"/>
      <c r="F409" s="1"/>
    </row>
    <row r="410" spans="1:6" x14ac:dyDescent="0.25">
      <c r="A410" s="21"/>
      <c r="F410" s="1"/>
    </row>
    <row r="411" spans="1:6" x14ac:dyDescent="0.25">
      <c r="A411" s="21"/>
      <c r="F411" s="1"/>
    </row>
    <row r="412" spans="1:6" x14ac:dyDescent="0.25">
      <c r="A412" s="21"/>
      <c r="F412" s="1"/>
    </row>
    <row r="413" spans="1:6" x14ac:dyDescent="0.25">
      <c r="A413" s="21"/>
      <c r="F413" s="1"/>
    </row>
    <row r="414" spans="1:6" x14ac:dyDescent="0.25">
      <c r="A414" s="21"/>
      <c r="F414" s="1"/>
    </row>
    <row r="415" spans="1:6" x14ac:dyDescent="0.25">
      <c r="A415" s="21"/>
      <c r="F415" s="1"/>
    </row>
    <row r="416" spans="1:6" x14ac:dyDescent="0.25">
      <c r="A416" s="21"/>
      <c r="F416" s="1"/>
    </row>
    <row r="417" spans="1:6" x14ac:dyDescent="0.25">
      <c r="A417" s="21"/>
      <c r="F417" s="1"/>
    </row>
    <row r="418" spans="1:6" x14ac:dyDescent="0.25">
      <c r="A418" s="21"/>
      <c r="F418" s="1"/>
    </row>
    <row r="419" spans="1:6" x14ac:dyDescent="0.25">
      <c r="A419" s="21"/>
      <c r="F419" s="1"/>
    </row>
    <row r="420" spans="1:6" x14ac:dyDescent="0.25">
      <c r="A420" s="21"/>
      <c r="F420" s="1"/>
    </row>
    <row r="421" spans="1:6" x14ac:dyDescent="0.25">
      <c r="A421" s="21"/>
      <c r="F421" s="1"/>
    </row>
    <row r="422" spans="1:6" x14ac:dyDescent="0.25">
      <c r="A422" s="21"/>
      <c r="F422" s="1"/>
    </row>
    <row r="423" spans="1:6" x14ac:dyDescent="0.25">
      <c r="A423" s="21"/>
      <c r="F423" s="1"/>
    </row>
    <row r="424" spans="1:6" x14ac:dyDescent="0.25">
      <c r="A424" s="21"/>
      <c r="F424" s="1"/>
    </row>
    <row r="425" spans="1:6" x14ac:dyDescent="0.25">
      <c r="A425" s="21"/>
      <c r="F425" s="1"/>
    </row>
    <row r="426" spans="1:6" x14ac:dyDescent="0.25">
      <c r="A426" s="21"/>
      <c r="F426" s="1"/>
    </row>
    <row r="427" spans="1:6" x14ac:dyDescent="0.25">
      <c r="A427" s="21"/>
      <c r="F427" s="1"/>
    </row>
    <row r="428" spans="1:6" x14ac:dyDescent="0.25">
      <c r="A428" s="21"/>
      <c r="F428" s="1"/>
    </row>
    <row r="429" spans="1:6" x14ac:dyDescent="0.25">
      <c r="A429" s="21"/>
      <c r="F429" s="1"/>
    </row>
    <row r="430" spans="1:6" x14ac:dyDescent="0.25">
      <c r="A430" s="21"/>
      <c r="F430" s="1"/>
    </row>
    <row r="431" spans="1:6" x14ac:dyDescent="0.25">
      <c r="A431" s="21"/>
      <c r="F431" s="1"/>
    </row>
    <row r="432" spans="1:6" x14ac:dyDescent="0.25">
      <c r="A432" s="21"/>
      <c r="F432" s="1"/>
    </row>
    <row r="433" spans="1:6" x14ac:dyDescent="0.25">
      <c r="A433" s="21"/>
      <c r="F433" s="1"/>
    </row>
    <row r="434" spans="1:6" x14ac:dyDescent="0.25">
      <c r="A434" s="21"/>
      <c r="F434" s="1"/>
    </row>
    <row r="435" spans="1:6" x14ac:dyDescent="0.25">
      <c r="A435" s="21"/>
      <c r="F435" s="1"/>
    </row>
    <row r="436" spans="1:6" x14ac:dyDescent="0.25">
      <c r="A436" s="21"/>
      <c r="F436" s="1"/>
    </row>
    <row r="437" spans="1:6" x14ac:dyDescent="0.25">
      <c r="A437" s="21"/>
      <c r="F437" s="1"/>
    </row>
    <row r="438" spans="1:6" x14ac:dyDescent="0.25">
      <c r="A438" s="21"/>
      <c r="F438" s="1"/>
    </row>
    <row r="439" spans="1:6" x14ac:dyDescent="0.25">
      <c r="A439" s="21"/>
      <c r="F439" s="1"/>
    </row>
    <row r="440" spans="1:6" x14ac:dyDescent="0.25">
      <c r="A440" s="21"/>
      <c r="F440" s="1"/>
    </row>
    <row r="441" spans="1:6" x14ac:dyDescent="0.25">
      <c r="A441" s="21"/>
      <c r="F441" s="1"/>
    </row>
    <row r="442" spans="1:6" x14ac:dyDescent="0.25">
      <c r="A442" s="21"/>
      <c r="F442" s="1"/>
    </row>
    <row r="443" spans="1:6" x14ac:dyDescent="0.25">
      <c r="A443" s="21"/>
      <c r="F443" s="1"/>
    </row>
    <row r="444" spans="1:6" x14ac:dyDescent="0.25">
      <c r="A444" s="21"/>
      <c r="F444" s="1"/>
    </row>
    <row r="445" spans="1:6" x14ac:dyDescent="0.25">
      <c r="A445" s="21"/>
      <c r="F445" s="1"/>
    </row>
    <row r="446" spans="1:6" x14ac:dyDescent="0.25">
      <c r="A446" s="21"/>
      <c r="F446" s="1"/>
    </row>
    <row r="447" spans="1:6" x14ac:dyDescent="0.25">
      <c r="A447" s="21"/>
      <c r="F447" s="1"/>
    </row>
    <row r="448" spans="1:6" x14ac:dyDescent="0.25">
      <c r="A448" s="21"/>
      <c r="F448" s="1"/>
    </row>
    <row r="449" spans="1:6" x14ac:dyDescent="0.25">
      <c r="A449" s="21"/>
      <c r="F449" s="1"/>
    </row>
    <row r="450" spans="1:6" x14ac:dyDescent="0.25">
      <c r="A450" s="21"/>
      <c r="F450" s="1"/>
    </row>
    <row r="451" spans="1:6" x14ac:dyDescent="0.25">
      <c r="A451" s="21"/>
      <c r="F451" s="1"/>
    </row>
    <row r="452" spans="1:6" x14ac:dyDescent="0.25">
      <c r="A452" s="21"/>
      <c r="F452" s="1"/>
    </row>
    <row r="453" spans="1:6" x14ac:dyDescent="0.25">
      <c r="A453" s="21"/>
      <c r="F453" s="1"/>
    </row>
    <row r="454" spans="1:6" x14ac:dyDescent="0.25">
      <c r="A454" s="21"/>
      <c r="F454" s="1"/>
    </row>
    <row r="455" spans="1:6" x14ac:dyDescent="0.25">
      <c r="A455" s="21"/>
      <c r="F455" s="1"/>
    </row>
    <row r="456" spans="1:6" x14ac:dyDescent="0.25">
      <c r="A456" s="21"/>
      <c r="F456" s="1"/>
    </row>
    <row r="457" spans="1:6" x14ac:dyDescent="0.25">
      <c r="A457" s="21"/>
      <c r="F457" s="1"/>
    </row>
    <row r="458" spans="1:6" x14ac:dyDescent="0.25">
      <c r="A458" s="21"/>
      <c r="F458" s="1"/>
    </row>
    <row r="459" spans="1:6" x14ac:dyDescent="0.25">
      <c r="A459" s="21"/>
      <c r="F459" s="1"/>
    </row>
    <row r="460" spans="1:6" x14ac:dyDescent="0.25">
      <c r="A460" s="21"/>
      <c r="F460" s="1"/>
    </row>
    <row r="461" spans="1:6" x14ac:dyDescent="0.25">
      <c r="A461" s="21"/>
      <c r="F461" s="1"/>
    </row>
    <row r="462" spans="1:6" x14ac:dyDescent="0.25">
      <c r="A462" s="21"/>
      <c r="F462" s="1"/>
    </row>
    <row r="463" spans="1:6" x14ac:dyDescent="0.25">
      <c r="A463" s="21"/>
      <c r="F463" s="1"/>
    </row>
    <row r="464" spans="1:6" x14ac:dyDescent="0.25">
      <c r="A464" s="21"/>
      <c r="F464" s="1"/>
    </row>
    <row r="465" spans="1:6" x14ac:dyDescent="0.25">
      <c r="A465" s="21"/>
      <c r="F465" s="1"/>
    </row>
    <row r="466" spans="1:6" x14ac:dyDescent="0.25">
      <c r="A466" s="21"/>
      <c r="F466" s="1"/>
    </row>
    <row r="467" spans="1:6" x14ac:dyDescent="0.25">
      <c r="A467" s="21"/>
      <c r="F467" s="1"/>
    </row>
    <row r="468" spans="1:6" x14ac:dyDescent="0.25">
      <c r="A468" s="21"/>
      <c r="F468" s="1"/>
    </row>
    <row r="469" spans="1:6" x14ac:dyDescent="0.25">
      <c r="A469" s="21"/>
      <c r="F469" s="1"/>
    </row>
    <row r="470" spans="1:6" x14ac:dyDescent="0.25">
      <c r="A470" s="21"/>
      <c r="F470" s="1"/>
    </row>
    <row r="471" spans="1:6" x14ac:dyDescent="0.25">
      <c r="A471" s="21"/>
      <c r="F471" s="1"/>
    </row>
    <row r="472" spans="1:6" x14ac:dyDescent="0.25">
      <c r="A472" s="21"/>
      <c r="F472" s="1"/>
    </row>
    <row r="473" spans="1:6" x14ac:dyDescent="0.25">
      <c r="A473" s="21"/>
      <c r="F473" s="1"/>
    </row>
    <row r="474" spans="1:6" x14ac:dyDescent="0.25">
      <c r="A474" s="21"/>
      <c r="F474" s="1"/>
    </row>
    <row r="475" spans="1:6" x14ac:dyDescent="0.25">
      <c r="A475" s="21"/>
      <c r="F475" s="1"/>
    </row>
    <row r="476" spans="1:6" x14ac:dyDescent="0.25">
      <c r="A476" s="21"/>
      <c r="F476" s="1"/>
    </row>
    <row r="477" spans="1:6" x14ac:dyDescent="0.25">
      <c r="A477" s="21"/>
      <c r="F477" s="1"/>
    </row>
    <row r="478" spans="1:6" x14ac:dyDescent="0.25">
      <c r="A478" s="21"/>
      <c r="F478" s="1"/>
    </row>
    <row r="479" spans="1:6" x14ac:dyDescent="0.25">
      <c r="A479" s="21"/>
      <c r="F479" s="1"/>
    </row>
    <row r="480" spans="1:6" x14ac:dyDescent="0.25">
      <c r="A480" s="21"/>
      <c r="F480" s="1"/>
    </row>
    <row r="481" spans="1:6" x14ac:dyDescent="0.25">
      <c r="A481" s="21"/>
      <c r="F481" s="1"/>
    </row>
    <row r="482" spans="1:6" x14ac:dyDescent="0.25">
      <c r="A482" s="21"/>
      <c r="F482" s="1"/>
    </row>
    <row r="483" spans="1:6" x14ac:dyDescent="0.25">
      <c r="A483" s="21"/>
      <c r="F483" s="1"/>
    </row>
    <row r="484" spans="1:6" x14ac:dyDescent="0.25">
      <c r="A484" s="21"/>
      <c r="F484" s="1"/>
    </row>
    <row r="485" spans="1:6" x14ac:dyDescent="0.25">
      <c r="A485" s="21"/>
      <c r="F485" s="1"/>
    </row>
    <row r="486" spans="1:6" x14ac:dyDescent="0.25">
      <c r="A486" s="21"/>
      <c r="F486" s="1"/>
    </row>
    <row r="487" spans="1:6" x14ac:dyDescent="0.25">
      <c r="A487" s="21"/>
      <c r="F487" s="1"/>
    </row>
    <row r="488" spans="1:6" x14ac:dyDescent="0.25">
      <c r="A488" s="21"/>
      <c r="F488" s="1"/>
    </row>
    <row r="489" spans="1:6" x14ac:dyDescent="0.25">
      <c r="A489" s="21"/>
      <c r="F489" s="1"/>
    </row>
    <row r="490" spans="1:6" x14ac:dyDescent="0.25">
      <c r="A490" s="21"/>
      <c r="F490" s="1"/>
    </row>
    <row r="491" spans="1:6" x14ac:dyDescent="0.25">
      <c r="A491" s="21"/>
      <c r="F491" s="1"/>
    </row>
    <row r="492" spans="1:6" x14ac:dyDescent="0.25">
      <c r="A492" s="21"/>
      <c r="F492" s="1"/>
    </row>
    <row r="493" spans="1:6" x14ac:dyDescent="0.25">
      <c r="A493" s="21"/>
      <c r="F493" s="1"/>
    </row>
    <row r="494" spans="1:6" x14ac:dyDescent="0.25">
      <c r="A494" s="21"/>
      <c r="F494" s="1"/>
    </row>
    <row r="495" spans="1:6" x14ac:dyDescent="0.25">
      <c r="A495" s="21"/>
      <c r="F495" s="1"/>
    </row>
    <row r="496" spans="1:6" x14ac:dyDescent="0.25">
      <c r="A496" s="21"/>
      <c r="F496" s="1"/>
    </row>
    <row r="497" spans="1:6" x14ac:dyDescent="0.25">
      <c r="A497" s="21"/>
      <c r="F497" s="1"/>
    </row>
    <row r="498" spans="1:6" x14ac:dyDescent="0.25">
      <c r="A498" s="21"/>
      <c r="F498" s="1"/>
    </row>
    <row r="499" spans="1:6" x14ac:dyDescent="0.25">
      <c r="A499" s="21"/>
      <c r="F499" s="1"/>
    </row>
    <row r="500" spans="1:6" x14ac:dyDescent="0.25">
      <c r="A500" s="21"/>
      <c r="F500" s="1"/>
    </row>
    <row r="501" spans="1:6" x14ac:dyDescent="0.25">
      <c r="A501" s="21"/>
      <c r="F501" s="1"/>
    </row>
    <row r="502" spans="1:6" x14ac:dyDescent="0.25">
      <c r="A502" s="21"/>
      <c r="F502" s="1"/>
    </row>
    <row r="503" spans="1:6" x14ac:dyDescent="0.25">
      <c r="A503" s="21"/>
      <c r="F503" s="1"/>
    </row>
    <row r="504" spans="1:6" x14ac:dyDescent="0.25">
      <c r="A504" s="21"/>
      <c r="F504" s="1"/>
    </row>
    <row r="505" spans="1:6" x14ac:dyDescent="0.25">
      <c r="A505" s="21"/>
      <c r="F505" s="1"/>
    </row>
    <row r="506" spans="1:6" x14ac:dyDescent="0.25">
      <c r="A506" s="21"/>
      <c r="F506" s="1"/>
    </row>
    <row r="507" spans="1:6" x14ac:dyDescent="0.25">
      <c r="A507" s="21"/>
      <c r="F507" s="1"/>
    </row>
    <row r="508" spans="1:6" x14ac:dyDescent="0.25">
      <c r="A508" s="21"/>
      <c r="F508" s="1"/>
    </row>
    <row r="509" spans="1:6" x14ac:dyDescent="0.25">
      <c r="A509" s="21"/>
      <c r="F509" s="1"/>
    </row>
    <row r="510" spans="1:6" x14ac:dyDescent="0.25">
      <c r="A510" s="21"/>
      <c r="F510" s="1"/>
    </row>
    <row r="511" spans="1:6" x14ac:dyDescent="0.25">
      <c r="A511" s="21"/>
      <c r="F511" s="1"/>
    </row>
    <row r="512" spans="1:6" x14ac:dyDescent="0.25">
      <c r="A512" s="21"/>
      <c r="F512" s="1"/>
    </row>
    <row r="513" spans="1:6" x14ac:dyDescent="0.25">
      <c r="A513" s="21"/>
      <c r="F513" s="1"/>
    </row>
    <row r="514" spans="1:6" x14ac:dyDescent="0.25">
      <c r="A514" s="21"/>
      <c r="F514" s="1"/>
    </row>
    <row r="515" spans="1:6" x14ac:dyDescent="0.25">
      <c r="A515" s="21"/>
      <c r="F515" s="1"/>
    </row>
    <row r="516" spans="1:6" x14ac:dyDescent="0.25">
      <c r="A516" s="21"/>
      <c r="F516" s="1"/>
    </row>
    <row r="517" spans="1:6" x14ac:dyDescent="0.25">
      <c r="A517" s="21"/>
      <c r="F517" s="1"/>
    </row>
    <row r="518" spans="1:6" x14ac:dyDescent="0.25">
      <c r="A518" s="21"/>
      <c r="F518" s="1"/>
    </row>
    <row r="519" spans="1:6" x14ac:dyDescent="0.25">
      <c r="A519" s="21"/>
      <c r="F519" s="1"/>
    </row>
    <row r="520" spans="1:6" x14ac:dyDescent="0.25">
      <c r="A520" s="21"/>
      <c r="F520" s="1"/>
    </row>
    <row r="521" spans="1:6" x14ac:dyDescent="0.25">
      <c r="A521" s="21"/>
      <c r="F521" s="1"/>
    </row>
    <row r="522" spans="1:6" x14ac:dyDescent="0.25">
      <c r="A522" s="21"/>
      <c r="F522" s="1"/>
    </row>
    <row r="523" spans="1:6" x14ac:dyDescent="0.25">
      <c r="A523" s="21"/>
      <c r="F523" s="1"/>
    </row>
    <row r="524" spans="1:6" x14ac:dyDescent="0.25">
      <c r="A524" s="21"/>
      <c r="F524" s="1"/>
    </row>
    <row r="525" spans="1:6" x14ac:dyDescent="0.25">
      <c r="A525" s="21"/>
      <c r="F525" s="1"/>
    </row>
    <row r="526" spans="1:6" x14ac:dyDescent="0.25">
      <c r="A526" s="21"/>
      <c r="F526" s="1"/>
    </row>
    <row r="527" spans="1:6" x14ac:dyDescent="0.25">
      <c r="A527" s="21"/>
      <c r="F527" s="1"/>
    </row>
    <row r="528" spans="1:6" x14ac:dyDescent="0.25">
      <c r="A528" s="21"/>
      <c r="F528" s="1"/>
    </row>
    <row r="529" spans="1:6" x14ac:dyDescent="0.25">
      <c r="A529" s="21"/>
      <c r="F529" s="1"/>
    </row>
    <row r="530" spans="1:6" x14ac:dyDescent="0.25">
      <c r="A530" s="21"/>
      <c r="F530" s="1"/>
    </row>
    <row r="531" spans="1:6" x14ac:dyDescent="0.25">
      <c r="A531" s="21"/>
      <c r="F531" s="1"/>
    </row>
    <row r="532" spans="1:6" x14ac:dyDescent="0.25">
      <c r="A532" s="21"/>
      <c r="F532" s="1"/>
    </row>
    <row r="533" spans="1:6" x14ac:dyDescent="0.25">
      <c r="A533" s="21"/>
      <c r="F533" s="1"/>
    </row>
    <row r="534" spans="1:6" x14ac:dyDescent="0.25">
      <c r="A534" s="21"/>
      <c r="F534" s="1"/>
    </row>
    <row r="535" spans="1:6" x14ac:dyDescent="0.25">
      <c r="A535" s="21"/>
      <c r="F535" s="1"/>
    </row>
    <row r="536" spans="1:6" x14ac:dyDescent="0.25">
      <c r="A536" s="21"/>
      <c r="F536" s="1"/>
    </row>
    <row r="537" spans="1:6" x14ac:dyDescent="0.25">
      <c r="A537" s="21"/>
      <c r="F537" s="1"/>
    </row>
    <row r="538" spans="1:6" x14ac:dyDescent="0.25">
      <c r="A538" s="21"/>
      <c r="F538" s="1"/>
    </row>
    <row r="539" spans="1:6" x14ac:dyDescent="0.25">
      <c r="A539" s="21"/>
      <c r="F539" s="1"/>
    </row>
    <row r="540" spans="1:6" x14ac:dyDescent="0.25">
      <c r="A540" s="21"/>
      <c r="F540" s="1"/>
    </row>
    <row r="541" spans="1:6" x14ac:dyDescent="0.25">
      <c r="A541" s="21"/>
      <c r="F541" s="1"/>
    </row>
    <row r="542" spans="1:6" x14ac:dyDescent="0.25">
      <c r="A542" s="21"/>
      <c r="F542" s="1"/>
    </row>
    <row r="543" spans="1:6" x14ac:dyDescent="0.25">
      <c r="A543" s="21"/>
      <c r="F543" s="1"/>
    </row>
    <row r="544" spans="1:6" x14ac:dyDescent="0.25">
      <c r="A544" s="21"/>
      <c r="F544" s="1"/>
    </row>
    <row r="545" spans="1:6" x14ac:dyDescent="0.25">
      <c r="A545" s="21"/>
      <c r="F545" s="1"/>
    </row>
    <row r="546" spans="1:6" x14ac:dyDescent="0.25">
      <c r="A546" s="21"/>
      <c r="F546" s="1"/>
    </row>
    <row r="547" spans="1:6" x14ac:dyDescent="0.25">
      <c r="A547" s="21"/>
      <c r="F547" s="1"/>
    </row>
    <row r="548" spans="1:6" x14ac:dyDescent="0.25">
      <c r="A548" s="21"/>
      <c r="F548" s="1"/>
    </row>
    <row r="549" spans="1:6" x14ac:dyDescent="0.25">
      <c r="A549" s="21"/>
      <c r="F549" s="1"/>
    </row>
    <row r="550" spans="1:6" x14ac:dyDescent="0.25">
      <c r="A550" s="21"/>
      <c r="F550" s="1"/>
    </row>
    <row r="551" spans="1:6" x14ac:dyDescent="0.25">
      <c r="A551" s="21"/>
      <c r="F551" s="1"/>
    </row>
    <row r="552" spans="1:6" x14ac:dyDescent="0.25">
      <c r="A552" s="21"/>
      <c r="F552" s="1"/>
    </row>
    <row r="553" spans="1:6" x14ac:dyDescent="0.25">
      <c r="A553" s="21"/>
      <c r="F553" s="1"/>
    </row>
    <row r="554" spans="1:6" x14ac:dyDescent="0.25">
      <c r="A554" s="21"/>
      <c r="F554" s="1"/>
    </row>
    <row r="555" spans="1:6" x14ac:dyDescent="0.25">
      <c r="A555" s="21"/>
      <c r="F555" s="1"/>
    </row>
    <row r="556" spans="1:6" x14ac:dyDescent="0.25">
      <c r="A556" s="21"/>
      <c r="F556" s="1"/>
    </row>
    <row r="557" spans="1:6" x14ac:dyDescent="0.25">
      <c r="A557" s="21"/>
      <c r="F557" s="1"/>
    </row>
    <row r="558" spans="1:6" x14ac:dyDescent="0.25">
      <c r="A558" s="21"/>
      <c r="F558" s="1"/>
    </row>
    <row r="559" spans="1:6" x14ac:dyDescent="0.25">
      <c r="A559" s="21"/>
      <c r="F559" s="1"/>
    </row>
    <row r="560" spans="1:6" x14ac:dyDescent="0.25">
      <c r="A560" s="21"/>
      <c r="F560" s="1"/>
    </row>
    <row r="561" spans="1:6" x14ac:dyDescent="0.25">
      <c r="A561" s="21"/>
      <c r="F561" s="1"/>
    </row>
    <row r="562" spans="1:6" x14ac:dyDescent="0.25">
      <c r="A562" s="21"/>
      <c r="F562" s="1"/>
    </row>
    <row r="563" spans="1:6" x14ac:dyDescent="0.25">
      <c r="A563" s="21"/>
      <c r="F563" s="1"/>
    </row>
    <row r="564" spans="1:6" x14ac:dyDescent="0.25">
      <c r="A564" s="21"/>
      <c r="F564" s="1"/>
    </row>
    <row r="565" spans="1:6" x14ac:dyDescent="0.25">
      <c r="A565" s="21"/>
      <c r="F565" s="1"/>
    </row>
    <row r="566" spans="1:6" x14ac:dyDescent="0.25">
      <c r="A566" s="21"/>
      <c r="F566" s="1"/>
    </row>
    <row r="567" spans="1:6" x14ac:dyDescent="0.25">
      <c r="A567" s="21"/>
      <c r="F567" s="1"/>
    </row>
    <row r="568" spans="1:6" x14ac:dyDescent="0.25">
      <c r="A568" s="21"/>
      <c r="F568" s="1"/>
    </row>
    <row r="569" spans="1:6" x14ac:dyDescent="0.25">
      <c r="A569" s="21"/>
      <c r="F569" s="1"/>
    </row>
    <row r="570" spans="1:6" x14ac:dyDescent="0.25">
      <c r="A570" s="21"/>
      <c r="F570" s="1"/>
    </row>
    <row r="571" spans="1:6" x14ac:dyDescent="0.25">
      <c r="A571" s="21"/>
      <c r="F571" s="1"/>
    </row>
    <row r="572" spans="1:6" x14ac:dyDescent="0.25">
      <c r="A572" s="21"/>
      <c r="F572" s="1"/>
    </row>
    <row r="573" spans="1:6" x14ac:dyDescent="0.25">
      <c r="A573" s="21"/>
      <c r="F573" s="1"/>
    </row>
    <row r="574" spans="1:6" x14ac:dyDescent="0.25">
      <c r="A574" s="21"/>
      <c r="F574" s="1"/>
    </row>
    <row r="575" spans="1:6" x14ac:dyDescent="0.25">
      <c r="A575" s="21"/>
      <c r="F575" s="1"/>
    </row>
    <row r="576" spans="1:6" x14ac:dyDescent="0.25">
      <c r="A576" s="21"/>
      <c r="F576" s="1"/>
    </row>
    <row r="577" spans="1:6" x14ac:dyDescent="0.25">
      <c r="A577" s="21"/>
      <c r="F577" s="1"/>
    </row>
    <row r="578" spans="1:6" x14ac:dyDescent="0.25">
      <c r="A578" s="21"/>
      <c r="F578" s="1"/>
    </row>
    <row r="579" spans="1:6" x14ac:dyDescent="0.25">
      <c r="A579" s="21"/>
      <c r="F579" s="1"/>
    </row>
    <row r="580" spans="1:6" x14ac:dyDescent="0.25">
      <c r="A580" s="21"/>
      <c r="F580" s="1"/>
    </row>
    <row r="581" spans="1:6" x14ac:dyDescent="0.25">
      <c r="A581" s="21"/>
      <c r="F581" s="1"/>
    </row>
    <row r="582" spans="1:6" x14ac:dyDescent="0.25">
      <c r="A582" s="21"/>
      <c r="F582" s="1"/>
    </row>
    <row r="583" spans="1:6" x14ac:dyDescent="0.25">
      <c r="A583" s="21"/>
      <c r="F583" s="1"/>
    </row>
    <row r="584" spans="1:6" x14ac:dyDescent="0.25">
      <c r="A584" s="21"/>
      <c r="F584" s="1"/>
    </row>
    <row r="585" spans="1:6" x14ac:dyDescent="0.25">
      <c r="A585" s="21"/>
      <c r="F585" s="1"/>
    </row>
    <row r="586" spans="1:6" x14ac:dyDescent="0.25">
      <c r="A586" s="21"/>
      <c r="F586" s="1"/>
    </row>
    <row r="587" spans="1:6" x14ac:dyDescent="0.25">
      <c r="A587" s="21"/>
      <c r="F587" s="1"/>
    </row>
    <row r="588" spans="1:6" x14ac:dyDescent="0.25">
      <c r="A588" s="21"/>
      <c r="F588" s="1"/>
    </row>
    <row r="589" spans="1:6" x14ac:dyDescent="0.25">
      <c r="A589" s="21"/>
      <c r="F589" s="1"/>
    </row>
    <row r="590" spans="1:6" x14ac:dyDescent="0.25">
      <c r="A590" s="21"/>
      <c r="F590" s="1"/>
    </row>
    <row r="591" spans="1:6" x14ac:dyDescent="0.25">
      <c r="A591" s="21"/>
      <c r="F591" s="1"/>
    </row>
    <row r="592" spans="1:6" x14ac:dyDescent="0.25">
      <c r="A592" s="21"/>
      <c r="F592" s="1"/>
    </row>
    <row r="593" spans="1:6" x14ac:dyDescent="0.25">
      <c r="A593" s="21"/>
      <c r="F593" s="1"/>
    </row>
    <row r="594" spans="1:6" x14ac:dyDescent="0.25">
      <c r="A594" s="21"/>
      <c r="F594" s="1"/>
    </row>
    <row r="595" spans="1:6" x14ac:dyDescent="0.25">
      <c r="A595" s="21"/>
      <c r="F595" s="1"/>
    </row>
    <row r="596" spans="1:6" x14ac:dyDescent="0.25">
      <c r="A596" s="21"/>
      <c r="F596" s="1"/>
    </row>
    <row r="597" spans="1:6" x14ac:dyDescent="0.25">
      <c r="A597" s="21"/>
      <c r="F597" s="1"/>
    </row>
    <row r="598" spans="1:6" x14ac:dyDescent="0.25">
      <c r="A598" s="21"/>
      <c r="F598" s="1"/>
    </row>
    <row r="599" spans="1:6" x14ac:dyDescent="0.25">
      <c r="A599" s="21"/>
      <c r="F599" s="1"/>
    </row>
    <row r="600" spans="1:6" x14ac:dyDescent="0.25">
      <c r="A600" s="21"/>
      <c r="F600" s="1"/>
    </row>
    <row r="601" spans="1:6" x14ac:dyDescent="0.25">
      <c r="A601" s="21"/>
      <c r="F601" s="1"/>
    </row>
    <row r="602" spans="1:6" x14ac:dyDescent="0.25">
      <c r="A602" s="21"/>
      <c r="F602" s="1"/>
    </row>
    <row r="603" spans="1:6" x14ac:dyDescent="0.25">
      <c r="A603" s="21"/>
      <c r="F603" s="1"/>
    </row>
    <row r="604" spans="1:6" x14ac:dyDescent="0.25">
      <c r="A604" s="21"/>
      <c r="F604" s="1"/>
    </row>
    <row r="605" spans="1:6" x14ac:dyDescent="0.25">
      <c r="A605" s="21"/>
      <c r="F605" s="1"/>
    </row>
    <row r="606" spans="1:6" x14ac:dyDescent="0.25">
      <c r="A606" s="21"/>
      <c r="F606" s="1"/>
    </row>
    <row r="607" spans="1:6" x14ac:dyDescent="0.25">
      <c r="A607" s="21"/>
      <c r="F607" s="1"/>
    </row>
    <row r="608" spans="1:6" x14ac:dyDescent="0.25">
      <c r="A608" s="21"/>
      <c r="F608" s="1"/>
    </row>
    <row r="609" spans="1:6" x14ac:dyDescent="0.25">
      <c r="A609" s="21"/>
      <c r="F609" s="1"/>
    </row>
    <row r="610" spans="1:6" x14ac:dyDescent="0.25">
      <c r="A610" s="21"/>
      <c r="F610" s="1"/>
    </row>
    <row r="611" spans="1:6" x14ac:dyDescent="0.25">
      <c r="A611" s="21"/>
      <c r="F611" s="1"/>
    </row>
    <row r="612" spans="1:6" x14ac:dyDescent="0.25">
      <c r="A612" s="21"/>
      <c r="F612" s="1"/>
    </row>
    <row r="613" spans="1:6" x14ac:dyDescent="0.25">
      <c r="A613" s="21"/>
      <c r="F613" s="1"/>
    </row>
    <row r="614" spans="1:6" x14ac:dyDescent="0.25">
      <c r="A614" s="21"/>
      <c r="F614" s="1"/>
    </row>
    <row r="615" spans="1:6" x14ac:dyDescent="0.25">
      <c r="A615" s="21"/>
      <c r="F615" s="1"/>
    </row>
    <row r="616" spans="1:6" x14ac:dyDescent="0.25">
      <c r="A616" s="21"/>
      <c r="F616" s="1"/>
    </row>
    <row r="617" spans="1:6" x14ac:dyDescent="0.25">
      <c r="A617" s="21"/>
      <c r="F617" s="1"/>
    </row>
    <row r="618" spans="1:6" x14ac:dyDescent="0.25">
      <c r="A618" s="21"/>
      <c r="F618" s="1"/>
    </row>
    <row r="619" spans="1:6" x14ac:dyDescent="0.25">
      <c r="A619" s="21"/>
      <c r="F619" s="1"/>
    </row>
    <row r="620" spans="1:6" x14ac:dyDescent="0.25">
      <c r="A620" s="21"/>
      <c r="F620" s="1"/>
    </row>
    <row r="621" spans="1:6" x14ac:dyDescent="0.25">
      <c r="A621" s="21"/>
      <c r="F621" s="1"/>
    </row>
    <row r="622" spans="1:6" x14ac:dyDescent="0.25">
      <c r="A622" s="21"/>
      <c r="F622" s="1"/>
    </row>
    <row r="623" spans="1:6" x14ac:dyDescent="0.25">
      <c r="A623" s="21"/>
      <c r="F623" s="1"/>
    </row>
    <row r="624" spans="1:6" x14ac:dyDescent="0.25">
      <c r="A624" s="21"/>
      <c r="F624" s="1"/>
    </row>
    <row r="625" spans="1:6" x14ac:dyDescent="0.25">
      <c r="A625" s="21"/>
      <c r="F625" s="1"/>
    </row>
    <row r="626" spans="1:6" x14ac:dyDescent="0.25">
      <c r="A626" s="21"/>
      <c r="F626" s="1"/>
    </row>
    <row r="627" spans="1:6" x14ac:dyDescent="0.25">
      <c r="A627" s="21"/>
      <c r="F627" s="1"/>
    </row>
    <row r="628" spans="1:6" x14ac:dyDescent="0.25">
      <c r="A628" s="21"/>
      <c r="F628" s="1"/>
    </row>
    <row r="629" spans="1:6" x14ac:dyDescent="0.25">
      <c r="A629" s="21"/>
      <c r="F629" s="1"/>
    </row>
    <row r="630" spans="1:6" x14ac:dyDescent="0.25">
      <c r="A630" s="21"/>
      <c r="F630" s="1"/>
    </row>
    <row r="631" spans="1:6" x14ac:dyDescent="0.25">
      <c r="A631" s="21"/>
      <c r="F631" s="1"/>
    </row>
    <row r="632" spans="1:6" x14ac:dyDescent="0.25">
      <c r="A632" s="21"/>
      <c r="F632" s="1"/>
    </row>
    <row r="633" spans="1:6" x14ac:dyDescent="0.25">
      <c r="A633" s="21"/>
      <c r="F633" s="1"/>
    </row>
    <row r="634" spans="1:6" x14ac:dyDescent="0.25">
      <c r="A634" s="21"/>
      <c r="F634" s="1"/>
    </row>
    <row r="635" spans="1:6" x14ac:dyDescent="0.25">
      <c r="A635" s="21"/>
      <c r="F635" s="1"/>
    </row>
    <row r="636" spans="1:6" x14ac:dyDescent="0.25">
      <c r="A636" s="21"/>
      <c r="F636" s="1"/>
    </row>
    <row r="637" spans="1:6" x14ac:dyDescent="0.25">
      <c r="A637" s="21"/>
      <c r="F637" s="1"/>
    </row>
    <row r="638" spans="1:6" x14ac:dyDescent="0.25">
      <c r="A638" s="21"/>
      <c r="F638" s="1"/>
    </row>
    <row r="639" spans="1:6" x14ac:dyDescent="0.25">
      <c r="A639" s="21"/>
      <c r="F639" s="1"/>
    </row>
    <row r="640" spans="1:6" x14ac:dyDescent="0.25">
      <c r="A640" s="21"/>
      <c r="F640" s="1"/>
    </row>
    <row r="641" spans="1:6" x14ac:dyDescent="0.25">
      <c r="A641" s="21"/>
      <c r="F641" s="1"/>
    </row>
    <row r="642" spans="1:6" x14ac:dyDescent="0.25">
      <c r="A642" s="21"/>
      <c r="F642" s="1"/>
    </row>
    <row r="643" spans="1:6" x14ac:dyDescent="0.25">
      <c r="A643" s="21"/>
      <c r="F643" s="1"/>
    </row>
    <row r="644" spans="1:6" x14ac:dyDescent="0.25">
      <c r="A644" s="21"/>
      <c r="F644" s="1"/>
    </row>
    <row r="645" spans="1:6" x14ac:dyDescent="0.25">
      <c r="A645" s="21"/>
      <c r="F645" s="1"/>
    </row>
    <row r="646" spans="1:6" x14ac:dyDescent="0.25">
      <c r="A646" s="21"/>
      <c r="F646" s="1"/>
    </row>
    <row r="647" spans="1:6" x14ac:dyDescent="0.25">
      <c r="A647" s="21"/>
      <c r="F647" s="1"/>
    </row>
    <row r="648" spans="1:6" x14ac:dyDescent="0.25">
      <c r="A648" s="21"/>
      <c r="F648" s="1"/>
    </row>
    <row r="649" spans="1:6" x14ac:dyDescent="0.25">
      <c r="A649" s="21"/>
      <c r="F649" s="1"/>
    </row>
    <row r="650" spans="1:6" x14ac:dyDescent="0.25">
      <c r="A650" s="21"/>
      <c r="F650" s="1"/>
    </row>
    <row r="651" spans="1:6" x14ac:dyDescent="0.25">
      <c r="A651" s="21"/>
      <c r="F651" s="1"/>
    </row>
    <row r="652" spans="1:6" x14ac:dyDescent="0.25">
      <c r="A652" s="21"/>
      <c r="F652" s="1"/>
    </row>
    <row r="653" spans="1:6" x14ac:dyDescent="0.25">
      <c r="A653" s="21"/>
      <c r="F653" s="1"/>
    </row>
    <row r="654" spans="1:6" x14ac:dyDescent="0.25">
      <c r="A654" s="21"/>
      <c r="F654" s="1"/>
    </row>
    <row r="655" spans="1:6" x14ac:dyDescent="0.25">
      <c r="A655" s="21"/>
      <c r="F655" s="1"/>
    </row>
    <row r="656" spans="1:6" x14ac:dyDescent="0.25">
      <c r="A656" s="21"/>
      <c r="F656" s="1"/>
    </row>
    <row r="657" spans="1:6" x14ac:dyDescent="0.25">
      <c r="A657" s="21"/>
      <c r="F657" s="1"/>
    </row>
    <row r="658" spans="1:6" x14ac:dyDescent="0.25">
      <c r="A658" s="21"/>
      <c r="F658" s="1"/>
    </row>
    <row r="659" spans="1:6" x14ac:dyDescent="0.25">
      <c r="A659" s="21"/>
      <c r="F659" s="1"/>
    </row>
    <row r="660" spans="1:6" x14ac:dyDescent="0.25">
      <c r="A660" s="21"/>
      <c r="F660" s="1"/>
    </row>
    <row r="661" spans="1:6" x14ac:dyDescent="0.25">
      <c r="A661" s="21"/>
      <c r="F661" s="1"/>
    </row>
    <row r="662" spans="1:6" x14ac:dyDescent="0.25">
      <c r="A662" s="21"/>
      <c r="F662" s="1"/>
    </row>
    <row r="663" spans="1:6" x14ac:dyDescent="0.25">
      <c r="A663" s="21"/>
      <c r="F663" s="1"/>
    </row>
    <row r="664" spans="1:6" x14ac:dyDescent="0.25">
      <c r="A664" s="21"/>
      <c r="F664" s="1"/>
    </row>
    <row r="665" spans="1:6" x14ac:dyDescent="0.25">
      <c r="A665" s="21"/>
      <c r="F665" s="1"/>
    </row>
    <row r="666" spans="1:6" x14ac:dyDescent="0.25">
      <c r="A666" s="21"/>
      <c r="F666" s="1"/>
    </row>
    <row r="667" spans="1:6" x14ac:dyDescent="0.25">
      <c r="A667" s="21"/>
      <c r="F667" s="1"/>
    </row>
    <row r="668" spans="1:6" x14ac:dyDescent="0.25">
      <c r="A668" s="21"/>
      <c r="F668" s="1"/>
    </row>
    <row r="669" spans="1:6" x14ac:dyDescent="0.25">
      <c r="A669" s="21"/>
      <c r="F669" s="1"/>
    </row>
    <row r="670" spans="1:6" x14ac:dyDescent="0.25">
      <c r="A670" s="21"/>
      <c r="F670" s="1"/>
    </row>
    <row r="671" spans="1:6" x14ac:dyDescent="0.25">
      <c r="A671" s="21"/>
      <c r="F671" s="1"/>
    </row>
    <row r="672" spans="1:6" x14ac:dyDescent="0.25">
      <c r="A672" s="21"/>
      <c r="F672" s="1"/>
    </row>
    <row r="673" spans="1:6" x14ac:dyDescent="0.25">
      <c r="A673" s="21"/>
      <c r="F673" s="1"/>
    </row>
    <row r="674" spans="1:6" x14ac:dyDescent="0.25">
      <c r="A674" s="21"/>
      <c r="F674" s="1"/>
    </row>
    <row r="675" spans="1:6" x14ac:dyDescent="0.25">
      <c r="A675" s="21"/>
      <c r="F675" s="1"/>
    </row>
    <row r="676" spans="1:6" x14ac:dyDescent="0.25">
      <c r="A676" s="21"/>
      <c r="F676" s="1"/>
    </row>
    <row r="677" spans="1:6" x14ac:dyDescent="0.25">
      <c r="A677" s="21"/>
      <c r="F677" s="1"/>
    </row>
    <row r="678" spans="1:6" x14ac:dyDescent="0.25">
      <c r="A678" s="21"/>
      <c r="F678" s="1"/>
    </row>
    <row r="679" spans="1:6" x14ac:dyDescent="0.25">
      <c r="A679" s="21"/>
      <c r="F679" s="1"/>
    </row>
    <row r="680" spans="1:6" x14ac:dyDescent="0.25">
      <c r="A680" s="21"/>
      <c r="F680" s="1"/>
    </row>
    <row r="681" spans="1:6" x14ac:dyDescent="0.25">
      <c r="A681" s="21"/>
      <c r="F681" s="1"/>
    </row>
    <row r="682" spans="1:6" x14ac:dyDescent="0.25">
      <c r="A682" s="21"/>
      <c r="F682" s="1"/>
    </row>
    <row r="683" spans="1:6" x14ac:dyDescent="0.25">
      <c r="A683" s="21"/>
      <c r="F683" s="1"/>
    </row>
    <row r="684" spans="1:6" x14ac:dyDescent="0.25">
      <c r="A684" s="21"/>
      <c r="F684" s="1"/>
    </row>
    <row r="685" spans="1:6" x14ac:dyDescent="0.25">
      <c r="A685" s="21"/>
      <c r="F685" s="1"/>
    </row>
    <row r="686" spans="1:6" x14ac:dyDescent="0.25">
      <c r="A686" s="21"/>
      <c r="F686" s="1"/>
    </row>
    <row r="687" spans="1:6" x14ac:dyDescent="0.25">
      <c r="A687" s="21"/>
      <c r="F687" s="1"/>
    </row>
    <row r="688" spans="1:6" x14ac:dyDescent="0.25">
      <c r="A688" s="21"/>
      <c r="F688" s="1"/>
    </row>
    <row r="689" spans="1:6" x14ac:dyDescent="0.25">
      <c r="A689" s="21"/>
      <c r="F689" s="1"/>
    </row>
    <row r="690" spans="1:6" x14ac:dyDescent="0.25">
      <c r="A690" s="21"/>
      <c r="F690" s="1"/>
    </row>
    <row r="691" spans="1:6" x14ac:dyDescent="0.25">
      <c r="A691" s="21"/>
      <c r="F691" s="1"/>
    </row>
    <row r="692" spans="1:6" x14ac:dyDescent="0.25">
      <c r="A692" s="21"/>
      <c r="F692" s="1"/>
    </row>
    <row r="693" spans="1:6" x14ac:dyDescent="0.25">
      <c r="A693" s="21"/>
      <c r="F693" s="1"/>
    </row>
    <row r="694" spans="1:6" x14ac:dyDescent="0.25">
      <c r="A694" s="21"/>
      <c r="F694" s="1"/>
    </row>
    <row r="695" spans="1:6" x14ac:dyDescent="0.25">
      <c r="A695" s="21"/>
      <c r="F695" s="1"/>
    </row>
    <row r="696" spans="1:6" x14ac:dyDescent="0.25">
      <c r="A696" s="21"/>
      <c r="F696" s="1"/>
    </row>
    <row r="697" spans="1:6" x14ac:dyDescent="0.25">
      <c r="A697" s="21"/>
      <c r="F697" s="1"/>
    </row>
    <row r="698" spans="1:6" x14ac:dyDescent="0.25">
      <c r="A698" s="21"/>
      <c r="F698" s="1"/>
    </row>
    <row r="699" spans="1:6" x14ac:dyDescent="0.25">
      <c r="A699" s="21"/>
      <c r="F699" s="1"/>
    </row>
    <row r="700" spans="1:6" x14ac:dyDescent="0.25">
      <c r="A700" s="21"/>
      <c r="F700" s="1"/>
    </row>
    <row r="701" spans="1:6" x14ac:dyDescent="0.25">
      <c r="A701" s="21"/>
      <c r="F701" s="1"/>
    </row>
    <row r="702" spans="1:6" x14ac:dyDescent="0.25">
      <c r="A702" s="21"/>
      <c r="F702" s="1"/>
    </row>
    <row r="703" spans="1:6" x14ac:dyDescent="0.25">
      <c r="A703" s="21"/>
      <c r="F703" s="1"/>
    </row>
    <row r="704" spans="1:6" x14ac:dyDescent="0.25">
      <c r="A704" s="21"/>
      <c r="F704" s="1"/>
    </row>
    <row r="705" spans="1:6" x14ac:dyDescent="0.25">
      <c r="A705" s="21"/>
      <c r="F705" s="1"/>
    </row>
    <row r="706" spans="1:6" x14ac:dyDescent="0.25">
      <c r="A706" s="21"/>
      <c r="F706" s="1"/>
    </row>
    <row r="707" spans="1:6" x14ac:dyDescent="0.25">
      <c r="A707" s="21"/>
      <c r="F707" s="1"/>
    </row>
    <row r="708" spans="1:6" x14ac:dyDescent="0.25">
      <c r="A708" s="21"/>
      <c r="F708" s="1"/>
    </row>
    <row r="709" spans="1:6" x14ac:dyDescent="0.25">
      <c r="A709" s="21"/>
      <c r="F709" s="1"/>
    </row>
    <row r="710" spans="1:6" x14ac:dyDescent="0.25">
      <c r="A710" s="21"/>
      <c r="F710" s="1"/>
    </row>
    <row r="711" spans="1:6" x14ac:dyDescent="0.25">
      <c r="A711" s="21"/>
      <c r="F711" s="1"/>
    </row>
    <row r="712" spans="1:6" x14ac:dyDescent="0.25">
      <c r="A712" s="21"/>
      <c r="F712" s="1"/>
    </row>
    <row r="713" spans="1:6" x14ac:dyDescent="0.25">
      <c r="A713" s="21"/>
      <c r="F713" s="1"/>
    </row>
    <row r="714" spans="1:6" x14ac:dyDescent="0.25">
      <c r="A714" s="21"/>
      <c r="F714" s="1"/>
    </row>
    <row r="715" spans="1:6" x14ac:dyDescent="0.25">
      <c r="A715" s="21"/>
      <c r="F715" s="1"/>
    </row>
    <row r="716" spans="1:6" x14ac:dyDescent="0.25">
      <c r="A716" s="21"/>
      <c r="F716" s="1"/>
    </row>
    <row r="717" spans="1:6" x14ac:dyDescent="0.25">
      <c r="A717" s="21"/>
      <c r="F717" s="1"/>
    </row>
    <row r="718" spans="1:6" x14ac:dyDescent="0.25">
      <c r="A718" s="21"/>
      <c r="F718" s="1"/>
    </row>
    <row r="719" spans="1:6" x14ac:dyDescent="0.25">
      <c r="A719" s="21"/>
      <c r="F719" s="1"/>
    </row>
    <row r="720" spans="1:6" x14ac:dyDescent="0.25">
      <c r="A720" s="21"/>
      <c r="F720" s="1"/>
    </row>
    <row r="721" spans="1:6" x14ac:dyDescent="0.25">
      <c r="A721" s="21"/>
      <c r="F721" s="1"/>
    </row>
    <row r="722" spans="1:6" x14ac:dyDescent="0.25">
      <c r="A722" s="21"/>
      <c r="F722" s="1"/>
    </row>
    <row r="723" spans="1:6" x14ac:dyDescent="0.25">
      <c r="A723" s="21"/>
      <c r="F723" s="1"/>
    </row>
    <row r="724" spans="1:6" x14ac:dyDescent="0.25">
      <c r="A724" s="21"/>
      <c r="F724" s="1"/>
    </row>
    <row r="725" spans="1:6" x14ac:dyDescent="0.25">
      <c r="A725" s="21"/>
      <c r="F725" s="1"/>
    </row>
    <row r="726" spans="1:6" x14ac:dyDescent="0.25">
      <c r="A726" s="21"/>
      <c r="F726" s="1"/>
    </row>
    <row r="727" spans="1:6" x14ac:dyDescent="0.25">
      <c r="A727" s="21"/>
      <c r="F727" s="1"/>
    </row>
    <row r="728" spans="1:6" x14ac:dyDescent="0.25">
      <c r="A728" s="21"/>
      <c r="F728" s="1"/>
    </row>
    <row r="729" spans="1:6" x14ac:dyDescent="0.25">
      <c r="A729" s="21"/>
      <c r="F729" s="1"/>
    </row>
    <row r="730" spans="1:6" x14ac:dyDescent="0.25">
      <c r="A730" s="21"/>
      <c r="F730" s="1"/>
    </row>
    <row r="731" spans="1:6" x14ac:dyDescent="0.25">
      <c r="A731" s="21"/>
      <c r="F731" s="1"/>
    </row>
    <row r="732" spans="1:6" x14ac:dyDescent="0.25">
      <c r="A732" s="21"/>
      <c r="F732" s="1"/>
    </row>
    <row r="733" spans="1:6" x14ac:dyDescent="0.25">
      <c r="A733" s="21"/>
      <c r="F733" s="1"/>
    </row>
    <row r="734" spans="1:6" x14ac:dyDescent="0.25">
      <c r="A734" s="21"/>
      <c r="F734" s="1"/>
    </row>
    <row r="735" spans="1:6" x14ac:dyDescent="0.25">
      <c r="A735" s="21"/>
      <c r="F735" s="1"/>
    </row>
    <row r="736" spans="1:6" x14ac:dyDescent="0.25">
      <c r="A736" s="21"/>
      <c r="F736" s="1"/>
    </row>
    <row r="737" spans="1:6" x14ac:dyDescent="0.25">
      <c r="A737" s="21"/>
      <c r="F737" s="1"/>
    </row>
    <row r="738" spans="1:6" x14ac:dyDescent="0.25">
      <c r="A738" s="21"/>
      <c r="F738" s="1"/>
    </row>
    <row r="739" spans="1:6" x14ac:dyDescent="0.25">
      <c r="A739" s="21"/>
      <c r="F739" s="1"/>
    </row>
    <row r="740" spans="1:6" x14ac:dyDescent="0.25">
      <c r="A740" s="21"/>
      <c r="F740" s="1"/>
    </row>
    <row r="741" spans="1:6" x14ac:dyDescent="0.25">
      <c r="A741" s="21"/>
      <c r="F741" s="1"/>
    </row>
    <row r="742" spans="1:6" x14ac:dyDescent="0.25">
      <c r="A742" s="21"/>
      <c r="F742" s="1"/>
    </row>
    <row r="743" spans="1:6" x14ac:dyDescent="0.25">
      <c r="A743" s="21"/>
      <c r="F743" s="1"/>
    </row>
    <row r="744" spans="1:6" x14ac:dyDescent="0.25">
      <c r="A744" s="21"/>
      <c r="F744" s="1"/>
    </row>
    <row r="745" spans="1:6" x14ac:dyDescent="0.25">
      <c r="A745" s="21"/>
      <c r="F745" s="1"/>
    </row>
    <row r="746" spans="1:6" x14ac:dyDescent="0.25">
      <c r="A746" s="21"/>
      <c r="F746" s="1"/>
    </row>
    <row r="747" spans="1:6" x14ac:dyDescent="0.25">
      <c r="A747" s="21"/>
      <c r="F747" s="1"/>
    </row>
    <row r="748" spans="1:6" x14ac:dyDescent="0.25">
      <c r="A748" s="21"/>
      <c r="F748" s="1"/>
    </row>
    <row r="749" spans="1:6" x14ac:dyDescent="0.25">
      <c r="A749" s="21"/>
      <c r="F749" s="1"/>
    </row>
    <row r="750" spans="1:6" x14ac:dyDescent="0.25">
      <c r="A750" s="21"/>
      <c r="F750" s="1"/>
    </row>
    <row r="751" spans="1:6" x14ac:dyDescent="0.25">
      <c r="A751" s="21"/>
      <c r="F751" s="1"/>
    </row>
    <row r="752" spans="1:6" x14ac:dyDescent="0.25">
      <c r="A752" s="21"/>
      <c r="F752" s="1"/>
    </row>
    <row r="753" spans="1:6" x14ac:dyDescent="0.25">
      <c r="A753" s="21"/>
      <c r="F753" s="1"/>
    </row>
    <row r="754" spans="1:6" x14ac:dyDescent="0.25">
      <c r="A754" s="21"/>
      <c r="F754" s="1"/>
    </row>
    <row r="755" spans="1:6" x14ac:dyDescent="0.25">
      <c r="A755" s="21"/>
      <c r="F755" s="1"/>
    </row>
    <row r="756" spans="1:6" x14ac:dyDescent="0.25">
      <c r="A756" s="21"/>
      <c r="F756" s="1"/>
    </row>
    <row r="757" spans="1:6" x14ac:dyDescent="0.25">
      <c r="A757" s="21"/>
      <c r="F757" s="1"/>
    </row>
    <row r="758" spans="1:6" x14ac:dyDescent="0.25">
      <c r="A758" s="21"/>
      <c r="F758" s="1"/>
    </row>
    <row r="759" spans="1:6" x14ac:dyDescent="0.25">
      <c r="A759" s="21"/>
      <c r="F759" s="1"/>
    </row>
    <row r="760" spans="1:6" x14ac:dyDescent="0.25">
      <c r="A760" s="21"/>
      <c r="F760" s="1"/>
    </row>
    <row r="761" spans="1:6" x14ac:dyDescent="0.25">
      <c r="A761" s="21"/>
      <c r="F761" s="1"/>
    </row>
    <row r="762" spans="1:6" x14ac:dyDescent="0.25">
      <c r="A762" s="21"/>
      <c r="F762" s="1"/>
    </row>
    <row r="763" spans="1:6" x14ac:dyDescent="0.25">
      <c r="A763" s="21"/>
      <c r="F763" s="1"/>
    </row>
    <row r="764" spans="1:6" x14ac:dyDescent="0.25">
      <c r="A764" s="21"/>
      <c r="F764" s="1"/>
    </row>
    <row r="765" spans="1:6" x14ac:dyDescent="0.25">
      <c r="A765" s="21"/>
      <c r="F765" s="1"/>
    </row>
    <row r="766" spans="1:6" x14ac:dyDescent="0.25">
      <c r="A766" s="21"/>
      <c r="F766" s="1"/>
    </row>
    <row r="767" spans="1:6" x14ac:dyDescent="0.25">
      <c r="A767" s="21"/>
      <c r="F767" s="1"/>
    </row>
    <row r="768" spans="1:6" x14ac:dyDescent="0.25">
      <c r="A768" s="21"/>
      <c r="F768" s="1"/>
    </row>
    <row r="769" spans="1:6" x14ac:dyDescent="0.25">
      <c r="A769" s="21"/>
      <c r="F769" s="1"/>
    </row>
    <row r="770" spans="1:6" x14ac:dyDescent="0.25">
      <c r="A770" s="21"/>
      <c r="F770" s="1"/>
    </row>
    <row r="771" spans="1:6" x14ac:dyDescent="0.25">
      <c r="A771" s="21"/>
      <c r="F771" s="1"/>
    </row>
    <row r="772" spans="1:6" x14ac:dyDescent="0.25">
      <c r="A772" s="21"/>
      <c r="F772" s="1"/>
    </row>
    <row r="773" spans="1:6" x14ac:dyDescent="0.25">
      <c r="A773" s="21"/>
      <c r="F773" s="1"/>
    </row>
    <row r="774" spans="1:6" x14ac:dyDescent="0.25">
      <c r="A774" s="21"/>
      <c r="F774" s="1"/>
    </row>
    <row r="775" spans="1:6" x14ac:dyDescent="0.25">
      <c r="A775" s="21"/>
      <c r="F775" s="1"/>
    </row>
    <row r="776" spans="1:6" x14ac:dyDescent="0.25">
      <c r="A776" s="21"/>
      <c r="F776" s="1"/>
    </row>
    <row r="777" spans="1:6" x14ac:dyDescent="0.25">
      <c r="A777" s="21"/>
      <c r="F777" s="1"/>
    </row>
    <row r="778" spans="1:6" x14ac:dyDescent="0.25">
      <c r="A778" s="21"/>
      <c r="F778" s="1"/>
    </row>
    <row r="779" spans="1:6" x14ac:dyDescent="0.25">
      <c r="A779" s="21"/>
      <c r="F779" s="1"/>
    </row>
    <row r="780" spans="1:6" x14ac:dyDescent="0.25">
      <c r="A780" s="21"/>
      <c r="F780" s="1"/>
    </row>
    <row r="781" spans="1:6" x14ac:dyDescent="0.25">
      <c r="A781" s="21"/>
      <c r="F781" s="1"/>
    </row>
    <row r="782" spans="1:6" x14ac:dyDescent="0.25">
      <c r="A782" s="21"/>
      <c r="F782" s="1"/>
    </row>
    <row r="783" spans="1:6" x14ac:dyDescent="0.25">
      <c r="A783" s="21"/>
      <c r="F783" s="1"/>
    </row>
    <row r="784" spans="1:6" x14ac:dyDescent="0.25">
      <c r="A784" s="21"/>
      <c r="F784" s="1"/>
    </row>
    <row r="785" spans="1:6" x14ac:dyDescent="0.25">
      <c r="A785" s="21"/>
      <c r="F785" s="1"/>
    </row>
    <row r="786" spans="1:6" x14ac:dyDescent="0.25">
      <c r="A786" s="21"/>
      <c r="F786" s="1"/>
    </row>
    <row r="787" spans="1:6" x14ac:dyDescent="0.25">
      <c r="A787" s="21"/>
      <c r="F787" s="1"/>
    </row>
    <row r="788" spans="1:6" x14ac:dyDescent="0.25">
      <c r="A788" s="21"/>
      <c r="F788" s="1"/>
    </row>
    <row r="789" spans="1:6" x14ac:dyDescent="0.25">
      <c r="A789" s="21"/>
      <c r="F789" s="1"/>
    </row>
    <row r="790" spans="1:6" x14ac:dyDescent="0.25">
      <c r="A790" s="21"/>
      <c r="F790" s="1"/>
    </row>
    <row r="791" spans="1:6" x14ac:dyDescent="0.25">
      <c r="A791" s="21"/>
      <c r="F791" s="1"/>
    </row>
    <row r="792" spans="1:6" x14ac:dyDescent="0.25">
      <c r="A792" s="21"/>
      <c r="F792" s="1"/>
    </row>
    <row r="793" spans="1:6" x14ac:dyDescent="0.25">
      <c r="A793" s="21"/>
      <c r="F793" s="1"/>
    </row>
    <row r="794" spans="1:6" x14ac:dyDescent="0.25">
      <c r="A794" s="21"/>
      <c r="F794" s="1"/>
    </row>
    <row r="795" spans="1:6" x14ac:dyDescent="0.25">
      <c r="A795" s="21"/>
      <c r="F795" s="1"/>
    </row>
    <row r="796" spans="1:6" x14ac:dyDescent="0.25">
      <c r="A796" s="21"/>
      <c r="F796" s="1"/>
    </row>
    <row r="797" spans="1:6" x14ac:dyDescent="0.25">
      <c r="A797" s="21"/>
      <c r="F797" s="1"/>
    </row>
    <row r="798" spans="1:6" x14ac:dyDescent="0.25">
      <c r="A798" s="21"/>
      <c r="F798" s="1"/>
    </row>
    <row r="799" spans="1:6" x14ac:dyDescent="0.25">
      <c r="A799" s="21"/>
      <c r="F799" s="1"/>
    </row>
    <row r="800" spans="1:6" x14ac:dyDescent="0.25">
      <c r="A800" s="21"/>
      <c r="F800" s="1"/>
    </row>
    <row r="801" spans="1:6" x14ac:dyDescent="0.25">
      <c r="A801" s="21"/>
      <c r="F801" s="1"/>
    </row>
    <row r="802" spans="1:6" x14ac:dyDescent="0.25">
      <c r="A802" s="21"/>
      <c r="F802" s="1"/>
    </row>
    <row r="803" spans="1:6" x14ac:dyDescent="0.25">
      <c r="A803" s="21"/>
      <c r="F803" s="1"/>
    </row>
    <row r="804" spans="1:6" x14ac:dyDescent="0.25">
      <c r="A804" s="21"/>
      <c r="F804" s="1"/>
    </row>
    <row r="805" spans="1:6" x14ac:dyDescent="0.25">
      <c r="A805" s="21"/>
      <c r="F805" s="1"/>
    </row>
    <row r="806" spans="1:6" x14ac:dyDescent="0.25">
      <c r="A806" s="21"/>
      <c r="F806" s="1"/>
    </row>
    <row r="807" spans="1:6" x14ac:dyDescent="0.25">
      <c r="A807" s="21"/>
      <c r="F807" s="1"/>
    </row>
    <row r="808" spans="1:6" x14ac:dyDescent="0.25">
      <c r="A808" s="21"/>
      <c r="F808" s="1"/>
    </row>
    <row r="809" spans="1:6" x14ac:dyDescent="0.25">
      <c r="A809" s="21"/>
      <c r="F809" s="1"/>
    </row>
    <row r="810" spans="1:6" x14ac:dyDescent="0.25">
      <c r="A810" s="21"/>
      <c r="F810" s="1"/>
    </row>
    <row r="811" spans="1:6" x14ac:dyDescent="0.25">
      <c r="A811" s="21"/>
      <c r="F811" s="1"/>
    </row>
    <row r="812" spans="1:6" x14ac:dyDescent="0.25">
      <c r="A812" s="21"/>
      <c r="F812" s="1"/>
    </row>
    <row r="813" spans="1:6" x14ac:dyDescent="0.25">
      <c r="A813" s="21"/>
      <c r="F813" s="1"/>
    </row>
    <row r="814" spans="1:6" x14ac:dyDescent="0.25">
      <c r="A814" s="21"/>
      <c r="F814" s="1"/>
    </row>
    <row r="815" spans="1:6" x14ac:dyDescent="0.25">
      <c r="A815" s="21"/>
      <c r="F815" s="1"/>
    </row>
    <row r="816" spans="1:6" x14ac:dyDescent="0.25">
      <c r="A816" s="21"/>
      <c r="F816" s="1"/>
    </row>
    <row r="817" spans="1:6" x14ac:dyDescent="0.25">
      <c r="A817" s="21"/>
      <c r="F817" s="1"/>
    </row>
    <row r="818" spans="1:6" x14ac:dyDescent="0.25">
      <c r="A818" s="21"/>
      <c r="F818" s="1"/>
    </row>
    <row r="819" spans="1:6" x14ac:dyDescent="0.25">
      <c r="A819" s="21"/>
      <c r="F819" s="1"/>
    </row>
    <row r="820" spans="1:6" x14ac:dyDescent="0.25">
      <c r="A820" s="21"/>
      <c r="F820" s="1"/>
    </row>
    <row r="821" spans="1:6" x14ac:dyDescent="0.25">
      <c r="A821" s="21"/>
      <c r="F821" s="1"/>
    </row>
    <row r="822" spans="1:6" x14ac:dyDescent="0.25">
      <c r="A822" s="21"/>
      <c r="F822" s="1"/>
    </row>
    <row r="823" spans="1:6" x14ac:dyDescent="0.25">
      <c r="A823" s="21"/>
      <c r="F823" s="1"/>
    </row>
    <row r="824" spans="1:6" x14ac:dyDescent="0.25">
      <c r="A824" s="21"/>
      <c r="F824" s="1"/>
    </row>
    <row r="825" spans="1:6" x14ac:dyDescent="0.25">
      <c r="A825" s="21"/>
      <c r="F825" s="1"/>
    </row>
    <row r="826" spans="1:6" x14ac:dyDescent="0.25">
      <c r="A826" s="21"/>
      <c r="F826" s="1"/>
    </row>
    <row r="827" spans="1:6" x14ac:dyDescent="0.25">
      <c r="A827" s="21"/>
      <c r="F827" s="1"/>
    </row>
    <row r="828" spans="1:6" x14ac:dyDescent="0.25">
      <c r="A828" s="21"/>
      <c r="F828" s="1"/>
    </row>
    <row r="829" spans="1:6" x14ac:dyDescent="0.25">
      <c r="A829" s="21"/>
      <c r="F829" s="1"/>
    </row>
    <row r="830" spans="1:6" x14ac:dyDescent="0.25">
      <c r="A830" s="21"/>
      <c r="F830" s="1"/>
    </row>
    <row r="831" spans="1:6" x14ac:dyDescent="0.25">
      <c r="A831" s="21"/>
      <c r="F831" s="1"/>
    </row>
    <row r="832" spans="1:6" x14ac:dyDescent="0.25">
      <c r="A832" s="21"/>
      <c r="F832" s="1"/>
    </row>
    <row r="833" spans="1:6" x14ac:dyDescent="0.25">
      <c r="A833" s="21"/>
      <c r="F833" s="1"/>
    </row>
    <row r="834" spans="1:6" x14ac:dyDescent="0.25">
      <c r="A834" s="21"/>
      <c r="F834" s="1"/>
    </row>
    <row r="835" spans="1:6" x14ac:dyDescent="0.25">
      <c r="A835" s="21"/>
      <c r="F835" s="1"/>
    </row>
    <row r="836" spans="1:6" x14ac:dyDescent="0.25">
      <c r="A836" s="21"/>
      <c r="F836" s="1"/>
    </row>
    <row r="837" spans="1:6" x14ac:dyDescent="0.25">
      <c r="A837" s="21"/>
      <c r="F837" s="1"/>
    </row>
    <row r="838" spans="1:6" x14ac:dyDescent="0.25">
      <c r="A838" s="21"/>
      <c r="F838" s="1"/>
    </row>
    <row r="839" spans="1:6" x14ac:dyDescent="0.25">
      <c r="A839" s="21"/>
      <c r="F839" s="1"/>
    </row>
    <row r="840" spans="1:6" x14ac:dyDescent="0.25">
      <c r="A840" s="21"/>
      <c r="F840" s="1"/>
    </row>
    <row r="841" spans="1:6" x14ac:dyDescent="0.25">
      <c r="A841" s="21"/>
      <c r="F841" s="1"/>
    </row>
    <row r="842" spans="1:6" x14ac:dyDescent="0.25">
      <c r="A842" s="21"/>
      <c r="F842" s="1"/>
    </row>
    <row r="843" spans="1:6" x14ac:dyDescent="0.25">
      <c r="A843" s="21"/>
      <c r="F843" s="1"/>
    </row>
    <row r="844" spans="1:6" x14ac:dyDescent="0.25">
      <c r="A844" s="21"/>
      <c r="F844" s="1"/>
    </row>
    <row r="845" spans="1:6" x14ac:dyDescent="0.25">
      <c r="A845" s="21"/>
      <c r="F845" s="1"/>
    </row>
    <row r="846" spans="1:6" x14ac:dyDescent="0.25">
      <c r="A846" s="21"/>
      <c r="F846" s="1"/>
    </row>
    <row r="847" spans="1:6" x14ac:dyDescent="0.25">
      <c r="A847" s="21"/>
      <c r="F847" s="1"/>
    </row>
    <row r="848" spans="1:6" x14ac:dyDescent="0.25">
      <c r="A848" s="21"/>
      <c r="F848" s="1"/>
    </row>
    <row r="849" spans="1:6" x14ac:dyDescent="0.25">
      <c r="A849" s="21"/>
      <c r="F849" s="1"/>
    </row>
    <row r="850" spans="1:6" x14ac:dyDescent="0.25">
      <c r="A850" s="21"/>
      <c r="F850" s="1"/>
    </row>
    <row r="851" spans="1:6" x14ac:dyDescent="0.25">
      <c r="A851" s="21"/>
      <c r="F851" s="1"/>
    </row>
    <row r="852" spans="1:6" x14ac:dyDescent="0.25">
      <c r="A852" s="21"/>
      <c r="F852" s="1"/>
    </row>
    <row r="853" spans="1:6" x14ac:dyDescent="0.25">
      <c r="A853" s="21"/>
      <c r="F853" s="1"/>
    </row>
    <row r="854" spans="1:6" x14ac:dyDescent="0.25">
      <c r="A854" s="21"/>
      <c r="F854" s="1"/>
    </row>
    <row r="855" spans="1:6" x14ac:dyDescent="0.25">
      <c r="A855" s="21"/>
      <c r="F855" s="1"/>
    </row>
    <row r="856" spans="1:6" x14ac:dyDescent="0.25">
      <c r="A856" s="21"/>
      <c r="F856" s="1"/>
    </row>
    <row r="857" spans="1:6" x14ac:dyDescent="0.25">
      <c r="A857" s="21"/>
      <c r="F857" s="1"/>
    </row>
    <row r="858" spans="1:6" x14ac:dyDescent="0.25">
      <c r="A858" s="21"/>
      <c r="F858" s="1"/>
    </row>
    <row r="859" spans="1:6" x14ac:dyDescent="0.25">
      <c r="A859" s="21"/>
      <c r="F859" s="1"/>
    </row>
    <row r="860" spans="1:6" x14ac:dyDescent="0.25">
      <c r="A860" s="21"/>
      <c r="F860" s="1"/>
    </row>
    <row r="861" spans="1:6" x14ac:dyDescent="0.25">
      <c r="A861" s="21"/>
      <c r="F861" s="1"/>
    </row>
    <row r="862" spans="1:6" x14ac:dyDescent="0.25">
      <c r="A862" s="21"/>
      <c r="F862" s="1"/>
    </row>
    <row r="863" spans="1:6" x14ac:dyDescent="0.25">
      <c r="A863" s="21"/>
      <c r="F863" s="1"/>
    </row>
    <row r="864" spans="1:6" x14ac:dyDescent="0.25">
      <c r="A864" s="21"/>
      <c r="F864" s="1"/>
    </row>
    <row r="865" spans="1:6" x14ac:dyDescent="0.25">
      <c r="A865" s="21"/>
      <c r="F865" s="1"/>
    </row>
    <row r="866" spans="1:6" x14ac:dyDescent="0.25">
      <c r="A866" s="21"/>
      <c r="F866" s="1"/>
    </row>
    <row r="867" spans="1:6" x14ac:dyDescent="0.25">
      <c r="A867" s="21"/>
      <c r="F867" s="1"/>
    </row>
    <row r="868" spans="1:6" x14ac:dyDescent="0.25">
      <c r="A868" s="21"/>
      <c r="F868" s="1"/>
    </row>
    <row r="869" spans="1:6" x14ac:dyDescent="0.25">
      <c r="A869" s="21"/>
      <c r="F869" s="1"/>
    </row>
    <row r="870" spans="1:6" x14ac:dyDescent="0.25">
      <c r="A870" s="21"/>
      <c r="F870" s="1"/>
    </row>
    <row r="871" spans="1:6" x14ac:dyDescent="0.25">
      <c r="A871" s="21"/>
      <c r="F871" s="1"/>
    </row>
    <row r="872" spans="1:6" x14ac:dyDescent="0.25">
      <c r="A872" s="21"/>
      <c r="F872" s="1"/>
    </row>
    <row r="873" spans="1:6" x14ac:dyDescent="0.25">
      <c r="A873" s="21"/>
      <c r="F873" s="1"/>
    </row>
    <row r="874" spans="1:6" x14ac:dyDescent="0.25">
      <c r="A874" s="21"/>
      <c r="F874" s="1"/>
    </row>
    <row r="875" spans="1:6" x14ac:dyDescent="0.25">
      <c r="A875" s="21"/>
      <c r="F875" s="1"/>
    </row>
    <row r="876" spans="1:6" x14ac:dyDescent="0.25">
      <c r="A876" s="21"/>
      <c r="F876" s="1"/>
    </row>
    <row r="877" spans="1:6" x14ac:dyDescent="0.25">
      <c r="A877" s="21"/>
      <c r="F877" s="1"/>
    </row>
    <row r="878" spans="1:6" x14ac:dyDescent="0.25">
      <c r="A878" s="21"/>
      <c r="F878" s="1"/>
    </row>
    <row r="879" spans="1:6" x14ac:dyDescent="0.25">
      <c r="A879" s="21"/>
      <c r="F879" s="1"/>
    </row>
    <row r="880" spans="1:6" x14ac:dyDescent="0.25">
      <c r="A880" s="21"/>
      <c r="F880" s="1"/>
    </row>
    <row r="881" spans="1:6" x14ac:dyDescent="0.25">
      <c r="A881" s="21"/>
      <c r="F881" s="1"/>
    </row>
    <row r="882" spans="1:6" x14ac:dyDescent="0.25">
      <c r="A882" s="21"/>
      <c r="F882" s="1"/>
    </row>
    <row r="883" spans="1:6" x14ac:dyDescent="0.25">
      <c r="A883" s="21"/>
      <c r="F883" s="1"/>
    </row>
    <row r="884" spans="1:6" x14ac:dyDescent="0.25">
      <c r="A884" s="21"/>
      <c r="F884" s="1"/>
    </row>
    <row r="885" spans="1:6" x14ac:dyDescent="0.25">
      <c r="A885" s="21"/>
      <c r="F885" s="1"/>
    </row>
    <row r="886" spans="1:6" x14ac:dyDescent="0.25">
      <c r="A886" s="21"/>
      <c r="F886" s="1"/>
    </row>
    <row r="887" spans="1:6" x14ac:dyDescent="0.25">
      <c r="A887" s="21"/>
      <c r="F887" s="1"/>
    </row>
    <row r="888" spans="1:6" x14ac:dyDescent="0.25">
      <c r="A888" s="21"/>
      <c r="F888" s="1"/>
    </row>
    <row r="889" spans="1:6" x14ac:dyDescent="0.25">
      <c r="A889" s="21"/>
      <c r="F889" s="1"/>
    </row>
    <row r="890" spans="1:6" x14ac:dyDescent="0.25">
      <c r="A890" s="21"/>
      <c r="F890" s="1"/>
    </row>
    <row r="891" spans="1:6" x14ac:dyDescent="0.25">
      <c r="A891" s="21"/>
      <c r="F891" s="1"/>
    </row>
    <row r="892" spans="1:6" x14ac:dyDescent="0.25">
      <c r="A892" s="21"/>
      <c r="F892" s="1"/>
    </row>
    <row r="893" spans="1:6" x14ac:dyDescent="0.25">
      <c r="A893" s="21"/>
      <c r="F893" s="1"/>
    </row>
    <row r="894" spans="1:6" x14ac:dyDescent="0.25">
      <c r="A894" s="21"/>
      <c r="F894" s="1"/>
    </row>
    <row r="895" spans="1:6" x14ac:dyDescent="0.25">
      <c r="A895" s="21"/>
      <c r="F895" s="1"/>
    </row>
    <row r="896" spans="1:6" x14ac:dyDescent="0.25">
      <c r="A896" s="21"/>
      <c r="F896" s="1"/>
    </row>
    <row r="897" spans="1:6" x14ac:dyDescent="0.25">
      <c r="A897" s="21"/>
      <c r="F897" s="1"/>
    </row>
    <row r="898" spans="1:6" x14ac:dyDescent="0.25">
      <c r="A898" s="21"/>
      <c r="F898" s="1"/>
    </row>
    <row r="899" spans="1:6" x14ac:dyDescent="0.25">
      <c r="A899" s="21"/>
      <c r="F899" s="1"/>
    </row>
    <row r="900" spans="1:6" x14ac:dyDescent="0.25">
      <c r="A900" s="21"/>
      <c r="F900" s="1"/>
    </row>
    <row r="901" spans="1:6" x14ac:dyDescent="0.25">
      <c r="A901" s="21"/>
      <c r="F901" s="1"/>
    </row>
    <row r="902" spans="1:6" x14ac:dyDescent="0.25">
      <c r="A902" s="21"/>
      <c r="F902" s="1"/>
    </row>
    <row r="903" spans="1:6" x14ac:dyDescent="0.25">
      <c r="A903" s="21"/>
      <c r="F903" s="1"/>
    </row>
    <row r="904" spans="1:6" x14ac:dyDescent="0.25">
      <c r="A904" s="21"/>
      <c r="F904" s="1"/>
    </row>
    <row r="905" spans="1:6" x14ac:dyDescent="0.25">
      <c r="A905" s="21"/>
      <c r="F905" s="1"/>
    </row>
    <row r="906" spans="1:6" x14ac:dyDescent="0.25">
      <c r="A906" s="21"/>
      <c r="F906" s="1"/>
    </row>
    <row r="907" spans="1:6" x14ac:dyDescent="0.25">
      <c r="A907" s="21"/>
      <c r="F907" s="1"/>
    </row>
    <row r="908" spans="1:6" x14ac:dyDescent="0.25">
      <c r="A908" s="21"/>
      <c r="F908" s="1"/>
    </row>
    <row r="909" spans="1:6" x14ac:dyDescent="0.25">
      <c r="A909" s="21"/>
      <c r="F909" s="1"/>
    </row>
    <row r="910" spans="1:6" x14ac:dyDescent="0.25">
      <c r="A910" s="21"/>
      <c r="F910" s="1"/>
    </row>
    <row r="911" spans="1:6" x14ac:dyDescent="0.25">
      <c r="A911" s="21"/>
      <c r="F911" s="1"/>
    </row>
    <row r="912" spans="1:6" x14ac:dyDescent="0.25">
      <c r="A912" s="21"/>
      <c r="F912" s="1"/>
    </row>
    <row r="913" spans="1:6" x14ac:dyDescent="0.25">
      <c r="A913" s="21"/>
      <c r="F913" s="1"/>
    </row>
    <row r="914" spans="1:6" x14ac:dyDescent="0.25">
      <c r="A914" s="21"/>
      <c r="F914" s="1"/>
    </row>
    <row r="915" spans="1:6" x14ac:dyDescent="0.25">
      <c r="A915" s="21"/>
      <c r="F915" s="1"/>
    </row>
    <row r="916" spans="1:6" x14ac:dyDescent="0.25">
      <c r="A916" s="21"/>
      <c r="F916" s="1"/>
    </row>
    <row r="917" spans="1:6" x14ac:dyDescent="0.25">
      <c r="A917" s="21"/>
      <c r="F917" s="1"/>
    </row>
    <row r="918" spans="1:6" x14ac:dyDescent="0.25">
      <c r="A918" s="21"/>
      <c r="F918" s="1"/>
    </row>
    <row r="919" spans="1:6" x14ac:dyDescent="0.25">
      <c r="A919" s="21"/>
      <c r="F919" s="1"/>
    </row>
    <row r="920" spans="1:6" x14ac:dyDescent="0.25">
      <c r="A920" s="21"/>
      <c r="F920" s="1"/>
    </row>
    <row r="921" spans="1:6" x14ac:dyDescent="0.25">
      <c r="A921" s="21"/>
      <c r="F921" s="1"/>
    </row>
    <row r="922" spans="1:6" x14ac:dyDescent="0.25">
      <c r="A922" s="21"/>
      <c r="F922" s="1"/>
    </row>
    <row r="923" spans="1:6" x14ac:dyDescent="0.25">
      <c r="A923" s="21"/>
      <c r="F923" s="1"/>
    </row>
    <row r="924" spans="1:6" x14ac:dyDescent="0.25">
      <c r="A924" s="21"/>
      <c r="F924" s="1"/>
    </row>
    <row r="925" spans="1:6" x14ac:dyDescent="0.25">
      <c r="A925" s="21"/>
      <c r="F925" s="1"/>
    </row>
    <row r="926" spans="1:6" x14ac:dyDescent="0.25">
      <c r="A926" s="21"/>
      <c r="F926" s="1"/>
    </row>
    <row r="927" spans="1:6" x14ac:dyDescent="0.25">
      <c r="A927" s="21"/>
      <c r="F927" s="1"/>
    </row>
    <row r="928" spans="1:6" x14ac:dyDescent="0.25">
      <c r="A928" s="21"/>
      <c r="F928" s="1"/>
    </row>
    <row r="929" spans="1:6" x14ac:dyDescent="0.25">
      <c r="A929" s="21"/>
      <c r="F929" s="1"/>
    </row>
    <row r="930" spans="1:6" x14ac:dyDescent="0.25">
      <c r="A930" s="21"/>
      <c r="F930" s="1"/>
    </row>
    <row r="931" spans="1:6" x14ac:dyDescent="0.25">
      <c r="A931" s="21"/>
      <c r="F931" s="1"/>
    </row>
    <row r="932" spans="1:6" x14ac:dyDescent="0.25">
      <c r="A932" s="21"/>
      <c r="F932" s="1"/>
    </row>
    <row r="933" spans="1:6" x14ac:dyDescent="0.25">
      <c r="A933" s="21"/>
      <c r="F933" s="1"/>
    </row>
    <row r="934" spans="1:6" x14ac:dyDescent="0.25">
      <c r="A934" s="21"/>
      <c r="F934" s="1"/>
    </row>
    <row r="935" spans="1:6" x14ac:dyDescent="0.25">
      <c r="A935" s="21"/>
      <c r="F935" s="1"/>
    </row>
    <row r="936" spans="1:6" x14ac:dyDescent="0.25">
      <c r="A936" s="21"/>
      <c r="F936" s="1"/>
    </row>
    <row r="937" spans="1:6" x14ac:dyDescent="0.25">
      <c r="A937" s="21"/>
      <c r="F937" s="1"/>
    </row>
    <row r="938" spans="1:6" x14ac:dyDescent="0.25">
      <c r="A938" s="21"/>
      <c r="F938" s="1"/>
    </row>
    <row r="939" spans="1:6" x14ac:dyDescent="0.25">
      <c r="A939" s="21"/>
      <c r="F939" s="1"/>
    </row>
    <row r="940" spans="1:6" x14ac:dyDescent="0.25">
      <c r="A940" s="21"/>
      <c r="F940" s="1"/>
    </row>
    <row r="941" spans="1:6" x14ac:dyDescent="0.25">
      <c r="A941" s="21"/>
      <c r="F941" s="1"/>
    </row>
    <row r="942" spans="1:6" x14ac:dyDescent="0.25">
      <c r="A942" s="21"/>
      <c r="F942" s="1"/>
    </row>
    <row r="943" spans="1:6" x14ac:dyDescent="0.25">
      <c r="A943" s="21"/>
      <c r="F943" s="1"/>
    </row>
    <row r="944" spans="1:6" x14ac:dyDescent="0.25">
      <c r="A944" s="21"/>
      <c r="F944" s="1"/>
    </row>
    <row r="945" spans="1:6" x14ac:dyDescent="0.25">
      <c r="A945" s="21"/>
      <c r="F945" s="1"/>
    </row>
    <row r="946" spans="1:6" x14ac:dyDescent="0.25">
      <c r="A946" s="21"/>
      <c r="F946" s="1"/>
    </row>
    <row r="947" spans="1:6" x14ac:dyDescent="0.25">
      <c r="A947" s="21"/>
      <c r="F947" s="1"/>
    </row>
    <row r="948" spans="1:6" x14ac:dyDescent="0.25">
      <c r="A948" s="21"/>
      <c r="F948" s="1"/>
    </row>
    <row r="949" spans="1:6" x14ac:dyDescent="0.25">
      <c r="A949" s="21"/>
      <c r="F949" s="1"/>
    </row>
    <row r="950" spans="1:6" x14ac:dyDescent="0.25">
      <c r="A950" s="21"/>
      <c r="F950" s="1"/>
    </row>
    <row r="951" spans="1:6" x14ac:dyDescent="0.25">
      <c r="A951" s="21"/>
      <c r="F951" s="1"/>
    </row>
    <row r="952" spans="1:6" x14ac:dyDescent="0.25">
      <c r="A952" s="21"/>
      <c r="F952" s="1"/>
    </row>
    <row r="953" spans="1:6" x14ac:dyDescent="0.25">
      <c r="A953" s="21"/>
      <c r="F953" s="1"/>
    </row>
    <row r="954" spans="1:6" x14ac:dyDescent="0.25">
      <c r="A954" s="21"/>
      <c r="F954" s="1"/>
    </row>
    <row r="955" spans="1:6" x14ac:dyDescent="0.25">
      <c r="A955" s="21"/>
      <c r="F955" s="1"/>
    </row>
    <row r="956" spans="1:6" x14ac:dyDescent="0.25">
      <c r="A956" s="21"/>
      <c r="F956" s="1"/>
    </row>
    <row r="957" spans="1:6" x14ac:dyDescent="0.25">
      <c r="A957" s="21"/>
      <c r="F957" s="1"/>
    </row>
    <row r="958" spans="1:6" x14ac:dyDescent="0.25">
      <c r="A958" s="21"/>
      <c r="F958" s="1"/>
    </row>
    <row r="959" spans="1:6" x14ac:dyDescent="0.25">
      <c r="A959" s="21"/>
      <c r="F959" s="1"/>
    </row>
    <row r="960" spans="1:6" x14ac:dyDescent="0.25">
      <c r="A960" s="21"/>
      <c r="F960" s="1"/>
    </row>
    <row r="961" spans="1:6" x14ac:dyDescent="0.25">
      <c r="A961" s="21"/>
      <c r="F961" s="1"/>
    </row>
    <row r="962" spans="1:6" x14ac:dyDescent="0.25">
      <c r="A962" s="21"/>
      <c r="F962" s="1"/>
    </row>
    <row r="963" spans="1:6" x14ac:dyDescent="0.25">
      <c r="A963" s="21"/>
      <c r="F963" s="1"/>
    </row>
    <row r="964" spans="1:6" x14ac:dyDescent="0.25">
      <c r="A964" s="21"/>
      <c r="F964" s="1"/>
    </row>
    <row r="965" spans="1:6" x14ac:dyDescent="0.25">
      <c r="A965" s="21"/>
      <c r="F965" s="1"/>
    </row>
    <row r="966" spans="1:6" x14ac:dyDescent="0.25">
      <c r="A966" s="21"/>
      <c r="F966" s="1"/>
    </row>
    <row r="967" spans="1:6" x14ac:dyDescent="0.25">
      <c r="A967" s="21"/>
      <c r="F967" s="1"/>
    </row>
    <row r="968" spans="1:6" x14ac:dyDescent="0.25">
      <c r="A968" s="21"/>
      <c r="F968" s="1"/>
    </row>
    <row r="969" spans="1:6" x14ac:dyDescent="0.25">
      <c r="A969" s="21"/>
      <c r="F969" s="1"/>
    </row>
    <row r="970" spans="1:6" x14ac:dyDescent="0.25">
      <c r="A970" s="21"/>
      <c r="F970" s="1"/>
    </row>
    <row r="971" spans="1:6" x14ac:dyDescent="0.25">
      <c r="A971" s="21"/>
      <c r="F971" s="1"/>
    </row>
    <row r="972" spans="1:6" x14ac:dyDescent="0.25">
      <c r="A972" s="21"/>
      <c r="F972" s="1"/>
    </row>
    <row r="973" spans="1:6" x14ac:dyDescent="0.25">
      <c r="A973" s="21"/>
      <c r="F973" s="1"/>
    </row>
    <row r="974" spans="1:6" x14ac:dyDescent="0.25">
      <c r="A974" s="21"/>
      <c r="F974" s="1"/>
    </row>
    <row r="975" spans="1:6" x14ac:dyDescent="0.25">
      <c r="A975" s="21"/>
      <c r="F975" s="1"/>
    </row>
    <row r="976" spans="1:6" x14ac:dyDescent="0.25">
      <c r="A976" s="21"/>
      <c r="F976" s="1"/>
    </row>
    <row r="977" spans="1:6" x14ac:dyDescent="0.25">
      <c r="A977" s="21"/>
      <c r="F977" s="1"/>
    </row>
    <row r="978" spans="1:6" x14ac:dyDescent="0.25">
      <c r="A978" s="21"/>
      <c r="F978" s="1"/>
    </row>
    <row r="979" spans="1:6" x14ac:dyDescent="0.25">
      <c r="A979" s="21"/>
      <c r="F979" s="1"/>
    </row>
    <row r="980" spans="1:6" x14ac:dyDescent="0.25">
      <c r="A980" s="21"/>
      <c r="F980" s="1"/>
    </row>
    <row r="981" spans="1:6" x14ac:dyDescent="0.25">
      <c r="A981" s="21"/>
      <c r="F981" s="1"/>
    </row>
    <row r="982" spans="1:6" x14ac:dyDescent="0.25">
      <c r="A982" s="21"/>
      <c r="F982" s="1"/>
    </row>
    <row r="983" spans="1:6" x14ac:dyDescent="0.25">
      <c r="A983" s="21"/>
      <c r="F983" s="1"/>
    </row>
    <row r="984" spans="1:6" x14ac:dyDescent="0.25">
      <c r="A984" s="21"/>
      <c r="F984" s="1"/>
    </row>
    <row r="985" spans="1:6" x14ac:dyDescent="0.25">
      <c r="A985" s="21"/>
      <c r="F985" s="1"/>
    </row>
    <row r="986" spans="1:6" x14ac:dyDescent="0.25">
      <c r="A986" s="21"/>
      <c r="F986" s="1"/>
    </row>
    <row r="987" spans="1:6" x14ac:dyDescent="0.25">
      <c r="A987" s="21"/>
      <c r="F987" s="1"/>
    </row>
    <row r="988" spans="1:6" x14ac:dyDescent="0.25">
      <c r="A988" s="21"/>
      <c r="F988" s="1"/>
    </row>
    <row r="989" spans="1:6" x14ac:dyDescent="0.25">
      <c r="A989" s="21"/>
      <c r="F989" s="1"/>
    </row>
    <row r="990" spans="1:6" x14ac:dyDescent="0.25">
      <c r="A990" s="21"/>
      <c r="F990" s="1"/>
    </row>
    <row r="991" spans="1:6" x14ac:dyDescent="0.25">
      <c r="A991" s="21"/>
      <c r="F991" s="1"/>
    </row>
    <row r="992" spans="1:6" x14ac:dyDescent="0.25">
      <c r="A992" s="21"/>
      <c r="F992" s="1"/>
    </row>
    <row r="993" spans="1:6" x14ac:dyDescent="0.25">
      <c r="A993" s="21"/>
      <c r="F993" s="1"/>
    </row>
    <row r="994" spans="1:6" x14ac:dyDescent="0.25">
      <c r="A994" s="21"/>
      <c r="F994" s="1"/>
    </row>
    <row r="995" spans="1:6" x14ac:dyDescent="0.25">
      <c r="A995" s="21"/>
      <c r="F995" s="1"/>
    </row>
    <row r="996" spans="1:6" x14ac:dyDescent="0.25">
      <c r="A996" s="21"/>
      <c r="F996" s="1"/>
    </row>
    <row r="997" spans="1:6" x14ac:dyDescent="0.25">
      <c r="A997" s="21"/>
      <c r="F997" s="1"/>
    </row>
    <row r="998" spans="1:6" x14ac:dyDescent="0.25">
      <c r="A998" s="21"/>
      <c r="F998" s="1"/>
    </row>
    <row r="999" spans="1:6" x14ac:dyDescent="0.25">
      <c r="A999" s="21"/>
      <c r="F999" s="1"/>
    </row>
    <row r="1000" spans="1:6" x14ac:dyDescent="0.25">
      <c r="A1000" s="21"/>
      <c r="F1000" s="1"/>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54A1-0ABE-49D5-8D4C-39FBF6D87FE3}">
  <dimension ref="A1:F4"/>
  <sheetViews>
    <sheetView showGridLines="0" workbookViewId="0">
      <selection activeCell="C3" sqref="C3"/>
    </sheetView>
  </sheetViews>
  <sheetFormatPr defaultRowHeight="13.2" x14ac:dyDescent="0.25"/>
  <cols>
    <col min="1" max="1" width="26.6640625" customWidth="1"/>
    <col min="2" max="2" width="41.6640625" customWidth="1"/>
    <col min="3" max="3" width="45" customWidth="1"/>
    <col min="4" max="4" width="46.21875" customWidth="1"/>
    <col min="5" max="6" width="33.6640625" customWidth="1"/>
  </cols>
  <sheetData>
    <row r="1" spans="1:6" ht="14.4" thickTop="1" thickBot="1" x14ac:dyDescent="0.3">
      <c r="A1" s="51" t="s">
        <v>366</v>
      </c>
      <c r="B1" s="52"/>
      <c r="C1" s="53" t="s">
        <v>367</v>
      </c>
      <c r="D1" s="53"/>
      <c r="E1" s="54" t="s">
        <v>368</v>
      </c>
      <c r="F1" s="55"/>
    </row>
    <row r="2" spans="1:6" ht="119.4" thickTop="1" x14ac:dyDescent="0.25">
      <c r="A2" s="48" t="s">
        <v>369</v>
      </c>
      <c r="B2" s="48" t="s">
        <v>375</v>
      </c>
      <c r="C2" s="49" t="s">
        <v>372</v>
      </c>
      <c r="D2" s="47" t="s">
        <v>380</v>
      </c>
      <c r="E2" s="50" t="s">
        <v>379</v>
      </c>
      <c r="F2" s="48" t="s">
        <v>378</v>
      </c>
    </row>
    <row r="3" spans="1:6" ht="118.8" x14ac:dyDescent="0.25">
      <c r="A3" s="38" t="s">
        <v>370</v>
      </c>
      <c r="B3" s="39" t="s">
        <v>365</v>
      </c>
      <c r="C3" s="45" t="s">
        <v>373</v>
      </c>
      <c r="D3" s="38" t="s">
        <v>381</v>
      </c>
      <c r="E3" s="36" t="s">
        <v>377</v>
      </c>
      <c r="F3" s="41" t="s">
        <v>376</v>
      </c>
    </row>
    <row r="4" spans="1:6" ht="92.4" x14ac:dyDescent="0.25">
      <c r="A4" s="38" t="s">
        <v>371</v>
      </c>
      <c r="B4" s="39" t="s">
        <v>364</v>
      </c>
      <c r="C4" s="45" t="s">
        <v>374</v>
      </c>
      <c r="D4" s="46" t="s">
        <v>382</v>
      </c>
      <c r="E4" s="40"/>
      <c r="F4" s="37"/>
    </row>
  </sheetData>
  <mergeCells count="3">
    <mergeCell ref="A1:B1"/>
    <mergeCell ref="C1:D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Consumer complaints</vt:lpstr>
      <vt:lpstr>Geographical insights</vt:lpstr>
      <vt:lpstr>Statistical insights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bocchicchio</cp:lastModifiedBy>
  <dcterms:modified xsi:type="dcterms:W3CDTF">2024-11-04T13:19:19Z</dcterms:modified>
</cp:coreProperties>
</file>