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val_estimation" sheetId="1" state="visible" r:id="rId2"/>
    <sheet name="valori_attesi_maggior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<sst xmlns="http://schemas.openxmlformats.org/spreadsheetml/2006/main" count="83" uniqueCount="78">
  <si>
    <t xml:space="preserve">Statistic</t>
  </si>
  <si>
    <t xml:space="preserve"> Analytical result</t>
  </si>
  <si>
    <t xml:space="preserve"> Experimental result</t>
  </si>
  <si>
    <t xml:space="preserve">Number of processed jobs</t>
  </si>
  <si>
    <t xml:space="preserve"> 99978.679688 +/- 51.403916</t>
  </si>
  <si>
    <t xml:space="preserve">Number of processed normal jobs</t>
  </si>
  <si>
    <t xml:space="preserve"> 30011.757812 +/- 27.602121</t>
  </si>
  <si>
    <t xml:space="preserve">Number of processed premium jobs</t>
  </si>
  <si>
    <t xml:space="preserve"> 69966.921875 +/- 41.004170</t>
  </si>
  <si>
    <t xml:space="preserve">Number of matching digests</t>
  </si>
  <si>
    <t xml:space="preserve"> 4839.812500 +/- 12.765719</t>
  </si>
  <si>
    <t xml:space="preserve">Response time digest center</t>
  </si>
  <si>
    <t xml:space="preserve"> 1.963279 +/- 0.006028</t>
  </si>
  <si>
    <t xml:space="preserve">Response time normal center</t>
  </si>
  <si>
    <t xml:space="preserve"> 224.062908 +/- 4.812282</t>
  </si>
  <si>
    <t xml:space="preserve">Response time premium center</t>
  </si>
  <si>
    <t xml:space="preserve"> 143.158816 +/- 1.413922</t>
  </si>
  <si>
    <t xml:space="preserve">Response time reliable center</t>
  </si>
  <si>
    <t xml:space="preserve"> 458.945732 +/- 26.611969</t>
  </si>
  <si>
    <t xml:space="preserve">Waiting time digest center</t>
  </si>
  <si>
    <t xml:space="preserve"> 1.363271 +/- 0.005838</t>
  </si>
  <si>
    <t xml:space="preserve">Waiting time normal center</t>
  </si>
  <si>
    <t xml:space="preserve"> 76.828723 +/- 4.738207</t>
  </si>
  <si>
    <t xml:space="preserve">Waiting time premium center</t>
  </si>
  <si>
    <t xml:space="preserve"> 23.970745 +/- 1.375199</t>
  </si>
  <si>
    <t xml:space="preserve">Waiting time reliable center</t>
  </si>
  <si>
    <t xml:space="preserve"> 383.926029 +/- 26.391946</t>
  </si>
  <si>
    <t xml:space="preserve">Service time digest center</t>
  </si>
  <si>
    <t xml:space="preserve"> 0.600008 +/- 0.000323</t>
  </si>
  <si>
    <t xml:space="preserve">Service time normal center</t>
  </si>
  <si>
    <t xml:space="preserve"> 147.234185 +/- 0.134146</t>
  </si>
  <si>
    <t xml:space="preserve">Service time premium center</t>
  </si>
  <si>
    <t xml:space="preserve"> 119.188072 +/- 0.077270</t>
  </si>
  <si>
    <t xml:space="preserve">Service time reliable center</t>
  </si>
  <si>
    <t xml:space="preserve"> 75.019703 +/- 0.402554</t>
  </si>
  <si>
    <t xml:space="preserve">Interarrival time digest center</t>
  </si>
  <si>
    <t xml:space="preserve"> 0.864200 +/- 0.000445</t>
  </si>
  <si>
    <t xml:space="preserve">Interarrival time normal center</t>
  </si>
  <si>
    <t xml:space="preserve"> 3.025166 +/- 0.002814</t>
  </si>
  <si>
    <t xml:space="preserve">Interarrival time premium center</t>
  </si>
  <si>
    <t xml:space="preserve"> 1.297737 +/- 0.000806</t>
  </si>
  <si>
    <t xml:space="preserve">Interarrival time reliable center</t>
  </si>
  <si>
    <t xml:space="preserve"> 88.965814 +/- 0.461334</t>
  </si>
  <si>
    <t xml:space="preserve">Average number of jobs in digest center</t>
  </si>
  <si>
    <t xml:space="preserve"> 2.271863 +/- 0.007595</t>
  </si>
  <si>
    <t xml:space="preserve">Average number of jobs in normal center</t>
  </si>
  <si>
    <t xml:space="preserve"> </t>
  </si>
  <si>
    <t xml:space="preserve"> 74.091398 +/- 1.625701</t>
  </si>
  <si>
    <t xml:space="preserve">Average number of jobs in premium centerù</t>
  </si>
  <si>
    <t xml:space="preserve"> 110.327612 +/- 1.130062</t>
  </si>
  <si>
    <t xml:space="preserve">Average number of jobs in reliable center</t>
  </si>
  <si>
    <t xml:space="preserve"> 5.187811 +/- 0.317253</t>
  </si>
  <si>
    <t xml:space="preserve">Timeouts at normal center</t>
  </si>
  <si>
    <t xml:space="preserve"> 524.390625 +/- 3.874181</t>
  </si>
  <si>
    <t xml:space="preserve">Timeouts at premium center</t>
  </si>
  <si>
    <t xml:space="preserve"> 446.304688 +/- 3.769322</t>
  </si>
  <si>
    <t xml:space="preserve">Timeouts at reliable center</t>
  </si>
  <si>
    <t xml:space="preserve"> 0.015625 +/- 0.021777</t>
  </si>
  <si>
    <t xml:space="preserve">Global response time</t>
  </si>
  <si>
    <t xml:space="preserve">165.793473 +/- 1.765061</t>
  </si>
  <si>
    <t xml:space="preserve">Global Premium response time</t>
  </si>
  <si>
    <t xml:space="preserve">141.137177 +/- 1.397107</t>
  </si>
  <si>
    <t xml:space="preserve">Failure percentage</t>
  </si>
  <si>
    <t xml:space="preserve"> 0.000000 +/- 0.000000</t>
  </si>
  <si>
    <t xml:space="preserve">Rho in the digest center</t>
  </si>
  <si>
    <t xml:space="preserve"> 0.694300 +/- 0.000533</t>
  </si>
  <si>
    <t xml:space="preserve">Rho in the normal center</t>
  </si>
  <si>
    <t xml:space="preserve"> 0.974888 +/- 0.001283</t>
  </si>
  <si>
    <t xml:space="preserve">Rho in the premium center</t>
  </si>
  <si>
    <t xml:space="preserve"> 0.966782 +/- 0.000923</t>
  </si>
  <si>
    <t xml:space="preserve">Rho in the reliable center</t>
  </si>
  <si>
    <t xml:space="preserve"> 0.843944 +/- 0.006158</t>
  </si>
  <si>
    <t xml:space="preserve">Probability of timeout normal</t>
  </si>
  <si>
    <t xml:space="preserve">Probability of timeout premium</t>
  </si>
  <si>
    <t xml:space="preserve">Probability of timeout reliable</t>
  </si>
  <si>
    <t xml:space="preserve">Number of jobs in normal center</t>
  </si>
  <si>
    <t xml:space="preserve">Number of jobs in premium center</t>
  </si>
  <si>
    <t xml:space="preserve">Number of jobs in reliable center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</si>
</sst>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14.88"/>
    <col collapsed="false" customWidth="true" hidden="false" outlineLevel="0" max="3" min="3" style="0" width="25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100000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30000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v>70000</v>
      </c>
      <c r="C4" s="0" t="s">
        <v>8</v>
      </c>
    </row>
    <row r="5" customFormat="false" ht="12.8" hidden="false" customHeight="false" outlineLevel="0" collapsed="false">
      <c r="A5" s="0" t="s">
        <v>9</v>
      </c>
      <c r="B5" s="0" t="n">
        <v>4850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1.963633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1" t="n">
        <v>232.945742</v>
      </c>
      <c r="C7" s="0" t="s">
        <v>14</v>
      </c>
    </row>
    <row r="8" customFormat="false" ht="12.8" hidden="false" customHeight="false" outlineLevel="0" collapsed="false">
      <c r="A8" s="0" t="s">
        <v>15</v>
      </c>
      <c r="B8" s="0" t="n">
        <v>144.375297</v>
      </c>
      <c r="C8" s="0" t="s">
        <v>16</v>
      </c>
      <c r="E8" s="0" t="n">
        <f aca="false">143.158816+1.413922</f>
        <v>144.572738</v>
      </c>
    </row>
    <row r="9" customFormat="false" ht="12.8" hidden="false" customHeight="false" outlineLevel="0" collapsed="false">
      <c r="A9" s="0" t="s">
        <v>17</v>
      </c>
      <c r="B9" s="0" t="n">
        <v>451.061608</v>
      </c>
      <c r="C9" s="0" t="s">
        <v>18</v>
      </c>
    </row>
    <row r="10" customFormat="false" ht="12.8" hidden="false" customHeight="false" outlineLevel="0" collapsed="false">
      <c r="A10" s="0" t="s">
        <v>19</v>
      </c>
      <c r="B10" s="0" t="n">
        <v>1.363633</v>
      </c>
      <c r="C10" s="0" t="s">
        <v>20</v>
      </c>
    </row>
    <row r="11" customFormat="false" ht="12.8" hidden="false" customHeight="false" outlineLevel="0" collapsed="false">
      <c r="A11" s="0" t="s">
        <v>21</v>
      </c>
      <c r="B11" s="1" t="n">
        <v>85.693088</v>
      </c>
      <c r="C11" s="0" t="s">
        <v>22</v>
      </c>
    </row>
    <row r="12" customFormat="false" ht="12.8" hidden="false" customHeight="false" outlineLevel="0" collapsed="false">
      <c r="A12" s="0" t="s">
        <v>23</v>
      </c>
      <c r="B12" s="0" t="n">
        <v>25.183851</v>
      </c>
      <c r="C12" s="0" t="s">
        <v>24</v>
      </c>
    </row>
    <row r="13" customFormat="false" ht="12.8" hidden="false" customHeight="false" outlineLevel="0" collapsed="false">
      <c r="A13" s="0" t="s">
        <v>25</v>
      </c>
      <c r="B13" s="0" t="n">
        <v>376.061608</v>
      </c>
      <c r="C13" s="0" t="s">
        <v>26</v>
      </c>
    </row>
    <row r="14" customFormat="false" ht="12.8" hidden="false" customHeight="false" outlineLevel="0" collapsed="false">
      <c r="A14" s="0" t="s">
        <v>27</v>
      </c>
      <c r="B14" s="0" t="n">
        <v>0.6</v>
      </c>
      <c r="C14" s="0" t="s">
        <v>28</v>
      </c>
    </row>
    <row r="15" customFormat="false" ht="12.8" hidden="false" customHeight="false" outlineLevel="0" collapsed="false">
      <c r="A15" s="0" t="s">
        <v>29</v>
      </c>
      <c r="B15" s="0" t="n">
        <v>147.252654</v>
      </c>
      <c r="C15" s="0" t="s">
        <v>30</v>
      </c>
    </row>
    <row r="16" customFormat="false" ht="12.8" hidden="false" customHeight="false" outlineLevel="0" collapsed="false">
      <c r="A16" s="0" t="s">
        <v>31</v>
      </c>
      <c r="B16" s="0" t="n">
        <v>119.191446</v>
      </c>
      <c r="C16" s="0" t="s">
        <v>32</v>
      </c>
    </row>
    <row r="17" customFormat="false" ht="12.8" hidden="false" customHeight="false" outlineLevel="0" collapsed="false">
      <c r="A17" s="0" t="s">
        <v>33</v>
      </c>
      <c r="B17" s="0" t="n">
        <v>75</v>
      </c>
      <c r="C17" s="0" t="s">
        <v>34</v>
      </c>
    </row>
    <row r="18" customFormat="false" ht="12.8" hidden="false" customHeight="false" outlineLevel="0" collapsed="false">
      <c r="A18" s="0" t="s">
        <v>35</v>
      </c>
      <c r="B18" s="0" t="n">
        <f aca="false">1/(B2/86400)</f>
        <v>0.864</v>
      </c>
      <c r="C18" s="0" t="s">
        <v>36</v>
      </c>
    </row>
    <row r="19" customFormat="false" ht="12.8" hidden="false" customHeight="false" outlineLevel="0" collapsed="false">
      <c r="A19" s="0" t="s">
        <v>37</v>
      </c>
      <c r="B19" s="0" t="n">
        <f aca="false">TRUNC(1/(B39/86400),6)</f>
        <v>3.026799</v>
      </c>
      <c r="C19" s="0" t="s">
        <v>38</v>
      </c>
    </row>
    <row r="20" customFormat="false" ht="12.8" hidden="false" customHeight="false" outlineLevel="0" collapsed="false">
      <c r="A20" s="0" t="s">
        <v>39</v>
      </c>
      <c r="B20" s="0" t="n">
        <f aca="false">TRUNC(1/(B40/86400),6)</f>
        <v>1.297199</v>
      </c>
      <c r="C20" s="0" t="s">
        <v>40</v>
      </c>
    </row>
    <row r="21" customFormat="false" ht="12.8" hidden="false" customHeight="false" outlineLevel="0" collapsed="false">
      <c r="A21" s="0" t="s">
        <v>41</v>
      </c>
      <c r="B21" s="0" t="n">
        <f aca="false">TRUNC(1/(B41/86400),6)</f>
        <v>88.838877</v>
      </c>
      <c r="C21" s="0" t="s">
        <v>42</v>
      </c>
    </row>
    <row r="22" customFormat="false" ht="12.8" hidden="false" customHeight="false" outlineLevel="0" collapsed="false">
      <c r="A22" s="0" t="s">
        <v>43</v>
      </c>
      <c r="B22" s="0" t="n">
        <f aca="false">TRUNC(1/B18*B6,6)</f>
        <v>2.272723</v>
      </c>
      <c r="C22" s="0" t="s">
        <v>44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s">
        <v>47</v>
      </c>
    </row>
    <row r="24" customFormat="false" ht="12.8" hidden="false" customHeight="false" outlineLevel="0" collapsed="false">
      <c r="A24" s="0" t="s">
        <v>48</v>
      </c>
      <c r="B24" s="0" t="s">
        <v>46</v>
      </c>
      <c r="C24" s="0" t="s">
        <v>49</v>
      </c>
    </row>
    <row r="25" customFormat="false" ht="12.8" hidden="false" customHeight="false" outlineLevel="0" collapsed="false">
      <c r="A25" s="0" t="s">
        <v>50</v>
      </c>
      <c r="B25" s="0" t="n">
        <f aca="false">TRUNC(1/B21*B9,6)</f>
        <v>5.077299</v>
      </c>
      <c r="C25" s="0" t="s">
        <v>51</v>
      </c>
    </row>
    <row r="26" customFormat="false" ht="12.8" hidden="false" customHeight="false" outlineLevel="0" collapsed="false">
      <c r="A26" s="0" t="s">
        <v>52</v>
      </c>
      <c r="B26" s="0" t="n">
        <f aca="false">B39*B36</f>
        <v>523.829295</v>
      </c>
      <c r="C26" s="0" t="s">
        <v>53</v>
      </c>
    </row>
    <row r="27" customFormat="false" ht="12.8" hidden="false" customHeight="false" outlineLevel="0" collapsed="false">
      <c r="A27" s="0" t="s">
        <v>54</v>
      </c>
      <c r="B27" s="0" t="n">
        <f aca="false">B40*B37</f>
        <v>448.717885</v>
      </c>
      <c r="C27" s="0" t="s">
        <v>55</v>
      </c>
    </row>
    <row r="28" customFormat="false" ht="12.8" hidden="false" customHeight="false" outlineLevel="0" collapsed="false">
      <c r="A28" s="0" t="s">
        <v>56</v>
      </c>
      <c r="B28" s="0" t="n">
        <f aca="false">TRUNC(B41*B38,6)</f>
        <v>0.005835</v>
      </c>
      <c r="C28" s="0" t="s">
        <v>57</v>
      </c>
    </row>
    <row r="29" customFormat="false" ht="12.8" hidden="false" customHeight="false" outlineLevel="0" collapsed="false">
      <c r="A29" s="0" t="s">
        <v>58</v>
      </c>
      <c r="B29" s="0" t="n">
        <f aca="false">TRUNC(B6 + B7*B39/B2 + B8*B40/B2 + B9*B41/B2,6)</f>
        <v>169.005948</v>
      </c>
      <c r="C29" s="0" t="s">
        <v>59</v>
      </c>
    </row>
    <row r="30" customFormat="false" ht="12.8" hidden="false" customHeight="false" outlineLevel="0" collapsed="false">
      <c r="A30" s="0" t="s">
        <v>60</v>
      </c>
      <c r="B30" s="0" t="n">
        <f aca="false">TRUNC(B6 + B8*B40/B2 + 148.418018*B37, 6)</f>
        <v>99.124691</v>
      </c>
      <c r="C30" s="0" t="s">
        <v>61</v>
      </c>
    </row>
    <row r="31" customFormat="false" ht="12.8" hidden="false" customHeight="false" outlineLevel="0" collapsed="false">
      <c r="A31" s="0" t="s">
        <v>62</v>
      </c>
      <c r="B31" s="0" t="n">
        <f aca="false">TRUNC(B28/B20,6)</f>
        <v>0.004498</v>
      </c>
      <c r="C31" s="0" t="s">
        <v>63</v>
      </c>
    </row>
    <row r="32" customFormat="false" ht="12.8" hidden="false" customHeight="false" outlineLevel="0" collapsed="false">
      <c r="A32" s="0" t="s">
        <v>64</v>
      </c>
      <c r="B32" s="0" t="n">
        <f aca="false">TRUNC(B14/B18,6)</f>
        <v>0.694444</v>
      </c>
      <c r="C32" s="0" t="s">
        <v>65</v>
      </c>
    </row>
    <row r="33" customFormat="false" ht="12.8" hidden="false" customHeight="false" outlineLevel="0" collapsed="false">
      <c r="A33" s="0" t="s">
        <v>66</v>
      </c>
      <c r="B33" s="0" t="n">
        <f aca="false">TRUNC(B15/(B19*50),6)</f>
        <v>0.972992</v>
      </c>
      <c r="C33" s="0" t="s">
        <v>67</v>
      </c>
    </row>
    <row r="34" customFormat="false" ht="12.8" hidden="false" customHeight="false" outlineLevel="0" collapsed="false">
      <c r="A34" s="0" t="s">
        <v>68</v>
      </c>
      <c r="B34" s="1" t="n">
        <f aca="false">TRUNC(B16/(B20*95),6)</f>
        <v>0.967196</v>
      </c>
      <c r="C34" s="0" t="s">
        <v>69</v>
      </c>
    </row>
    <row r="35" customFormat="false" ht="12.8" hidden="false" customHeight="false" outlineLevel="0" collapsed="false">
      <c r="A35" s="0" t="s">
        <v>70</v>
      </c>
      <c r="B35" s="1" t="n">
        <f aca="false">TRUNC(B17/(B21),6)</f>
        <v>0.844224</v>
      </c>
      <c r="C35" s="0" t="s">
        <v>71</v>
      </c>
    </row>
    <row r="36" customFormat="false" ht="12.8" hidden="false" customHeight="false" outlineLevel="0" collapsed="false">
      <c r="A36" s="0" t="s">
        <v>72</v>
      </c>
      <c r="B36" s="0" t="n">
        <v>0.018351</v>
      </c>
    </row>
    <row r="37" customFormat="false" ht="12.8" hidden="false" customHeight="false" outlineLevel="0" collapsed="false">
      <c r="A37" s="0" t="s">
        <v>73</v>
      </c>
      <c r="B37" s="0" t="n">
        <v>0.006737</v>
      </c>
    </row>
    <row r="38" customFormat="false" ht="12.8" hidden="false" customHeight="false" outlineLevel="0" collapsed="false">
      <c r="A38" s="0" t="s">
        <v>74</v>
      </c>
      <c r="B38" s="0" t="n">
        <f aca="false">TRUNC(6.144212/(1000000),6)</f>
        <v>6E-006</v>
      </c>
    </row>
    <row r="39" customFormat="false" ht="12.8" hidden="false" customHeight="false" outlineLevel="0" collapsed="false">
      <c r="A39" s="0" t="s">
        <v>75</v>
      </c>
      <c r="B39" s="0" t="n">
        <f aca="false">B3-B5*0.3</f>
        <v>28545</v>
      </c>
    </row>
    <row r="40" customFormat="false" ht="12.8" hidden="false" customHeight="false" outlineLevel="0" collapsed="false">
      <c r="A40" s="0" t="s">
        <v>76</v>
      </c>
      <c r="B40" s="0" t="n">
        <f aca="false">B4-B5*0.7</f>
        <v>66605</v>
      </c>
      <c r="E40" s="0" t="n">
        <f aca="false">B17/B21</f>
        <v>0.84422498947167</v>
      </c>
    </row>
    <row r="41" customFormat="false" ht="12.8" hidden="false" customHeight="false" outlineLevel="0" collapsed="false">
      <c r="A41" s="0" t="s">
        <v>77</v>
      </c>
      <c r="B41" s="0" t="n">
        <f aca="false">B26+B27</f>
        <v>972.54718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09"/>
    <col collapsed="false" customWidth="true" hidden="false" outlineLevel="0" max="3" min="3" style="0" width="32.51"/>
  </cols>
  <sheetData>
    <row r="1" customFormat="false" ht="12.8" hidden="false" customHeight="false" outlineLevel="0" collapsed="false">
      <c r="A1" s="0" t="s">
        <v>13</v>
      </c>
      <c r="B1" s="1" t="n">
        <v>232.945742</v>
      </c>
      <c r="C1" s="0" t="s">
        <v>14</v>
      </c>
    </row>
    <row r="2" customFormat="false" ht="12.8" hidden="false" customHeight="false" outlineLevel="0" collapsed="false">
      <c r="A2" s="0" t="s">
        <v>21</v>
      </c>
      <c r="B2" s="1" t="n">
        <v>85.693088</v>
      </c>
      <c r="C2" s="0" t="s">
        <v>22</v>
      </c>
    </row>
    <row r="3" customFormat="false" ht="12.8" hidden="false" customHeight="false" outlineLevel="0" collapsed="false">
      <c r="B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2022-08-10T18:52:23Z</dcterms:modified>
  <cp:revision>13</cp:revision>
  <dc:subject/>
  <dc:title/>
</cp:coreProperties>
</file>