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worksheets/sheet7.xml" ContentType="application/vnd.openxmlformats-officedocument.spreadsheetml.work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8800" windowHeight="16980" tabRatio="643" firstSheet="5" activeTab="9"/>
  </bookViews>
  <sheets>
    <sheet name="Sheet1" sheetId="1" r:id="rId1"/>
    <sheet name="Forecasts" sheetId="3" r:id="rId2"/>
    <sheet name="RealData" sheetId="4" r:id="rId3"/>
    <sheet name="Hindcasts" sheetId="5" r:id="rId4"/>
    <sheet name="cleandata" sheetId="2" r:id="rId5"/>
    <sheet name="forecastSouth" sheetId="14" r:id="rId6"/>
    <sheet name="Clusters_forecast_baselineOn10" sheetId="12" r:id="rId7"/>
    <sheet name="Clusters_forecast+Uncert" sheetId="13" r:id="rId8"/>
    <sheet name="CSforecast+TV" sheetId="16" r:id="rId9"/>
    <sheet name="langevinforecast2016" sheetId="6" r:id="rId10"/>
    <sheet name="langevinforecastCountry2010" sheetId="9" r:id="rId11"/>
    <sheet name="langevinforecastdept2010" sheetId="7" r:id="rId12"/>
    <sheet name="MacroCluster2010AllDept" sheetId="17" r:id="rId13"/>
    <sheet name="ClusterIncidence" sheetId="19" r:id="rId14"/>
    <sheet name="ClusterTypicalDept" sheetId="18" r:id="rId15"/>
    <sheet name="Langforecast10_Clusters" sheetId="15" r:id="rId16"/>
    <sheet name="Extinction" sheetId="20" r:id="rId17"/>
    <sheet name="Extinction Probability " sheetId="21" r:id="rId18"/>
    <sheet name="extinction2010baseline_2016" sheetId="8" r:id="rId19"/>
    <sheet name="eprof_realIncNorm" sheetId="10" r:id="rId20"/>
    <sheet name="Sheet7" sheetId="11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7" i="6" l="1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6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CL8" i="15"/>
  <c r="CM8" i="15"/>
  <c r="CL9" i="15"/>
  <c r="CM9" i="15"/>
  <c r="CL10" i="15"/>
  <c r="CM10" i="15"/>
  <c r="CL11" i="15"/>
  <c r="CM11" i="15"/>
  <c r="CL12" i="15"/>
  <c r="CM12" i="15"/>
  <c r="CL13" i="15"/>
  <c r="CM13" i="15"/>
  <c r="CL14" i="15"/>
  <c r="CM14" i="15"/>
  <c r="CL15" i="15"/>
  <c r="CM15" i="15"/>
  <c r="CL16" i="15"/>
  <c r="CM16" i="15"/>
  <c r="CL17" i="15"/>
  <c r="CM17" i="15"/>
  <c r="CL18" i="15"/>
  <c r="CM18" i="15"/>
  <c r="CL19" i="15"/>
  <c r="CM19" i="15"/>
  <c r="CL20" i="15"/>
  <c r="CM20" i="15"/>
  <c r="CL21" i="15"/>
  <c r="CM21" i="15"/>
  <c r="CL22" i="15"/>
  <c r="CM22" i="15"/>
  <c r="CL23" i="15"/>
  <c r="CM23" i="15"/>
  <c r="CL24" i="15"/>
  <c r="CM24" i="15"/>
  <c r="CL25" i="15"/>
  <c r="CM25" i="15"/>
  <c r="CL26" i="15"/>
  <c r="CM26" i="15"/>
  <c r="CL27" i="15"/>
  <c r="CM27" i="15"/>
  <c r="CL28" i="15"/>
  <c r="CM28" i="15"/>
  <c r="CL29" i="15"/>
  <c r="CM29" i="15"/>
  <c r="CL30" i="15"/>
  <c r="CM30" i="15"/>
  <c r="CL31" i="15"/>
  <c r="CM31" i="15"/>
  <c r="CL32" i="15"/>
  <c r="CM32" i="15"/>
  <c r="CL33" i="15"/>
  <c r="CM33" i="15"/>
  <c r="CL34" i="15"/>
  <c r="CM34" i="15"/>
  <c r="CL35" i="15"/>
  <c r="CM35" i="15"/>
  <c r="CL36" i="15"/>
  <c r="CM36" i="15"/>
  <c r="CL37" i="15"/>
  <c r="CM37" i="15"/>
  <c r="CL38" i="15"/>
  <c r="CM38" i="15"/>
  <c r="CM7" i="15"/>
  <c r="CG8" i="15"/>
  <c r="CH8" i="15"/>
  <c r="CG9" i="15"/>
  <c r="CH9" i="15"/>
  <c r="CG10" i="15"/>
  <c r="CH10" i="15"/>
  <c r="CG11" i="15"/>
  <c r="CH11" i="15"/>
  <c r="CG12" i="15"/>
  <c r="CH12" i="15"/>
  <c r="CG13" i="15"/>
  <c r="CH13" i="15"/>
  <c r="CG14" i="15"/>
  <c r="CH14" i="15"/>
  <c r="CG15" i="15"/>
  <c r="CH15" i="15"/>
  <c r="CG16" i="15"/>
  <c r="CH16" i="15"/>
  <c r="CG17" i="15"/>
  <c r="CH17" i="15"/>
  <c r="CG18" i="15"/>
  <c r="CH18" i="15"/>
  <c r="CG19" i="15"/>
  <c r="CH19" i="15"/>
  <c r="CG20" i="15"/>
  <c r="CH20" i="15"/>
  <c r="CG21" i="15"/>
  <c r="CH21" i="15"/>
  <c r="CG22" i="15"/>
  <c r="CH22" i="15"/>
  <c r="CG23" i="15"/>
  <c r="CH23" i="15"/>
  <c r="CG24" i="15"/>
  <c r="CH24" i="15"/>
  <c r="CG25" i="15"/>
  <c r="CH25" i="15"/>
  <c r="CG26" i="15"/>
  <c r="CH26" i="15"/>
  <c r="CG27" i="15"/>
  <c r="CH27" i="15"/>
  <c r="CG28" i="15"/>
  <c r="CH28" i="15"/>
  <c r="CG29" i="15"/>
  <c r="CH29" i="15"/>
  <c r="CG30" i="15"/>
  <c r="CH30" i="15"/>
  <c r="CG31" i="15"/>
  <c r="CH31" i="15"/>
  <c r="CG32" i="15"/>
  <c r="CH32" i="15"/>
  <c r="CG33" i="15"/>
  <c r="CH33" i="15"/>
  <c r="CG34" i="15"/>
  <c r="CH34" i="15"/>
  <c r="CG35" i="15"/>
  <c r="CH35" i="15"/>
  <c r="CG36" i="15"/>
  <c r="CH36" i="15"/>
  <c r="CG37" i="15"/>
  <c r="CH37" i="15"/>
  <c r="CG38" i="15"/>
  <c r="CH38" i="15"/>
  <c r="CH7" i="15"/>
  <c r="CC8" i="15"/>
  <c r="CC9" i="15"/>
  <c r="CC10" i="15"/>
  <c r="CC11" i="15"/>
  <c r="CC12" i="15"/>
  <c r="CC13" i="15"/>
  <c r="CC14" i="15"/>
  <c r="CC15" i="15"/>
  <c r="CC16" i="15"/>
  <c r="CC17" i="15"/>
  <c r="CC18" i="15"/>
  <c r="CC19" i="15"/>
  <c r="CC20" i="15"/>
  <c r="CC21" i="15"/>
  <c r="CC22" i="15"/>
  <c r="CC23" i="15"/>
  <c r="CC24" i="15"/>
  <c r="CC25" i="15"/>
  <c r="CC26" i="15"/>
  <c r="CC27" i="15"/>
  <c r="CC28" i="15"/>
  <c r="CC29" i="15"/>
  <c r="CC30" i="15"/>
  <c r="CC31" i="15"/>
  <c r="CC32" i="15"/>
  <c r="CC33" i="15"/>
  <c r="CC34" i="15"/>
  <c r="CC35" i="15"/>
  <c r="CC36" i="15"/>
  <c r="CC37" i="15"/>
  <c r="CC38" i="15"/>
  <c r="CC7" i="15"/>
  <c r="BU8" i="15"/>
  <c r="BU9" i="15"/>
  <c r="BU10" i="15"/>
  <c r="BU11" i="15"/>
  <c r="BU12" i="15"/>
  <c r="BU13" i="15"/>
  <c r="BU14" i="15"/>
  <c r="BU15" i="15"/>
  <c r="BU16" i="15"/>
  <c r="BU17" i="15"/>
  <c r="BU18" i="15"/>
  <c r="BU19" i="15"/>
  <c r="BU20" i="15"/>
  <c r="BU21" i="15"/>
  <c r="BU22" i="15"/>
  <c r="BU23" i="15"/>
  <c r="BU24" i="15"/>
  <c r="BU25" i="15"/>
  <c r="BU26" i="15"/>
  <c r="BU27" i="15"/>
  <c r="BU28" i="15"/>
  <c r="BU29" i="15"/>
  <c r="BU30" i="15"/>
  <c r="BU31" i="15"/>
  <c r="BU32" i="15"/>
  <c r="BU33" i="15"/>
  <c r="BU34" i="15"/>
  <c r="BU35" i="15"/>
  <c r="BU36" i="15"/>
  <c r="BU37" i="15"/>
  <c r="BU38" i="15"/>
  <c r="BN8" i="15"/>
  <c r="BN9" i="15"/>
  <c r="BN10" i="15"/>
  <c r="BN11" i="15"/>
  <c r="BN12" i="15"/>
  <c r="BN13" i="15"/>
  <c r="BN14" i="15"/>
  <c r="BN15" i="15"/>
  <c r="BN16" i="15"/>
  <c r="BN17" i="15"/>
  <c r="BN18" i="15"/>
  <c r="BN19" i="15"/>
  <c r="BN20" i="15"/>
  <c r="BN21" i="15"/>
  <c r="BN22" i="15"/>
  <c r="BN23" i="15"/>
  <c r="BN24" i="15"/>
  <c r="BN25" i="15"/>
  <c r="BN26" i="15"/>
  <c r="BN27" i="15"/>
  <c r="BN28" i="15"/>
  <c r="BN29" i="15"/>
  <c r="BN30" i="15"/>
  <c r="BN31" i="15"/>
  <c r="BN32" i="15"/>
  <c r="BN33" i="15"/>
  <c r="BN34" i="15"/>
  <c r="BN35" i="15"/>
  <c r="BN36" i="15"/>
  <c r="BN37" i="15"/>
  <c r="BN38" i="15"/>
  <c r="BG8" i="15"/>
  <c r="BG9" i="15"/>
  <c r="BG10" i="15"/>
  <c r="BG11" i="15"/>
  <c r="BG12" i="15"/>
  <c r="BG13" i="15"/>
  <c r="BG14" i="15"/>
  <c r="BG15" i="15"/>
  <c r="BG16" i="15"/>
  <c r="BG17" i="15"/>
  <c r="BG18" i="15"/>
  <c r="BG19" i="15"/>
  <c r="BG20" i="15"/>
  <c r="BG21" i="15"/>
  <c r="BG22" i="15"/>
  <c r="BG23" i="15"/>
  <c r="BG24" i="15"/>
  <c r="BG25" i="15"/>
  <c r="BG26" i="15"/>
  <c r="BG27" i="15"/>
  <c r="BG28" i="15"/>
  <c r="BG29" i="15"/>
  <c r="BG30" i="15"/>
  <c r="BG31" i="15"/>
  <c r="BG32" i="15"/>
  <c r="BG33" i="15"/>
  <c r="BG34" i="15"/>
  <c r="BG35" i="15"/>
  <c r="BG36" i="15"/>
  <c r="BG37" i="15"/>
  <c r="BG38" i="15"/>
  <c r="AZ8" i="15"/>
  <c r="AZ9" i="15"/>
  <c r="AZ10" i="15"/>
  <c r="AZ11" i="15"/>
  <c r="AZ12" i="15"/>
  <c r="AZ13" i="15"/>
  <c r="AZ14" i="15"/>
  <c r="AZ15" i="15"/>
  <c r="AZ16" i="15"/>
  <c r="AZ17" i="15"/>
  <c r="AZ18" i="15"/>
  <c r="AZ19" i="15"/>
  <c r="AZ20" i="15"/>
  <c r="AZ21" i="15"/>
  <c r="AZ22" i="15"/>
  <c r="AZ23" i="15"/>
  <c r="AZ24" i="15"/>
  <c r="AZ25" i="15"/>
  <c r="AZ26" i="15"/>
  <c r="AZ27" i="15"/>
  <c r="AZ28" i="15"/>
  <c r="AZ29" i="15"/>
  <c r="AZ30" i="15"/>
  <c r="AZ31" i="15"/>
  <c r="AZ32" i="15"/>
  <c r="AZ33" i="15"/>
  <c r="AZ34" i="15"/>
  <c r="AZ35" i="15"/>
  <c r="AZ36" i="15"/>
  <c r="AZ37" i="15"/>
  <c r="AZ38" i="15"/>
  <c r="AS8" i="15"/>
  <c r="AS9" i="15"/>
  <c r="AS10" i="15"/>
  <c r="AS11" i="15"/>
  <c r="AS12" i="15"/>
  <c r="AS13" i="15"/>
  <c r="AS14" i="15"/>
  <c r="AS15" i="15"/>
  <c r="AS16" i="15"/>
  <c r="AS17" i="15"/>
  <c r="AS18" i="15"/>
  <c r="AS19" i="15"/>
  <c r="AS20" i="15"/>
  <c r="AS21" i="15"/>
  <c r="AS22" i="15"/>
  <c r="AS23" i="15"/>
  <c r="AS24" i="15"/>
  <c r="AS25" i="15"/>
  <c r="AS26" i="15"/>
  <c r="AS27" i="15"/>
  <c r="AS28" i="15"/>
  <c r="AS29" i="15"/>
  <c r="AS30" i="15"/>
  <c r="AS31" i="15"/>
  <c r="AS32" i="15"/>
  <c r="AS33" i="15"/>
  <c r="AS34" i="15"/>
  <c r="AS35" i="15"/>
  <c r="AS36" i="15"/>
  <c r="AS37" i="15"/>
  <c r="AS38" i="15"/>
  <c r="AL8" i="15"/>
  <c r="AL9" i="15"/>
  <c r="AL10" i="15"/>
  <c r="AL11" i="15"/>
  <c r="AL12" i="15"/>
  <c r="AL13" i="15"/>
  <c r="AL14" i="15"/>
  <c r="AL15" i="15"/>
  <c r="AL16" i="15"/>
  <c r="AL17" i="15"/>
  <c r="AL18" i="15"/>
  <c r="AL19" i="15"/>
  <c r="AL20" i="15"/>
  <c r="AL21" i="15"/>
  <c r="AL22" i="15"/>
  <c r="AL23" i="15"/>
  <c r="AL24" i="15"/>
  <c r="AL25" i="15"/>
  <c r="AL26" i="15"/>
  <c r="AL27" i="15"/>
  <c r="AL28" i="15"/>
  <c r="AL29" i="15"/>
  <c r="AL30" i="15"/>
  <c r="AL31" i="15"/>
  <c r="AL32" i="15"/>
  <c r="AL33" i="15"/>
  <c r="AL34" i="15"/>
  <c r="AL35" i="15"/>
  <c r="AL36" i="15"/>
  <c r="AL37" i="15"/>
  <c r="AL38" i="15"/>
  <c r="AE8" i="15"/>
  <c r="AE9" i="15"/>
  <c r="AE10" i="15"/>
  <c r="AE11" i="15"/>
  <c r="AE12" i="15"/>
  <c r="AE13" i="15"/>
  <c r="AE14" i="15"/>
  <c r="AE15" i="15"/>
  <c r="AE16" i="15"/>
  <c r="AE17" i="15"/>
  <c r="AE18" i="15"/>
  <c r="AE19" i="15"/>
  <c r="AE20" i="15"/>
  <c r="AE21" i="15"/>
  <c r="AE22" i="15"/>
  <c r="AE23" i="15"/>
  <c r="AE24" i="15"/>
  <c r="AE25" i="15"/>
  <c r="AE26" i="15"/>
  <c r="AE27" i="15"/>
  <c r="AE28" i="15"/>
  <c r="AE29" i="15"/>
  <c r="AE30" i="15"/>
  <c r="AE31" i="15"/>
  <c r="AE32" i="15"/>
  <c r="AE33" i="15"/>
  <c r="AE34" i="15"/>
  <c r="AE35" i="15"/>
  <c r="AE36" i="15"/>
  <c r="AE37" i="15"/>
  <c r="AE38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X37" i="15"/>
  <c r="X38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Q37" i="15"/>
  <c r="Q38" i="15"/>
  <c r="BU7" i="15"/>
  <c r="BN7" i="15"/>
  <c r="BG7" i="15"/>
  <c r="AZ7" i="15"/>
  <c r="AS7" i="15"/>
  <c r="AL7" i="15"/>
  <c r="AE7" i="15"/>
  <c r="X7" i="15"/>
  <c r="Q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7" i="15"/>
  <c r="CA8" i="15"/>
  <c r="CF8" i="15"/>
  <c r="CF9" i="15"/>
  <c r="CF10" i="15"/>
  <c r="CF11" i="15"/>
  <c r="CF12" i="15"/>
  <c r="CF13" i="15"/>
  <c r="CF14" i="15"/>
  <c r="CF15" i="15"/>
  <c r="CF16" i="15"/>
  <c r="CF17" i="15"/>
  <c r="CF18" i="15"/>
  <c r="CF19" i="15"/>
  <c r="CF20" i="15"/>
  <c r="CF21" i="15"/>
  <c r="CF22" i="15"/>
  <c r="CF23" i="15"/>
  <c r="CF24" i="15"/>
  <c r="CF25" i="15"/>
  <c r="CF26" i="15"/>
  <c r="CF27" i="15"/>
  <c r="CF28" i="15"/>
  <c r="CF29" i="15"/>
  <c r="CF30" i="15"/>
  <c r="CF31" i="15"/>
  <c r="CF32" i="15"/>
  <c r="CF33" i="15"/>
  <c r="CF34" i="15"/>
  <c r="CF35" i="15"/>
  <c r="CF36" i="15"/>
  <c r="CF37" i="15"/>
  <c r="CF38" i="15"/>
  <c r="CK8" i="15"/>
  <c r="CK9" i="15"/>
  <c r="CK10" i="15"/>
  <c r="CK11" i="15"/>
  <c r="CK12" i="15"/>
  <c r="CK13" i="15"/>
  <c r="CK14" i="15"/>
  <c r="CK15" i="15"/>
  <c r="CK16" i="15"/>
  <c r="CK17" i="15"/>
  <c r="CK18" i="15"/>
  <c r="CK19" i="15"/>
  <c r="CK20" i="15"/>
  <c r="CK21" i="15"/>
  <c r="CK22" i="15"/>
  <c r="CK23" i="15"/>
  <c r="CK24" i="15"/>
  <c r="CK25" i="15"/>
  <c r="CK26" i="15"/>
  <c r="CK27" i="15"/>
  <c r="CK28" i="15"/>
  <c r="CK29" i="15"/>
  <c r="CK30" i="15"/>
  <c r="CK31" i="15"/>
  <c r="CK32" i="15"/>
  <c r="CK33" i="15"/>
  <c r="CK34" i="15"/>
  <c r="CK35" i="15"/>
  <c r="CK36" i="15"/>
  <c r="CK37" i="15"/>
  <c r="CK38" i="15"/>
  <c r="CL7" i="15"/>
  <c r="CK7" i="15"/>
  <c r="CG7" i="15"/>
  <c r="CF7" i="15"/>
  <c r="CB8" i="15"/>
  <c r="CA9" i="15"/>
  <c r="CB9" i="15"/>
  <c r="CA10" i="15"/>
  <c r="CB10" i="15"/>
  <c r="CA11" i="15"/>
  <c r="CB11" i="15"/>
  <c r="CA12" i="15"/>
  <c r="CB12" i="15"/>
  <c r="CA13" i="15"/>
  <c r="CB13" i="15"/>
  <c r="CA14" i="15"/>
  <c r="CB14" i="15"/>
  <c r="CA15" i="15"/>
  <c r="CB15" i="15"/>
  <c r="CA16" i="15"/>
  <c r="CB16" i="15"/>
  <c r="CA17" i="15"/>
  <c r="CB17" i="15"/>
  <c r="CA18" i="15"/>
  <c r="CB18" i="15"/>
  <c r="CA19" i="15"/>
  <c r="CB19" i="15"/>
  <c r="CA20" i="15"/>
  <c r="CB20" i="15"/>
  <c r="CA21" i="15"/>
  <c r="CB21" i="15"/>
  <c r="CA22" i="15"/>
  <c r="CB22" i="15"/>
  <c r="CA23" i="15"/>
  <c r="CB23" i="15"/>
  <c r="CA24" i="15"/>
  <c r="CB24" i="15"/>
  <c r="CA25" i="15"/>
  <c r="CB25" i="15"/>
  <c r="CA26" i="15"/>
  <c r="CB26" i="15"/>
  <c r="CA27" i="15"/>
  <c r="CB27" i="15"/>
  <c r="CA28" i="15"/>
  <c r="CB28" i="15"/>
  <c r="CA29" i="15"/>
  <c r="CB29" i="15"/>
  <c r="CA30" i="15"/>
  <c r="CB30" i="15"/>
  <c r="CA31" i="15"/>
  <c r="CB31" i="15"/>
  <c r="CA32" i="15"/>
  <c r="CB32" i="15"/>
  <c r="CA33" i="15"/>
  <c r="CB33" i="15"/>
  <c r="CA34" i="15"/>
  <c r="CB34" i="15"/>
  <c r="CA35" i="15"/>
  <c r="CB35" i="15"/>
  <c r="CA36" i="15"/>
  <c r="CB36" i="15"/>
  <c r="CA37" i="15"/>
  <c r="CB37" i="15"/>
  <c r="CA38" i="15"/>
  <c r="CB38" i="15"/>
  <c r="CB7" i="15"/>
  <c r="CA7" i="15"/>
  <c r="CJ8" i="15"/>
  <c r="CJ9" i="15"/>
  <c r="CJ10" i="15"/>
  <c r="CJ11" i="15"/>
  <c r="CJ12" i="15"/>
  <c r="CJ13" i="15"/>
  <c r="CJ14" i="15"/>
  <c r="CJ15" i="15"/>
  <c r="CJ16" i="15"/>
  <c r="CJ17" i="15"/>
  <c r="CJ18" i="15"/>
  <c r="CJ19" i="15"/>
  <c r="CJ20" i="15"/>
  <c r="CJ21" i="15"/>
  <c r="CJ22" i="15"/>
  <c r="CJ23" i="15"/>
  <c r="CJ24" i="15"/>
  <c r="CJ25" i="15"/>
  <c r="CJ26" i="15"/>
  <c r="CJ27" i="15"/>
  <c r="CJ28" i="15"/>
  <c r="CJ29" i="15"/>
  <c r="CJ30" i="15"/>
  <c r="CJ31" i="15"/>
  <c r="CJ32" i="15"/>
  <c r="CJ33" i="15"/>
  <c r="CJ34" i="15"/>
  <c r="CJ35" i="15"/>
  <c r="CJ36" i="15"/>
  <c r="CJ37" i="15"/>
  <c r="CJ38" i="15"/>
  <c r="CJ7" i="15"/>
  <c r="CE8" i="15"/>
  <c r="CE9" i="15"/>
  <c r="CE10" i="15"/>
  <c r="CE11" i="15"/>
  <c r="CE12" i="15"/>
  <c r="CE13" i="15"/>
  <c r="CE14" i="15"/>
  <c r="CE15" i="15"/>
  <c r="CE16" i="15"/>
  <c r="CE17" i="15"/>
  <c r="CE18" i="15"/>
  <c r="CE19" i="15"/>
  <c r="CE20" i="15"/>
  <c r="CE21" i="15"/>
  <c r="CE22" i="15"/>
  <c r="CE23" i="15"/>
  <c r="CE24" i="15"/>
  <c r="CE25" i="15"/>
  <c r="CE26" i="15"/>
  <c r="CE27" i="15"/>
  <c r="CE28" i="15"/>
  <c r="CE29" i="15"/>
  <c r="CE30" i="15"/>
  <c r="CE31" i="15"/>
  <c r="CE32" i="15"/>
  <c r="CE33" i="15"/>
  <c r="CE34" i="15"/>
  <c r="CE35" i="15"/>
  <c r="CE36" i="15"/>
  <c r="CE37" i="15"/>
  <c r="CE38" i="15"/>
  <c r="CE7" i="15"/>
  <c r="AJ7" i="6"/>
  <c r="AJ8" i="6"/>
  <c r="AJ9" i="6"/>
  <c r="AJ10" i="6"/>
  <c r="AJ11" i="6"/>
  <c r="AJ12" i="6"/>
  <c r="AJ13" i="6"/>
  <c r="AJ14" i="6"/>
  <c r="AJ15" i="6"/>
  <c r="AJ16" i="6"/>
  <c r="AJ17" i="6"/>
  <c r="AJ18" i="6"/>
  <c r="AJ19" i="6"/>
  <c r="AJ20" i="6"/>
  <c r="AJ21" i="6"/>
  <c r="AJ22" i="6"/>
  <c r="AJ23" i="6"/>
  <c r="AJ24" i="6"/>
  <c r="AJ25" i="6"/>
  <c r="AJ26" i="6"/>
  <c r="AJ27" i="6"/>
  <c r="AJ28" i="6"/>
  <c r="AJ29" i="6"/>
  <c r="AJ30" i="6"/>
  <c r="AJ31" i="6"/>
  <c r="AJ32" i="6"/>
  <c r="AJ33" i="6"/>
  <c r="AJ34" i="6"/>
  <c r="AJ35" i="6"/>
  <c r="AJ36" i="6"/>
  <c r="AJ37" i="6"/>
  <c r="AJ38" i="6"/>
  <c r="AJ39" i="6"/>
  <c r="AJ40" i="6"/>
  <c r="AJ41" i="6"/>
  <c r="AJ42" i="6"/>
  <c r="AJ43" i="6"/>
  <c r="AJ44" i="6"/>
  <c r="AJ45" i="6"/>
  <c r="AJ46" i="6"/>
  <c r="AJ47" i="6"/>
  <c r="AJ48" i="6"/>
  <c r="AJ49" i="6"/>
  <c r="AJ50" i="6"/>
  <c r="AJ51" i="6"/>
  <c r="AJ52" i="6"/>
  <c r="AJ53" i="6"/>
  <c r="AJ54" i="6"/>
  <c r="AJ55" i="6"/>
  <c r="AJ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6" i="6"/>
  <c r="G7" i="6"/>
  <c r="G8" i="6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8" i="8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6" i="6"/>
  <c r="AG7" i="6"/>
  <c r="AG8" i="6"/>
  <c r="AG9" i="6"/>
  <c r="AG10" i="6"/>
  <c r="AG11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7" i="6"/>
  <c r="S6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6" i="6"/>
  <c r="AE7" i="6"/>
  <c r="AE8" i="6"/>
  <c r="AE9" i="6"/>
  <c r="AE10" i="6"/>
  <c r="AE11" i="6"/>
  <c r="AE12" i="6"/>
  <c r="AE13" i="6"/>
  <c r="AE14" i="6"/>
  <c r="Q6" i="6"/>
  <c r="G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</calcChain>
</file>

<file path=xl/sharedStrings.xml><?xml version="1.0" encoding="utf-8"?>
<sst xmlns="http://schemas.openxmlformats.org/spreadsheetml/2006/main" count="660" uniqueCount="93">
  <si>
    <t>Sud</t>
  </si>
  <si>
    <t>Ile a Vache</t>
  </si>
  <si>
    <t>Camp Perrin</t>
  </si>
  <si>
    <t>Les Cayes</t>
  </si>
  <si>
    <t>Les Anglais</t>
  </si>
  <si>
    <t>Aquin</t>
  </si>
  <si>
    <t>Port-a-Piment</t>
  </si>
  <si>
    <t>Port-Salut</t>
  </si>
  <si>
    <t>Baraderes</t>
  </si>
  <si>
    <t>Cavaillon</t>
  </si>
  <si>
    <t>Chardonnieres</t>
  </si>
  <si>
    <t>Coteaux</t>
  </si>
  <si>
    <t>Maniche</t>
  </si>
  <si>
    <t>Tiburon</t>
  </si>
  <si>
    <t>St. Jean du Sud</t>
  </si>
  <si>
    <t>Chantal</t>
  </si>
  <si>
    <t xml:space="preserve">Nombre de Nouveaux Cas Vus </t>
  </si>
  <si>
    <t>Nombre de Nouveaux Cas Hospitalisés</t>
  </si>
  <si>
    <t>Nombre de Nouveaux Décès Institutionnels</t>
  </si>
  <si>
    <t>Nombre de Nouveaux Décès Communautaires</t>
  </si>
  <si>
    <t>&lt; 5ans</t>
  </si>
  <si>
    <t>≥5 ans</t>
  </si>
  <si>
    <t>average</t>
  </si>
  <si>
    <t>variance</t>
  </si>
  <si>
    <t>forecast</t>
  </si>
  <si>
    <t>error</t>
  </si>
  <si>
    <t>avg var</t>
  </si>
  <si>
    <t>avg std</t>
  </si>
  <si>
    <t>CS1</t>
  </si>
  <si>
    <t>time</t>
  </si>
  <si>
    <t>incidence</t>
  </si>
  <si>
    <t>ID</t>
  </si>
  <si>
    <t>i+</t>
  </si>
  <si>
    <t>i-</t>
  </si>
  <si>
    <t>CS2</t>
  </si>
  <si>
    <t>CS3</t>
  </si>
  <si>
    <t>total</t>
  </si>
  <si>
    <t>tv+w</t>
  </si>
  <si>
    <t>total with tv+w</t>
  </si>
  <si>
    <t>cases</t>
  </si>
  <si>
    <t>data</t>
  </si>
  <si>
    <t>bertuzzo</t>
  </si>
  <si>
    <t>Langevin cases+hurricane</t>
  </si>
  <si>
    <t>extinction prob betuzzo</t>
  </si>
  <si>
    <t>extinction prob Langevin cases+hurricane</t>
  </si>
  <si>
    <t>artibonite</t>
  </si>
  <si>
    <t>langevin model</t>
  </si>
  <si>
    <t>centre</t>
  </si>
  <si>
    <t>grande anse</t>
  </si>
  <si>
    <t>nippes</t>
  </si>
  <si>
    <t>nord</t>
  </si>
  <si>
    <t>nord est</t>
  </si>
  <si>
    <t>nord ouest</t>
  </si>
  <si>
    <t>ouest</t>
  </si>
  <si>
    <t>sud</t>
  </si>
  <si>
    <t>sud est</t>
  </si>
  <si>
    <t>(different delta)</t>
  </si>
  <si>
    <t>(second forecast test + noise)</t>
  </si>
  <si>
    <t>b ME</t>
  </si>
  <si>
    <t>D MI</t>
  </si>
  <si>
    <t>delta</t>
  </si>
  <si>
    <t>langevin</t>
  </si>
  <si>
    <t>CB</t>
  </si>
  <si>
    <t>CF</t>
  </si>
  <si>
    <t>CD</t>
  </si>
  <si>
    <t>Code</t>
  </si>
  <si>
    <t>Department</t>
  </si>
  <si>
    <t>Pop2012</t>
  </si>
  <si>
    <t>HTI001</t>
  </si>
  <si>
    <t>Artibonite</t>
  </si>
  <si>
    <t>HTI002</t>
  </si>
  <si>
    <t>Centre</t>
  </si>
  <si>
    <t>HTI010</t>
  </si>
  <si>
    <t>Grand Anse</t>
  </si>
  <si>
    <t>HTI011</t>
  </si>
  <si>
    <t>Nippes</t>
  </si>
  <si>
    <t>HTI004</t>
  </si>
  <si>
    <t>Nord</t>
  </si>
  <si>
    <t>HTI005</t>
  </si>
  <si>
    <t>Nord-Est</t>
  </si>
  <si>
    <t>HTI006</t>
  </si>
  <si>
    <t>Nord-Ouest</t>
  </si>
  <si>
    <t>HTI007</t>
  </si>
  <si>
    <t>Ouest</t>
  </si>
  <si>
    <t>HTI008</t>
  </si>
  <si>
    <t>HTI009</t>
  </si>
  <si>
    <t>Sud-Est</t>
  </si>
  <si>
    <t>SUMA</t>
  </si>
  <si>
    <t>#HTI</t>
  </si>
  <si>
    <t>Haiti</t>
  </si>
  <si>
    <t>data/pop*10</t>
  </si>
  <si>
    <t>extinction prob baseline</t>
  </si>
  <si>
    <t>baseline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</si>
</sst>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C]d\ mmmm\ yyyy;@"/>
    <numFmt numFmtId="165" formatCode="0.0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ck">
        <color auto="1"/>
      </bottom>
      <diagonal/>
    </border>
  </borders>
  <cellStyleXfs count="2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4" fillId="0" borderId="6" xfId="0" applyFont="1" applyFill="1" applyBorder="1" applyAlignment="1" applyProtection="1">
      <alignment horizontal="center"/>
    </xf>
    <xf numFmtId="0" fontId="4" fillId="0" borderId="7" xfId="0" applyFont="1" applyFill="1" applyBorder="1" applyAlignment="1" applyProtection="1">
      <alignment horizontal="center"/>
    </xf>
    <xf numFmtId="0" fontId="4" fillId="0" borderId="8" xfId="0" applyFont="1" applyFill="1" applyBorder="1" applyAlignment="1" applyProtection="1">
      <alignment horizontal="center"/>
    </xf>
    <xf numFmtId="0" fontId="0" fillId="2" borderId="0" xfId="0" applyFill="1"/>
    <xf numFmtId="14" fontId="0" fillId="0" borderId="0" xfId="0" applyNumberFormat="1"/>
    <xf numFmtId="14" fontId="0" fillId="3" borderId="0" xfId="0" applyNumberFormat="1" applyFill="1"/>
    <xf numFmtId="0" fontId="0" fillId="3" borderId="0" xfId="0" applyFill="1"/>
    <xf numFmtId="1" fontId="0" fillId="0" borderId="0" xfId="0" applyNumberFormat="1"/>
    <xf numFmtId="0" fontId="6" fillId="0" borderId="0" xfId="0" applyFont="1"/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4" xfId="0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 applyProtection="1">
      <alignment horizontal="center" vertical="center" wrapText="1"/>
    </xf>
    <xf numFmtId="164" fontId="4" fillId="0" borderId="1" xfId="0" applyNumberFormat="1" applyFont="1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4" borderId="0" xfId="0" applyFill="1"/>
    <xf numFmtId="165" fontId="0" fillId="0" borderId="0" xfId="0" applyNumberFormat="1"/>
    <xf numFmtId="2" fontId="5" fillId="0" borderId="0" xfId="0" applyNumberFormat="1" applyFont="1"/>
  </cellXfs>
  <cellStyles count="2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hartsheet" Target="chartsheets/sheet6.xml"/><Relationship Id="rId20" Type="http://schemas.openxmlformats.org/officeDocument/2006/relationships/worksheet" Target="worksheets/sheet9.xml"/><Relationship Id="rId21" Type="http://schemas.openxmlformats.org/officeDocument/2006/relationships/worksheet" Target="worksheets/sheet10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4.xml"/><Relationship Id="rId11" Type="http://schemas.openxmlformats.org/officeDocument/2006/relationships/worksheet" Target="worksheets/sheet5.xml"/><Relationship Id="rId12" Type="http://schemas.openxmlformats.org/officeDocument/2006/relationships/worksheet" Target="worksheets/sheet6.xml"/><Relationship Id="rId13" Type="http://schemas.openxmlformats.org/officeDocument/2006/relationships/chartsheet" Target="chartsheets/sheet7.xml"/><Relationship Id="rId14" Type="http://schemas.openxmlformats.org/officeDocument/2006/relationships/chartsheet" Target="chartsheets/sheet8.xml"/><Relationship Id="rId15" Type="http://schemas.openxmlformats.org/officeDocument/2006/relationships/chartsheet" Target="chartsheets/sheet9.xml"/><Relationship Id="rId16" Type="http://schemas.openxmlformats.org/officeDocument/2006/relationships/worksheet" Target="worksheets/sheet7.xml"/><Relationship Id="rId17" Type="http://schemas.openxmlformats.org/officeDocument/2006/relationships/chartsheet" Target="chartsheets/sheet10.xml"/><Relationship Id="rId18" Type="http://schemas.openxmlformats.org/officeDocument/2006/relationships/chartsheet" Target="chartsheets/sheet11.xml"/><Relationship Id="rId19" Type="http://schemas.openxmlformats.org/officeDocument/2006/relationships/worksheet" Target="worksheets/sheet8.xml"/><Relationship Id="rId1" Type="http://schemas.openxmlformats.org/officeDocument/2006/relationships/worksheet" Target="worksheets/sheet1.xml"/><Relationship Id="rId2" Type="http://schemas.openxmlformats.org/officeDocument/2006/relationships/chartsheet" Target="chartsheets/sheet1.xml"/><Relationship Id="rId3" Type="http://schemas.openxmlformats.org/officeDocument/2006/relationships/chartsheet" Target="chartsheets/sheet2.xml"/><Relationship Id="rId4" Type="http://schemas.openxmlformats.org/officeDocument/2006/relationships/chartsheet" Target="chartsheets/sheet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60638753936353"/>
          <c:y val="0.0521904760600163"/>
          <c:w val="0.758131673393842"/>
          <c:h val="0.860071648893709"/>
        </c:manualLayout>
      </c:layout>
      <c:lineChart>
        <c:grouping val="standard"/>
        <c:varyColors val="0"/>
        <c:ser>
          <c:idx val="17"/>
          <c:order val="17"/>
          <c:tx>
            <c:strRef>
              <c:f>cleandata!$D$72</c:f>
              <c:strCache>
                <c:ptCount val="1"/>
                <c:pt idx="0">
                  <c:v>Ile a Vache</c:v>
                </c:pt>
              </c:strCache>
            </c:strRef>
          </c:tx>
          <c:marker>
            <c:symbol val="none"/>
          </c:marker>
          <c:val>
            <c:numRef>
              <c:f>cleandata!$E$72:$AH$72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cleandata!$D$73</c:f>
              <c:strCache>
                <c:ptCount val="1"/>
                <c:pt idx="0">
                  <c:v>Camp Perrin</c:v>
                </c:pt>
              </c:strCache>
            </c:strRef>
          </c:tx>
          <c:marker>
            <c:symbol val="none"/>
          </c:marker>
          <c:val>
            <c:numRef>
              <c:f>cleandata!$E$73:$AH$73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cleandata!$D$74</c:f>
              <c:strCache>
                <c:ptCount val="1"/>
                <c:pt idx="0">
                  <c:v>Les Cayes</c:v>
                </c:pt>
              </c:strCache>
            </c:strRef>
          </c:tx>
          <c:marker>
            <c:symbol val="none"/>
          </c:marker>
          <c:val>
            <c:numRef>
              <c:f>cleandata!$E$74:$AH$74</c:f>
              <c:numCache>
                <c:formatCode>General</c:formatCode>
                <c:ptCount val="30"/>
                <c:pt idx="1">
                  <c:v>0.0</c:v>
                </c:pt>
                <c:pt idx="2">
                  <c:v>1.804737854124365</c:v>
                </c:pt>
                <c:pt idx="3">
                  <c:v>0.316987298107781</c:v>
                </c:pt>
                <c:pt idx="4">
                  <c:v>0.6</c:v>
                </c:pt>
                <c:pt idx="5">
                  <c:v>0.539344662916632</c:v>
                </c:pt>
                <c:pt idx="6">
                  <c:v>6.099337102118952</c:v>
                </c:pt>
                <c:pt idx="7">
                  <c:v>8.36075857852991</c:v>
                </c:pt>
                <c:pt idx="8">
                  <c:v>9.58244670815691</c:v>
                </c:pt>
                <c:pt idx="9">
                  <c:v>5.472529209005013</c:v>
                </c:pt>
                <c:pt idx="10">
                  <c:v>2.347073145492117</c:v>
                </c:pt>
                <c:pt idx="11">
                  <c:v>8.340572873934304</c:v>
                </c:pt>
                <c:pt idx="12">
                  <c:v>4.096104025173791</c:v>
                </c:pt>
                <c:pt idx="13">
                  <c:v>11.21078262938771</c:v>
                </c:pt>
                <c:pt idx="14">
                  <c:v>7.301090176069241</c:v>
                </c:pt>
                <c:pt idx="15">
                  <c:v>6.28054609975127</c:v>
                </c:pt>
                <c:pt idx="16">
                  <c:v>2.070270255752645</c:v>
                </c:pt>
                <c:pt idx="17">
                  <c:v>6.871207543158848</c:v>
                </c:pt>
                <c:pt idx="18">
                  <c:v>6.871207543158848</c:v>
                </c:pt>
                <c:pt idx="19">
                  <c:v>9.118811728088364</c:v>
                </c:pt>
                <c:pt idx="20">
                  <c:v>8.89309380487031</c:v>
                </c:pt>
                <c:pt idx="21">
                  <c:v>9.376159894627965</c:v>
                </c:pt>
                <c:pt idx="22">
                  <c:v>9.534726189781754</c:v>
                </c:pt>
                <c:pt idx="23">
                  <c:v>11.29953378580055</c:v>
                </c:pt>
                <c:pt idx="24">
                  <c:v>9.913420727590861</c:v>
                </c:pt>
                <c:pt idx="25">
                  <c:v>8.313047599779718</c:v>
                </c:pt>
                <c:pt idx="26">
                  <c:v>6.244786003103823</c:v>
                </c:pt>
                <c:pt idx="27">
                  <c:v>8.05199490718316</c:v>
                </c:pt>
                <c:pt idx="28">
                  <c:v>13.06673212433731</c:v>
                </c:pt>
                <c:pt idx="29">
                  <c:v>12.22982120051133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cleandata!$D$75</c:f>
              <c:strCache>
                <c:ptCount val="1"/>
                <c:pt idx="0">
                  <c:v>Les Anglais</c:v>
                </c:pt>
              </c:strCache>
            </c:strRef>
          </c:tx>
          <c:marker>
            <c:symbol val="none"/>
          </c:marker>
          <c:val>
            <c:numRef>
              <c:f>cleandata!$E$75:$AH$75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10.77541264041642</c:v>
                </c:pt>
                <c:pt idx="6">
                  <c:v>1.18223812607101</c:v>
                </c:pt>
                <c:pt idx="7">
                  <c:v>4.445870475150391</c:v>
                </c:pt>
                <c:pt idx="8">
                  <c:v>5.837467176875515</c:v>
                </c:pt>
                <c:pt idx="9">
                  <c:v>11.40587727318528</c:v>
                </c:pt>
                <c:pt idx="10">
                  <c:v>3.912778434077031</c:v>
                </c:pt>
                <c:pt idx="11">
                  <c:v>12.34165627596057</c:v>
                </c:pt>
                <c:pt idx="12">
                  <c:v>5.408337815585566</c:v>
                </c:pt>
                <c:pt idx="13">
                  <c:v>6.457657615882073</c:v>
                </c:pt>
                <c:pt idx="14">
                  <c:v>2.25031192734959</c:v>
                </c:pt>
                <c:pt idx="15">
                  <c:v>6.061862178478973</c:v>
                </c:pt>
                <c:pt idx="16">
                  <c:v>4.876691593496701</c:v>
                </c:pt>
                <c:pt idx="17">
                  <c:v>5.703477859714766</c:v>
                </c:pt>
                <c:pt idx="18">
                  <c:v>5.703477859714766</c:v>
                </c:pt>
                <c:pt idx="19">
                  <c:v>8.571442700627956</c:v>
                </c:pt>
                <c:pt idx="20">
                  <c:v>8.764817461865833</c:v>
                </c:pt>
                <c:pt idx="21">
                  <c:v>8.948517270876468</c:v>
                </c:pt>
                <c:pt idx="22">
                  <c:v>12.89887701838253</c:v>
                </c:pt>
                <c:pt idx="23">
                  <c:v>6.883034730746822</c:v>
                </c:pt>
                <c:pt idx="24">
                  <c:v>10.11737901032833</c:v>
                </c:pt>
                <c:pt idx="25">
                  <c:v>10.70601455417287</c:v>
                </c:pt>
                <c:pt idx="26">
                  <c:v>11.49739646855172</c:v>
                </c:pt>
                <c:pt idx="27">
                  <c:v>14.26859681162235</c:v>
                </c:pt>
                <c:pt idx="28">
                  <c:v>17.19101022096183</c:v>
                </c:pt>
                <c:pt idx="29">
                  <c:v>11.99899209709008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cleandata!$D$76</c:f>
              <c:strCache>
                <c:ptCount val="1"/>
                <c:pt idx="0">
                  <c:v>Aquin</c:v>
                </c:pt>
              </c:strCache>
            </c:strRef>
          </c:tx>
          <c:marker>
            <c:symbol val="none"/>
          </c:marker>
          <c:val>
            <c:numRef>
              <c:f>cleandata!$E$76:$AH$76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1.378388878197125</c:v>
                </c:pt>
                <c:pt idx="11">
                  <c:v>0.640281267470383</c:v>
                </c:pt>
                <c:pt idx="12">
                  <c:v>0.343392431933673</c:v>
                </c:pt>
                <c:pt idx="13">
                  <c:v>0.328967948247428</c:v>
                </c:pt>
                <c:pt idx="14">
                  <c:v>1.473267967572852</c:v>
                </c:pt>
                <c:pt idx="15">
                  <c:v>0.544281086116926</c:v>
                </c:pt>
                <c:pt idx="16">
                  <c:v>0.439836798532451</c:v>
                </c:pt>
                <c:pt idx="17">
                  <c:v>0.425380791638466</c:v>
                </c:pt>
                <c:pt idx="18">
                  <c:v>0.425380791638466</c:v>
                </c:pt>
                <c:pt idx="19">
                  <c:v>0.777929637386577</c:v>
                </c:pt>
                <c:pt idx="20">
                  <c:v>0.800715571798014</c:v>
                </c:pt>
                <c:pt idx="21">
                  <c:v>0.822361477254935</c:v>
                </c:pt>
                <c:pt idx="22">
                  <c:v>0.842976025307106</c:v>
                </c:pt>
                <c:pt idx="23">
                  <c:v>0.862653052123031</c:v>
                </c:pt>
                <c:pt idx="24">
                  <c:v>0.88147414192367</c:v>
                </c:pt>
                <c:pt idx="25">
                  <c:v>0.899510671409818</c:v>
                </c:pt>
                <c:pt idx="26">
                  <c:v>0.916825444753319</c:v>
                </c:pt>
                <c:pt idx="27">
                  <c:v>1.311862891974474</c:v>
                </c:pt>
                <c:pt idx="28">
                  <c:v>1.622694382081246</c:v>
                </c:pt>
                <c:pt idx="29">
                  <c:v>1.400815392202608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cleandata!$D$77</c:f>
              <c:strCache>
                <c:ptCount val="1"/>
                <c:pt idx="0">
                  <c:v>Camp Perrin</c:v>
                </c:pt>
              </c:strCache>
            </c:strRef>
          </c:tx>
          <c:marker>
            <c:symbol val="none"/>
          </c:marker>
          <c:val>
            <c:numRef>
              <c:f>cleandata!$E$77:$AH$77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2.985568497938051</c:v>
                </c:pt>
                <c:pt idx="7">
                  <c:v>1.088562172233852</c:v>
                </c:pt>
                <c:pt idx="8">
                  <c:v>0.850761583276931</c:v>
                </c:pt>
                <c:pt idx="9">
                  <c:v>3.2</c:v>
                </c:pt>
                <c:pt idx="10">
                  <c:v>0.864974420523766</c:v>
                </c:pt>
                <c:pt idx="11">
                  <c:v>2.175869464928692</c:v>
                </c:pt>
                <c:pt idx="12">
                  <c:v>1.207335362679435</c:v>
                </c:pt>
                <c:pt idx="13">
                  <c:v>0.157002787656112</c:v>
                </c:pt>
                <c:pt idx="14">
                  <c:v>1.111805216802087</c:v>
                </c:pt>
                <c:pt idx="15">
                  <c:v>1.070970545353753</c:v>
                </c:pt>
                <c:pt idx="16">
                  <c:v>1.03387275898766</c:v>
                </c:pt>
                <c:pt idx="17">
                  <c:v>1.0</c:v>
                </c:pt>
                <c:pt idx="18">
                  <c:v>1.0</c:v>
                </c:pt>
                <c:pt idx="19">
                  <c:v>1.928215021851572</c:v>
                </c:pt>
                <c:pt idx="20">
                  <c:v>1.976503010334578</c:v>
                </c:pt>
                <c:pt idx="21">
                  <c:v>2.022375047642094</c:v>
                </c:pt>
                <c:pt idx="22">
                  <c:v>2.066061430695402</c:v>
                </c:pt>
                <c:pt idx="23">
                  <c:v>3.093329515190249</c:v>
                </c:pt>
                <c:pt idx="24">
                  <c:v>3.339683666201704</c:v>
                </c:pt>
                <c:pt idx="25">
                  <c:v>3.253051758139353</c:v>
                </c:pt>
                <c:pt idx="26">
                  <c:v>3.722787640442858</c:v>
                </c:pt>
                <c:pt idx="27">
                  <c:v>3.542135014887866</c:v>
                </c:pt>
                <c:pt idx="28">
                  <c:v>3.969180381375245</c:v>
                </c:pt>
                <c:pt idx="29">
                  <c:v>3.143910682331998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cleandata!$D$78</c:f>
              <c:strCache>
                <c:ptCount val="1"/>
                <c:pt idx="0">
                  <c:v>Port-a-Piment</c:v>
                </c:pt>
              </c:strCache>
            </c:strRef>
          </c:tx>
          <c:marker>
            <c:symbol val="none"/>
          </c:marker>
          <c:val>
            <c:numRef>
              <c:f>cleandata!$E$78:$AH$78</c:f>
              <c:numCache>
                <c:formatCode>General</c:formatCode>
                <c:ptCount val="30"/>
                <c:pt idx="1">
                  <c:v>5.0</c:v>
                </c:pt>
                <c:pt idx="2">
                  <c:v>1.816496580927726</c:v>
                </c:pt>
                <c:pt idx="3">
                  <c:v>6.07915619758885</c:v>
                </c:pt>
                <c:pt idx="4">
                  <c:v>2.948331477354789</c:v>
                </c:pt>
                <c:pt idx="5">
                  <c:v>13.9580026246706</c:v>
                </c:pt>
                <c:pt idx="6">
                  <c:v>0.382784560615889</c:v>
                </c:pt>
                <c:pt idx="7">
                  <c:v>7.440032397181516</c:v>
                </c:pt>
                <c:pt idx="8">
                  <c:v>38.59197821000767</c:v>
                </c:pt>
                <c:pt idx="9">
                  <c:v>41.25430335095863</c:v>
                </c:pt>
                <c:pt idx="10">
                  <c:v>45.4574277150336</c:v>
                </c:pt>
                <c:pt idx="11">
                  <c:v>10.87308042498003</c:v>
                </c:pt>
                <c:pt idx="12">
                  <c:v>10.73833586833306</c:v>
                </c:pt>
                <c:pt idx="13">
                  <c:v>43.41735173069694</c:v>
                </c:pt>
                <c:pt idx="14">
                  <c:v>33.11645895517348</c:v>
                </c:pt>
                <c:pt idx="15">
                  <c:v>19.15729561664813</c:v>
                </c:pt>
                <c:pt idx="16">
                  <c:v>24.16977989624242</c:v>
                </c:pt>
                <c:pt idx="17">
                  <c:v>30.2470218340281</c:v>
                </c:pt>
                <c:pt idx="18">
                  <c:v>31.2470218340281</c:v>
                </c:pt>
                <c:pt idx="19">
                  <c:v>35.4227449497643</c:v>
                </c:pt>
                <c:pt idx="20">
                  <c:v>38.44960501504286</c:v>
                </c:pt>
                <c:pt idx="21">
                  <c:v>37.27135038340784</c:v>
                </c:pt>
                <c:pt idx="22">
                  <c:v>41.98904472231023</c:v>
                </c:pt>
                <c:pt idx="23">
                  <c:v>36.46694642885</c:v>
                </c:pt>
                <c:pt idx="24">
                  <c:v>42.9692495467423</c:v>
                </c:pt>
                <c:pt idx="25">
                  <c:v>51.04400270961696</c:v>
                </c:pt>
                <c:pt idx="26">
                  <c:v>38.27493678731117</c:v>
                </c:pt>
                <c:pt idx="27">
                  <c:v>30.81615057387429</c:v>
                </c:pt>
                <c:pt idx="28">
                  <c:v>20.11780189973314</c:v>
                </c:pt>
                <c:pt idx="29">
                  <c:v>42.51666251820446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cleandata!$D$79</c:f>
              <c:strCache>
                <c:ptCount val="1"/>
                <c:pt idx="0">
                  <c:v>Aquin</c:v>
                </c:pt>
              </c:strCache>
            </c:strRef>
          </c:tx>
          <c:marker>
            <c:symbol val="none"/>
          </c:marker>
          <c:val>
            <c:numRef>
              <c:f>cleandata!$E$79:$AH$79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1.6</c:v>
                </c:pt>
                <c:pt idx="5">
                  <c:v>0.460655337083368</c:v>
                </c:pt>
                <c:pt idx="6">
                  <c:v>1.737468237166911</c:v>
                </c:pt>
                <c:pt idx="7">
                  <c:v>0.859122918275927</c:v>
                </c:pt>
                <c:pt idx="8">
                  <c:v>0.195262145875635</c:v>
                </c:pt>
                <c:pt idx="9">
                  <c:v>0.758257569495584</c:v>
                </c:pt>
                <c:pt idx="10">
                  <c:v>0.718089044142396</c:v>
                </c:pt>
                <c:pt idx="11">
                  <c:v>0.683012701892219</c:v>
                </c:pt>
                <c:pt idx="12">
                  <c:v>0.652094275003974</c:v>
                </c:pt>
                <c:pt idx="13">
                  <c:v>1.737468237166911</c:v>
                </c:pt>
                <c:pt idx="14">
                  <c:v>0.29111669461928</c:v>
                </c:pt>
                <c:pt idx="15">
                  <c:v>0.683012701892219</c:v>
                </c:pt>
                <c:pt idx="16">
                  <c:v>0.659476620642822</c:v>
                </c:pt>
                <c:pt idx="17">
                  <c:v>0.637961931863771</c:v>
                </c:pt>
                <c:pt idx="18">
                  <c:v>0.637961931863771</c:v>
                </c:pt>
                <c:pt idx="19">
                  <c:v>1.208268477305176</c:v>
                </c:pt>
                <c:pt idx="20">
                  <c:v>1.235137877740385</c:v>
                </c:pt>
                <c:pt idx="21">
                  <c:v>1.860662944696286</c:v>
                </c:pt>
                <c:pt idx="22">
                  <c:v>1.81544020769168</c:v>
                </c:pt>
                <c:pt idx="23">
                  <c:v>2.165739632556021</c:v>
                </c:pt>
                <c:pt idx="24">
                  <c:v>1.392496081388475</c:v>
                </c:pt>
                <c:pt idx="25">
                  <c:v>1.743761732858791</c:v>
                </c:pt>
                <c:pt idx="26">
                  <c:v>2.347957891148864</c:v>
                </c:pt>
                <c:pt idx="27">
                  <c:v>2.40432729481716</c:v>
                </c:pt>
                <c:pt idx="28">
                  <c:v>2.458718190289587</c:v>
                </c:pt>
                <c:pt idx="29">
                  <c:v>2.511365732743853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cleandata!$D$80</c:f>
              <c:strCache>
                <c:ptCount val="1"/>
                <c:pt idx="0">
                  <c:v>Port-Salut</c:v>
                </c:pt>
              </c:strCache>
            </c:strRef>
          </c:tx>
          <c:marker>
            <c:symbol val="none"/>
          </c:marker>
          <c:val>
            <c:numRef>
              <c:f>cleandata!$E$80:$AH$80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8.734313483298443</c:v>
                </c:pt>
                <c:pt idx="8">
                  <c:v>2.520906762841911</c:v>
                </c:pt>
                <c:pt idx="9">
                  <c:v>0.493171219946131</c:v>
                </c:pt>
                <c:pt idx="10">
                  <c:v>2.365611715131152</c:v>
                </c:pt>
                <c:pt idx="11">
                  <c:v>3.255201569252661</c:v>
                </c:pt>
                <c:pt idx="12">
                  <c:v>4.244565894156026</c:v>
                </c:pt>
                <c:pt idx="13">
                  <c:v>2.153813832946003</c:v>
                </c:pt>
                <c:pt idx="14">
                  <c:v>2.033030277982335</c:v>
                </c:pt>
                <c:pt idx="15">
                  <c:v>3.962984088917724</c:v>
                </c:pt>
                <c:pt idx="16">
                  <c:v>1.862634938140156</c:v>
                </c:pt>
                <c:pt idx="17">
                  <c:v>2.770594337825903</c:v>
                </c:pt>
                <c:pt idx="18">
                  <c:v>2.770594337825903</c:v>
                </c:pt>
                <c:pt idx="19">
                  <c:v>4.220585285992589</c:v>
                </c:pt>
                <c:pt idx="20">
                  <c:v>4.331056835720985</c:v>
                </c:pt>
                <c:pt idx="21">
                  <c:v>4.436001257921207</c:v>
                </c:pt>
                <c:pt idx="22">
                  <c:v>4.53594541773283</c:v>
                </c:pt>
                <c:pt idx="23">
                  <c:v>4.631344254890519</c:v>
                </c:pt>
                <c:pt idx="24">
                  <c:v>7.456906792114537</c:v>
                </c:pt>
                <c:pt idx="25">
                  <c:v>2.616943307148815</c:v>
                </c:pt>
                <c:pt idx="26">
                  <c:v>3.5360752309894</c:v>
                </c:pt>
                <c:pt idx="27">
                  <c:v>6.398532682902248</c:v>
                </c:pt>
                <c:pt idx="28">
                  <c:v>7.4824752379422</c:v>
                </c:pt>
                <c:pt idx="29">
                  <c:v>7.745873459896844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cleandata!$D$81</c:f>
              <c:strCache>
                <c:ptCount val="1"/>
                <c:pt idx="0">
                  <c:v>Baraderes</c:v>
                </c:pt>
              </c:strCache>
            </c:strRef>
          </c:tx>
          <c:marker>
            <c:symbol val="none"/>
          </c:marker>
          <c:val>
            <c:numRef>
              <c:f>cleandata!$E$81:$AH$81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cleandata!$D$82</c:f>
              <c:strCache>
                <c:ptCount val="1"/>
                <c:pt idx="0">
                  <c:v>Cavaillon</c:v>
                </c:pt>
              </c:strCache>
            </c:strRef>
          </c:tx>
          <c:marker>
            <c:symbol val="none"/>
          </c:marker>
          <c:val>
            <c:numRef>
              <c:f>cleandata!$E$82:$AH$82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cleandata!$D$83</c:f>
              <c:strCache>
                <c:ptCount val="1"/>
                <c:pt idx="0">
                  <c:v>Chardonnieres</c:v>
                </c:pt>
              </c:strCache>
            </c:strRef>
          </c:tx>
          <c:marker>
            <c:symbol val="none"/>
          </c:marker>
          <c:val>
            <c:numRef>
              <c:f>cleandata!$E$83:$AH$83</c:f>
              <c:numCache>
                <c:formatCode>General</c:formatCode>
                <c:ptCount val="30"/>
                <c:pt idx="1">
                  <c:v>9.0</c:v>
                </c:pt>
                <c:pt idx="2">
                  <c:v>9.38813800098966</c:v>
                </c:pt>
                <c:pt idx="3">
                  <c:v>17.12132034355964</c:v>
                </c:pt>
                <c:pt idx="4">
                  <c:v>4.756809750418044</c:v>
                </c:pt>
                <c:pt idx="5">
                  <c:v>29.16357918774401</c:v>
                </c:pt>
                <c:pt idx="6">
                  <c:v>0.468574969019707</c:v>
                </c:pt>
                <c:pt idx="7">
                  <c:v>42.51481562692872</c:v>
                </c:pt>
                <c:pt idx="8">
                  <c:v>16.09363115121521</c:v>
                </c:pt>
                <c:pt idx="9">
                  <c:v>62.6492105044455</c:v>
                </c:pt>
                <c:pt idx="10">
                  <c:v>34.12440740720304</c:v>
                </c:pt>
                <c:pt idx="11">
                  <c:v>20.97671783915017</c:v>
                </c:pt>
                <c:pt idx="12">
                  <c:v>12.74215607589359</c:v>
                </c:pt>
                <c:pt idx="13">
                  <c:v>37.69862229498205</c:v>
                </c:pt>
                <c:pt idx="14">
                  <c:v>28.63329749099799</c:v>
                </c:pt>
                <c:pt idx="15">
                  <c:v>31.63587673511363</c:v>
                </c:pt>
                <c:pt idx="16">
                  <c:v>31.70139135284411</c:v>
                </c:pt>
                <c:pt idx="17">
                  <c:v>28.82168020731859</c:v>
                </c:pt>
                <c:pt idx="18">
                  <c:v>28.82168020731859</c:v>
                </c:pt>
                <c:pt idx="19">
                  <c:v>41.97029270292807</c:v>
                </c:pt>
                <c:pt idx="20">
                  <c:v>45.71525014004459</c:v>
                </c:pt>
                <c:pt idx="21">
                  <c:v>41.61567190541896</c:v>
                </c:pt>
                <c:pt idx="22">
                  <c:v>52.70456372430545</c:v>
                </c:pt>
                <c:pt idx="23">
                  <c:v>39.72228927528172</c:v>
                </c:pt>
                <c:pt idx="24">
                  <c:v>59.07677330975666</c:v>
                </c:pt>
                <c:pt idx="25">
                  <c:v>39.7226561820878</c:v>
                </c:pt>
                <c:pt idx="26">
                  <c:v>55.43154987270878</c:v>
                </c:pt>
                <c:pt idx="27">
                  <c:v>31.24810163180445</c:v>
                </c:pt>
                <c:pt idx="28">
                  <c:v>34.77818121630631</c:v>
                </c:pt>
                <c:pt idx="29">
                  <c:v>50.37583018391992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cleandata!$D$84</c:f>
              <c:strCache>
                <c:ptCount val="1"/>
                <c:pt idx="0">
                  <c:v>Coteaux</c:v>
                </c:pt>
              </c:strCache>
            </c:strRef>
          </c:tx>
          <c:marker>
            <c:symbol val="none"/>
          </c:marker>
          <c:val>
            <c:numRef>
              <c:f>cleandata!$E$84:$AH$84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cleandata!$D$85</c:f>
              <c:strCache>
                <c:ptCount val="1"/>
                <c:pt idx="0">
                  <c:v>Maniche</c:v>
                </c:pt>
              </c:strCache>
            </c:strRef>
          </c:tx>
          <c:marker>
            <c:symbol val="none"/>
          </c:marker>
          <c:val>
            <c:numRef>
              <c:f>cleandata!$E$85:$AH$85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cleandata!$D$86</c:f>
              <c:strCache>
                <c:ptCount val="1"/>
                <c:pt idx="0">
                  <c:v>Tiburon</c:v>
                </c:pt>
              </c:strCache>
            </c:strRef>
          </c:tx>
          <c:marker>
            <c:symbol val="none"/>
          </c:marker>
          <c:val>
            <c:numRef>
              <c:f>cleandata!$E$86:$AH$86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cleandata!$D$87</c:f>
              <c:strCache>
                <c:ptCount val="1"/>
                <c:pt idx="0">
                  <c:v>St. Jean du Sud</c:v>
                </c:pt>
              </c:strCache>
            </c:strRef>
          </c:tx>
          <c:marker>
            <c:symbol val="none"/>
          </c:marker>
          <c:val>
            <c:numRef>
              <c:f>cleandata!$E$87:$AH$87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cleandata!$D$88</c:f>
              <c:strCache>
                <c:ptCount val="1"/>
                <c:pt idx="0">
                  <c:v>Chantal</c:v>
                </c:pt>
              </c:strCache>
            </c:strRef>
          </c:tx>
          <c:marker>
            <c:symbol val="none"/>
          </c:marker>
          <c:val>
            <c:numRef>
              <c:f>cleandata!$E$88:$AH$88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cleandata!$D$72</c:f>
              <c:strCache>
                <c:ptCount val="1"/>
                <c:pt idx="0">
                  <c:v>Ile a Vache</c:v>
                </c:pt>
              </c:strCache>
            </c:strRef>
          </c:tx>
          <c:marker>
            <c:symbol val="none"/>
          </c:marker>
          <c:val>
            <c:numRef>
              <c:f>cleandata!$E$72:$AH$72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cleandata!$D$73</c:f>
              <c:strCache>
                <c:ptCount val="1"/>
                <c:pt idx="0">
                  <c:v>Camp Perrin</c:v>
                </c:pt>
              </c:strCache>
            </c:strRef>
          </c:tx>
          <c:marker>
            <c:symbol val="none"/>
          </c:marker>
          <c:val>
            <c:numRef>
              <c:f>cleandata!$E$73:$AH$73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cleandata!$D$74</c:f>
              <c:strCache>
                <c:ptCount val="1"/>
                <c:pt idx="0">
                  <c:v>Les Cayes</c:v>
                </c:pt>
              </c:strCache>
            </c:strRef>
          </c:tx>
          <c:marker>
            <c:symbol val="none"/>
          </c:marker>
          <c:val>
            <c:numRef>
              <c:f>cleandata!$E$74:$AH$74</c:f>
              <c:numCache>
                <c:formatCode>General</c:formatCode>
                <c:ptCount val="30"/>
                <c:pt idx="1">
                  <c:v>0.0</c:v>
                </c:pt>
                <c:pt idx="2">
                  <c:v>1.804737854124365</c:v>
                </c:pt>
                <c:pt idx="3">
                  <c:v>0.316987298107781</c:v>
                </c:pt>
                <c:pt idx="4">
                  <c:v>0.6</c:v>
                </c:pt>
                <c:pt idx="5">
                  <c:v>0.539344662916632</c:v>
                </c:pt>
                <c:pt idx="6">
                  <c:v>6.099337102118952</c:v>
                </c:pt>
                <c:pt idx="7">
                  <c:v>8.36075857852991</c:v>
                </c:pt>
                <c:pt idx="8">
                  <c:v>9.58244670815691</c:v>
                </c:pt>
                <c:pt idx="9">
                  <c:v>5.472529209005013</c:v>
                </c:pt>
                <c:pt idx="10">
                  <c:v>2.347073145492117</c:v>
                </c:pt>
                <c:pt idx="11">
                  <c:v>8.340572873934304</c:v>
                </c:pt>
                <c:pt idx="12">
                  <c:v>4.096104025173791</c:v>
                </c:pt>
                <c:pt idx="13">
                  <c:v>11.21078262938771</c:v>
                </c:pt>
                <c:pt idx="14">
                  <c:v>7.301090176069241</c:v>
                </c:pt>
                <c:pt idx="15">
                  <c:v>6.28054609975127</c:v>
                </c:pt>
                <c:pt idx="16">
                  <c:v>2.070270255752645</c:v>
                </c:pt>
                <c:pt idx="17">
                  <c:v>6.871207543158848</c:v>
                </c:pt>
                <c:pt idx="18">
                  <c:v>6.871207543158848</c:v>
                </c:pt>
                <c:pt idx="19">
                  <c:v>9.118811728088364</c:v>
                </c:pt>
                <c:pt idx="20">
                  <c:v>8.89309380487031</c:v>
                </c:pt>
                <c:pt idx="21">
                  <c:v>9.376159894627965</c:v>
                </c:pt>
                <c:pt idx="22">
                  <c:v>9.534726189781754</c:v>
                </c:pt>
                <c:pt idx="23">
                  <c:v>11.29953378580055</c:v>
                </c:pt>
                <c:pt idx="24">
                  <c:v>9.913420727590861</c:v>
                </c:pt>
                <c:pt idx="25">
                  <c:v>8.313047599779718</c:v>
                </c:pt>
                <c:pt idx="26">
                  <c:v>6.244786003103823</c:v>
                </c:pt>
                <c:pt idx="27">
                  <c:v>8.05199490718316</c:v>
                </c:pt>
                <c:pt idx="28">
                  <c:v>13.06673212433731</c:v>
                </c:pt>
                <c:pt idx="29">
                  <c:v>12.22982120051133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cleandata!$D$75</c:f>
              <c:strCache>
                <c:ptCount val="1"/>
                <c:pt idx="0">
                  <c:v>Les Anglais</c:v>
                </c:pt>
              </c:strCache>
            </c:strRef>
          </c:tx>
          <c:marker>
            <c:symbol val="none"/>
          </c:marker>
          <c:val>
            <c:numRef>
              <c:f>cleandata!$E$75:$AH$75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10.77541264041642</c:v>
                </c:pt>
                <c:pt idx="6">
                  <c:v>1.18223812607101</c:v>
                </c:pt>
                <c:pt idx="7">
                  <c:v>4.445870475150391</c:v>
                </c:pt>
                <c:pt idx="8">
                  <c:v>5.837467176875515</c:v>
                </c:pt>
                <c:pt idx="9">
                  <c:v>11.40587727318528</c:v>
                </c:pt>
                <c:pt idx="10">
                  <c:v>3.912778434077031</c:v>
                </c:pt>
                <c:pt idx="11">
                  <c:v>12.34165627596057</c:v>
                </c:pt>
                <c:pt idx="12">
                  <c:v>5.408337815585566</c:v>
                </c:pt>
                <c:pt idx="13">
                  <c:v>6.457657615882073</c:v>
                </c:pt>
                <c:pt idx="14">
                  <c:v>2.25031192734959</c:v>
                </c:pt>
                <c:pt idx="15">
                  <c:v>6.061862178478973</c:v>
                </c:pt>
                <c:pt idx="16">
                  <c:v>4.876691593496701</c:v>
                </c:pt>
                <c:pt idx="17">
                  <c:v>5.703477859714766</c:v>
                </c:pt>
                <c:pt idx="18">
                  <c:v>5.703477859714766</c:v>
                </c:pt>
                <c:pt idx="19">
                  <c:v>8.571442700627956</c:v>
                </c:pt>
                <c:pt idx="20">
                  <c:v>8.764817461865833</c:v>
                </c:pt>
                <c:pt idx="21">
                  <c:v>8.948517270876468</c:v>
                </c:pt>
                <c:pt idx="22">
                  <c:v>12.89887701838253</c:v>
                </c:pt>
                <c:pt idx="23">
                  <c:v>6.883034730746822</c:v>
                </c:pt>
                <c:pt idx="24">
                  <c:v>10.11737901032833</c:v>
                </c:pt>
                <c:pt idx="25">
                  <c:v>10.70601455417287</c:v>
                </c:pt>
                <c:pt idx="26">
                  <c:v>11.49739646855172</c:v>
                </c:pt>
                <c:pt idx="27">
                  <c:v>14.26859681162235</c:v>
                </c:pt>
                <c:pt idx="28">
                  <c:v>17.19101022096183</c:v>
                </c:pt>
                <c:pt idx="29">
                  <c:v>11.99899209709008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cleandata!$D$76</c:f>
              <c:strCache>
                <c:ptCount val="1"/>
                <c:pt idx="0">
                  <c:v>Aquin</c:v>
                </c:pt>
              </c:strCache>
            </c:strRef>
          </c:tx>
          <c:marker>
            <c:symbol val="none"/>
          </c:marker>
          <c:val>
            <c:numRef>
              <c:f>cleandata!$E$76:$AH$76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1.378388878197125</c:v>
                </c:pt>
                <c:pt idx="11">
                  <c:v>0.640281267470383</c:v>
                </c:pt>
                <c:pt idx="12">
                  <c:v>0.343392431933673</c:v>
                </c:pt>
                <c:pt idx="13">
                  <c:v>0.328967948247428</c:v>
                </c:pt>
                <c:pt idx="14">
                  <c:v>1.473267967572852</c:v>
                </c:pt>
                <c:pt idx="15">
                  <c:v>0.544281086116926</c:v>
                </c:pt>
                <c:pt idx="16">
                  <c:v>0.439836798532451</c:v>
                </c:pt>
                <c:pt idx="17">
                  <c:v>0.425380791638466</c:v>
                </c:pt>
                <c:pt idx="18">
                  <c:v>0.425380791638466</c:v>
                </c:pt>
                <c:pt idx="19">
                  <c:v>0.777929637386577</c:v>
                </c:pt>
                <c:pt idx="20">
                  <c:v>0.800715571798014</c:v>
                </c:pt>
                <c:pt idx="21">
                  <c:v>0.822361477254935</c:v>
                </c:pt>
                <c:pt idx="22">
                  <c:v>0.842976025307106</c:v>
                </c:pt>
                <c:pt idx="23">
                  <c:v>0.862653052123031</c:v>
                </c:pt>
                <c:pt idx="24">
                  <c:v>0.88147414192367</c:v>
                </c:pt>
                <c:pt idx="25">
                  <c:v>0.899510671409818</c:v>
                </c:pt>
                <c:pt idx="26">
                  <c:v>0.916825444753319</c:v>
                </c:pt>
                <c:pt idx="27">
                  <c:v>1.311862891974474</c:v>
                </c:pt>
                <c:pt idx="28">
                  <c:v>1.622694382081246</c:v>
                </c:pt>
                <c:pt idx="29">
                  <c:v>1.400815392202608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cleandata!$D$77</c:f>
              <c:strCache>
                <c:ptCount val="1"/>
                <c:pt idx="0">
                  <c:v>Camp Perrin</c:v>
                </c:pt>
              </c:strCache>
            </c:strRef>
          </c:tx>
          <c:marker>
            <c:symbol val="none"/>
          </c:marker>
          <c:val>
            <c:numRef>
              <c:f>cleandata!$E$77:$AH$77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2.985568497938051</c:v>
                </c:pt>
                <c:pt idx="7">
                  <c:v>1.088562172233852</c:v>
                </c:pt>
                <c:pt idx="8">
                  <c:v>0.850761583276931</c:v>
                </c:pt>
                <c:pt idx="9">
                  <c:v>3.2</c:v>
                </c:pt>
                <c:pt idx="10">
                  <c:v>0.864974420523766</c:v>
                </c:pt>
                <c:pt idx="11">
                  <c:v>2.175869464928692</c:v>
                </c:pt>
                <c:pt idx="12">
                  <c:v>1.207335362679435</c:v>
                </c:pt>
                <c:pt idx="13">
                  <c:v>0.157002787656112</c:v>
                </c:pt>
                <c:pt idx="14">
                  <c:v>1.111805216802087</c:v>
                </c:pt>
                <c:pt idx="15">
                  <c:v>1.070970545353753</c:v>
                </c:pt>
                <c:pt idx="16">
                  <c:v>1.03387275898766</c:v>
                </c:pt>
                <c:pt idx="17">
                  <c:v>1.0</c:v>
                </c:pt>
                <c:pt idx="18">
                  <c:v>1.0</c:v>
                </c:pt>
                <c:pt idx="19">
                  <c:v>1.928215021851572</c:v>
                </c:pt>
                <c:pt idx="20">
                  <c:v>1.976503010334578</c:v>
                </c:pt>
                <c:pt idx="21">
                  <c:v>2.022375047642094</c:v>
                </c:pt>
                <c:pt idx="22">
                  <c:v>2.066061430695402</c:v>
                </c:pt>
                <c:pt idx="23">
                  <c:v>3.093329515190249</c:v>
                </c:pt>
                <c:pt idx="24">
                  <c:v>3.339683666201704</c:v>
                </c:pt>
                <c:pt idx="25">
                  <c:v>3.253051758139353</c:v>
                </c:pt>
                <c:pt idx="26">
                  <c:v>3.722787640442858</c:v>
                </c:pt>
                <c:pt idx="27">
                  <c:v>3.542135014887866</c:v>
                </c:pt>
                <c:pt idx="28">
                  <c:v>3.969180381375245</c:v>
                </c:pt>
                <c:pt idx="29">
                  <c:v>3.143910682331998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cleandata!$D$78</c:f>
              <c:strCache>
                <c:ptCount val="1"/>
                <c:pt idx="0">
                  <c:v>Port-a-Piment</c:v>
                </c:pt>
              </c:strCache>
            </c:strRef>
          </c:tx>
          <c:marker>
            <c:symbol val="none"/>
          </c:marker>
          <c:val>
            <c:numRef>
              <c:f>cleandata!$E$78:$AH$78</c:f>
              <c:numCache>
                <c:formatCode>General</c:formatCode>
                <c:ptCount val="30"/>
                <c:pt idx="1">
                  <c:v>5.0</c:v>
                </c:pt>
                <c:pt idx="2">
                  <c:v>1.816496580927726</c:v>
                </c:pt>
                <c:pt idx="3">
                  <c:v>6.07915619758885</c:v>
                </c:pt>
                <c:pt idx="4">
                  <c:v>2.948331477354789</c:v>
                </c:pt>
                <c:pt idx="5">
                  <c:v>13.9580026246706</c:v>
                </c:pt>
                <c:pt idx="6">
                  <c:v>0.382784560615889</c:v>
                </c:pt>
                <c:pt idx="7">
                  <c:v>7.440032397181516</c:v>
                </c:pt>
                <c:pt idx="8">
                  <c:v>38.59197821000767</c:v>
                </c:pt>
                <c:pt idx="9">
                  <c:v>41.25430335095863</c:v>
                </c:pt>
                <c:pt idx="10">
                  <c:v>45.4574277150336</c:v>
                </c:pt>
                <c:pt idx="11">
                  <c:v>10.87308042498003</c:v>
                </c:pt>
                <c:pt idx="12">
                  <c:v>10.73833586833306</c:v>
                </c:pt>
                <c:pt idx="13">
                  <c:v>43.41735173069694</c:v>
                </c:pt>
                <c:pt idx="14">
                  <c:v>33.11645895517348</c:v>
                </c:pt>
                <c:pt idx="15">
                  <c:v>19.15729561664813</c:v>
                </c:pt>
                <c:pt idx="16">
                  <c:v>24.16977989624242</c:v>
                </c:pt>
                <c:pt idx="17">
                  <c:v>30.2470218340281</c:v>
                </c:pt>
                <c:pt idx="18">
                  <c:v>31.2470218340281</c:v>
                </c:pt>
                <c:pt idx="19">
                  <c:v>35.4227449497643</c:v>
                </c:pt>
                <c:pt idx="20">
                  <c:v>38.44960501504286</c:v>
                </c:pt>
                <c:pt idx="21">
                  <c:v>37.27135038340784</c:v>
                </c:pt>
                <c:pt idx="22">
                  <c:v>41.98904472231023</c:v>
                </c:pt>
                <c:pt idx="23">
                  <c:v>36.46694642885</c:v>
                </c:pt>
                <c:pt idx="24">
                  <c:v>42.9692495467423</c:v>
                </c:pt>
                <c:pt idx="25">
                  <c:v>51.04400270961696</c:v>
                </c:pt>
                <c:pt idx="26">
                  <c:v>38.27493678731117</c:v>
                </c:pt>
                <c:pt idx="27">
                  <c:v>30.81615057387429</c:v>
                </c:pt>
                <c:pt idx="28">
                  <c:v>20.11780189973314</c:v>
                </c:pt>
                <c:pt idx="29">
                  <c:v>42.51666251820446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cleandata!$D$79</c:f>
              <c:strCache>
                <c:ptCount val="1"/>
                <c:pt idx="0">
                  <c:v>Aquin</c:v>
                </c:pt>
              </c:strCache>
            </c:strRef>
          </c:tx>
          <c:marker>
            <c:symbol val="none"/>
          </c:marker>
          <c:val>
            <c:numRef>
              <c:f>cleandata!$E$79:$AH$79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1.6</c:v>
                </c:pt>
                <c:pt idx="5">
                  <c:v>0.460655337083368</c:v>
                </c:pt>
                <c:pt idx="6">
                  <c:v>1.737468237166911</c:v>
                </c:pt>
                <c:pt idx="7">
                  <c:v>0.859122918275927</c:v>
                </c:pt>
                <c:pt idx="8">
                  <c:v>0.195262145875635</c:v>
                </c:pt>
                <c:pt idx="9">
                  <c:v>0.758257569495584</c:v>
                </c:pt>
                <c:pt idx="10">
                  <c:v>0.718089044142396</c:v>
                </c:pt>
                <c:pt idx="11">
                  <c:v>0.683012701892219</c:v>
                </c:pt>
                <c:pt idx="12">
                  <c:v>0.652094275003974</c:v>
                </c:pt>
                <c:pt idx="13">
                  <c:v>1.737468237166911</c:v>
                </c:pt>
                <c:pt idx="14">
                  <c:v>0.29111669461928</c:v>
                </c:pt>
                <c:pt idx="15">
                  <c:v>0.683012701892219</c:v>
                </c:pt>
                <c:pt idx="16">
                  <c:v>0.659476620642822</c:v>
                </c:pt>
                <c:pt idx="17">
                  <c:v>0.637961931863771</c:v>
                </c:pt>
                <c:pt idx="18">
                  <c:v>0.637961931863771</c:v>
                </c:pt>
                <c:pt idx="19">
                  <c:v>1.208268477305176</c:v>
                </c:pt>
                <c:pt idx="20">
                  <c:v>1.235137877740385</c:v>
                </c:pt>
                <c:pt idx="21">
                  <c:v>1.860662944696286</c:v>
                </c:pt>
                <c:pt idx="22">
                  <c:v>1.81544020769168</c:v>
                </c:pt>
                <c:pt idx="23">
                  <c:v>2.165739632556021</c:v>
                </c:pt>
                <c:pt idx="24">
                  <c:v>1.392496081388475</c:v>
                </c:pt>
                <c:pt idx="25">
                  <c:v>1.743761732858791</c:v>
                </c:pt>
                <c:pt idx="26">
                  <c:v>2.347957891148864</c:v>
                </c:pt>
                <c:pt idx="27">
                  <c:v>2.40432729481716</c:v>
                </c:pt>
                <c:pt idx="28">
                  <c:v>2.458718190289587</c:v>
                </c:pt>
                <c:pt idx="29">
                  <c:v>2.511365732743853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cleandata!$D$80</c:f>
              <c:strCache>
                <c:ptCount val="1"/>
                <c:pt idx="0">
                  <c:v>Port-Salut</c:v>
                </c:pt>
              </c:strCache>
            </c:strRef>
          </c:tx>
          <c:marker>
            <c:symbol val="none"/>
          </c:marker>
          <c:val>
            <c:numRef>
              <c:f>cleandata!$E$80:$AH$80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8.734313483298443</c:v>
                </c:pt>
                <c:pt idx="8">
                  <c:v>2.520906762841911</c:v>
                </c:pt>
                <c:pt idx="9">
                  <c:v>0.493171219946131</c:v>
                </c:pt>
                <c:pt idx="10">
                  <c:v>2.365611715131152</c:v>
                </c:pt>
                <c:pt idx="11">
                  <c:v>3.255201569252661</c:v>
                </c:pt>
                <c:pt idx="12">
                  <c:v>4.244565894156026</c:v>
                </c:pt>
                <c:pt idx="13">
                  <c:v>2.153813832946003</c:v>
                </c:pt>
                <c:pt idx="14">
                  <c:v>2.033030277982335</c:v>
                </c:pt>
                <c:pt idx="15">
                  <c:v>3.962984088917724</c:v>
                </c:pt>
                <c:pt idx="16">
                  <c:v>1.862634938140156</c:v>
                </c:pt>
                <c:pt idx="17">
                  <c:v>2.770594337825903</c:v>
                </c:pt>
                <c:pt idx="18">
                  <c:v>2.770594337825903</c:v>
                </c:pt>
                <c:pt idx="19">
                  <c:v>4.220585285992589</c:v>
                </c:pt>
                <c:pt idx="20">
                  <c:v>4.331056835720985</c:v>
                </c:pt>
                <c:pt idx="21">
                  <c:v>4.436001257921207</c:v>
                </c:pt>
                <c:pt idx="22">
                  <c:v>4.53594541773283</c:v>
                </c:pt>
                <c:pt idx="23">
                  <c:v>4.631344254890519</c:v>
                </c:pt>
                <c:pt idx="24">
                  <c:v>7.456906792114537</c:v>
                </c:pt>
                <c:pt idx="25">
                  <c:v>2.616943307148815</c:v>
                </c:pt>
                <c:pt idx="26">
                  <c:v>3.5360752309894</c:v>
                </c:pt>
                <c:pt idx="27">
                  <c:v>6.398532682902248</c:v>
                </c:pt>
                <c:pt idx="28">
                  <c:v>7.4824752379422</c:v>
                </c:pt>
                <c:pt idx="29">
                  <c:v>7.745873459896844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cleandata!$D$81</c:f>
              <c:strCache>
                <c:ptCount val="1"/>
                <c:pt idx="0">
                  <c:v>Baraderes</c:v>
                </c:pt>
              </c:strCache>
            </c:strRef>
          </c:tx>
          <c:marker>
            <c:symbol val="none"/>
          </c:marker>
          <c:val>
            <c:numRef>
              <c:f>cleandata!$E$81:$AH$81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cleandata!$D$82</c:f>
              <c:strCache>
                <c:ptCount val="1"/>
                <c:pt idx="0">
                  <c:v>Cavaillon</c:v>
                </c:pt>
              </c:strCache>
            </c:strRef>
          </c:tx>
          <c:marker>
            <c:symbol val="none"/>
          </c:marker>
          <c:val>
            <c:numRef>
              <c:f>cleandata!$E$82:$AH$82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cleandata!$D$83</c:f>
              <c:strCache>
                <c:ptCount val="1"/>
                <c:pt idx="0">
                  <c:v>Chardonnieres</c:v>
                </c:pt>
              </c:strCache>
            </c:strRef>
          </c:tx>
          <c:marker>
            <c:symbol val="none"/>
          </c:marker>
          <c:val>
            <c:numRef>
              <c:f>cleandata!$E$83:$AH$83</c:f>
              <c:numCache>
                <c:formatCode>General</c:formatCode>
                <c:ptCount val="30"/>
                <c:pt idx="1">
                  <c:v>9.0</c:v>
                </c:pt>
                <c:pt idx="2">
                  <c:v>9.38813800098966</c:v>
                </c:pt>
                <c:pt idx="3">
                  <c:v>17.12132034355964</c:v>
                </c:pt>
                <c:pt idx="4">
                  <c:v>4.756809750418044</c:v>
                </c:pt>
                <c:pt idx="5">
                  <c:v>29.16357918774401</c:v>
                </c:pt>
                <c:pt idx="6">
                  <c:v>0.468574969019707</c:v>
                </c:pt>
                <c:pt idx="7">
                  <c:v>42.51481562692872</c:v>
                </c:pt>
                <c:pt idx="8">
                  <c:v>16.09363115121521</c:v>
                </c:pt>
                <c:pt idx="9">
                  <c:v>62.6492105044455</c:v>
                </c:pt>
                <c:pt idx="10">
                  <c:v>34.12440740720304</c:v>
                </c:pt>
                <c:pt idx="11">
                  <c:v>20.97671783915017</c:v>
                </c:pt>
                <c:pt idx="12">
                  <c:v>12.74215607589359</c:v>
                </c:pt>
                <c:pt idx="13">
                  <c:v>37.69862229498205</c:v>
                </c:pt>
                <c:pt idx="14">
                  <c:v>28.63329749099799</c:v>
                </c:pt>
                <c:pt idx="15">
                  <c:v>31.63587673511363</c:v>
                </c:pt>
                <c:pt idx="16">
                  <c:v>31.70139135284411</c:v>
                </c:pt>
                <c:pt idx="17">
                  <c:v>28.82168020731859</c:v>
                </c:pt>
                <c:pt idx="18">
                  <c:v>28.82168020731859</c:v>
                </c:pt>
                <c:pt idx="19">
                  <c:v>41.97029270292807</c:v>
                </c:pt>
                <c:pt idx="20">
                  <c:v>45.71525014004459</c:v>
                </c:pt>
                <c:pt idx="21">
                  <c:v>41.61567190541896</c:v>
                </c:pt>
                <c:pt idx="22">
                  <c:v>52.70456372430545</c:v>
                </c:pt>
                <c:pt idx="23">
                  <c:v>39.72228927528172</c:v>
                </c:pt>
                <c:pt idx="24">
                  <c:v>59.07677330975666</c:v>
                </c:pt>
                <c:pt idx="25">
                  <c:v>39.7226561820878</c:v>
                </c:pt>
                <c:pt idx="26">
                  <c:v>55.43154987270878</c:v>
                </c:pt>
                <c:pt idx="27">
                  <c:v>31.24810163180445</c:v>
                </c:pt>
                <c:pt idx="28">
                  <c:v>34.77818121630631</c:v>
                </c:pt>
                <c:pt idx="29">
                  <c:v>50.37583018391992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cleandata!$D$84</c:f>
              <c:strCache>
                <c:ptCount val="1"/>
                <c:pt idx="0">
                  <c:v>Coteaux</c:v>
                </c:pt>
              </c:strCache>
            </c:strRef>
          </c:tx>
          <c:marker>
            <c:symbol val="none"/>
          </c:marker>
          <c:val>
            <c:numRef>
              <c:f>cleandata!$E$84:$AH$84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cleandata!$D$85</c:f>
              <c:strCache>
                <c:ptCount val="1"/>
                <c:pt idx="0">
                  <c:v>Maniche</c:v>
                </c:pt>
              </c:strCache>
            </c:strRef>
          </c:tx>
          <c:marker>
            <c:symbol val="none"/>
          </c:marker>
          <c:val>
            <c:numRef>
              <c:f>cleandata!$E$85:$AH$85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cleandata!$D$86</c:f>
              <c:strCache>
                <c:ptCount val="1"/>
                <c:pt idx="0">
                  <c:v>Tiburon</c:v>
                </c:pt>
              </c:strCache>
            </c:strRef>
          </c:tx>
          <c:marker>
            <c:symbol val="none"/>
          </c:marker>
          <c:val>
            <c:numRef>
              <c:f>cleandata!$E$86:$AH$86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cleandata!$D$87</c:f>
              <c:strCache>
                <c:ptCount val="1"/>
                <c:pt idx="0">
                  <c:v>St. Jean du Sud</c:v>
                </c:pt>
              </c:strCache>
            </c:strRef>
          </c:tx>
          <c:marker>
            <c:symbol val="none"/>
          </c:marker>
          <c:val>
            <c:numRef>
              <c:f>cleandata!$E$87:$AH$87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cleandata!$D$88</c:f>
              <c:strCache>
                <c:ptCount val="1"/>
                <c:pt idx="0">
                  <c:v>Chantal</c:v>
                </c:pt>
              </c:strCache>
            </c:strRef>
          </c:tx>
          <c:marker>
            <c:symbol val="none"/>
          </c:marker>
          <c:val>
            <c:numRef>
              <c:f>cleandata!$E$88:$AH$88</c:f>
              <c:numCache>
                <c:formatCode>General</c:formatCode>
                <c:ptCount val="30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1613480"/>
        <c:axId val="-2131610792"/>
      </c:lineChart>
      <c:catAx>
        <c:axId val="-2131613480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31610792"/>
        <c:crosses val="autoZero"/>
        <c:auto val="1"/>
        <c:lblAlgn val="ctr"/>
        <c:lblOffset val="100"/>
        <c:noMultiLvlLbl val="0"/>
      </c:catAx>
      <c:valAx>
        <c:axId val="-2131610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3161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Langforecast10_Clusters!$H$6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val>
            <c:numRef>
              <c:f>Langforecast10_Clusters!$H$7:$H$38</c:f>
              <c:numCache>
                <c:formatCode>0</c:formatCode>
                <c:ptCount val="32"/>
                <c:pt idx="0">
                  <c:v>7938.58146</c:v>
                </c:pt>
                <c:pt idx="1">
                  <c:v>6725.41545</c:v>
                </c:pt>
                <c:pt idx="2">
                  <c:v>5512.03529</c:v>
                </c:pt>
                <c:pt idx="3">
                  <c:v>8601.80744</c:v>
                </c:pt>
                <c:pt idx="4">
                  <c:v>7025.012850000001</c:v>
                </c:pt>
                <c:pt idx="5">
                  <c:v>4781.78002</c:v>
                </c:pt>
                <c:pt idx="6">
                  <c:v>3265.5902</c:v>
                </c:pt>
                <c:pt idx="7">
                  <c:v>2415.83862</c:v>
                </c:pt>
                <c:pt idx="8">
                  <c:v>2534.90663</c:v>
                </c:pt>
                <c:pt idx="9">
                  <c:v>1928.0024</c:v>
                </c:pt>
                <c:pt idx="10">
                  <c:v>1561.16156</c:v>
                </c:pt>
                <c:pt idx="11">
                  <c:v>829.62138</c:v>
                </c:pt>
                <c:pt idx="12">
                  <c:v>461.06733</c:v>
                </c:pt>
                <c:pt idx="13">
                  <c:v>455.0711</c:v>
                </c:pt>
                <c:pt idx="14">
                  <c:v>329.57855</c:v>
                </c:pt>
                <c:pt idx="15">
                  <c:v>1842.77026</c:v>
                </c:pt>
                <c:pt idx="16">
                  <c:v>3233.89584</c:v>
                </c:pt>
                <c:pt idx="17">
                  <c:v>2503.42642</c:v>
                </c:pt>
                <c:pt idx="18">
                  <c:v>1591.14271</c:v>
                </c:pt>
                <c:pt idx="19">
                  <c:v>739.6779200000001</c:v>
                </c:pt>
                <c:pt idx="20">
                  <c:v>489.12112</c:v>
                </c:pt>
                <c:pt idx="21">
                  <c:v>361.70122</c:v>
                </c:pt>
                <c:pt idx="22">
                  <c:v>113.71424</c:v>
                </c:pt>
                <c:pt idx="23">
                  <c:v>74.0</c:v>
                </c:pt>
                <c:pt idx="24">
                  <c:v>40.68871</c:v>
                </c:pt>
                <c:pt idx="25">
                  <c:v>95.72554</c:v>
                </c:pt>
                <c:pt idx="26">
                  <c:v>454.00034</c:v>
                </c:pt>
                <c:pt idx="27">
                  <c:v>264.69077</c:v>
                </c:pt>
                <c:pt idx="28">
                  <c:v>196.80487</c:v>
                </c:pt>
                <c:pt idx="29">
                  <c:v>249.48604</c:v>
                </c:pt>
                <c:pt idx="30">
                  <c:v>244.13226</c:v>
                </c:pt>
                <c:pt idx="31">
                  <c:v>242.2049</c:v>
                </c:pt>
              </c:numCache>
            </c:numRef>
          </c:val>
          <c:smooth val="0"/>
        </c:ser>
        <c:ser>
          <c:idx val="4"/>
          <c:order val="4"/>
          <c:tx>
            <c:v>Clust B</c:v>
          </c:tx>
          <c:marker>
            <c:symbol val="none"/>
          </c:marker>
          <c:cat>
            <c:numRef>
              <c:f>Langforecast10_Clusters!$AW$7:$AW$38</c:f>
              <c:numCache>
                <c:formatCode>0</c:formatCode>
                <c:ptCount val="32"/>
                <c:pt idx="0">
                  <c:v>3.958931</c:v>
                </c:pt>
                <c:pt idx="1">
                  <c:v>10.514529</c:v>
                </c:pt>
                <c:pt idx="2">
                  <c:v>18.413793</c:v>
                </c:pt>
                <c:pt idx="3">
                  <c:v>24.876404</c:v>
                </c:pt>
                <c:pt idx="4">
                  <c:v>31.483146</c:v>
                </c:pt>
                <c:pt idx="5">
                  <c:v>36.788067</c:v>
                </c:pt>
                <c:pt idx="6">
                  <c:v>43.422704</c:v>
                </c:pt>
                <c:pt idx="7">
                  <c:v>56.645486</c:v>
                </c:pt>
                <c:pt idx="8">
                  <c:v>63.287098</c:v>
                </c:pt>
                <c:pt idx="9">
                  <c:v>76.53545099999999</c:v>
                </c:pt>
                <c:pt idx="10">
                  <c:v>96.369624</c:v>
                </c:pt>
                <c:pt idx="11">
                  <c:v>141.27315</c:v>
                </c:pt>
                <c:pt idx="12">
                  <c:v>176.931422</c:v>
                </c:pt>
                <c:pt idx="13">
                  <c:v>212.58272</c:v>
                </c:pt>
                <c:pt idx="14">
                  <c:v>237.67067</c:v>
                </c:pt>
                <c:pt idx="15">
                  <c:v>256.137931</c:v>
                </c:pt>
                <c:pt idx="16">
                  <c:v>266.573421</c:v>
                </c:pt>
                <c:pt idx="17">
                  <c:v>273.249903</c:v>
                </c:pt>
                <c:pt idx="18">
                  <c:v>275.93026</c:v>
                </c:pt>
                <c:pt idx="19">
                  <c:v>289.157691</c:v>
                </c:pt>
                <c:pt idx="20">
                  <c:v>339.335916</c:v>
                </c:pt>
                <c:pt idx="21">
                  <c:v>353.862844</c:v>
                </c:pt>
                <c:pt idx="22">
                  <c:v>388.193723</c:v>
                </c:pt>
                <c:pt idx="23">
                  <c:v>429.12902</c:v>
                </c:pt>
                <c:pt idx="24">
                  <c:v>483.266176</c:v>
                </c:pt>
                <c:pt idx="25">
                  <c:v>528.1650519999999</c:v>
                </c:pt>
                <c:pt idx="26">
                  <c:v>584.943045</c:v>
                </c:pt>
                <c:pt idx="27">
                  <c:v>624.553274</c:v>
                </c:pt>
                <c:pt idx="28">
                  <c:v>669.447501</c:v>
                </c:pt>
                <c:pt idx="29">
                  <c:v>699.817125</c:v>
                </c:pt>
                <c:pt idx="30">
                  <c:v>734.148005</c:v>
                </c:pt>
                <c:pt idx="31">
                  <c:v>748.672608</c:v>
                </c:pt>
              </c:numCache>
            </c:numRef>
          </c:cat>
          <c:val>
            <c:numRef>
              <c:f>Langforecast10_Clusters!$H$7:$H$38</c:f>
              <c:numCache>
                <c:formatCode>0</c:formatCode>
                <c:ptCount val="32"/>
                <c:pt idx="0">
                  <c:v>7938.58146</c:v>
                </c:pt>
                <c:pt idx="1">
                  <c:v>6725.41545</c:v>
                </c:pt>
                <c:pt idx="2">
                  <c:v>5512.03529</c:v>
                </c:pt>
                <c:pt idx="3">
                  <c:v>8601.80744</c:v>
                </c:pt>
                <c:pt idx="4">
                  <c:v>7025.012850000001</c:v>
                </c:pt>
                <c:pt idx="5">
                  <c:v>4781.78002</c:v>
                </c:pt>
                <c:pt idx="6">
                  <c:v>3265.5902</c:v>
                </c:pt>
                <c:pt idx="7">
                  <c:v>2415.83862</c:v>
                </c:pt>
                <c:pt idx="8">
                  <c:v>2534.90663</c:v>
                </c:pt>
                <c:pt idx="9">
                  <c:v>1928.0024</c:v>
                </c:pt>
                <c:pt idx="10">
                  <c:v>1561.16156</c:v>
                </c:pt>
                <c:pt idx="11">
                  <c:v>829.62138</c:v>
                </c:pt>
                <c:pt idx="12">
                  <c:v>461.06733</c:v>
                </c:pt>
                <c:pt idx="13">
                  <c:v>455.0711</c:v>
                </c:pt>
                <c:pt idx="14">
                  <c:v>329.57855</c:v>
                </c:pt>
                <c:pt idx="15">
                  <c:v>1842.77026</c:v>
                </c:pt>
                <c:pt idx="16">
                  <c:v>3233.89584</c:v>
                </c:pt>
                <c:pt idx="17">
                  <c:v>2503.42642</c:v>
                </c:pt>
                <c:pt idx="18">
                  <c:v>1591.14271</c:v>
                </c:pt>
                <c:pt idx="19">
                  <c:v>739.6779200000001</c:v>
                </c:pt>
                <c:pt idx="20">
                  <c:v>489.12112</c:v>
                </c:pt>
                <c:pt idx="21">
                  <c:v>361.70122</c:v>
                </c:pt>
                <c:pt idx="22">
                  <c:v>113.71424</c:v>
                </c:pt>
                <c:pt idx="23">
                  <c:v>74.0</c:v>
                </c:pt>
                <c:pt idx="24">
                  <c:v>40.68871</c:v>
                </c:pt>
                <c:pt idx="25">
                  <c:v>95.72554</c:v>
                </c:pt>
                <c:pt idx="26">
                  <c:v>454.00034</c:v>
                </c:pt>
                <c:pt idx="27">
                  <c:v>264.69077</c:v>
                </c:pt>
                <c:pt idx="28">
                  <c:v>196.80487</c:v>
                </c:pt>
                <c:pt idx="29">
                  <c:v>249.48604</c:v>
                </c:pt>
                <c:pt idx="30">
                  <c:v>244.13226</c:v>
                </c:pt>
                <c:pt idx="31">
                  <c:v>242.2049</c:v>
                </c:pt>
              </c:numCache>
            </c:numRef>
          </c:val>
          <c:smooth val="0"/>
        </c:ser>
        <c:ser>
          <c:idx val="5"/>
          <c:order val="5"/>
          <c:tx>
            <c:v>Clust F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Langforecast10_Clusters!$AW$7:$AW$38</c:f>
              <c:numCache>
                <c:formatCode>0</c:formatCode>
                <c:ptCount val="32"/>
                <c:pt idx="0">
                  <c:v>3.958931</c:v>
                </c:pt>
                <c:pt idx="1">
                  <c:v>10.514529</c:v>
                </c:pt>
                <c:pt idx="2">
                  <c:v>18.413793</c:v>
                </c:pt>
                <c:pt idx="3">
                  <c:v>24.876404</c:v>
                </c:pt>
                <c:pt idx="4">
                  <c:v>31.483146</c:v>
                </c:pt>
                <c:pt idx="5">
                  <c:v>36.788067</c:v>
                </c:pt>
                <c:pt idx="6">
                  <c:v>43.422704</c:v>
                </c:pt>
                <c:pt idx="7">
                  <c:v>56.645486</c:v>
                </c:pt>
                <c:pt idx="8">
                  <c:v>63.287098</c:v>
                </c:pt>
                <c:pt idx="9">
                  <c:v>76.53545099999999</c:v>
                </c:pt>
                <c:pt idx="10">
                  <c:v>96.369624</c:v>
                </c:pt>
                <c:pt idx="11">
                  <c:v>141.27315</c:v>
                </c:pt>
                <c:pt idx="12">
                  <c:v>176.931422</c:v>
                </c:pt>
                <c:pt idx="13">
                  <c:v>212.58272</c:v>
                </c:pt>
                <c:pt idx="14">
                  <c:v>237.67067</c:v>
                </c:pt>
                <c:pt idx="15">
                  <c:v>256.137931</c:v>
                </c:pt>
                <c:pt idx="16">
                  <c:v>266.573421</c:v>
                </c:pt>
                <c:pt idx="17">
                  <c:v>273.249903</c:v>
                </c:pt>
                <c:pt idx="18">
                  <c:v>275.93026</c:v>
                </c:pt>
                <c:pt idx="19">
                  <c:v>289.157691</c:v>
                </c:pt>
                <c:pt idx="20">
                  <c:v>339.335916</c:v>
                </c:pt>
                <c:pt idx="21">
                  <c:v>353.862844</c:v>
                </c:pt>
                <c:pt idx="22">
                  <c:v>388.193723</c:v>
                </c:pt>
                <c:pt idx="23">
                  <c:v>429.12902</c:v>
                </c:pt>
                <c:pt idx="24">
                  <c:v>483.266176</c:v>
                </c:pt>
                <c:pt idx="25">
                  <c:v>528.1650519999999</c:v>
                </c:pt>
                <c:pt idx="26">
                  <c:v>584.943045</c:v>
                </c:pt>
                <c:pt idx="27">
                  <c:v>624.553274</c:v>
                </c:pt>
                <c:pt idx="28">
                  <c:v>669.447501</c:v>
                </c:pt>
                <c:pt idx="29">
                  <c:v>699.817125</c:v>
                </c:pt>
                <c:pt idx="30">
                  <c:v>734.148005</c:v>
                </c:pt>
                <c:pt idx="31">
                  <c:v>748.672608</c:v>
                </c:pt>
              </c:numCache>
            </c:numRef>
          </c:cat>
          <c:val>
            <c:numRef>
              <c:f>Langforecast10_Clusters!$BS$7:$BS$38</c:f>
              <c:numCache>
                <c:formatCode>0</c:formatCode>
                <c:ptCount val="32"/>
                <c:pt idx="0">
                  <c:v>27.39726</c:v>
                </c:pt>
                <c:pt idx="1">
                  <c:v>27.39726</c:v>
                </c:pt>
                <c:pt idx="2">
                  <c:v>30.0</c:v>
                </c:pt>
                <c:pt idx="3">
                  <c:v>27.39726</c:v>
                </c:pt>
                <c:pt idx="4">
                  <c:v>109.589041</c:v>
                </c:pt>
                <c:pt idx="5">
                  <c:v>602.739726</c:v>
                </c:pt>
                <c:pt idx="6">
                  <c:v>333.0</c:v>
                </c:pt>
                <c:pt idx="7">
                  <c:v>246.575342</c:v>
                </c:pt>
                <c:pt idx="8">
                  <c:v>246.575342</c:v>
                </c:pt>
                <c:pt idx="9">
                  <c:v>136.986301</c:v>
                </c:pt>
                <c:pt idx="10">
                  <c:v>136.986301</c:v>
                </c:pt>
                <c:pt idx="11">
                  <c:v>136.986301</c:v>
                </c:pt>
                <c:pt idx="12">
                  <c:v>136.986301</c:v>
                </c:pt>
                <c:pt idx="13">
                  <c:v>191.780822</c:v>
                </c:pt>
                <c:pt idx="14">
                  <c:v>356.164384</c:v>
                </c:pt>
                <c:pt idx="15">
                  <c:v>136.986301</c:v>
                </c:pt>
                <c:pt idx="16">
                  <c:v>137.0</c:v>
                </c:pt>
                <c:pt idx="17">
                  <c:v>273.972603</c:v>
                </c:pt>
                <c:pt idx="18">
                  <c:v>136.986301</c:v>
                </c:pt>
                <c:pt idx="19">
                  <c:v>109.589041</c:v>
                </c:pt>
                <c:pt idx="20">
                  <c:v>136.986301</c:v>
                </c:pt>
                <c:pt idx="21">
                  <c:v>136.986301</c:v>
                </c:pt>
                <c:pt idx="22">
                  <c:v>136.986301</c:v>
                </c:pt>
                <c:pt idx="23">
                  <c:v>136.986301</c:v>
                </c:pt>
                <c:pt idx="24">
                  <c:v>136.986301</c:v>
                </c:pt>
                <c:pt idx="25">
                  <c:v>136.986301</c:v>
                </c:pt>
                <c:pt idx="26">
                  <c:v>136.986301</c:v>
                </c:pt>
                <c:pt idx="27">
                  <c:v>54.794521</c:v>
                </c:pt>
                <c:pt idx="28">
                  <c:v>136.986301</c:v>
                </c:pt>
                <c:pt idx="29">
                  <c:v>136.986301</c:v>
                </c:pt>
                <c:pt idx="30">
                  <c:v>164.383562</c:v>
                </c:pt>
                <c:pt idx="31">
                  <c:v>165.0</c:v>
                </c:pt>
              </c:numCache>
            </c:numRef>
          </c:val>
          <c:smooth val="0"/>
        </c:ser>
        <c:ser>
          <c:idx val="6"/>
          <c:order val="6"/>
          <c:tx>
            <c:v>Clust D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Langforecast10_Clusters!$AW$7:$AW$38</c:f>
              <c:numCache>
                <c:formatCode>0</c:formatCode>
                <c:ptCount val="32"/>
                <c:pt idx="0">
                  <c:v>3.958931</c:v>
                </c:pt>
                <c:pt idx="1">
                  <c:v>10.514529</c:v>
                </c:pt>
                <c:pt idx="2">
                  <c:v>18.413793</c:v>
                </c:pt>
                <c:pt idx="3">
                  <c:v>24.876404</c:v>
                </c:pt>
                <c:pt idx="4">
                  <c:v>31.483146</c:v>
                </c:pt>
                <c:pt idx="5">
                  <c:v>36.788067</c:v>
                </c:pt>
                <c:pt idx="6">
                  <c:v>43.422704</c:v>
                </c:pt>
                <c:pt idx="7">
                  <c:v>56.645486</c:v>
                </c:pt>
                <c:pt idx="8">
                  <c:v>63.287098</c:v>
                </c:pt>
                <c:pt idx="9">
                  <c:v>76.53545099999999</c:v>
                </c:pt>
                <c:pt idx="10">
                  <c:v>96.369624</c:v>
                </c:pt>
                <c:pt idx="11">
                  <c:v>141.27315</c:v>
                </c:pt>
                <c:pt idx="12">
                  <c:v>176.931422</c:v>
                </c:pt>
                <c:pt idx="13">
                  <c:v>212.58272</c:v>
                </c:pt>
                <c:pt idx="14">
                  <c:v>237.67067</c:v>
                </c:pt>
                <c:pt idx="15">
                  <c:v>256.137931</c:v>
                </c:pt>
                <c:pt idx="16">
                  <c:v>266.573421</c:v>
                </c:pt>
                <c:pt idx="17">
                  <c:v>273.249903</c:v>
                </c:pt>
                <c:pt idx="18">
                  <c:v>275.93026</c:v>
                </c:pt>
                <c:pt idx="19">
                  <c:v>289.157691</c:v>
                </c:pt>
                <c:pt idx="20">
                  <c:v>339.335916</c:v>
                </c:pt>
                <c:pt idx="21">
                  <c:v>353.862844</c:v>
                </c:pt>
                <c:pt idx="22">
                  <c:v>388.193723</c:v>
                </c:pt>
                <c:pt idx="23">
                  <c:v>429.12902</c:v>
                </c:pt>
                <c:pt idx="24">
                  <c:v>483.266176</c:v>
                </c:pt>
                <c:pt idx="25">
                  <c:v>528.1650519999999</c:v>
                </c:pt>
                <c:pt idx="26">
                  <c:v>584.943045</c:v>
                </c:pt>
                <c:pt idx="27">
                  <c:v>624.553274</c:v>
                </c:pt>
                <c:pt idx="28">
                  <c:v>669.447501</c:v>
                </c:pt>
                <c:pt idx="29">
                  <c:v>699.817125</c:v>
                </c:pt>
                <c:pt idx="30">
                  <c:v>734.148005</c:v>
                </c:pt>
                <c:pt idx="31">
                  <c:v>748.672608</c:v>
                </c:pt>
              </c:numCache>
            </c:numRef>
          </c:cat>
          <c:val>
            <c:numRef>
              <c:f>Langforecast10_Clusters!$AX$7:$AX$38</c:f>
              <c:numCache>
                <c:formatCode>0</c:formatCode>
                <c:ptCount val="32"/>
                <c:pt idx="0">
                  <c:v>27.92415</c:v>
                </c:pt>
                <c:pt idx="1">
                  <c:v>583.717433</c:v>
                </c:pt>
                <c:pt idx="2">
                  <c:v>861.785238</c:v>
                </c:pt>
                <c:pt idx="3">
                  <c:v>2528.676048</c:v>
                </c:pt>
                <c:pt idx="4">
                  <c:v>2473.365691</c:v>
                </c:pt>
                <c:pt idx="5">
                  <c:v>2195.786926</c:v>
                </c:pt>
                <c:pt idx="6">
                  <c:v>1807.147311</c:v>
                </c:pt>
                <c:pt idx="7">
                  <c:v>1585.416845</c:v>
                </c:pt>
                <c:pt idx="8">
                  <c:v>1113.444916</c:v>
                </c:pt>
                <c:pt idx="9">
                  <c:v>586.16263</c:v>
                </c:pt>
                <c:pt idx="10">
                  <c:v>253.566931</c:v>
                </c:pt>
                <c:pt idx="11">
                  <c:v>144.119912</c:v>
                </c:pt>
                <c:pt idx="12">
                  <c:v>62.108004</c:v>
                </c:pt>
                <c:pt idx="13">
                  <c:v>63.428411</c:v>
                </c:pt>
                <c:pt idx="14">
                  <c:v>64.357586</c:v>
                </c:pt>
                <c:pt idx="15">
                  <c:v>287.261746</c:v>
                </c:pt>
                <c:pt idx="16">
                  <c:v>1815.412077</c:v>
                </c:pt>
                <c:pt idx="17">
                  <c:v>926.778575</c:v>
                </c:pt>
                <c:pt idx="18">
                  <c:v>454.659934</c:v>
                </c:pt>
                <c:pt idx="19">
                  <c:v>177.374592</c:v>
                </c:pt>
                <c:pt idx="20">
                  <c:v>151.455504</c:v>
                </c:pt>
                <c:pt idx="21">
                  <c:v>124.216009</c:v>
                </c:pt>
                <c:pt idx="22">
                  <c:v>125.487511</c:v>
                </c:pt>
                <c:pt idx="23">
                  <c:v>99.226095</c:v>
                </c:pt>
                <c:pt idx="24">
                  <c:v>101.231157</c:v>
                </c:pt>
                <c:pt idx="25">
                  <c:v>47.339014</c:v>
                </c:pt>
                <c:pt idx="26">
                  <c:v>49.441884</c:v>
                </c:pt>
                <c:pt idx="27">
                  <c:v>78.68644</c:v>
                </c:pt>
                <c:pt idx="28">
                  <c:v>80.349174</c:v>
                </c:pt>
                <c:pt idx="29">
                  <c:v>81.473965</c:v>
                </c:pt>
                <c:pt idx="30">
                  <c:v>82.745467</c:v>
                </c:pt>
                <c:pt idx="31">
                  <c:v>83.283411</c:v>
                </c:pt>
              </c:numCache>
            </c:numRef>
          </c:val>
          <c:smooth val="0"/>
        </c:ser>
        <c:ser>
          <c:idx val="1"/>
          <c:order val="0"/>
          <c:tx>
            <c:v>Clust B</c:v>
          </c:tx>
          <c:marker>
            <c:symbol val="none"/>
          </c:marker>
          <c:cat>
            <c:numRef>
              <c:f>Langforecast10_Clusters!$AW$7:$AW$38</c:f>
              <c:numCache>
                <c:formatCode>0</c:formatCode>
                <c:ptCount val="32"/>
                <c:pt idx="0">
                  <c:v>3.958931</c:v>
                </c:pt>
                <c:pt idx="1">
                  <c:v>10.514529</c:v>
                </c:pt>
                <c:pt idx="2">
                  <c:v>18.413793</c:v>
                </c:pt>
                <c:pt idx="3">
                  <c:v>24.876404</c:v>
                </c:pt>
                <c:pt idx="4">
                  <c:v>31.483146</c:v>
                </c:pt>
                <c:pt idx="5">
                  <c:v>36.788067</c:v>
                </c:pt>
                <c:pt idx="6">
                  <c:v>43.422704</c:v>
                </c:pt>
                <c:pt idx="7">
                  <c:v>56.645486</c:v>
                </c:pt>
                <c:pt idx="8">
                  <c:v>63.287098</c:v>
                </c:pt>
                <c:pt idx="9">
                  <c:v>76.53545099999999</c:v>
                </c:pt>
                <c:pt idx="10">
                  <c:v>96.369624</c:v>
                </c:pt>
                <c:pt idx="11">
                  <c:v>141.27315</c:v>
                </c:pt>
                <c:pt idx="12">
                  <c:v>176.931422</c:v>
                </c:pt>
                <c:pt idx="13">
                  <c:v>212.58272</c:v>
                </c:pt>
                <c:pt idx="14">
                  <c:v>237.67067</c:v>
                </c:pt>
                <c:pt idx="15">
                  <c:v>256.137931</c:v>
                </c:pt>
                <c:pt idx="16">
                  <c:v>266.573421</c:v>
                </c:pt>
                <c:pt idx="17">
                  <c:v>273.249903</c:v>
                </c:pt>
                <c:pt idx="18">
                  <c:v>275.93026</c:v>
                </c:pt>
                <c:pt idx="19">
                  <c:v>289.157691</c:v>
                </c:pt>
                <c:pt idx="20">
                  <c:v>339.335916</c:v>
                </c:pt>
                <c:pt idx="21">
                  <c:v>353.862844</c:v>
                </c:pt>
                <c:pt idx="22">
                  <c:v>388.193723</c:v>
                </c:pt>
                <c:pt idx="23">
                  <c:v>429.12902</c:v>
                </c:pt>
                <c:pt idx="24">
                  <c:v>483.266176</c:v>
                </c:pt>
                <c:pt idx="25">
                  <c:v>528.1650519999999</c:v>
                </c:pt>
                <c:pt idx="26">
                  <c:v>584.943045</c:v>
                </c:pt>
                <c:pt idx="27">
                  <c:v>624.553274</c:v>
                </c:pt>
                <c:pt idx="28">
                  <c:v>669.447501</c:v>
                </c:pt>
                <c:pt idx="29">
                  <c:v>699.817125</c:v>
                </c:pt>
                <c:pt idx="30">
                  <c:v>734.148005</c:v>
                </c:pt>
                <c:pt idx="31">
                  <c:v>748.672608</c:v>
                </c:pt>
              </c:numCache>
            </c:numRef>
          </c:cat>
          <c:val>
            <c:numRef>
              <c:f>Langforecast10_Clusters!$H$7:$H$38</c:f>
              <c:numCache>
                <c:formatCode>0</c:formatCode>
                <c:ptCount val="32"/>
                <c:pt idx="0">
                  <c:v>7938.58146</c:v>
                </c:pt>
                <c:pt idx="1">
                  <c:v>6725.41545</c:v>
                </c:pt>
                <c:pt idx="2">
                  <c:v>5512.03529</c:v>
                </c:pt>
                <c:pt idx="3">
                  <c:v>8601.80744</c:v>
                </c:pt>
                <c:pt idx="4">
                  <c:v>7025.012850000001</c:v>
                </c:pt>
                <c:pt idx="5">
                  <c:v>4781.78002</c:v>
                </c:pt>
                <c:pt idx="6">
                  <c:v>3265.5902</c:v>
                </c:pt>
                <c:pt idx="7">
                  <c:v>2415.83862</c:v>
                </c:pt>
                <c:pt idx="8">
                  <c:v>2534.90663</c:v>
                </c:pt>
                <c:pt idx="9">
                  <c:v>1928.0024</c:v>
                </c:pt>
                <c:pt idx="10">
                  <c:v>1561.16156</c:v>
                </c:pt>
                <c:pt idx="11">
                  <c:v>829.62138</c:v>
                </c:pt>
                <c:pt idx="12">
                  <c:v>461.06733</c:v>
                </c:pt>
                <c:pt idx="13">
                  <c:v>455.0711</c:v>
                </c:pt>
                <c:pt idx="14">
                  <c:v>329.57855</c:v>
                </c:pt>
                <c:pt idx="15">
                  <c:v>1842.77026</c:v>
                </c:pt>
                <c:pt idx="16">
                  <c:v>3233.89584</c:v>
                </c:pt>
                <c:pt idx="17">
                  <c:v>2503.42642</c:v>
                </c:pt>
                <c:pt idx="18">
                  <c:v>1591.14271</c:v>
                </c:pt>
                <c:pt idx="19">
                  <c:v>739.6779200000001</c:v>
                </c:pt>
                <c:pt idx="20">
                  <c:v>489.12112</c:v>
                </c:pt>
                <c:pt idx="21">
                  <c:v>361.70122</c:v>
                </c:pt>
                <c:pt idx="22">
                  <c:v>113.71424</c:v>
                </c:pt>
                <c:pt idx="23">
                  <c:v>74.0</c:v>
                </c:pt>
                <c:pt idx="24">
                  <c:v>40.68871</c:v>
                </c:pt>
                <c:pt idx="25">
                  <c:v>95.72554</c:v>
                </c:pt>
                <c:pt idx="26">
                  <c:v>454.00034</c:v>
                </c:pt>
                <c:pt idx="27">
                  <c:v>264.69077</c:v>
                </c:pt>
                <c:pt idx="28">
                  <c:v>196.80487</c:v>
                </c:pt>
                <c:pt idx="29">
                  <c:v>249.48604</c:v>
                </c:pt>
                <c:pt idx="30">
                  <c:v>244.13226</c:v>
                </c:pt>
                <c:pt idx="31">
                  <c:v>242.2049</c:v>
                </c:pt>
              </c:numCache>
            </c:numRef>
          </c:val>
          <c:smooth val="0"/>
        </c:ser>
        <c:ser>
          <c:idx val="0"/>
          <c:order val="1"/>
          <c:tx>
            <c:v>Clust F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Langforecast10_Clusters!$AW$7:$AW$38</c:f>
              <c:numCache>
                <c:formatCode>0</c:formatCode>
                <c:ptCount val="32"/>
                <c:pt idx="0">
                  <c:v>3.958931</c:v>
                </c:pt>
                <c:pt idx="1">
                  <c:v>10.514529</c:v>
                </c:pt>
                <c:pt idx="2">
                  <c:v>18.413793</c:v>
                </c:pt>
                <c:pt idx="3">
                  <c:v>24.876404</c:v>
                </c:pt>
                <c:pt idx="4">
                  <c:v>31.483146</c:v>
                </c:pt>
                <c:pt idx="5">
                  <c:v>36.788067</c:v>
                </c:pt>
                <c:pt idx="6">
                  <c:v>43.422704</c:v>
                </c:pt>
                <c:pt idx="7">
                  <c:v>56.645486</c:v>
                </c:pt>
                <c:pt idx="8">
                  <c:v>63.287098</c:v>
                </c:pt>
                <c:pt idx="9">
                  <c:v>76.53545099999999</c:v>
                </c:pt>
                <c:pt idx="10">
                  <c:v>96.369624</c:v>
                </c:pt>
                <c:pt idx="11">
                  <c:v>141.27315</c:v>
                </c:pt>
                <c:pt idx="12">
                  <c:v>176.931422</c:v>
                </c:pt>
                <c:pt idx="13">
                  <c:v>212.58272</c:v>
                </c:pt>
                <c:pt idx="14">
                  <c:v>237.67067</c:v>
                </c:pt>
                <c:pt idx="15">
                  <c:v>256.137931</c:v>
                </c:pt>
                <c:pt idx="16">
                  <c:v>266.573421</c:v>
                </c:pt>
                <c:pt idx="17">
                  <c:v>273.249903</c:v>
                </c:pt>
                <c:pt idx="18">
                  <c:v>275.93026</c:v>
                </c:pt>
                <c:pt idx="19">
                  <c:v>289.157691</c:v>
                </c:pt>
                <c:pt idx="20">
                  <c:v>339.335916</c:v>
                </c:pt>
                <c:pt idx="21">
                  <c:v>353.862844</c:v>
                </c:pt>
                <c:pt idx="22">
                  <c:v>388.193723</c:v>
                </c:pt>
                <c:pt idx="23">
                  <c:v>429.12902</c:v>
                </c:pt>
                <c:pt idx="24">
                  <c:v>483.266176</c:v>
                </c:pt>
                <c:pt idx="25">
                  <c:v>528.1650519999999</c:v>
                </c:pt>
                <c:pt idx="26">
                  <c:v>584.943045</c:v>
                </c:pt>
                <c:pt idx="27">
                  <c:v>624.553274</c:v>
                </c:pt>
                <c:pt idx="28">
                  <c:v>669.447501</c:v>
                </c:pt>
                <c:pt idx="29">
                  <c:v>699.817125</c:v>
                </c:pt>
                <c:pt idx="30">
                  <c:v>734.148005</c:v>
                </c:pt>
                <c:pt idx="31">
                  <c:v>748.672608</c:v>
                </c:pt>
              </c:numCache>
            </c:numRef>
          </c:cat>
          <c:val>
            <c:numRef>
              <c:f>Langforecast10_Clusters!$BS$7:$BS$38</c:f>
              <c:numCache>
                <c:formatCode>0</c:formatCode>
                <c:ptCount val="32"/>
                <c:pt idx="0">
                  <c:v>27.39726</c:v>
                </c:pt>
                <c:pt idx="1">
                  <c:v>27.39726</c:v>
                </c:pt>
                <c:pt idx="2">
                  <c:v>30.0</c:v>
                </c:pt>
                <c:pt idx="3">
                  <c:v>27.39726</c:v>
                </c:pt>
                <c:pt idx="4">
                  <c:v>109.589041</c:v>
                </c:pt>
                <c:pt idx="5">
                  <c:v>602.739726</c:v>
                </c:pt>
                <c:pt idx="6">
                  <c:v>333.0</c:v>
                </c:pt>
                <c:pt idx="7">
                  <c:v>246.575342</c:v>
                </c:pt>
                <c:pt idx="8">
                  <c:v>246.575342</c:v>
                </c:pt>
                <c:pt idx="9">
                  <c:v>136.986301</c:v>
                </c:pt>
                <c:pt idx="10">
                  <c:v>136.986301</c:v>
                </c:pt>
                <c:pt idx="11">
                  <c:v>136.986301</c:v>
                </c:pt>
                <c:pt idx="12">
                  <c:v>136.986301</c:v>
                </c:pt>
                <c:pt idx="13">
                  <c:v>191.780822</c:v>
                </c:pt>
                <c:pt idx="14">
                  <c:v>356.164384</c:v>
                </c:pt>
                <c:pt idx="15">
                  <c:v>136.986301</c:v>
                </c:pt>
                <c:pt idx="16">
                  <c:v>137.0</c:v>
                </c:pt>
                <c:pt idx="17">
                  <c:v>273.972603</c:v>
                </c:pt>
                <c:pt idx="18">
                  <c:v>136.986301</c:v>
                </c:pt>
                <c:pt idx="19">
                  <c:v>109.589041</c:v>
                </c:pt>
                <c:pt idx="20">
                  <c:v>136.986301</c:v>
                </c:pt>
                <c:pt idx="21">
                  <c:v>136.986301</c:v>
                </c:pt>
                <c:pt idx="22">
                  <c:v>136.986301</c:v>
                </c:pt>
                <c:pt idx="23">
                  <c:v>136.986301</c:v>
                </c:pt>
                <c:pt idx="24">
                  <c:v>136.986301</c:v>
                </c:pt>
                <c:pt idx="25">
                  <c:v>136.986301</c:v>
                </c:pt>
                <c:pt idx="26">
                  <c:v>136.986301</c:v>
                </c:pt>
                <c:pt idx="27">
                  <c:v>54.794521</c:v>
                </c:pt>
                <c:pt idx="28">
                  <c:v>136.986301</c:v>
                </c:pt>
                <c:pt idx="29">
                  <c:v>136.986301</c:v>
                </c:pt>
                <c:pt idx="30">
                  <c:v>164.383562</c:v>
                </c:pt>
                <c:pt idx="31">
                  <c:v>165.0</c:v>
                </c:pt>
              </c:numCache>
            </c:numRef>
          </c:val>
          <c:smooth val="0"/>
        </c:ser>
        <c:ser>
          <c:idx val="2"/>
          <c:order val="2"/>
          <c:tx>
            <c:v>Clust D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Langforecast10_Clusters!$AW$7:$AW$38</c:f>
              <c:numCache>
                <c:formatCode>0</c:formatCode>
                <c:ptCount val="32"/>
                <c:pt idx="0">
                  <c:v>3.958931</c:v>
                </c:pt>
                <c:pt idx="1">
                  <c:v>10.514529</c:v>
                </c:pt>
                <c:pt idx="2">
                  <c:v>18.413793</c:v>
                </c:pt>
                <c:pt idx="3">
                  <c:v>24.876404</c:v>
                </c:pt>
                <c:pt idx="4">
                  <c:v>31.483146</c:v>
                </c:pt>
                <c:pt idx="5">
                  <c:v>36.788067</c:v>
                </c:pt>
                <c:pt idx="6">
                  <c:v>43.422704</c:v>
                </c:pt>
                <c:pt idx="7">
                  <c:v>56.645486</c:v>
                </c:pt>
                <c:pt idx="8">
                  <c:v>63.287098</c:v>
                </c:pt>
                <c:pt idx="9">
                  <c:v>76.53545099999999</c:v>
                </c:pt>
                <c:pt idx="10">
                  <c:v>96.369624</c:v>
                </c:pt>
                <c:pt idx="11">
                  <c:v>141.27315</c:v>
                </c:pt>
                <c:pt idx="12">
                  <c:v>176.931422</c:v>
                </c:pt>
                <c:pt idx="13">
                  <c:v>212.58272</c:v>
                </c:pt>
                <c:pt idx="14">
                  <c:v>237.67067</c:v>
                </c:pt>
                <c:pt idx="15">
                  <c:v>256.137931</c:v>
                </c:pt>
                <c:pt idx="16">
                  <c:v>266.573421</c:v>
                </c:pt>
                <c:pt idx="17">
                  <c:v>273.249903</c:v>
                </c:pt>
                <c:pt idx="18">
                  <c:v>275.93026</c:v>
                </c:pt>
                <c:pt idx="19">
                  <c:v>289.157691</c:v>
                </c:pt>
                <c:pt idx="20">
                  <c:v>339.335916</c:v>
                </c:pt>
                <c:pt idx="21">
                  <c:v>353.862844</c:v>
                </c:pt>
                <c:pt idx="22">
                  <c:v>388.193723</c:v>
                </c:pt>
                <c:pt idx="23">
                  <c:v>429.12902</c:v>
                </c:pt>
                <c:pt idx="24">
                  <c:v>483.266176</c:v>
                </c:pt>
                <c:pt idx="25">
                  <c:v>528.1650519999999</c:v>
                </c:pt>
                <c:pt idx="26">
                  <c:v>584.943045</c:v>
                </c:pt>
                <c:pt idx="27">
                  <c:v>624.553274</c:v>
                </c:pt>
                <c:pt idx="28">
                  <c:v>669.447501</c:v>
                </c:pt>
                <c:pt idx="29">
                  <c:v>699.817125</c:v>
                </c:pt>
                <c:pt idx="30">
                  <c:v>734.148005</c:v>
                </c:pt>
                <c:pt idx="31">
                  <c:v>748.672608</c:v>
                </c:pt>
              </c:numCache>
            </c:numRef>
          </c:cat>
          <c:val>
            <c:numRef>
              <c:f>Langforecast10_Clusters!$AX$7:$AX$38</c:f>
              <c:numCache>
                <c:formatCode>0</c:formatCode>
                <c:ptCount val="32"/>
                <c:pt idx="0">
                  <c:v>27.92415</c:v>
                </c:pt>
                <c:pt idx="1">
                  <c:v>583.717433</c:v>
                </c:pt>
                <c:pt idx="2">
                  <c:v>861.785238</c:v>
                </c:pt>
                <c:pt idx="3">
                  <c:v>2528.676048</c:v>
                </c:pt>
                <c:pt idx="4">
                  <c:v>2473.365691</c:v>
                </c:pt>
                <c:pt idx="5">
                  <c:v>2195.786926</c:v>
                </c:pt>
                <c:pt idx="6">
                  <c:v>1807.147311</c:v>
                </c:pt>
                <c:pt idx="7">
                  <c:v>1585.416845</c:v>
                </c:pt>
                <c:pt idx="8">
                  <c:v>1113.444916</c:v>
                </c:pt>
                <c:pt idx="9">
                  <c:v>586.16263</c:v>
                </c:pt>
                <c:pt idx="10">
                  <c:v>253.566931</c:v>
                </c:pt>
                <c:pt idx="11">
                  <c:v>144.119912</c:v>
                </c:pt>
                <c:pt idx="12">
                  <c:v>62.108004</c:v>
                </c:pt>
                <c:pt idx="13">
                  <c:v>63.428411</c:v>
                </c:pt>
                <c:pt idx="14">
                  <c:v>64.357586</c:v>
                </c:pt>
                <c:pt idx="15">
                  <c:v>287.261746</c:v>
                </c:pt>
                <c:pt idx="16">
                  <c:v>1815.412077</c:v>
                </c:pt>
                <c:pt idx="17">
                  <c:v>926.778575</c:v>
                </c:pt>
                <c:pt idx="18">
                  <c:v>454.659934</c:v>
                </c:pt>
                <c:pt idx="19">
                  <c:v>177.374592</c:v>
                </c:pt>
                <c:pt idx="20">
                  <c:v>151.455504</c:v>
                </c:pt>
                <c:pt idx="21">
                  <c:v>124.216009</c:v>
                </c:pt>
                <c:pt idx="22">
                  <c:v>125.487511</c:v>
                </c:pt>
                <c:pt idx="23">
                  <c:v>99.226095</c:v>
                </c:pt>
                <c:pt idx="24">
                  <c:v>101.231157</c:v>
                </c:pt>
                <c:pt idx="25">
                  <c:v>47.339014</c:v>
                </c:pt>
                <c:pt idx="26">
                  <c:v>49.441884</c:v>
                </c:pt>
                <c:pt idx="27">
                  <c:v>78.68644</c:v>
                </c:pt>
                <c:pt idx="28">
                  <c:v>80.349174</c:v>
                </c:pt>
                <c:pt idx="29">
                  <c:v>81.473965</c:v>
                </c:pt>
                <c:pt idx="30">
                  <c:v>82.745467</c:v>
                </c:pt>
                <c:pt idx="31">
                  <c:v>83.283411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7379304"/>
        <c:axId val="-2089515784"/>
      </c:lineChart>
      <c:catAx>
        <c:axId val="-20073793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89515784"/>
        <c:crosses val="autoZero"/>
        <c:auto val="1"/>
        <c:lblAlgn val="ctr"/>
        <c:lblOffset val="100"/>
        <c:noMultiLvlLbl val="0"/>
      </c:catAx>
      <c:valAx>
        <c:axId val="-2089515784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0737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Langforecast10_Clusters!$AX$6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val>
            <c:numRef>
              <c:f>Langforecast10_Clusters!$AX$7:$AX$38</c:f>
              <c:numCache>
                <c:formatCode>0</c:formatCode>
                <c:ptCount val="32"/>
                <c:pt idx="0">
                  <c:v>27.92415</c:v>
                </c:pt>
                <c:pt idx="1">
                  <c:v>583.717433</c:v>
                </c:pt>
                <c:pt idx="2">
                  <c:v>861.785238</c:v>
                </c:pt>
                <c:pt idx="3">
                  <c:v>2528.676048</c:v>
                </c:pt>
                <c:pt idx="4">
                  <c:v>2473.365691</c:v>
                </c:pt>
                <c:pt idx="5">
                  <c:v>2195.786926</c:v>
                </c:pt>
                <c:pt idx="6">
                  <c:v>1807.147311</c:v>
                </c:pt>
                <c:pt idx="7">
                  <c:v>1585.416845</c:v>
                </c:pt>
                <c:pt idx="8">
                  <c:v>1113.444916</c:v>
                </c:pt>
                <c:pt idx="9">
                  <c:v>586.16263</c:v>
                </c:pt>
                <c:pt idx="10">
                  <c:v>253.566931</c:v>
                </c:pt>
                <c:pt idx="11">
                  <c:v>144.119912</c:v>
                </c:pt>
                <c:pt idx="12">
                  <c:v>62.108004</c:v>
                </c:pt>
                <c:pt idx="13">
                  <c:v>63.428411</c:v>
                </c:pt>
                <c:pt idx="14">
                  <c:v>64.357586</c:v>
                </c:pt>
                <c:pt idx="15">
                  <c:v>287.261746</c:v>
                </c:pt>
                <c:pt idx="16">
                  <c:v>1815.412077</c:v>
                </c:pt>
                <c:pt idx="17">
                  <c:v>926.778575</c:v>
                </c:pt>
                <c:pt idx="18">
                  <c:v>454.659934</c:v>
                </c:pt>
                <c:pt idx="19">
                  <c:v>177.374592</c:v>
                </c:pt>
                <c:pt idx="20">
                  <c:v>151.455504</c:v>
                </c:pt>
                <c:pt idx="21">
                  <c:v>124.216009</c:v>
                </c:pt>
                <c:pt idx="22">
                  <c:v>125.487511</c:v>
                </c:pt>
                <c:pt idx="23">
                  <c:v>99.226095</c:v>
                </c:pt>
                <c:pt idx="24">
                  <c:v>101.231157</c:v>
                </c:pt>
                <c:pt idx="25">
                  <c:v>47.339014</c:v>
                </c:pt>
                <c:pt idx="26">
                  <c:v>49.441884</c:v>
                </c:pt>
                <c:pt idx="27">
                  <c:v>78.68644</c:v>
                </c:pt>
                <c:pt idx="28">
                  <c:v>80.349174</c:v>
                </c:pt>
                <c:pt idx="29">
                  <c:v>81.473965</c:v>
                </c:pt>
                <c:pt idx="30">
                  <c:v>82.745467</c:v>
                </c:pt>
                <c:pt idx="31">
                  <c:v>83.283411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90008"/>
        <c:axId val="-2060243800"/>
      </c:lineChart>
      <c:catAx>
        <c:axId val="-2089590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243800"/>
        <c:crosses val="autoZero"/>
        <c:auto val="1"/>
        <c:lblAlgn val="ctr"/>
        <c:lblOffset val="100"/>
        <c:noMultiLvlLbl val="0"/>
      </c:catAx>
      <c:valAx>
        <c:axId val="-2060243800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8959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Langforecast10_Clusters!$BS$6</c:f>
              <c:strCache>
                <c:ptCount val="1"/>
                <c:pt idx="0">
                  <c:v>data</c:v>
                </c:pt>
              </c:strCache>
            </c:strRef>
          </c:tx>
          <c:marker>
            <c:symbol val="none"/>
          </c:marker>
          <c:val>
            <c:numRef>
              <c:f>Langforecast10_Clusters!$BS$7:$BS$38</c:f>
              <c:numCache>
                <c:formatCode>0</c:formatCode>
                <c:ptCount val="32"/>
                <c:pt idx="0">
                  <c:v>27.39726</c:v>
                </c:pt>
                <c:pt idx="1">
                  <c:v>27.39726</c:v>
                </c:pt>
                <c:pt idx="2">
                  <c:v>30.0</c:v>
                </c:pt>
                <c:pt idx="3">
                  <c:v>27.39726</c:v>
                </c:pt>
                <c:pt idx="4">
                  <c:v>109.589041</c:v>
                </c:pt>
                <c:pt idx="5">
                  <c:v>602.739726</c:v>
                </c:pt>
                <c:pt idx="6">
                  <c:v>333.0</c:v>
                </c:pt>
                <c:pt idx="7">
                  <c:v>246.575342</c:v>
                </c:pt>
                <c:pt idx="8">
                  <c:v>246.575342</c:v>
                </c:pt>
                <c:pt idx="9">
                  <c:v>136.986301</c:v>
                </c:pt>
                <c:pt idx="10">
                  <c:v>136.986301</c:v>
                </c:pt>
                <c:pt idx="11">
                  <c:v>136.986301</c:v>
                </c:pt>
                <c:pt idx="12">
                  <c:v>136.986301</c:v>
                </c:pt>
                <c:pt idx="13">
                  <c:v>191.780822</c:v>
                </c:pt>
                <c:pt idx="14">
                  <c:v>356.164384</c:v>
                </c:pt>
                <c:pt idx="15">
                  <c:v>136.986301</c:v>
                </c:pt>
                <c:pt idx="16">
                  <c:v>137.0</c:v>
                </c:pt>
                <c:pt idx="17">
                  <c:v>273.972603</c:v>
                </c:pt>
                <c:pt idx="18">
                  <c:v>136.986301</c:v>
                </c:pt>
                <c:pt idx="19">
                  <c:v>109.589041</c:v>
                </c:pt>
                <c:pt idx="20">
                  <c:v>136.986301</c:v>
                </c:pt>
                <c:pt idx="21">
                  <c:v>136.986301</c:v>
                </c:pt>
                <c:pt idx="22">
                  <c:v>136.986301</c:v>
                </c:pt>
                <c:pt idx="23">
                  <c:v>136.986301</c:v>
                </c:pt>
                <c:pt idx="24">
                  <c:v>136.986301</c:v>
                </c:pt>
                <c:pt idx="25">
                  <c:v>136.986301</c:v>
                </c:pt>
                <c:pt idx="26">
                  <c:v>136.986301</c:v>
                </c:pt>
                <c:pt idx="27">
                  <c:v>54.794521</c:v>
                </c:pt>
                <c:pt idx="28">
                  <c:v>136.986301</c:v>
                </c:pt>
                <c:pt idx="29">
                  <c:v>136.986301</c:v>
                </c:pt>
                <c:pt idx="30">
                  <c:v>164.383562</c:v>
                </c:pt>
                <c:pt idx="31">
                  <c:v>165.0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933592"/>
        <c:axId val="-2089384808"/>
      </c:lineChart>
      <c:catAx>
        <c:axId val="-209393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84808"/>
        <c:crosses val="autoZero"/>
        <c:auto val="1"/>
        <c:lblAlgn val="ctr"/>
        <c:lblOffset val="100"/>
        <c:noMultiLvlLbl val="0"/>
      </c:catAx>
      <c:valAx>
        <c:axId val="-208938480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93933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56006042808508"/>
          <c:y val="0.099161904514031"/>
          <c:w val="0.795907497686417"/>
          <c:h val="0.826147839454699"/>
        </c:manualLayout>
      </c:layout>
      <c:lineChart>
        <c:grouping val="standard"/>
        <c:varyColors val="0"/>
        <c:ser>
          <c:idx val="1"/>
          <c:order val="0"/>
          <c:tx>
            <c:strRef>
              <c:f>extinction2010baseline_2016!$O$7</c:f>
              <c:strCache>
                <c:ptCount val="1"/>
                <c:pt idx="0">
                  <c:v>baseline data</c:v>
                </c:pt>
              </c:strCache>
            </c:strRef>
          </c:tx>
          <c:marker>
            <c:symbol val="none"/>
          </c:marker>
          <c:cat>
            <c:numRef>
              <c:f>extinction2010baseline_2016!$N$8:$N$68</c:f>
              <c:numCache>
                <c:formatCode>0</c:formatCode>
                <c:ptCount val="61"/>
                <c:pt idx="0">
                  <c:v>5.845304</c:v>
                </c:pt>
                <c:pt idx="1">
                  <c:v>14.61326</c:v>
                </c:pt>
                <c:pt idx="2">
                  <c:v>14.61326</c:v>
                </c:pt>
                <c:pt idx="3">
                  <c:v>20.458564</c:v>
                </c:pt>
                <c:pt idx="4">
                  <c:v>26.303867</c:v>
                </c:pt>
                <c:pt idx="5">
                  <c:v>40.917127</c:v>
                </c:pt>
                <c:pt idx="6">
                  <c:v>52.607735</c:v>
                </c:pt>
                <c:pt idx="7">
                  <c:v>67.220994</c:v>
                </c:pt>
                <c:pt idx="8">
                  <c:v>84.756906</c:v>
                </c:pt>
                <c:pt idx="9">
                  <c:v>105.21547</c:v>
                </c:pt>
                <c:pt idx="10">
                  <c:v>125.674033</c:v>
                </c:pt>
                <c:pt idx="11">
                  <c:v>163.668508</c:v>
                </c:pt>
                <c:pt idx="12">
                  <c:v>175.359116</c:v>
                </c:pt>
                <c:pt idx="13">
                  <c:v>192.895028</c:v>
                </c:pt>
                <c:pt idx="14">
                  <c:v>195.81768</c:v>
                </c:pt>
                <c:pt idx="15">
                  <c:v>210.430939</c:v>
                </c:pt>
                <c:pt idx="16">
                  <c:v>233.812155</c:v>
                </c:pt>
                <c:pt idx="17">
                  <c:v>254.270718</c:v>
                </c:pt>
                <c:pt idx="18">
                  <c:v>280.574586</c:v>
                </c:pt>
                <c:pt idx="19">
                  <c:v>286.41989</c:v>
                </c:pt>
                <c:pt idx="20">
                  <c:v>303.955801</c:v>
                </c:pt>
                <c:pt idx="21">
                  <c:v>327.337017</c:v>
                </c:pt>
                <c:pt idx="22">
                  <c:v>365.331492</c:v>
                </c:pt>
                <c:pt idx="23">
                  <c:v>382.867403</c:v>
                </c:pt>
                <c:pt idx="24">
                  <c:v>406.248619</c:v>
                </c:pt>
                <c:pt idx="25">
                  <c:v>450.088398</c:v>
                </c:pt>
                <c:pt idx="26">
                  <c:v>537.767956</c:v>
                </c:pt>
                <c:pt idx="27">
                  <c:v>596.220994</c:v>
                </c:pt>
                <c:pt idx="28">
                  <c:v>669.287293</c:v>
                </c:pt>
                <c:pt idx="29">
                  <c:v>739.430939</c:v>
                </c:pt>
                <c:pt idx="30">
                  <c:v>739.430939</c:v>
                </c:pt>
                <c:pt idx="31">
                  <c:v>745.276243</c:v>
                </c:pt>
                <c:pt idx="32">
                  <c:v>756.966851</c:v>
                </c:pt>
                <c:pt idx="33">
                  <c:v>762.812155</c:v>
                </c:pt>
                <c:pt idx="34">
                  <c:v>800.80663</c:v>
                </c:pt>
                <c:pt idx="35">
                  <c:v>847.569061</c:v>
                </c:pt>
                <c:pt idx="36">
                  <c:v>923.558011</c:v>
                </c:pt>
                <c:pt idx="37">
                  <c:v>999.546961</c:v>
                </c:pt>
                <c:pt idx="38">
                  <c:v>1052.154696</c:v>
                </c:pt>
                <c:pt idx="39">
                  <c:v>1125.220994</c:v>
                </c:pt>
                <c:pt idx="40">
                  <c:v>1195.364641</c:v>
                </c:pt>
                <c:pt idx="41">
                  <c:v>1271.353591</c:v>
                </c:pt>
                <c:pt idx="42">
                  <c:v>1364.878453</c:v>
                </c:pt>
                <c:pt idx="43">
                  <c:v>1437.944751</c:v>
                </c:pt>
                <c:pt idx="44">
                  <c:v>1487.629834</c:v>
                </c:pt>
                <c:pt idx="45">
                  <c:v>1587.0</c:v>
                </c:pt>
                <c:pt idx="46">
                  <c:v>1660.066298</c:v>
                </c:pt>
                <c:pt idx="47">
                  <c:v>1753.59116</c:v>
                </c:pt>
                <c:pt idx="48">
                  <c:v>1850.038674</c:v>
                </c:pt>
                <c:pt idx="49">
                  <c:v>1926.027624</c:v>
                </c:pt>
                <c:pt idx="50">
                  <c:v>1981.558011</c:v>
                </c:pt>
                <c:pt idx="51">
                  <c:v>2069.237569</c:v>
                </c:pt>
                <c:pt idx="52">
                  <c:v>2162.762431</c:v>
                </c:pt>
                <c:pt idx="53">
                  <c:v>2229.983425</c:v>
                </c:pt>
                <c:pt idx="54">
                  <c:v>2291.359116</c:v>
                </c:pt>
                <c:pt idx="55">
                  <c:v>2341.044199</c:v>
                </c:pt>
                <c:pt idx="56">
                  <c:v>2425.801105</c:v>
                </c:pt>
                <c:pt idx="57">
                  <c:v>2507.635359</c:v>
                </c:pt>
                <c:pt idx="58">
                  <c:v>2566.088398</c:v>
                </c:pt>
                <c:pt idx="59">
                  <c:v>2598.237569</c:v>
                </c:pt>
                <c:pt idx="60">
                  <c:v>2639.154696</c:v>
                </c:pt>
              </c:numCache>
            </c:numRef>
          </c:cat>
          <c:val>
            <c:numRef>
              <c:f>extinction2010baseline_2016!$O$8:$O$68</c:f>
              <c:numCache>
                <c:formatCode>0</c:formatCode>
                <c:ptCount val="61"/>
                <c:pt idx="0">
                  <c:v>8229.166667</c:v>
                </c:pt>
                <c:pt idx="1">
                  <c:v>17708.333333</c:v>
                </c:pt>
                <c:pt idx="2">
                  <c:v>21458.333333</c:v>
                </c:pt>
                <c:pt idx="3">
                  <c:v>18125.0</c:v>
                </c:pt>
                <c:pt idx="4">
                  <c:v>17604.166667</c:v>
                </c:pt>
                <c:pt idx="5">
                  <c:v>18958.333333</c:v>
                </c:pt>
                <c:pt idx="6">
                  <c:v>25625.0</c:v>
                </c:pt>
                <c:pt idx="7">
                  <c:v>22291.666667</c:v>
                </c:pt>
                <c:pt idx="8">
                  <c:v>16666.666667</c:v>
                </c:pt>
                <c:pt idx="9">
                  <c:v>13750.0</c:v>
                </c:pt>
                <c:pt idx="10">
                  <c:v>11875.0</c:v>
                </c:pt>
                <c:pt idx="11">
                  <c:v>10625.0</c:v>
                </c:pt>
                <c:pt idx="12">
                  <c:v>8125.0</c:v>
                </c:pt>
                <c:pt idx="13">
                  <c:v>6770.833333</c:v>
                </c:pt>
                <c:pt idx="14">
                  <c:v>5729.166667</c:v>
                </c:pt>
                <c:pt idx="15">
                  <c:v>6041.666667</c:v>
                </c:pt>
                <c:pt idx="16">
                  <c:v>4895.833333</c:v>
                </c:pt>
                <c:pt idx="17">
                  <c:v>4062.5</c:v>
                </c:pt>
                <c:pt idx="18">
                  <c:v>4479.166667</c:v>
                </c:pt>
                <c:pt idx="19">
                  <c:v>6250.0</c:v>
                </c:pt>
                <c:pt idx="20">
                  <c:v>7395.833333</c:v>
                </c:pt>
                <c:pt idx="21">
                  <c:v>12291.666667</c:v>
                </c:pt>
                <c:pt idx="22">
                  <c:v>14479.166667</c:v>
                </c:pt>
                <c:pt idx="23">
                  <c:v>12500.0</c:v>
                </c:pt>
                <c:pt idx="24">
                  <c:v>10520.833333</c:v>
                </c:pt>
                <c:pt idx="25">
                  <c:v>9062.5</c:v>
                </c:pt>
                <c:pt idx="26">
                  <c:v>7291.666667</c:v>
                </c:pt>
                <c:pt idx="27">
                  <c:v>6354.166667</c:v>
                </c:pt>
                <c:pt idx="28">
                  <c:v>5208.333333</c:v>
                </c:pt>
                <c:pt idx="29">
                  <c:v>3854.166667</c:v>
                </c:pt>
                <c:pt idx="30">
                  <c:v>5000.0</c:v>
                </c:pt>
                <c:pt idx="31">
                  <c:v>6458.333333</c:v>
                </c:pt>
                <c:pt idx="32">
                  <c:v>6562.5</c:v>
                </c:pt>
                <c:pt idx="33">
                  <c:v>4479.166667</c:v>
                </c:pt>
                <c:pt idx="34">
                  <c:v>2708.333333</c:v>
                </c:pt>
                <c:pt idx="35">
                  <c:v>1770.833333</c:v>
                </c:pt>
                <c:pt idx="36">
                  <c:v>1041.666667</c:v>
                </c:pt>
                <c:pt idx="37">
                  <c:v>937.5</c:v>
                </c:pt>
                <c:pt idx="38">
                  <c:v>937.5</c:v>
                </c:pt>
                <c:pt idx="39">
                  <c:v>2083.333333</c:v>
                </c:pt>
                <c:pt idx="40">
                  <c:v>3854.166667</c:v>
                </c:pt>
                <c:pt idx="41">
                  <c:v>2500.0</c:v>
                </c:pt>
                <c:pt idx="42">
                  <c:v>1458.333333</c:v>
                </c:pt>
                <c:pt idx="43">
                  <c:v>1666.666667</c:v>
                </c:pt>
                <c:pt idx="44">
                  <c:v>2500.0</c:v>
                </c:pt>
                <c:pt idx="45">
                  <c:v>3645.833333</c:v>
                </c:pt>
                <c:pt idx="46">
                  <c:v>2291.666667</c:v>
                </c:pt>
                <c:pt idx="47">
                  <c:v>1458.333333</c:v>
                </c:pt>
                <c:pt idx="48">
                  <c:v>625.0</c:v>
                </c:pt>
                <c:pt idx="49">
                  <c:v>833.333333</c:v>
                </c:pt>
                <c:pt idx="50">
                  <c:v>1354.166667</c:v>
                </c:pt>
                <c:pt idx="51">
                  <c:v>1354.166667</c:v>
                </c:pt>
                <c:pt idx="52">
                  <c:v>1979.166667</c:v>
                </c:pt>
                <c:pt idx="53">
                  <c:v>2291.666667</c:v>
                </c:pt>
                <c:pt idx="54">
                  <c:v>2604.166667</c:v>
                </c:pt>
                <c:pt idx="55">
                  <c:v>1562.5</c:v>
                </c:pt>
                <c:pt idx="56">
                  <c:v>1562.5</c:v>
                </c:pt>
                <c:pt idx="57">
                  <c:v>1145.833333</c:v>
                </c:pt>
                <c:pt idx="58">
                  <c:v>1458.333333</c:v>
                </c:pt>
                <c:pt idx="59">
                  <c:v>2187.5</c:v>
                </c:pt>
                <c:pt idx="60">
                  <c:v>3020.833333</c:v>
                </c:pt>
              </c:numCache>
            </c:numRef>
          </c:val>
          <c:smooth val="0"/>
        </c:ser>
        <c:ser>
          <c:idx val="0"/>
          <c:order val="1"/>
          <c:tx>
            <c:v>with hurricane</c:v>
          </c:tx>
          <c:marker>
            <c:symbol val="none"/>
          </c:marker>
          <c:cat>
            <c:numRef>
              <c:f>extinction2010baseline_2016!$N$8:$N$68</c:f>
              <c:numCache>
                <c:formatCode>0</c:formatCode>
                <c:ptCount val="61"/>
                <c:pt idx="0">
                  <c:v>5.845304</c:v>
                </c:pt>
                <c:pt idx="1">
                  <c:v>14.61326</c:v>
                </c:pt>
                <c:pt idx="2">
                  <c:v>14.61326</c:v>
                </c:pt>
                <c:pt idx="3">
                  <c:v>20.458564</c:v>
                </c:pt>
                <c:pt idx="4">
                  <c:v>26.303867</c:v>
                </c:pt>
                <c:pt idx="5">
                  <c:v>40.917127</c:v>
                </c:pt>
                <c:pt idx="6">
                  <c:v>52.607735</c:v>
                </c:pt>
                <c:pt idx="7">
                  <c:v>67.220994</c:v>
                </c:pt>
                <c:pt idx="8">
                  <c:v>84.756906</c:v>
                </c:pt>
                <c:pt idx="9">
                  <c:v>105.21547</c:v>
                </c:pt>
                <c:pt idx="10">
                  <c:v>125.674033</c:v>
                </c:pt>
                <c:pt idx="11">
                  <c:v>163.668508</c:v>
                </c:pt>
                <c:pt idx="12">
                  <c:v>175.359116</c:v>
                </c:pt>
                <c:pt idx="13">
                  <c:v>192.895028</c:v>
                </c:pt>
                <c:pt idx="14">
                  <c:v>195.81768</c:v>
                </c:pt>
                <c:pt idx="15">
                  <c:v>210.430939</c:v>
                </c:pt>
                <c:pt idx="16">
                  <c:v>233.812155</c:v>
                </c:pt>
                <c:pt idx="17">
                  <c:v>254.270718</c:v>
                </c:pt>
                <c:pt idx="18">
                  <c:v>280.574586</c:v>
                </c:pt>
                <c:pt idx="19">
                  <c:v>286.41989</c:v>
                </c:pt>
                <c:pt idx="20">
                  <c:v>303.955801</c:v>
                </c:pt>
                <c:pt idx="21">
                  <c:v>327.337017</c:v>
                </c:pt>
                <c:pt idx="22">
                  <c:v>365.331492</c:v>
                </c:pt>
                <c:pt idx="23">
                  <c:v>382.867403</c:v>
                </c:pt>
                <c:pt idx="24">
                  <c:v>406.248619</c:v>
                </c:pt>
                <c:pt idx="25">
                  <c:v>450.088398</c:v>
                </c:pt>
                <c:pt idx="26">
                  <c:v>537.767956</c:v>
                </c:pt>
                <c:pt idx="27">
                  <c:v>596.220994</c:v>
                </c:pt>
                <c:pt idx="28">
                  <c:v>669.287293</c:v>
                </c:pt>
                <c:pt idx="29">
                  <c:v>739.430939</c:v>
                </c:pt>
                <c:pt idx="30">
                  <c:v>739.430939</c:v>
                </c:pt>
                <c:pt idx="31">
                  <c:v>745.276243</c:v>
                </c:pt>
                <c:pt idx="32">
                  <c:v>756.966851</c:v>
                </c:pt>
                <c:pt idx="33">
                  <c:v>762.812155</c:v>
                </c:pt>
                <c:pt idx="34">
                  <c:v>800.80663</c:v>
                </c:pt>
                <c:pt idx="35">
                  <c:v>847.569061</c:v>
                </c:pt>
                <c:pt idx="36">
                  <c:v>923.558011</c:v>
                </c:pt>
                <c:pt idx="37">
                  <c:v>999.546961</c:v>
                </c:pt>
                <c:pt idx="38">
                  <c:v>1052.154696</c:v>
                </c:pt>
                <c:pt idx="39">
                  <c:v>1125.220994</c:v>
                </c:pt>
                <c:pt idx="40">
                  <c:v>1195.364641</c:v>
                </c:pt>
                <c:pt idx="41">
                  <c:v>1271.353591</c:v>
                </c:pt>
                <c:pt idx="42">
                  <c:v>1364.878453</c:v>
                </c:pt>
                <c:pt idx="43">
                  <c:v>1437.944751</c:v>
                </c:pt>
                <c:pt idx="44">
                  <c:v>1487.629834</c:v>
                </c:pt>
                <c:pt idx="45">
                  <c:v>1587.0</c:v>
                </c:pt>
                <c:pt idx="46">
                  <c:v>1660.066298</c:v>
                </c:pt>
                <c:pt idx="47">
                  <c:v>1753.59116</c:v>
                </c:pt>
                <c:pt idx="48">
                  <c:v>1850.038674</c:v>
                </c:pt>
                <c:pt idx="49">
                  <c:v>1926.027624</c:v>
                </c:pt>
                <c:pt idx="50">
                  <c:v>1981.558011</c:v>
                </c:pt>
                <c:pt idx="51">
                  <c:v>2069.237569</c:v>
                </c:pt>
                <c:pt idx="52">
                  <c:v>2162.762431</c:v>
                </c:pt>
                <c:pt idx="53">
                  <c:v>2229.983425</c:v>
                </c:pt>
                <c:pt idx="54">
                  <c:v>2291.359116</c:v>
                </c:pt>
                <c:pt idx="55">
                  <c:v>2341.044199</c:v>
                </c:pt>
                <c:pt idx="56">
                  <c:v>2425.801105</c:v>
                </c:pt>
                <c:pt idx="57">
                  <c:v>2507.635359</c:v>
                </c:pt>
                <c:pt idx="58">
                  <c:v>2566.088398</c:v>
                </c:pt>
                <c:pt idx="59">
                  <c:v>2598.237569</c:v>
                </c:pt>
                <c:pt idx="60">
                  <c:v>2639.154696</c:v>
                </c:pt>
              </c:numCache>
            </c:numRef>
          </c:cat>
          <c:val>
            <c:numRef>
              <c:f>extinction2010baseline_2016!$P$8:$P$68</c:f>
              <c:numCache>
                <c:formatCode>0</c:formatCode>
                <c:ptCount val="61"/>
                <c:pt idx="0">
                  <c:v>8333.333333</c:v>
                </c:pt>
                <c:pt idx="1">
                  <c:v>10833.333333</c:v>
                </c:pt>
                <c:pt idx="2">
                  <c:v>16354.166667</c:v>
                </c:pt>
                <c:pt idx="3">
                  <c:v>21354.166667</c:v>
                </c:pt>
                <c:pt idx="4">
                  <c:v>17187.5</c:v>
                </c:pt>
                <c:pt idx="5">
                  <c:v>14062.5</c:v>
                </c:pt>
                <c:pt idx="6">
                  <c:v>21041.666667</c:v>
                </c:pt>
                <c:pt idx="7">
                  <c:v>17083.333333</c:v>
                </c:pt>
                <c:pt idx="8">
                  <c:v>13437.5</c:v>
                </c:pt>
                <c:pt idx="9">
                  <c:v>9270.833333</c:v>
                </c:pt>
                <c:pt idx="10">
                  <c:v>10208.333333</c:v>
                </c:pt>
                <c:pt idx="11">
                  <c:v>5000.0</c:v>
                </c:pt>
                <c:pt idx="12">
                  <c:v>6145.833333</c:v>
                </c:pt>
                <c:pt idx="13">
                  <c:v>5312.5</c:v>
                </c:pt>
                <c:pt idx="14">
                  <c:v>6979.166667</c:v>
                </c:pt>
                <c:pt idx="15">
                  <c:v>5520.833333</c:v>
                </c:pt>
                <c:pt idx="16">
                  <c:v>17187.5</c:v>
                </c:pt>
                <c:pt idx="17">
                  <c:v>11666.666667</c:v>
                </c:pt>
                <c:pt idx="18">
                  <c:v>8437.5</c:v>
                </c:pt>
                <c:pt idx="19">
                  <c:v>10000.0</c:v>
                </c:pt>
                <c:pt idx="20">
                  <c:v>7500.0</c:v>
                </c:pt>
                <c:pt idx="21">
                  <c:v>6145.833333</c:v>
                </c:pt>
                <c:pt idx="22">
                  <c:v>7604.166667</c:v>
                </c:pt>
                <c:pt idx="23">
                  <c:v>4583.333333</c:v>
                </c:pt>
                <c:pt idx="24">
                  <c:v>2500.0</c:v>
                </c:pt>
                <c:pt idx="25">
                  <c:v>729.166667</c:v>
                </c:pt>
                <c:pt idx="26">
                  <c:v>625.0</c:v>
                </c:pt>
                <c:pt idx="27">
                  <c:v>416.666667</c:v>
                </c:pt>
                <c:pt idx="28">
                  <c:v>625.0</c:v>
                </c:pt>
                <c:pt idx="29">
                  <c:v>2604.166667</c:v>
                </c:pt>
                <c:pt idx="30">
                  <c:v>4270.833333</c:v>
                </c:pt>
                <c:pt idx="31">
                  <c:v>6041.666667</c:v>
                </c:pt>
                <c:pt idx="32">
                  <c:v>2604.166667</c:v>
                </c:pt>
                <c:pt idx="33">
                  <c:v>3125.0</c:v>
                </c:pt>
                <c:pt idx="34">
                  <c:v>3437.5</c:v>
                </c:pt>
                <c:pt idx="35">
                  <c:v>4687.5</c:v>
                </c:pt>
                <c:pt idx="36">
                  <c:v>6250.0</c:v>
                </c:pt>
                <c:pt idx="37">
                  <c:v>6875.0</c:v>
                </c:pt>
                <c:pt idx="38">
                  <c:v>4687.5</c:v>
                </c:pt>
                <c:pt idx="39">
                  <c:v>5833.333333</c:v>
                </c:pt>
                <c:pt idx="40">
                  <c:v>6875.0</c:v>
                </c:pt>
                <c:pt idx="41">
                  <c:v>8125.0</c:v>
                </c:pt>
                <c:pt idx="42">
                  <c:v>9687.5</c:v>
                </c:pt>
                <c:pt idx="43">
                  <c:v>10416.666667</c:v>
                </c:pt>
                <c:pt idx="44">
                  <c:v>7708.333333</c:v>
                </c:pt>
                <c:pt idx="45">
                  <c:v>5625.0</c:v>
                </c:pt>
                <c:pt idx="46">
                  <c:v>8645.833333</c:v>
                </c:pt>
                <c:pt idx="47">
                  <c:v>11458.333333</c:v>
                </c:pt>
                <c:pt idx="48">
                  <c:v>9895.833333</c:v>
                </c:pt>
                <c:pt idx="49">
                  <c:v>8854.166667</c:v>
                </c:pt>
                <c:pt idx="50">
                  <c:v>12395.833333</c:v>
                </c:pt>
                <c:pt idx="51">
                  <c:v>15416.666667</c:v>
                </c:pt>
                <c:pt idx="52">
                  <c:v>13333.333333</c:v>
                </c:pt>
                <c:pt idx="53">
                  <c:v>16250.0</c:v>
                </c:pt>
                <c:pt idx="54">
                  <c:v>12500.0</c:v>
                </c:pt>
                <c:pt idx="55">
                  <c:v>10729.166667</c:v>
                </c:pt>
                <c:pt idx="56">
                  <c:v>8229.166667</c:v>
                </c:pt>
                <c:pt idx="57">
                  <c:v>6770.833333</c:v>
                </c:pt>
                <c:pt idx="58">
                  <c:v>5312.5</c:v>
                </c:pt>
                <c:pt idx="59">
                  <c:v>2916.666667</c:v>
                </c:pt>
                <c:pt idx="60">
                  <c:v>1145.833333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0877464"/>
        <c:axId val="2110856312"/>
      </c:lineChart>
      <c:catAx>
        <c:axId val="-212087746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2110856312"/>
        <c:crosses val="autoZero"/>
        <c:auto val="1"/>
        <c:lblAlgn val="ctr"/>
        <c:lblOffset val="100"/>
        <c:noMultiLvlLbl val="0"/>
      </c:catAx>
      <c:valAx>
        <c:axId val="211085631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-2120877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580616601321"/>
          <c:y val="0.139487951157385"/>
          <c:w val="0.135122566311063"/>
          <c:h val="0.0873447341898644"/>
        </c:manualLayout>
      </c:layout>
      <c:overlay val="0"/>
    </c:legend>
    <c:plotVisOnly val="1"/>
    <c:dispBlanksAs val="gap"/>
    <c:showDLblsOverMax val="0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56006042808508"/>
          <c:y val="0.099161904514031"/>
          <c:w val="0.795907497686417"/>
          <c:h val="0.826147839454699"/>
        </c:manualLayout>
      </c:layout>
      <c:lineChart>
        <c:grouping val="standard"/>
        <c:varyColors val="0"/>
        <c:ser>
          <c:idx val="1"/>
          <c:order val="0"/>
          <c:tx>
            <c:v>baseline extintion probability</c:v>
          </c:tx>
          <c:marker>
            <c:symbol val="none"/>
          </c:marker>
          <c:cat>
            <c:numRef>
              <c:f>extinction2010baseline_2016!$R$8:$R$22</c:f>
              <c:numCache>
                <c:formatCode>0</c:formatCode>
                <c:ptCount val="15"/>
                <c:pt idx="0">
                  <c:v>0.0</c:v>
                </c:pt>
                <c:pt idx="1">
                  <c:v>147.031802</c:v>
                </c:pt>
                <c:pt idx="2">
                  <c:v>319.213781</c:v>
                </c:pt>
                <c:pt idx="3">
                  <c:v>468.180212</c:v>
                </c:pt>
                <c:pt idx="4">
                  <c:v>561.042403</c:v>
                </c:pt>
                <c:pt idx="5">
                  <c:v>653.904594</c:v>
                </c:pt>
                <c:pt idx="6">
                  <c:v>704.204947</c:v>
                </c:pt>
                <c:pt idx="7">
                  <c:v>758.374558</c:v>
                </c:pt>
                <c:pt idx="8">
                  <c:v>820.282686</c:v>
                </c:pt>
                <c:pt idx="9">
                  <c:v>886.060071</c:v>
                </c:pt>
                <c:pt idx="10">
                  <c:v>930.556537</c:v>
                </c:pt>
                <c:pt idx="11">
                  <c:v>990.530035</c:v>
                </c:pt>
                <c:pt idx="12">
                  <c:v>1042.765018</c:v>
                </c:pt>
                <c:pt idx="13">
                  <c:v>1077.588339</c:v>
                </c:pt>
                <c:pt idx="14">
                  <c:v>1095.0</c:v>
                </c:pt>
              </c:numCache>
            </c:numRef>
          </c:cat>
          <c:val>
            <c:numRef>
              <c:f>extinction2010baseline_2016!$S$8:$S$22</c:f>
              <c:numCache>
                <c:formatCode>0.00</c:formatCode>
                <c:ptCount val="15"/>
                <c:pt idx="0">
                  <c:v>0.000379</c:v>
                </c:pt>
                <c:pt idx="1">
                  <c:v>0.000379</c:v>
                </c:pt>
                <c:pt idx="2">
                  <c:v>0.001894</c:v>
                </c:pt>
                <c:pt idx="3">
                  <c:v>0.00303</c:v>
                </c:pt>
                <c:pt idx="4">
                  <c:v>0.006818</c:v>
                </c:pt>
                <c:pt idx="5">
                  <c:v>0.010606</c:v>
                </c:pt>
                <c:pt idx="6">
                  <c:v>0.012121</c:v>
                </c:pt>
                <c:pt idx="7">
                  <c:v>0.016667</c:v>
                </c:pt>
                <c:pt idx="8">
                  <c:v>0.024242</c:v>
                </c:pt>
                <c:pt idx="9">
                  <c:v>0.032955</c:v>
                </c:pt>
                <c:pt idx="10">
                  <c:v>0.043182</c:v>
                </c:pt>
                <c:pt idx="11">
                  <c:v>0.052652</c:v>
                </c:pt>
                <c:pt idx="12">
                  <c:v>0.058333</c:v>
                </c:pt>
                <c:pt idx="13">
                  <c:v>0.066667</c:v>
                </c:pt>
                <c:pt idx="14">
                  <c:v>0.069697</c:v>
                </c:pt>
              </c:numCache>
            </c:numRef>
          </c:val>
          <c:smooth val="0"/>
        </c:ser>
        <c:ser>
          <c:idx val="0"/>
          <c:order val="1"/>
          <c:tx>
            <c:v>extinction probability with hurricane</c:v>
          </c:tx>
          <c:marker>
            <c:symbol val="none"/>
          </c:marker>
          <c:cat>
            <c:numRef>
              <c:f>extinction2010baseline_2016!$R$8:$R$22</c:f>
              <c:numCache>
                <c:formatCode>0</c:formatCode>
                <c:ptCount val="15"/>
                <c:pt idx="0">
                  <c:v>0.0</c:v>
                </c:pt>
                <c:pt idx="1">
                  <c:v>147.031802</c:v>
                </c:pt>
                <c:pt idx="2">
                  <c:v>319.213781</c:v>
                </c:pt>
                <c:pt idx="3">
                  <c:v>468.180212</c:v>
                </c:pt>
                <c:pt idx="4">
                  <c:v>561.042403</c:v>
                </c:pt>
                <c:pt idx="5">
                  <c:v>653.904594</c:v>
                </c:pt>
                <c:pt idx="6">
                  <c:v>704.204947</c:v>
                </c:pt>
                <c:pt idx="7">
                  <c:v>758.374558</c:v>
                </c:pt>
                <c:pt idx="8">
                  <c:v>820.282686</c:v>
                </c:pt>
                <c:pt idx="9">
                  <c:v>886.060071</c:v>
                </c:pt>
                <c:pt idx="10">
                  <c:v>930.556537</c:v>
                </c:pt>
                <c:pt idx="11">
                  <c:v>990.530035</c:v>
                </c:pt>
                <c:pt idx="12">
                  <c:v>1042.765018</c:v>
                </c:pt>
                <c:pt idx="13">
                  <c:v>1077.588339</c:v>
                </c:pt>
                <c:pt idx="14">
                  <c:v>1095.0</c:v>
                </c:pt>
              </c:numCache>
            </c:numRef>
          </c:cat>
          <c:val>
            <c:numRef>
              <c:f>extinction2010baseline_2016!$T$8:$T$22</c:f>
              <c:numCache>
                <c:formatCode>0.00</c:formatCode>
                <c:ptCount val="15"/>
                <c:pt idx="0">
                  <c:v>0.000379</c:v>
                </c:pt>
                <c:pt idx="1">
                  <c:v>0.000379</c:v>
                </c:pt>
                <c:pt idx="2">
                  <c:v>0.001894</c:v>
                </c:pt>
                <c:pt idx="3">
                  <c:v>0.00303</c:v>
                </c:pt>
                <c:pt idx="4">
                  <c:v>0.006818</c:v>
                </c:pt>
                <c:pt idx="5">
                  <c:v>0.010606</c:v>
                </c:pt>
                <c:pt idx="6">
                  <c:v>0.012121</c:v>
                </c:pt>
                <c:pt idx="7">
                  <c:v>0.027273</c:v>
                </c:pt>
                <c:pt idx="8">
                  <c:v>0.024242</c:v>
                </c:pt>
                <c:pt idx="9">
                  <c:v>0.017424</c:v>
                </c:pt>
                <c:pt idx="10">
                  <c:v>0.018182</c:v>
                </c:pt>
                <c:pt idx="11">
                  <c:v>0.012121</c:v>
                </c:pt>
                <c:pt idx="12">
                  <c:v>0.012121</c:v>
                </c:pt>
                <c:pt idx="13">
                  <c:v>0.008333</c:v>
                </c:pt>
                <c:pt idx="14">
                  <c:v>0.010227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05558184"/>
        <c:axId val="-2005655176"/>
      </c:lineChart>
      <c:catAx>
        <c:axId val="-200555818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crossAx val="-2005655176"/>
        <c:crosses val="autoZero"/>
        <c:auto val="1"/>
        <c:lblAlgn val="ctr"/>
        <c:lblOffset val="100"/>
        <c:noMultiLvlLbl val="0"/>
      </c:catAx>
      <c:valAx>
        <c:axId val="-20056551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Extinction Probability</a:t>
                </a:r>
              </a:p>
            </c:rich>
          </c:tx>
          <c:layout/>
          <c:overlay val="0"/>
        </c:title>
        <c:numFmt formatCode="0.00" sourceLinked="1"/>
        <c:majorTickMark val="none"/>
        <c:minorTickMark val="none"/>
        <c:tickLblPos val="nextTo"/>
        <c:crossAx val="-20055581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31054574463822"/>
          <c:y val="0.128614935311549"/>
          <c:w val="0.231288868427257"/>
          <c:h val="0.141709813419048"/>
        </c:manualLayout>
      </c:layout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cleandata!$D$11</c:f>
              <c:strCache>
                <c:ptCount val="1"/>
                <c:pt idx="0">
                  <c:v>Ile a Vache</c:v>
                </c:pt>
              </c:strCache>
            </c:strRef>
          </c:tx>
          <c:marker>
            <c:symbol val="none"/>
          </c:marker>
          <c:val>
            <c:numRef>
              <c:f>cleandata!$E$11:$V$11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cleandata!$D$12</c:f>
              <c:strCache>
                <c:ptCount val="1"/>
                <c:pt idx="0">
                  <c:v>Camp Perrin</c:v>
                </c:pt>
              </c:strCache>
            </c:strRef>
          </c:tx>
          <c:marker>
            <c:symbol val="none"/>
          </c:marker>
          <c:val>
            <c:numRef>
              <c:f>cleandata!$E$12:$V$12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cleandata!$D$13</c:f>
              <c:strCache>
                <c:ptCount val="1"/>
                <c:pt idx="0">
                  <c:v>Les Cayes</c:v>
                </c:pt>
              </c:strCache>
            </c:strRef>
          </c:tx>
          <c:marker>
            <c:symbol val="none"/>
          </c:marker>
          <c:val>
            <c:numRef>
              <c:f>cleandata!$E$13:$V$13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8.0</c:v>
                </c:pt>
                <c:pt idx="8">
                  <c:v>11.0</c:v>
                </c:pt>
                <c:pt idx="9">
                  <c:v>9.0</c:v>
                </c:pt>
                <c:pt idx="10">
                  <c:v>4.0</c:v>
                </c:pt>
                <c:pt idx="11">
                  <c:v>5.0</c:v>
                </c:pt>
                <c:pt idx="12">
                  <c:v>2.0</c:v>
                </c:pt>
                <c:pt idx="13">
                  <c:v>6.0</c:v>
                </c:pt>
                <c:pt idx="14">
                  <c:v>6.0</c:v>
                </c:pt>
                <c:pt idx="15">
                  <c:v>5.0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cleandata!$D$14</c:f>
              <c:strCache>
                <c:ptCount val="1"/>
                <c:pt idx="0">
                  <c:v>Les Anglais</c:v>
                </c:pt>
              </c:strCache>
            </c:strRef>
          </c:tx>
          <c:marker>
            <c:symbol val="none"/>
          </c:marker>
          <c:val>
            <c:numRef>
              <c:f>cleandata!$E$14:$V$14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7.0</c:v>
                </c:pt>
                <c:pt idx="6">
                  <c:v>4.0</c:v>
                </c:pt>
                <c:pt idx="7">
                  <c:v>4.0</c:v>
                </c:pt>
                <c:pt idx="8">
                  <c:v>5.0</c:v>
                </c:pt>
                <c:pt idx="9">
                  <c:v>10.0</c:v>
                </c:pt>
                <c:pt idx="10">
                  <c:v>0.0</c:v>
                </c:pt>
                <c:pt idx="11">
                  <c:v>6.0</c:v>
                </c:pt>
                <c:pt idx="12">
                  <c:v>5.0</c:v>
                </c:pt>
                <c:pt idx="13">
                  <c:v>5.0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cleandata!$D$15</c:f>
              <c:strCache>
                <c:ptCount val="1"/>
                <c:pt idx="0">
                  <c:v>Aquin</c:v>
                </c:pt>
              </c:strCache>
            </c:strRef>
          </c:tx>
          <c:marker>
            <c:symbol val="none"/>
          </c:marker>
          <c:val>
            <c:numRef>
              <c:f>cleandata!$E$15:$V$15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cleandata!$D$16</c:f>
              <c:strCache>
                <c:ptCount val="1"/>
                <c:pt idx="0">
                  <c:v>Camp Perrin</c:v>
                </c:pt>
              </c:strCache>
            </c:strRef>
          </c:tx>
          <c:marker>
            <c:symbol val="none"/>
          </c:marker>
          <c:val>
            <c:numRef>
              <c:f>cleandata!$E$16:$V$16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0.0</c:v>
                </c:pt>
                <c:pt idx="8">
                  <c:v>0.0</c:v>
                </c:pt>
                <c:pt idx="9">
                  <c:v>2.0</c:v>
                </c:pt>
                <c:pt idx="10">
                  <c:v>0.0</c:v>
                </c:pt>
                <c:pt idx="11">
                  <c:v>1.0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cleandata!$D$17</c:f>
              <c:strCache>
                <c:ptCount val="1"/>
                <c:pt idx="0">
                  <c:v>Port-a-Piment</c:v>
                </c:pt>
              </c:strCache>
            </c:strRef>
          </c:tx>
          <c:marker>
            <c:symbol val="none"/>
          </c:marker>
          <c:val>
            <c:numRef>
              <c:f>cleandata!$E$17:$V$17</c:f>
              <c:numCache>
                <c:formatCode>General</c:formatCode>
                <c:ptCount val="18"/>
                <c:pt idx="0">
                  <c:v>3.0</c:v>
                </c:pt>
                <c:pt idx="1">
                  <c:v>4.0</c:v>
                </c:pt>
                <c:pt idx="2">
                  <c:v>2.0</c:v>
                </c:pt>
                <c:pt idx="3">
                  <c:v>4.0</c:v>
                </c:pt>
                <c:pt idx="4">
                  <c:v>3.0</c:v>
                </c:pt>
                <c:pt idx="5">
                  <c:v>10.0</c:v>
                </c:pt>
                <c:pt idx="6">
                  <c:v>3.0</c:v>
                </c:pt>
                <c:pt idx="7">
                  <c:v>4.0</c:v>
                </c:pt>
                <c:pt idx="8">
                  <c:v>28.0</c:v>
                </c:pt>
                <c:pt idx="9">
                  <c:v>45.0</c:v>
                </c:pt>
                <c:pt idx="10">
                  <c:v>57.0</c:v>
                </c:pt>
                <c:pt idx="11">
                  <c:v>33.0</c:v>
                </c:pt>
                <c:pt idx="12">
                  <c:v>10.0</c:v>
                </c:pt>
                <c:pt idx="13">
                  <c:v>20.0</c:v>
                </c:pt>
                <c:pt idx="14">
                  <c:v>20.0</c:v>
                </c:pt>
                <c:pt idx="15">
                  <c:v>7.0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cleandata!$D$18</c:f>
              <c:strCache>
                <c:ptCount val="1"/>
                <c:pt idx="0">
                  <c:v>Aquin</c:v>
                </c:pt>
              </c:strCache>
            </c:strRef>
          </c:tx>
          <c:marker>
            <c:symbol val="none"/>
          </c:marker>
          <c:val>
            <c:numRef>
              <c:f>cleandata!$E$18:$V$18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0.0</c:v>
                </c:pt>
                <c:pt idx="6">
                  <c:v>1.0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cleandata!$D$19</c:f>
              <c:strCache>
                <c:ptCount val="1"/>
                <c:pt idx="0">
                  <c:v>Port-Salut</c:v>
                </c:pt>
              </c:strCache>
            </c:strRef>
          </c:tx>
          <c:marker>
            <c:symbol val="none"/>
          </c:marker>
          <c:val>
            <c:numRef>
              <c:f>cleandata!$E$19:$V$19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6.0</c:v>
                </c:pt>
                <c:pt idx="8">
                  <c:v>5.0</c:v>
                </c:pt>
                <c:pt idx="9">
                  <c:v>2.0</c:v>
                </c:pt>
                <c:pt idx="10">
                  <c:v>1.0</c:v>
                </c:pt>
                <c:pt idx="11">
                  <c:v>1.0</c:v>
                </c:pt>
                <c:pt idx="12">
                  <c:v>2.0</c:v>
                </c:pt>
                <c:pt idx="13">
                  <c:v>1.0</c:v>
                </c:pt>
                <c:pt idx="14">
                  <c:v>0.0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cleandata!$D$20</c:f>
              <c:strCache>
                <c:ptCount val="1"/>
                <c:pt idx="0">
                  <c:v>Baraderes</c:v>
                </c:pt>
              </c:strCache>
            </c:strRef>
          </c:tx>
          <c:marker>
            <c:symbol val="none"/>
          </c:marker>
          <c:val>
            <c:numRef>
              <c:f>cleandata!$E$20:$V$20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cleandata!$D$21</c:f>
              <c:strCache>
                <c:ptCount val="1"/>
                <c:pt idx="0">
                  <c:v>Cavaillon</c:v>
                </c:pt>
              </c:strCache>
            </c:strRef>
          </c:tx>
          <c:marker>
            <c:symbol val="none"/>
          </c:marker>
          <c:val>
            <c:numRef>
              <c:f>cleandata!$E$21:$V$21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cleandata!$D$22</c:f>
              <c:strCache>
                <c:ptCount val="1"/>
                <c:pt idx="0">
                  <c:v>Chardonnieres</c:v>
                </c:pt>
              </c:strCache>
            </c:strRef>
          </c:tx>
          <c:marker>
            <c:symbol val="none"/>
          </c:marker>
          <c:val>
            <c:numRef>
              <c:f>cleandata!$E$22:$V$22</c:f>
              <c:numCache>
                <c:formatCode>General</c:formatCode>
                <c:ptCount val="18"/>
                <c:pt idx="0">
                  <c:v>12.0</c:v>
                </c:pt>
                <c:pt idx="1">
                  <c:v>9.0</c:v>
                </c:pt>
                <c:pt idx="2">
                  <c:v>7.0</c:v>
                </c:pt>
                <c:pt idx="3">
                  <c:v>12.0</c:v>
                </c:pt>
                <c:pt idx="4">
                  <c:v>5.0</c:v>
                </c:pt>
                <c:pt idx="5">
                  <c:v>19.0</c:v>
                </c:pt>
                <c:pt idx="6">
                  <c:v>5.0</c:v>
                </c:pt>
                <c:pt idx="7">
                  <c:v>28.0</c:v>
                </c:pt>
                <c:pt idx="8">
                  <c:v>23.0</c:v>
                </c:pt>
                <c:pt idx="9">
                  <c:v>54.0</c:v>
                </c:pt>
                <c:pt idx="10">
                  <c:v>51.0</c:v>
                </c:pt>
                <c:pt idx="11">
                  <c:v>34.0</c:v>
                </c:pt>
                <c:pt idx="12">
                  <c:v>10.0</c:v>
                </c:pt>
                <c:pt idx="13">
                  <c:v>12.0</c:v>
                </c:pt>
                <c:pt idx="14">
                  <c:v>6.0</c:v>
                </c:pt>
                <c:pt idx="15">
                  <c:v>4.0</c:v>
                </c:pt>
                <c:pt idx="16">
                  <c:v>3.0</c:v>
                </c:pt>
                <c:pt idx="17">
                  <c:v>0.0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cleandata!$D$23</c:f>
              <c:strCache>
                <c:ptCount val="1"/>
                <c:pt idx="0">
                  <c:v>Coteaux</c:v>
                </c:pt>
              </c:strCache>
            </c:strRef>
          </c:tx>
          <c:marker>
            <c:symbol val="none"/>
          </c:marker>
          <c:val>
            <c:numRef>
              <c:f>cleandata!$E$23:$V$23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cleandata!$D$24</c:f>
              <c:strCache>
                <c:ptCount val="1"/>
                <c:pt idx="0">
                  <c:v>Maniche</c:v>
                </c:pt>
              </c:strCache>
            </c:strRef>
          </c:tx>
          <c:marker>
            <c:symbol val="none"/>
          </c:marker>
          <c:val>
            <c:numRef>
              <c:f>cleandata!$E$24:$V$24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cleandata!$D$25</c:f>
              <c:strCache>
                <c:ptCount val="1"/>
                <c:pt idx="0">
                  <c:v>Tiburon</c:v>
                </c:pt>
              </c:strCache>
            </c:strRef>
          </c:tx>
          <c:marker>
            <c:symbol val="none"/>
          </c:marker>
          <c:val>
            <c:numRef>
              <c:f>cleandata!$E$25:$V$25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cleandata!$D$26</c:f>
              <c:strCache>
                <c:ptCount val="1"/>
                <c:pt idx="0">
                  <c:v>St. Jean du Sud</c:v>
                </c:pt>
              </c:strCache>
            </c:strRef>
          </c:tx>
          <c:marker>
            <c:symbol val="none"/>
          </c:marker>
          <c:val>
            <c:numRef>
              <c:f>cleandata!$E$26:$V$26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cleandata!$D$27</c:f>
              <c:strCache>
                <c:ptCount val="1"/>
                <c:pt idx="0">
                  <c:v>Chantal</c:v>
                </c:pt>
              </c:strCache>
            </c:strRef>
          </c:tx>
          <c:marker>
            <c:symbol val="none"/>
          </c:marker>
          <c:val>
            <c:numRef>
              <c:f>cleandata!$E$27:$V$27</c:f>
              <c:numCache>
                <c:formatCode>General</c:formatCode>
                <c:ptCount val="1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321528"/>
        <c:axId val="-2093318680"/>
      </c:lineChart>
      <c:catAx>
        <c:axId val="-209332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318680"/>
        <c:crosses val="autoZero"/>
        <c:auto val="1"/>
        <c:lblAlgn val="ctr"/>
        <c:lblOffset val="100"/>
        <c:noMultiLvlLbl val="0"/>
      </c:catAx>
      <c:valAx>
        <c:axId val="-2093318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321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cleandata!$D$72</c:f>
              <c:strCache>
                <c:ptCount val="1"/>
                <c:pt idx="0">
                  <c:v>Ile a Vache</c:v>
                </c:pt>
              </c:strCache>
            </c:strRef>
          </c:tx>
          <c:marker>
            <c:symbol val="none"/>
          </c:marker>
          <c:val>
            <c:numRef>
              <c:f>cleandata!$E$72:$V$72</c:f>
              <c:numCache>
                <c:formatCode>General</c:formatCode>
                <c:ptCount val="18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cleandata!$D$73</c:f>
              <c:strCache>
                <c:ptCount val="1"/>
                <c:pt idx="0">
                  <c:v>Camp Perrin</c:v>
                </c:pt>
              </c:strCache>
            </c:strRef>
          </c:tx>
          <c:marker>
            <c:symbol val="none"/>
          </c:marker>
          <c:val>
            <c:numRef>
              <c:f>cleandata!$E$73:$V$73</c:f>
              <c:numCache>
                <c:formatCode>General</c:formatCode>
                <c:ptCount val="18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cleandata!$D$74</c:f>
              <c:strCache>
                <c:ptCount val="1"/>
                <c:pt idx="0">
                  <c:v>Les Cayes</c:v>
                </c:pt>
              </c:strCache>
            </c:strRef>
          </c:tx>
          <c:marker>
            <c:symbol val="none"/>
          </c:marker>
          <c:val>
            <c:numRef>
              <c:f>cleandata!$E$74:$V$74</c:f>
              <c:numCache>
                <c:formatCode>General</c:formatCode>
                <c:ptCount val="18"/>
                <c:pt idx="1">
                  <c:v>0.0</c:v>
                </c:pt>
                <c:pt idx="2">
                  <c:v>1.804737854124365</c:v>
                </c:pt>
                <c:pt idx="3">
                  <c:v>0.316987298107781</c:v>
                </c:pt>
                <c:pt idx="4">
                  <c:v>0.6</c:v>
                </c:pt>
                <c:pt idx="5">
                  <c:v>0.539344662916632</c:v>
                </c:pt>
                <c:pt idx="6">
                  <c:v>6.099337102118952</c:v>
                </c:pt>
                <c:pt idx="7">
                  <c:v>8.36075857852991</c:v>
                </c:pt>
                <c:pt idx="8">
                  <c:v>9.58244670815691</c:v>
                </c:pt>
                <c:pt idx="9">
                  <c:v>5.472529209005013</c:v>
                </c:pt>
                <c:pt idx="10">
                  <c:v>2.347073145492117</c:v>
                </c:pt>
                <c:pt idx="11">
                  <c:v>8.340572873934304</c:v>
                </c:pt>
                <c:pt idx="12">
                  <c:v>4.096104025173791</c:v>
                </c:pt>
                <c:pt idx="13">
                  <c:v>11.21078262938771</c:v>
                </c:pt>
                <c:pt idx="14">
                  <c:v>7.301090176069241</c:v>
                </c:pt>
                <c:pt idx="15">
                  <c:v>6.28054609975127</c:v>
                </c:pt>
                <c:pt idx="16">
                  <c:v>2.070270255752645</c:v>
                </c:pt>
                <c:pt idx="17">
                  <c:v>6.871207543158848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cleandata!$D$75</c:f>
              <c:strCache>
                <c:ptCount val="1"/>
                <c:pt idx="0">
                  <c:v>Les Anglais</c:v>
                </c:pt>
              </c:strCache>
            </c:strRef>
          </c:tx>
          <c:marker>
            <c:symbol val="none"/>
          </c:marker>
          <c:val>
            <c:numRef>
              <c:f>cleandata!$E$75:$V$75</c:f>
              <c:numCache>
                <c:formatCode>General</c:formatCode>
                <c:ptCount val="18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10.77541264041642</c:v>
                </c:pt>
                <c:pt idx="6">
                  <c:v>1.18223812607101</c:v>
                </c:pt>
                <c:pt idx="7">
                  <c:v>4.445870475150391</c:v>
                </c:pt>
                <c:pt idx="8">
                  <c:v>5.837467176875515</c:v>
                </c:pt>
                <c:pt idx="9">
                  <c:v>11.40587727318528</c:v>
                </c:pt>
                <c:pt idx="10">
                  <c:v>3.912778434077031</c:v>
                </c:pt>
                <c:pt idx="11">
                  <c:v>12.34165627596057</c:v>
                </c:pt>
                <c:pt idx="12">
                  <c:v>5.408337815585566</c:v>
                </c:pt>
                <c:pt idx="13">
                  <c:v>6.457657615882073</c:v>
                </c:pt>
                <c:pt idx="14">
                  <c:v>2.25031192734959</c:v>
                </c:pt>
                <c:pt idx="15">
                  <c:v>6.061862178478973</c:v>
                </c:pt>
                <c:pt idx="16">
                  <c:v>4.876691593496701</c:v>
                </c:pt>
                <c:pt idx="17">
                  <c:v>5.703477859714766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cleandata!$D$76</c:f>
              <c:strCache>
                <c:ptCount val="1"/>
                <c:pt idx="0">
                  <c:v>Aquin</c:v>
                </c:pt>
              </c:strCache>
            </c:strRef>
          </c:tx>
          <c:marker>
            <c:symbol val="none"/>
          </c:marker>
          <c:val>
            <c:numRef>
              <c:f>cleandata!$E$76:$V$76</c:f>
              <c:numCache>
                <c:formatCode>General</c:formatCode>
                <c:ptCount val="18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1.378388878197125</c:v>
                </c:pt>
                <c:pt idx="11">
                  <c:v>0.640281267470383</c:v>
                </c:pt>
                <c:pt idx="12">
                  <c:v>0.343392431933673</c:v>
                </c:pt>
                <c:pt idx="13">
                  <c:v>0.328967948247428</c:v>
                </c:pt>
                <c:pt idx="14">
                  <c:v>1.473267967572852</c:v>
                </c:pt>
                <c:pt idx="15">
                  <c:v>0.544281086116926</c:v>
                </c:pt>
                <c:pt idx="16">
                  <c:v>0.439836798532451</c:v>
                </c:pt>
                <c:pt idx="17">
                  <c:v>0.425380791638466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cleandata!$D$77</c:f>
              <c:strCache>
                <c:ptCount val="1"/>
                <c:pt idx="0">
                  <c:v>Camp Perrin</c:v>
                </c:pt>
              </c:strCache>
            </c:strRef>
          </c:tx>
          <c:marker>
            <c:symbol val="none"/>
          </c:marker>
          <c:val>
            <c:numRef>
              <c:f>cleandata!$E$77:$V$77</c:f>
              <c:numCache>
                <c:formatCode>General</c:formatCode>
                <c:ptCount val="18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2.985568497938051</c:v>
                </c:pt>
                <c:pt idx="7">
                  <c:v>1.088562172233852</c:v>
                </c:pt>
                <c:pt idx="8">
                  <c:v>0.850761583276931</c:v>
                </c:pt>
                <c:pt idx="9">
                  <c:v>3.2</c:v>
                </c:pt>
                <c:pt idx="10">
                  <c:v>0.864974420523766</c:v>
                </c:pt>
                <c:pt idx="11">
                  <c:v>2.175869464928692</c:v>
                </c:pt>
                <c:pt idx="12">
                  <c:v>1.207335362679435</c:v>
                </c:pt>
                <c:pt idx="13">
                  <c:v>0.157002787656112</c:v>
                </c:pt>
                <c:pt idx="14">
                  <c:v>1.111805216802087</c:v>
                </c:pt>
                <c:pt idx="15">
                  <c:v>1.070970545353753</c:v>
                </c:pt>
                <c:pt idx="16">
                  <c:v>1.03387275898766</c:v>
                </c:pt>
                <c:pt idx="17">
                  <c:v>1.0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cleandata!$D$78</c:f>
              <c:strCache>
                <c:ptCount val="1"/>
                <c:pt idx="0">
                  <c:v>Port-a-Piment</c:v>
                </c:pt>
              </c:strCache>
            </c:strRef>
          </c:tx>
          <c:marker>
            <c:symbol val="none"/>
          </c:marker>
          <c:val>
            <c:numRef>
              <c:f>cleandata!$E$78:$V$78</c:f>
              <c:numCache>
                <c:formatCode>General</c:formatCode>
                <c:ptCount val="18"/>
                <c:pt idx="1">
                  <c:v>5.0</c:v>
                </c:pt>
                <c:pt idx="2">
                  <c:v>1.816496580927726</c:v>
                </c:pt>
                <c:pt idx="3">
                  <c:v>6.07915619758885</c:v>
                </c:pt>
                <c:pt idx="4">
                  <c:v>2.948331477354789</c:v>
                </c:pt>
                <c:pt idx="5">
                  <c:v>13.9580026246706</c:v>
                </c:pt>
                <c:pt idx="6">
                  <c:v>0.382784560615889</c:v>
                </c:pt>
                <c:pt idx="7">
                  <c:v>7.440032397181516</c:v>
                </c:pt>
                <c:pt idx="8">
                  <c:v>38.59197821000767</c:v>
                </c:pt>
                <c:pt idx="9">
                  <c:v>41.25430335095863</c:v>
                </c:pt>
                <c:pt idx="10">
                  <c:v>45.4574277150336</c:v>
                </c:pt>
                <c:pt idx="11">
                  <c:v>10.87308042498003</c:v>
                </c:pt>
                <c:pt idx="12">
                  <c:v>10.73833586833306</c:v>
                </c:pt>
                <c:pt idx="13">
                  <c:v>43.41735173069694</c:v>
                </c:pt>
                <c:pt idx="14">
                  <c:v>33.11645895517348</c:v>
                </c:pt>
                <c:pt idx="15">
                  <c:v>19.15729561664813</c:v>
                </c:pt>
                <c:pt idx="16">
                  <c:v>24.16977989624242</c:v>
                </c:pt>
                <c:pt idx="17">
                  <c:v>30.2470218340281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cleandata!$D$79</c:f>
              <c:strCache>
                <c:ptCount val="1"/>
                <c:pt idx="0">
                  <c:v>Aquin</c:v>
                </c:pt>
              </c:strCache>
            </c:strRef>
          </c:tx>
          <c:marker>
            <c:symbol val="none"/>
          </c:marker>
          <c:val>
            <c:numRef>
              <c:f>cleandata!$E$79:$V$79</c:f>
              <c:numCache>
                <c:formatCode>General</c:formatCode>
                <c:ptCount val="18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1.6</c:v>
                </c:pt>
                <c:pt idx="5">
                  <c:v>0.460655337083368</c:v>
                </c:pt>
                <c:pt idx="6">
                  <c:v>1.737468237166911</c:v>
                </c:pt>
                <c:pt idx="7">
                  <c:v>0.859122918275927</c:v>
                </c:pt>
                <c:pt idx="8">
                  <c:v>0.195262145875635</c:v>
                </c:pt>
                <c:pt idx="9">
                  <c:v>0.758257569495584</c:v>
                </c:pt>
                <c:pt idx="10">
                  <c:v>0.718089044142396</c:v>
                </c:pt>
                <c:pt idx="11">
                  <c:v>0.683012701892219</c:v>
                </c:pt>
                <c:pt idx="12">
                  <c:v>0.652094275003974</c:v>
                </c:pt>
                <c:pt idx="13">
                  <c:v>1.737468237166911</c:v>
                </c:pt>
                <c:pt idx="14">
                  <c:v>0.29111669461928</c:v>
                </c:pt>
                <c:pt idx="15">
                  <c:v>0.683012701892219</c:v>
                </c:pt>
                <c:pt idx="16">
                  <c:v>0.659476620642822</c:v>
                </c:pt>
                <c:pt idx="17">
                  <c:v>0.637961931863771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cleandata!$D$80</c:f>
              <c:strCache>
                <c:ptCount val="1"/>
                <c:pt idx="0">
                  <c:v>Port-Salut</c:v>
                </c:pt>
              </c:strCache>
            </c:strRef>
          </c:tx>
          <c:marker>
            <c:symbol val="none"/>
          </c:marker>
          <c:val>
            <c:numRef>
              <c:f>cleandata!$E$80:$V$80</c:f>
              <c:numCache>
                <c:formatCode>General</c:formatCode>
                <c:ptCount val="18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8.734313483298443</c:v>
                </c:pt>
                <c:pt idx="8">
                  <c:v>2.520906762841911</c:v>
                </c:pt>
                <c:pt idx="9">
                  <c:v>0.493171219946131</c:v>
                </c:pt>
                <c:pt idx="10">
                  <c:v>2.365611715131152</c:v>
                </c:pt>
                <c:pt idx="11">
                  <c:v>3.255201569252661</c:v>
                </c:pt>
                <c:pt idx="12">
                  <c:v>4.244565894156026</c:v>
                </c:pt>
                <c:pt idx="13">
                  <c:v>2.153813832946003</c:v>
                </c:pt>
                <c:pt idx="14">
                  <c:v>2.033030277982335</c:v>
                </c:pt>
                <c:pt idx="15">
                  <c:v>3.962984088917724</c:v>
                </c:pt>
                <c:pt idx="16">
                  <c:v>1.862634938140156</c:v>
                </c:pt>
                <c:pt idx="17">
                  <c:v>2.770594337825903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cleandata!$D$81</c:f>
              <c:strCache>
                <c:ptCount val="1"/>
                <c:pt idx="0">
                  <c:v>Baraderes</c:v>
                </c:pt>
              </c:strCache>
            </c:strRef>
          </c:tx>
          <c:marker>
            <c:symbol val="none"/>
          </c:marker>
          <c:val>
            <c:numRef>
              <c:f>cleandata!$E$81:$V$81</c:f>
              <c:numCache>
                <c:formatCode>General</c:formatCode>
                <c:ptCount val="18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cleandata!$D$82</c:f>
              <c:strCache>
                <c:ptCount val="1"/>
                <c:pt idx="0">
                  <c:v>Cavaillon</c:v>
                </c:pt>
              </c:strCache>
            </c:strRef>
          </c:tx>
          <c:marker>
            <c:symbol val="none"/>
          </c:marker>
          <c:val>
            <c:numRef>
              <c:f>cleandata!$E$82:$V$82</c:f>
              <c:numCache>
                <c:formatCode>General</c:formatCode>
                <c:ptCount val="18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cleandata!$D$83</c:f>
              <c:strCache>
                <c:ptCount val="1"/>
                <c:pt idx="0">
                  <c:v>Chardonnieres</c:v>
                </c:pt>
              </c:strCache>
            </c:strRef>
          </c:tx>
          <c:marker>
            <c:symbol val="none"/>
          </c:marker>
          <c:val>
            <c:numRef>
              <c:f>cleandata!$E$83:$V$83</c:f>
              <c:numCache>
                <c:formatCode>General</c:formatCode>
                <c:ptCount val="18"/>
                <c:pt idx="1">
                  <c:v>9.0</c:v>
                </c:pt>
                <c:pt idx="2">
                  <c:v>9.38813800098966</c:v>
                </c:pt>
                <c:pt idx="3">
                  <c:v>17.12132034355964</c:v>
                </c:pt>
                <c:pt idx="4">
                  <c:v>4.756809750418044</c:v>
                </c:pt>
                <c:pt idx="5">
                  <c:v>29.16357918774401</c:v>
                </c:pt>
                <c:pt idx="6">
                  <c:v>0.468574969019707</c:v>
                </c:pt>
                <c:pt idx="7">
                  <c:v>42.51481562692872</c:v>
                </c:pt>
                <c:pt idx="8">
                  <c:v>16.09363115121521</c:v>
                </c:pt>
                <c:pt idx="9">
                  <c:v>62.6492105044455</c:v>
                </c:pt>
                <c:pt idx="10">
                  <c:v>34.12440740720304</c:v>
                </c:pt>
                <c:pt idx="11">
                  <c:v>20.97671783915017</c:v>
                </c:pt>
                <c:pt idx="12">
                  <c:v>12.74215607589359</c:v>
                </c:pt>
                <c:pt idx="13">
                  <c:v>37.69862229498205</c:v>
                </c:pt>
                <c:pt idx="14">
                  <c:v>28.63329749099799</c:v>
                </c:pt>
                <c:pt idx="15">
                  <c:v>31.63587673511363</c:v>
                </c:pt>
                <c:pt idx="16">
                  <c:v>31.70139135284411</c:v>
                </c:pt>
                <c:pt idx="17">
                  <c:v>28.82168020731859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cleandata!$D$84</c:f>
              <c:strCache>
                <c:ptCount val="1"/>
                <c:pt idx="0">
                  <c:v>Coteaux</c:v>
                </c:pt>
              </c:strCache>
            </c:strRef>
          </c:tx>
          <c:marker>
            <c:symbol val="none"/>
          </c:marker>
          <c:val>
            <c:numRef>
              <c:f>cleandata!$E$84:$V$84</c:f>
              <c:numCache>
                <c:formatCode>General</c:formatCode>
                <c:ptCount val="18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cleandata!$D$85</c:f>
              <c:strCache>
                <c:ptCount val="1"/>
                <c:pt idx="0">
                  <c:v>Maniche</c:v>
                </c:pt>
              </c:strCache>
            </c:strRef>
          </c:tx>
          <c:marker>
            <c:symbol val="none"/>
          </c:marker>
          <c:val>
            <c:numRef>
              <c:f>cleandata!$E$85:$V$85</c:f>
              <c:numCache>
                <c:formatCode>General</c:formatCode>
                <c:ptCount val="18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cleandata!$D$86</c:f>
              <c:strCache>
                <c:ptCount val="1"/>
                <c:pt idx="0">
                  <c:v>Tiburon</c:v>
                </c:pt>
              </c:strCache>
            </c:strRef>
          </c:tx>
          <c:marker>
            <c:symbol val="none"/>
          </c:marker>
          <c:val>
            <c:numRef>
              <c:f>cleandata!$E$86:$V$86</c:f>
              <c:numCache>
                <c:formatCode>General</c:formatCode>
                <c:ptCount val="18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cleandata!$D$87</c:f>
              <c:strCache>
                <c:ptCount val="1"/>
                <c:pt idx="0">
                  <c:v>St. Jean du Sud</c:v>
                </c:pt>
              </c:strCache>
            </c:strRef>
          </c:tx>
          <c:marker>
            <c:symbol val="none"/>
          </c:marker>
          <c:val>
            <c:numRef>
              <c:f>cleandata!$E$87:$V$87</c:f>
              <c:numCache>
                <c:formatCode>General</c:formatCode>
                <c:ptCount val="18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cleandata!$D$88</c:f>
              <c:strCache>
                <c:ptCount val="1"/>
                <c:pt idx="0">
                  <c:v>Chantal</c:v>
                </c:pt>
              </c:strCache>
            </c:strRef>
          </c:tx>
          <c:marker>
            <c:symbol val="none"/>
          </c:marker>
          <c:val>
            <c:numRef>
              <c:f>cleandata!$E$88:$V$88</c:f>
              <c:numCache>
                <c:formatCode>General</c:formatCode>
                <c:ptCount val="18"/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232056"/>
        <c:axId val="-2093229208"/>
      </c:lineChart>
      <c:catAx>
        <c:axId val="-209323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3229208"/>
        <c:crosses val="autoZero"/>
        <c:auto val="1"/>
        <c:lblAlgn val="ctr"/>
        <c:lblOffset val="100"/>
        <c:noMultiLvlLbl val="0"/>
      </c:catAx>
      <c:valAx>
        <c:axId val="-209322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3232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CS1</c:v>
          </c:tx>
          <c:marker>
            <c:symbol val="none"/>
          </c:marker>
          <c:cat>
            <c:numRef>
              <c:f>langevinforecast2016!$AA$6:$AA$55</c:f>
              <c:numCache>
                <c:formatCode>0.00</c:formatCode>
                <c:ptCount val="50"/>
                <c:pt idx="0">
                  <c:v>0.0</c:v>
                </c:pt>
                <c:pt idx="1">
                  <c:v>0.118446</c:v>
                </c:pt>
                <c:pt idx="2">
                  <c:v>0.280252</c:v>
                </c:pt>
                <c:pt idx="3">
                  <c:v>0.506974</c:v>
                </c:pt>
                <c:pt idx="4">
                  <c:v>0.593317</c:v>
                </c:pt>
                <c:pt idx="5">
                  <c:v>0.776706</c:v>
                </c:pt>
                <c:pt idx="6">
                  <c:v>0.863011</c:v>
                </c:pt>
                <c:pt idx="7">
                  <c:v>1.057358</c:v>
                </c:pt>
                <c:pt idx="8">
                  <c:v>1.186919</c:v>
                </c:pt>
                <c:pt idx="9">
                  <c:v>1.370256</c:v>
                </c:pt>
                <c:pt idx="10">
                  <c:v>1.510595</c:v>
                </c:pt>
                <c:pt idx="11">
                  <c:v>1.726396</c:v>
                </c:pt>
                <c:pt idx="12">
                  <c:v>1.855789</c:v>
                </c:pt>
                <c:pt idx="13">
                  <c:v>2.050046</c:v>
                </c:pt>
                <c:pt idx="14">
                  <c:v>2.168829</c:v>
                </c:pt>
                <c:pt idx="15">
                  <c:v>2.405993</c:v>
                </c:pt>
                <c:pt idx="16">
                  <c:v>2.535308</c:v>
                </c:pt>
                <c:pt idx="17">
                  <c:v>2.708332</c:v>
                </c:pt>
                <c:pt idx="18">
                  <c:v>2.88076</c:v>
                </c:pt>
                <c:pt idx="19">
                  <c:v>3.042682</c:v>
                </c:pt>
                <c:pt idx="20">
                  <c:v>3.182892</c:v>
                </c:pt>
                <c:pt idx="21">
                  <c:v>3.366177</c:v>
                </c:pt>
                <c:pt idx="22">
                  <c:v>3.549617</c:v>
                </c:pt>
                <c:pt idx="23">
                  <c:v>3.679113</c:v>
                </c:pt>
                <c:pt idx="24">
                  <c:v>3.851516</c:v>
                </c:pt>
                <c:pt idx="25">
                  <c:v>4.00275</c:v>
                </c:pt>
                <c:pt idx="26">
                  <c:v>4.153441</c:v>
                </c:pt>
                <c:pt idx="27">
                  <c:v>4.347698</c:v>
                </c:pt>
                <c:pt idx="28">
                  <c:v>4.466222</c:v>
                </c:pt>
                <c:pt idx="29">
                  <c:v>4.660478999999999</c:v>
                </c:pt>
                <c:pt idx="30">
                  <c:v>4.768419</c:v>
                </c:pt>
                <c:pt idx="31">
                  <c:v>4.897798</c:v>
                </c:pt>
                <c:pt idx="32">
                  <c:v>5.037995</c:v>
                </c:pt>
                <c:pt idx="33">
                  <c:v>5.221552</c:v>
                </c:pt>
                <c:pt idx="34">
                  <c:v>5.437327</c:v>
                </c:pt>
                <c:pt idx="35">
                  <c:v>5.685295</c:v>
                </c:pt>
                <c:pt idx="36">
                  <c:v>5.901122</c:v>
                </c:pt>
                <c:pt idx="37">
                  <c:v>6.192748</c:v>
                </c:pt>
                <c:pt idx="38">
                  <c:v>6.505593</c:v>
                </c:pt>
                <c:pt idx="39">
                  <c:v>6.688684</c:v>
                </c:pt>
                <c:pt idx="40">
                  <c:v>6.882657</c:v>
                </c:pt>
                <c:pt idx="41">
                  <c:v>6.979701</c:v>
                </c:pt>
                <c:pt idx="42">
                  <c:v>7.195619</c:v>
                </c:pt>
                <c:pt idx="43">
                  <c:v>7.444156</c:v>
                </c:pt>
                <c:pt idx="44">
                  <c:v>7.7146</c:v>
                </c:pt>
                <c:pt idx="45">
                  <c:v>7.984539</c:v>
                </c:pt>
                <c:pt idx="46">
                  <c:v>8.243687</c:v>
                </c:pt>
                <c:pt idx="47">
                  <c:v>8.416413</c:v>
                </c:pt>
                <c:pt idx="48">
                  <c:v>8.697092</c:v>
                </c:pt>
                <c:pt idx="49">
                  <c:v>8.988743</c:v>
                </c:pt>
              </c:numCache>
            </c:numRef>
          </c:cat>
          <c:val>
            <c:numRef>
              <c:f>langevinforecast2016!$D$6:$D$55</c:f>
              <c:numCache>
                <c:formatCode>0</c:formatCode>
                <c:ptCount val="50"/>
                <c:pt idx="0">
                  <c:v>61.22449</c:v>
                </c:pt>
                <c:pt idx="1">
                  <c:v>229.591837</c:v>
                </c:pt>
                <c:pt idx="2">
                  <c:v>482.142857</c:v>
                </c:pt>
                <c:pt idx="3">
                  <c:v>704.081633</c:v>
                </c:pt>
                <c:pt idx="4">
                  <c:v>933.673469</c:v>
                </c:pt>
                <c:pt idx="5">
                  <c:v>1125.0</c:v>
                </c:pt>
                <c:pt idx="6">
                  <c:v>2426.020408</c:v>
                </c:pt>
                <c:pt idx="7">
                  <c:v>1576.530612</c:v>
                </c:pt>
                <c:pt idx="8">
                  <c:v>1178.571429</c:v>
                </c:pt>
                <c:pt idx="9">
                  <c:v>451.530612</c:v>
                </c:pt>
                <c:pt idx="10">
                  <c:v>420.918367</c:v>
                </c:pt>
                <c:pt idx="11">
                  <c:v>642.857143</c:v>
                </c:pt>
                <c:pt idx="12">
                  <c:v>681.122449</c:v>
                </c:pt>
                <c:pt idx="13">
                  <c:v>573.979592</c:v>
                </c:pt>
                <c:pt idx="14">
                  <c:v>956.632653</c:v>
                </c:pt>
                <c:pt idx="15">
                  <c:v>451.530612</c:v>
                </c:pt>
                <c:pt idx="16">
                  <c:v>566.326531</c:v>
                </c:pt>
                <c:pt idx="17">
                  <c:v>673.469388</c:v>
                </c:pt>
                <c:pt idx="18">
                  <c:v>221.938776</c:v>
                </c:pt>
                <c:pt idx="19">
                  <c:v>635.204082</c:v>
                </c:pt>
                <c:pt idx="20">
                  <c:v>375.0</c:v>
                </c:pt>
                <c:pt idx="21">
                  <c:v>390.306122</c:v>
                </c:pt>
                <c:pt idx="22">
                  <c:v>451.530612</c:v>
                </c:pt>
                <c:pt idx="23">
                  <c:v>390.306122</c:v>
                </c:pt>
                <c:pt idx="24">
                  <c:v>551.020408</c:v>
                </c:pt>
                <c:pt idx="25">
                  <c:v>436.22449</c:v>
                </c:pt>
                <c:pt idx="26">
                  <c:v>551.020408</c:v>
                </c:pt>
                <c:pt idx="27">
                  <c:v>474.489796</c:v>
                </c:pt>
                <c:pt idx="28">
                  <c:v>512.755102</c:v>
                </c:pt>
                <c:pt idx="29">
                  <c:v>397.959184</c:v>
                </c:pt>
                <c:pt idx="30">
                  <c:v>413.265306</c:v>
                </c:pt>
                <c:pt idx="31">
                  <c:v>451.530612</c:v>
                </c:pt>
                <c:pt idx="32">
                  <c:v>512.755102</c:v>
                </c:pt>
                <c:pt idx="33">
                  <c:v>673.469388</c:v>
                </c:pt>
                <c:pt idx="34">
                  <c:v>811.22449</c:v>
                </c:pt>
                <c:pt idx="35">
                  <c:v>397.959184</c:v>
                </c:pt>
                <c:pt idx="36">
                  <c:v>420.918367</c:v>
                </c:pt>
                <c:pt idx="37">
                  <c:v>367.346939</c:v>
                </c:pt>
                <c:pt idx="38">
                  <c:v>298.469388</c:v>
                </c:pt>
                <c:pt idx="39">
                  <c:v>367.346939</c:v>
                </c:pt>
                <c:pt idx="40">
                  <c:v>344.387755</c:v>
                </c:pt>
                <c:pt idx="41">
                  <c:v>344.387755</c:v>
                </c:pt>
                <c:pt idx="42">
                  <c:v>344.387755</c:v>
                </c:pt>
                <c:pt idx="43">
                  <c:v>306.122449</c:v>
                </c:pt>
                <c:pt idx="44">
                  <c:v>298.469388</c:v>
                </c:pt>
                <c:pt idx="45">
                  <c:v>298.469388</c:v>
                </c:pt>
                <c:pt idx="46">
                  <c:v>260.204082</c:v>
                </c:pt>
                <c:pt idx="47">
                  <c:v>260.204082</c:v>
                </c:pt>
                <c:pt idx="48">
                  <c:v>275.510204</c:v>
                </c:pt>
                <c:pt idx="49">
                  <c:v>275.510204</c:v>
                </c:pt>
              </c:numCache>
            </c:numRef>
          </c:val>
          <c:smooth val="0"/>
        </c:ser>
        <c:ser>
          <c:idx val="0"/>
          <c:order val="1"/>
          <c:tx>
            <c:v>CS2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langevinforecast2016!$AA$6:$AA$55</c:f>
              <c:numCache>
                <c:formatCode>0.00</c:formatCode>
                <c:ptCount val="50"/>
                <c:pt idx="0">
                  <c:v>0.0</c:v>
                </c:pt>
                <c:pt idx="1">
                  <c:v>0.118446</c:v>
                </c:pt>
                <c:pt idx="2">
                  <c:v>0.280252</c:v>
                </c:pt>
                <c:pt idx="3">
                  <c:v>0.506974</c:v>
                </c:pt>
                <c:pt idx="4">
                  <c:v>0.593317</c:v>
                </c:pt>
                <c:pt idx="5">
                  <c:v>0.776706</c:v>
                </c:pt>
                <c:pt idx="6">
                  <c:v>0.863011</c:v>
                </c:pt>
                <c:pt idx="7">
                  <c:v>1.057358</c:v>
                </c:pt>
                <c:pt idx="8">
                  <c:v>1.186919</c:v>
                </c:pt>
                <c:pt idx="9">
                  <c:v>1.370256</c:v>
                </c:pt>
                <c:pt idx="10">
                  <c:v>1.510595</c:v>
                </c:pt>
                <c:pt idx="11">
                  <c:v>1.726396</c:v>
                </c:pt>
                <c:pt idx="12">
                  <c:v>1.855789</c:v>
                </c:pt>
                <c:pt idx="13">
                  <c:v>2.050046</c:v>
                </c:pt>
                <c:pt idx="14">
                  <c:v>2.168829</c:v>
                </c:pt>
                <c:pt idx="15">
                  <c:v>2.405993</c:v>
                </c:pt>
                <c:pt idx="16">
                  <c:v>2.535308</c:v>
                </c:pt>
                <c:pt idx="17">
                  <c:v>2.708332</c:v>
                </c:pt>
                <c:pt idx="18">
                  <c:v>2.88076</c:v>
                </c:pt>
                <c:pt idx="19">
                  <c:v>3.042682</c:v>
                </c:pt>
                <c:pt idx="20">
                  <c:v>3.182892</c:v>
                </c:pt>
                <c:pt idx="21">
                  <c:v>3.366177</c:v>
                </c:pt>
                <c:pt idx="22">
                  <c:v>3.549617</c:v>
                </c:pt>
                <c:pt idx="23">
                  <c:v>3.679113</c:v>
                </c:pt>
                <c:pt idx="24">
                  <c:v>3.851516</c:v>
                </c:pt>
                <c:pt idx="25">
                  <c:v>4.00275</c:v>
                </c:pt>
                <c:pt idx="26">
                  <c:v>4.153441</c:v>
                </c:pt>
                <c:pt idx="27">
                  <c:v>4.347698</c:v>
                </c:pt>
                <c:pt idx="28">
                  <c:v>4.466222</c:v>
                </c:pt>
                <c:pt idx="29">
                  <c:v>4.660478999999999</c:v>
                </c:pt>
                <c:pt idx="30">
                  <c:v>4.768419</c:v>
                </c:pt>
                <c:pt idx="31">
                  <c:v>4.897798</c:v>
                </c:pt>
                <c:pt idx="32">
                  <c:v>5.037995</c:v>
                </c:pt>
                <c:pt idx="33">
                  <c:v>5.221552</c:v>
                </c:pt>
                <c:pt idx="34">
                  <c:v>5.437327</c:v>
                </c:pt>
                <c:pt idx="35">
                  <c:v>5.685295</c:v>
                </c:pt>
                <c:pt idx="36">
                  <c:v>5.901122</c:v>
                </c:pt>
                <c:pt idx="37">
                  <c:v>6.192748</c:v>
                </c:pt>
                <c:pt idx="38">
                  <c:v>6.505593</c:v>
                </c:pt>
                <c:pt idx="39">
                  <c:v>6.688684</c:v>
                </c:pt>
                <c:pt idx="40">
                  <c:v>6.882657</c:v>
                </c:pt>
                <c:pt idx="41">
                  <c:v>6.979701</c:v>
                </c:pt>
                <c:pt idx="42">
                  <c:v>7.195619</c:v>
                </c:pt>
                <c:pt idx="43">
                  <c:v>7.444156</c:v>
                </c:pt>
                <c:pt idx="44">
                  <c:v>7.7146</c:v>
                </c:pt>
                <c:pt idx="45">
                  <c:v>7.984539</c:v>
                </c:pt>
                <c:pt idx="46">
                  <c:v>8.243687</c:v>
                </c:pt>
                <c:pt idx="47">
                  <c:v>8.416413</c:v>
                </c:pt>
                <c:pt idx="48">
                  <c:v>8.697092</c:v>
                </c:pt>
                <c:pt idx="49">
                  <c:v>8.988743</c:v>
                </c:pt>
              </c:numCache>
            </c:numRef>
          </c:cat>
          <c:val>
            <c:numRef>
              <c:f>langevinforecast2016!$N$6:$N$55</c:f>
              <c:numCache>
                <c:formatCode>0</c:formatCode>
                <c:ptCount val="50"/>
                <c:pt idx="0">
                  <c:v>7.712035</c:v>
                </c:pt>
                <c:pt idx="1">
                  <c:v>192.94847</c:v>
                </c:pt>
                <c:pt idx="2">
                  <c:v>200.992602</c:v>
                </c:pt>
                <c:pt idx="3">
                  <c:v>232.025239</c:v>
                </c:pt>
                <c:pt idx="4">
                  <c:v>278.647995</c:v>
                </c:pt>
                <c:pt idx="5">
                  <c:v>109.259977</c:v>
                </c:pt>
                <c:pt idx="6">
                  <c:v>356.22959</c:v>
                </c:pt>
                <c:pt idx="7">
                  <c:v>518.440619</c:v>
                </c:pt>
                <c:pt idx="8">
                  <c:v>626.704304</c:v>
                </c:pt>
                <c:pt idx="9">
                  <c:v>526.761499</c:v>
                </c:pt>
                <c:pt idx="10">
                  <c:v>442.168964</c:v>
                </c:pt>
                <c:pt idx="11">
                  <c:v>504.16044</c:v>
                </c:pt>
                <c:pt idx="12">
                  <c:v>373.332595</c:v>
                </c:pt>
                <c:pt idx="13">
                  <c:v>605.025738</c:v>
                </c:pt>
                <c:pt idx="14">
                  <c:v>659.231379</c:v>
                </c:pt>
                <c:pt idx="15">
                  <c:v>952.6392499999999</c:v>
                </c:pt>
                <c:pt idx="16">
                  <c:v>652.10974</c:v>
                </c:pt>
                <c:pt idx="17">
                  <c:v>644.748252</c:v>
                </c:pt>
                <c:pt idx="18">
                  <c:v>598.752791</c:v>
                </c:pt>
                <c:pt idx="19">
                  <c:v>583.605469</c:v>
                </c:pt>
                <c:pt idx="20">
                  <c:v>583.845317</c:v>
                </c:pt>
                <c:pt idx="21">
                  <c:v>638.069408</c:v>
                </c:pt>
                <c:pt idx="22">
                  <c:v>707.754469</c:v>
                </c:pt>
                <c:pt idx="23">
                  <c:v>731.204221</c:v>
                </c:pt>
                <c:pt idx="24">
                  <c:v>631.279866</c:v>
                </c:pt>
                <c:pt idx="25">
                  <c:v>693.142193</c:v>
                </c:pt>
                <c:pt idx="26">
                  <c:v>600.892972</c:v>
                </c:pt>
                <c:pt idx="27">
                  <c:v>747.772181</c:v>
                </c:pt>
                <c:pt idx="28">
                  <c:v>663.142746</c:v>
                </c:pt>
                <c:pt idx="29">
                  <c:v>516.909282</c:v>
                </c:pt>
                <c:pt idx="30">
                  <c:v>470.821572</c:v>
                </c:pt>
                <c:pt idx="31">
                  <c:v>424.80766</c:v>
                </c:pt>
                <c:pt idx="32">
                  <c:v>409.604989</c:v>
                </c:pt>
                <c:pt idx="33">
                  <c:v>448.423461</c:v>
                </c:pt>
                <c:pt idx="34">
                  <c:v>533.69864</c:v>
                </c:pt>
                <c:pt idx="35">
                  <c:v>464.714673</c:v>
                </c:pt>
                <c:pt idx="36">
                  <c:v>580.745743</c:v>
                </c:pt>
                <c:pt idx="37">
                  <c:v>766.314275</c:v>
                </c:pt>
                <c:pt idx="38">
                  <c:v>574.0115500000001</c:v>
                </c:pt>
                <c:pt idx="39">
                  <c:v>620.708105</c:v>
                </c:pt>
                <c:pt idx="40">
                  <c:v>536.13402</c:v>
                </c:pt>
                <c:pt idx="41">
                  <c:v>497.721444</c:v>
                </c:pt>
                <c:pt idx="42">
                  <c:v>451.892032</c:v>
                </c:pt>
                <c:pt idx="43">
                  <c:v>375.214479</c:v>
                </c:pt>
                <c:pt idx="44">
                  <c:v>329.348167</c:v>
                </c:pt>
                <c:pt idx="45">
                  <c:v>291.230789</c:v>
                </c:pt>
                <c:pt idx="46">
                  <c:v>291.728935</c:v>
                </c:pt>
                <c:pt idx="47">
                  <c:v>292.061032</c:v>
                </c:pt>
                <c:pt idx="48">
                  <c:v>269.312374</c:v>
                </c:pt>
                <c:pt idx="49">
                  <c:v>200.476006</c:v>
                </c:pt>
              </c:numCache>
            </c:numRef>
          </c:val>
          <c:smooth val="0"/>
        </c:ser>
        <c:ser>
          <c:idx val="2"/>
          <c:order val="2"/>
          <c:tx>
            <c:v>CS3</c:v>
          </c:tx>
          <c:marker>
            <c:symbol val="none"/>
          </c:marker>
          <c:cat>
            <c:numRef>
              <c:f>langevinforecast2016!$AA$6:$AA$55</c:f>
              <c:numCache>
                <c:formatCode>0.00</c:formatCode>
                <c:ptCount val="50"/>
                <c:pt idx="0">
                  <c:v>0.0</c:v>
                </c:pt>
                <c:pt idx="1">
                  <c:v>0.118446</c:v>
                </c:pt>
                <c:pt idx="2">
                  <c:v>0.280252</c:v>
                </c:pt>
                <c:pt idx="3">
                  <c:v>0.506974</c:v>
                </c:pt>
                <c:pt idx="4">
                  <c:v>0.593317</c:v>
                </c:pt>
                <c:pt idx="5">
                  <c:v>0.776706</c:v>
                </c:pt>
                <c:pt idx="6">
                  <c:v>0.863011</c:v>
                </c:pt>
                <c:pt idx="7">
                  <c:v>1.057358</c:v>
                </c:pt>
                <c:pt idx="8">
                  <c:v>1.186919</c:v>
                </c:pt>
                <c:pt idx="9">
                  <c:v>1.370256</c:v>
                </c:pt>
                <c:pt idx="10">
                  <c:v>1.510595</c:v>
                </c:pt>
                <c:pt idx="11">
                  <c:v>1.726396</c:v>
                </c:pt>
                <c:pt idx="12">
                  <c:v>1.855789</c:v>
                </c:pt>
                <c:pt idx="13">
                  <c:v>2.050046</c:v>
                </c:pt>
                <c:pt idx="14">
                  <c:v>2.168829</c:v>
                </c:pt>
                <c:pt idx="15">
                  <c:v>2.405993</c:v>
                </c:pt>
                <c:pt idx="16">
                  <c:v>2.535308</c:v>
                </c:pt>
                <c:pt idx="17">
                  <c:v>2.708332</c:v>
                </c:pt>
                <c:pt idx="18">
                  <c:v>2.88076</c:v>
                </c:pt>
                <c:pt idx="19">
                  <c:v>3.042682</c:v>
                </c:pt>
                <c:pt idx="20">
                  <c:v>3.182892</c:v>
                </c:pt>
                <c:pt idx="21">
                  <c:v>3.366177</c:v>
                </c:pt>
                <c:pt idx="22">
                  <c:v>3.549617</c:v>
                </c:pt>
                <c:pt idx="23">
                  <c:v>3.679113</c:v>
                </c:pt>
                <c:pt idx="24">
                  <c:v>3.851516</c:v>
                </c:pt>
                <c:pt idx="25">
                  <c:v>4.00275</c:v>
                </c:pt>
                <c:pt idx="26">
                  <c:v>4.153441</c:v>
                </c:pt>
                <c:pt idx="27">
                  <c:v>4.347698</c:v>
                </c:pt>
                <c:pt idx="28">
                  <c:v>4.466222</c:v>
                </c:pt>
                <c:pt idx="29">
                  <c:v>4.660478999999999</c:v>
                </c:pt>
                <c:pt idx="30">
                  <c:v>4.768419</c:v>
                </c:pt>
                <c:pt idx="31">
                  <c:v>4.897798</c:v>
                </c:pt>
                <c:pt idx="32">
                  <c:v>5.037995</c:v>
                </c:pt>
                <c:pt idx="33">
                  <c:v>5.221552</c:v>
                </c:pt>
                <c:pt idx="34">
                  <c:v>5.437327</c:v>
                </c:pt>
                <c:pt idx="35">
                  <c:v>5.685295</c:v>
                </c:pt>
                <c:pt idx="36">
                  <c:v>5.901122</c:v>
                </c:pt>
                <c:pt idx="37">
                  <c:v>6.192748</c:v>
                </c:pt>
                <c:pt idx="38">
                  <c:v>6.505593</c:v>
                </c:pt>
                <c:pt idx="39">
                  <c:v>6.688684</c:v>
                </c:pt>
                <c:pt idx="40">
                  <c:v>6.882657</c:v>
                </c:pt>
                <c:pt idx="41">
                  <c:v>6.979701</c:v>
                </c:pt>
                <c:pt idx="42">
                  <c:v>7.195619</c:v>
                </c:pt>
                <c:pt idx="43">
                  <c:v>7.444156</c:v>
                </c:pt>
                <c:pt idx="44">
                  <c:v>7.7146</c:v>
                </c:pt>
                <c:pt idx="45">
                  <c:v>7.984539</c:v>
                </c:pt>
                <c:pt idx="46">
                  <c:v>8.243687</c:v>
                </c:pt>
                <c:pt idx="47">
                  <c:v>8.416413</c:v>
                </c:pt>
                <c:pt idx="48">
                  <c:v>8.697092</c:v>
                </c:pt>
                <c:pt idx="49">
                  <c:v>8.988743</c:v>
                </c:pt>
              </c:numCache>
            </c:numRef>
          </c:cat>
          <c:val>
            <c:numRef>
              <c:f>langevinforecast2016!$AB$6:$AB$55</c:f>
              <c:numCache>
                <c:formatCode>0</c:formatCode>
                <c:ptCount val="50"/>
                <c:pt idx="0">
                  <c:v>5.0</c:v>
                </c:pt>
                <c:pt idx="1">
                  <c:v>81.32604499999999</c:v>
                </c:pt>
                <c:pt idx="2">
                  <c:v>100.463574</c:v>
                </c:pt>
                <c:pt idx="3">
                  <c:v>70.049308</c:v>
                </c:pt>
                <c:pt idx="4">
                  <c:v>66.272104</c:v>
                </c:pt>
                <c:pt idx="5">
                  <c:v>85.418779</c:v>
                </c:pt>
                <c:pt idx="6">
                  <c:v>93.082936</c:v>
                </c:pt>
                <c:pt idx="7">
                  <c:v>62.65495</c:v>
                </c:pt>
                <c:pt idx="8">
                  <c:v>43.640889</c:v>
                </c:pt>
                <c:pt idx="9">
                  <c:v>78.042713</c:v>
                </c:pt>
                <c:pt idx="10">
                  <c:v>62.847012</c:v>
                </c:pt>
                <c:pt idx="11">
                  <c:v>70.566044</c:v>
                </c:pt>
                <c:pt idx="12">
                  <c:v>101.131216</c:v>
                </c:pt>
                <c:pt idx="13">
                  <c:v>97.39974100000001</c:v>
                </c:pt>
                <c:pt idx="14">
                  <c:v>74.567319</c:v>
                </c:pt>
                <c:pt idx="15">
                  <c:v>147.129879</c:v>
                </c:pt>
                <c:pt idx="16">
                  <c:v>200.577774</c:v>
                </c:pt>
                <c:pt idx="17">
                  <c:v>93.8649</c:v>
                </c:pt>
                <c:pt idx="18">
                  <c:v>162.586235</c:v>
                </c:pt>
                <c:pt idx="19">
                  <c:v>147.399679</c:v>
                </c:pt>
                <c:pt idx="20">
                  <c:v>170.34185</c:v>
                </c:pt>
                <c:pt idx="21">
                  <c:v>219.998822</c:v>
                </c:pt>
                <c:pt idx="22">
                  <c:v>223.890349</c:v>
                </c:pt>
                <c:pt idx="23">
                  <c:v>223.945223</c:v>
                </c:pt>
                <c:pt idx="24">
                  <c:v>300.294133</c:v>
                </c:pt>
                <c:pt idx="25">
                  <c:v>254.592707</c:v>
                </c:pt>
                <c:pt idx="26">
                  <c:v>369.070343</c:v>
                </c:pt>
                <c:pt idx="27">
                  <c:v>365.338868</c:v>
                </c:pt>
                <c:pt idx="28">
                  <c:v>418.78219</c:v>
                </c:pt>
                <c:pt idx="29">
                  <c:v>415.050715</c:v>
                </c:pt>
                <c:pt idx="30">
                  <c:v>407.468869</c:v>
                </c:pt>
                <c:pt idx="31">
                  <c:v>441.847828</c:v>
                </c:pt>
                <c:pt idx="32">
                  <c:v>468.603786</c:v>
                </c:pt>
                <c:pt idx="33">
                  <c:v>438.171228</c:v>
                </c:pt>
                <c:pt idx="34">
                  <c:v>453.517834</c:v>
                </c:pt>
                <c:pt idx="35">
                  <c:v>522.27118</c:v>
                </c:pt>
                <c:pt idx="36">
                  <c:v>522.3626379999999</c:v>
                </c:pt>
                <c:pt idx="37">
                  <c:v>446.210362</c:v>
                </c:pt>
                <c:pt idx="38">
                  <c:v>476.853273</c:v>
                </c:pt>
                <c:pt idx="39">
                  <c:v>583.717053</c:v>
                </c:pt>
                <c:pt idx="40">
                  <c:v>663.888896</c:v>
                </c:pt>
                <c:pt idx="41">
                  <c:v>686.812775</c:v>
                </c:pt>
                <c:pt idx="42">
                  <c:v>660.207722</c:v>
                </c:pt>
                <c:pt idx="43">
                  <c:v>561.154432</c:v>
                </c:pt>
                <c:pt idx="44">
                  <c:v>366.765608</c:v>
                </c:pt>
                <c:pt idx="45">
                  <c:v>321.114484</c:v>
                </c:pt>
                <c:pt idx="46">
                  <c:v>275.458787</c:v>
                </c:pt>
                <c:pt idx="47">
                  <c:v>256.463018</c:v>
                </c:pt>
                <c:pt idx="48">
                  <c:v>226.071615</c:v>
                </c:pt>
                <c:pt idx="49">
                  <c:v>142.291765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0166232"/>
        <c:axId val="-2115777688"/>
      </c:lineChart>
      <c:catAx>
        <c:axId val="-2090166232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115777688"/>
        <c:crosses val="autoZero"/>
        <c:auto val="1"/>
        <c:lblAlgn val="ctr"/>
        <c:lblOffset val="100"/>
        <c:noMultiLvlLbl val="0"/>
      </c:catAx>
      <c:valAx>
        <c:axId val="-2115777688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9016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tx>
            <c:v>C1-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langevinforecast2016!$AA$6:$AA$55</c:f>
              <c:numCache>
                <c:formatCode>0.00</c:formatCode>
                <c:ptCount val="50"/>
                <c:pt idx="0">
                  <c:v>0.0</c:v>
                </c:pt>
                <c:pt idx="1">
                  <c:v>0.118446</c:v>
                </c:pt>
                <c:pt idx="2">
                  <c:v>0.280252</c:v>
                </c:pt>
                <c:pt idx="3">
                  <c:v>0.506974</c:v>
                </c:pt>
                <c:pt idx="4">
                  <c:v>0.593317</c:v>
                </c:pt>
                <c:pt idx="5">
                  <c:v>0.776706</c:v>
                </c:pt>
                <c:pt idx="6">
                  <c:v>0.863011</c:v>
                </c:pt>
                <c:pt idx="7">
                  <c:v>1.057358</c:v>
                </c:pt>
                <c:pt idx="8">
                  <c:v>1.186919</c:v>
                </c:pt>
                <c:pt idx="9">
                  <c:v>1.370256</c:v>
                </c:pt>
                <c:pt idx="10">
                  <c:v>1.510595</c:v>
                </c:pt>
                <c:pt idx="11">
                  <c:v>1.726396</c:v>
                </c:pt>
                <c:pt idx="12">
                  <c:v>1.855789</c:v>
                </c:pt>
                <c:pt idx="13">
                  <c:v>2.050046</c:v>
                </c:pt>
                <c:pt idx="14">
                  <c:v>2.168829</c:v>
                </c:pt>
                <c:pt idx="15">
                  <c:v>2.405993</c:v>
                </c:pt>
                <c:pt idx="16">
                  <c:v>2.535308</c:v>
                </c:pt>
                <c:pt idx="17">
                  <c:v>2.708332</c:v>
                </c:pt>
                <c:pt idx="18">
                  <c:v>2.88076</c:v>
                </c:pt>
                <c:pt idx="19">
                  <c:v>3.042682</c:v>
                </c:pt>
                <c:pt idx="20">
                  <c:v>3.182892</c:v>
                </c:pt>
                <c:pt idx="21">
                  <c:v>3.366177</c:v>
                </c:pt>
                <c:pt idx="22">
                  <c:v>3.549617</c:v>
                </c:pt>
                <c:pt idx="23">
                  <c:v>3.679113</c:v>
                </c:pt>
                <c:pt idx="24">
                  <c:v>3.851516</c:v>
                </c:pt>
                <c:pt idx="25">
                  <c:v>4.00275</c:v>
                </c:pt>
                <c:pt idx="26">
                  <c:v>4.153441</c:v>
                </c:pt>
                <c:pt idx="27">
                  <c:v>4.347698</c:v>
                </c:pt>
                <c:pt idx="28">
                  <c:v>4.466222</c:v>
                </c:pt>
                <c:pt idx="29">
                  <c:v>4.660478999999999</c:v>
                </c:pt>
                <c:pt idx="30">
                  <c:v>4.768419</c:v>
                </c:pt>
                <c:pt idx="31">
                  <c:v>4.897798</c:v>
                </c:pt>
                <c:pt idx="32">
                  <c:v>5.037995</c:v>
                </c:pt>
                <c:pt idx="33">
                  <c:v>5.221552</c:v>
                </c:pt>
                <c:pt idx="34">
                  <c:v>5.437327</c:v>
                </c:pt>
                <c:pt idx="35">
                  <c:v>5.685295</c:v>
                </c:pt>
                <c:pt idx="36">
                  <c:v>5.901122</c:v>
                </c:pt>
                <c:pt idx="37">
                  <c:v>6.192748</c:v>
                </c:pt>
                <c:pt idx="38">
                  <c:v>6.505593</c:v>
                </c:pt>
                <c:pt idx="39">
                  <c:v>6.688684</c:v>
                </c:pt>
                <c:pt idx="40">
                  <c:v>6.882657</c:v>
                </c:pt>
                <c:pt idx="41">
                  <c:v>6.979701</c:v>
                </c:pt>
                <c:pt idx="42">
                  <c:v>7.195619</c:v>
                </c:pt>
                <c:pt idx="43">
                  <c:v>7.444156</c:v>
                </c:pt>
                <c:pt idx="44">
                  <c:v>7.7146</c:v>
                </c:pt>
                <c:pt idx="45">
                  <c:v>7.984539</c:v>
                </c:pt>
                <c:pt idx="46">
                  <c:v>8.243687</c:v>
                </c:pt>
                <c:pt idx="47">
                  <c:v>8.416413</c:v>
                </c:pt>
                <c:pt idx="48">
                  <c:v>8.697092</c:v>
                </c:pt>
                <c:pt idx="49">
                  <c:v>8.988743</c:v>
                </c:pt>
              </c:numCache>
            </c:numRef>
          </c:cat>
          <c:val>
            <c:numRef>
              <c:f>langevinforecast2016!$E$6:$E$55</c:f>
              <c:numCache>
                <c:formatCode>0.00</c:formatCode>
                <c:ptCount val="50"/>
                <c:pt idx="0">
                  <c:v>48.29540685069584</c:v>
                </c:pt>
                <c:pt idx="1">
                  <c:v>183.4255006398421</c:v>
                </c:pt>
                <c:pt idx="2">
                  <c:v>384.9075998405693</c:v>
                </c:pt>
                <c:pt idx="3">
                  <c:v>562.8827408125278</c:v>
                </c:pt>
                <c:pt idx="4">
                  <c:v>746.0951472528923</c:v>
                </c:pt>
                <c:pt idx="5">
                  <c:v>899.4026881340719</c:v>
                </c:pt>
                <c:pt idx="6">
                  <c:v>1940.123054109903</c:v>
                </c:pt>
                <c:pt idx="7">
                  <c:v>1260.402273183444</c:v>
                </c:pt>
                <c:pt idx="8">
                  <c:v>942.4911450280744</c:v>
                </c:pt>
                <c:pt idx="9">
                  <c:v>360.9169321279489</c:v>
                </c:pt>
                <c:pt idx="10">
                  <c:v>335.8216679287306</c:v>
                </c:pt>
                <c:pt idx="11">
                  <c:v>514.2101927113196</c:v>
                </c:pt>
                <c:pt idx="12">
                  <c:v>544.5476135886528</c:v>
                </c:pt>
                <c:pt idx="13">
                  <c:v>458.5000649512467</c:v>
                </c:pt>
                <c:pt idx="14">
                  <c:v>764.4451250991393</c:v>
                </c:pt>
                <c:pt idx="15">
                  <c:v>360.7507266049462</c:v>
                </c:pt>
                <c:pt idx="16">
                  <c:v>452.8845192288368</c:v>
                </c:pt>
                <c:pt idx="17">
                  <c:v>538.3344854945333</c:v>
                </c:pt>
                <c:pt idx="18">
                  <c:v>176.848423987365</c:v>
                </c:pt>
                <c:pt idx="19">
                  <c:v>507.6132931360242</c:v>
                </c:pt>
                <c:pt idx="20">
                  <c:v>299.405138136815</c:v>
                </c:pt>
                <c:pt idx="21">
                  <c:v>312.0399407310557</c:v>
                </c:pt>
                <c:pt idx="22">
                  <c:v>360.5401553583981</c:v>
                </c:pt>
                <c:pt idx="23">
                  <c:v>311.7137854020525</c:v>
                </c:pt>
                <c:pt idx="24">
                  <c:v>439.9169800281516</c:v>
                </c:pt>
                <c:pt idx="25">
                  <c:v>348.6899127682667</c:v>
                </c:pt>
                <c:pt idx="26">
                  <c:v>439.8479229411735</c:v>
                </c:pt>
                <c:pt idx="27">
                  <c:v>378.7383497215897</c:v>
                </c:pt>
                <c:pt idx="28">
                  <c:v>409.8477230530661</c:v>
                </c:pt>
                <c:pt idx="29">
                  <c:v>317.5648942702602</c:v>
                </c:pt>
                <c:pt idx="30">
                  <c:v>329.7988973409868</c:v>
                </c:pt>
                <c:pt idx="31">
                  <c:v>360.5633502684842</c:v>
                </c:pt>
                <c:pt idx="32">
                  <c:v>409.3878304500904</c:v>
                </c:pt>
                <c:pt idx="33">
                  <c:v>538.346661828586</c:v>
                </c:pt>
                <c:pt idx="34">
                  <c:v>648.5385520760264</c:v>
                </c:pt>
                <c:pt idx="35">
                  <c:v>317.9442990534406</c:v>
                </c:pt>
                <c:pt idx="36">
                  <c:v>336.6152393404477</c:v>
                </c:pt>
                <c:pt idx="37">
                  <c:v>293.0244227698572</c:v>
                </c:pt>
                <c:pt idx="38">
                  <c:v>237.8363160432211</c:v>
                </c:pt>
                <c:pt idx="39">
                  <c:v>293.5090870704479</c:v>
                </c:pt>
                <c:pt idx="40">
                  <c:v>275.4008206437727</c:v>
                </c:pt>
                <c:pt idx="41">
                  <c:v>275.2811746934657</c:v>
                </c:pt>
                <c:pt idx="42">
                  <c:v>275.1636965356424</c:v>
                </c:pt>
                <c:pt idx="43">
                  <c:v>244.1929233918056</c:v>
                </c:pt>
                <c:pt idx="44">
                  <c:v>238.420175039142</c:v>
                </c:pt>
                <c:pt idx="45">
                  <c:v>238.3231167977635</c:v>
                </c:pt>
                <c:pt idx="46">
                  <c:v>207.3106575399511</c:v>
                </c:pt>
                <c:pt idx="47">
                  <c:v>208.1393437742956</c:v>
                </c:pt>
                <c:pt idx="48">
                  <c:v>219.53061845521</c:v>
                </c:pt>
                <c:pt idx="49">
                  <c:v>219.7626085982938</c:v>
                </c:pt>
              </c:numCache>
            </c:numRef>
          </c:val>
          <c:smooth val="0"/>
        </c:ser>
        <c:ser>
          <c:idx val="4"/>
          <c:order val="1"/>
          <c:tx>
            <c:v>C1+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langevinforecast2016!$AA$6:$AA$55</c:f>
              <c:numCache>
                <c:formatCode>0.00</c:formatCode>
                <c:ptCount val="50"/>
                <c:pt idx="0">
                  <c:v>0.0</c:v>
                </c:pt>
                <c:pt idx="1">
                  <c:v>0.118446</c:v>
                </c:pt>
                <c:pt idx="2">
                  <c:v>0.280252</c:v>
                </c:pt>
                <c:pt idx="3">
                  <c:v>0.506974</c:v>
                </c:pt>
                <c:pt idx="4">
                  <c:v>0.593317</c:v>
                </c:pt>
                <c:pt idx="5">
                  <c:v>0.776706</c:v>
                </c:pt>
                <c:pt idx="6">
                  <c:v>0.863011</c:v>
                </c:pt>
                <c:pt idx="7">
                  <c:v>1.057358</c:v>
                </c:pt>
                <c:pt idx="8">
                  <c:v>1.186919</c:v>
                </c:pt>
                <c:pt idx="9">
                  <c:v>1.370256</c:v>
                </c:pt>
                <c:pt idx="10">
                  <c:v>1.510595</c:v>
                </c:pt>
                <c:pt idx="11">
                  <c:v>1.726396</c:v>
                </c:pt>
                <c:pt idx="12">
                  <c:v>1.855789</c:v>
                </c:pt>
                <c:pt idx="13">
                  <c:v>2.050046</c:v>
                </c:pt>
                <c:pt idx="14">
                  <c:v>2.168829</c:v>
                </c:pt>
                <c:pt idx="15">
                  <c:v>2.405993</c:v>
                </c:pt>
                <c:pt idx="16">
                  <c:v>2.535308</c:v>
                </c:pt>
                <c:pt idx="17">
                  <c:v>2.708332</c:v>
                </c:pt>
                <c:pt idx="18">
                  <c:v>2.88076</c:v>
                </c:pt>
                <c:pt idx="19">
                  <c:v>3.042682</c:v>
                </c:pt>
                <c:pt idx="20">
                  <c:v>3.182892</c:v>
                </c:pt>
                <c:pt idx="21">
                  <c:v>3.366177</c:v>
                </c:pt>
                <c:pt idx="22">
                  <c:v>3.549617</c:v>
                </c:pt>
                <c:pt idx="23">
                  <c:v>3.679113</c:v>
                </c:pt>
                <c:pt idx="24">
                  <c:v>3.851516</c:v>
                </c:pt>
                <c:pt idx="25">
                  <c:v>4.00275</c:v>
                </c:pt>
                <c:pt idx="26">
                  <c:v>4.153441</c:v>
                </c:pt>
                <c:pt idx="27">
                  <c:v>4.347698</c:v>
                </c:pt>
                <c:pt idx="28">
                  <c:v>4.466222</c:v>
                </c:pt>
                <c:pt idx="29">
                  <c:v>4.660478999999999</c:v>
                </c:pt>
                <c:pt idx="30">
                  <c:v>4.768419</c:v>
                </c:pt>
                <c:pt idx="31">
                  <c:v>4.897798</c:v>
                </c:pt>
                <c:pt idx="32">
                  <c:v>5.037995</c:v>
                </c:pt>
                <c:pt idx="33">
                  <c:v>5.221552</c:v>
                </c:pt>
                <c:pt idx="34">
                  <c:v>5.437327</c:v>
                </c:pt>
                <c:pt idx="35">
                  <c:v>5.685295</c:v>
                </c:pt>
                <c:pt idx="36">
                  <c:v>5.901122</c:v>
                </c:pt>
                <c:pt idx="37">
                  <c:v>6.192748</c:v>
                </c:pt>
                <c:pt idx="38">
                  <c:v>6.505593</c:v>
                </c:pt>
                <c:pt idx="39">
                  <c:v>6.688684</c:v>
                </c:pt>
                <c:pt idx="40">
                  <c:v>6.882657</c:v>
                </c:pt>
                <c:pt idx="41">
                  <c:v>6.979701</c:v>
                </c:pt>
                <c:pt idx="42">
                  <c:v>7.195619</c:v>
                </c:pt>
                <c:pt idx="43">
                  <c:v>7.444156</c:v>
                </c:pt>
                <c:pt idx="44">
                  <c:v>7.7146</c:v>
                </c:pt>
                <c:pt idx="45">
                  <c:v>7.984539</c:v>
                </c:pt>
                <c:pt idx="46">
                  <c:v>8.243687</c:v>
                </c:pt>
                <c:pt idx="47">
                  <c:v>8.416413</c:v>
                </c:pt>
                <c:pt idx="48">
                  <c:v>8.697092</c:v>
                </c:pt>
                <c:pt idx="49">
                  <c:v>8.988743</c:v>
                </c:pt>
              </c:numCache>
            </c:numRef>
          </c:cat>
          <c:val>
            <c:numRef>
              <c:f>langevinforecast2016!$F$6:$F$55</c:f>
              <c:numCache>
                <c:formatCode>0.00</c:formatCode>
                <c:ptCount val="50"/>
                <c:pt idx="0">
                  <c:v>70.88357137013918</c:v>
                </c:pt>
                <c:pt idx="1">
                  <c:v>266.2769371279684</c:v>
                </c:pt>
                <c:pt idx="2">
                  <c:v>559.1243769681138</c:v>
                </c:pt>
                <c:pt idx="3">
                  <c:v>816.6581811625056</c:v>
                </c:pt>
                <c:pt idx="4">
                  <c:v>1082.892498450578</c:v>
                </c:pt>
                <c:pt idx="5">
                  <c:v>1304.880537626814</c:v>
                </c:pt>
                <c:pt idx="6">
                  <c:v>2814.04501882198</c:v>
                </c:pt>
                <c:pt idx="7">
                  <c:v>1828.611066636689</c:v>
                </c:pt>
                <c:pt idx="8">
                  <c:v>1367.069658005615</c:v>
                </c:pt>
                <c:pt idx="9">
                  <c:v>523.7139984255898</c:v>
                </c:pt>
                <c:pt idx="10">
                  <c:v>488.0827005857461</c:v>
                </c:pt>
                <c:pt idx="11">
                  <c:v>745.6991815422638</c:v>
                </c:pt>
                <c:pt idx="12">
                  <c:v>790.0319717177306</c:v>
                </c:pt>
                <c:pt idx="13">
                  <c:v>665.6796049902493</c:v>
                </c:pt>
                <c:pt idx="14">
                  <c:v>1109.521678019828</c:v>
                </c:pt>
                <c:pt idx="15">
                  <c:v>523.6807573209893</c:v>
                </c:pt>
                <c:pt idx="16">
                  <c:v>656.9034348457673</c:v>
                </c:pt>
                <c:pt idx="17">
                  <c:v>781.1362850989067</c:v>
                </c:pt>
                <c:pt idx="18">
                  <c:v>257.308460797473</c:v>
                </c:pt>
                <c:pt idx="19">
                  <c:v>736.7267406272048</c:v>
                </c:pt>
                <c:pt idx="20">
                  <c:v>434.881027627363</c:v>
                </c:pt>
                <c:pt idx="21">
                  <c:v>452.7141101462112</c:v>
                </c:pt>
                <c:pt idx="22">
                  <c:v>523.6386430716796</c:v>
                </c:pt>
                <c:pt idx="23">
                  <c:v>452.6488790804105</c:v>
                </c:pt>
                <c:pt idx="24">
                  <c:v>639.0038040056302</c:v>
                </c:pt>
                <c:pt idx="25">
                  <c:v>505.9624725536534</c:v>
                </c:pt>
                <c:pt idx="26">
                  <c:v>638.9899925882347</c:v>
                </c:pt>
                <c:pt idx="27">
                  <c:v>550.237465944318</c:v>
                </c:pt>
                <c:pt idx="28">
                  <c:v>594.7246466106132</c:v>
                </c:pt>
                <c:pt idx="29">
                  <c:v>461.472162854052</c:v>
                </c:pt>
                <c:pt idx="30">
                  <c:v>479.2250854681974</c:v>
                </c:pt>
                <c:pt idx="31">
                  <c:v>523.643282053697</c:v>
                </c:pt>
                <c:pt idx="32">
                  <c:v>594.6326680900181</c:v>
                </c:pt>
                <c:pt idx="33">
                  <c:v>781.1387203657171</c:v>
                </c:pt>
                <c:pt idx="34">
                  <c:v>940.9322004152052</c:v>
                </c:pt>
                <c:pt idx="35">
                  <c:v>461.5480438106881</c:v>
                </c:pt>
                <c:pt idx="36">
                  <c:v>488.2414148680895</c:v>
                </c:pt>
                <c:pt idx="37">
                  <c:v>425.9518235539715</c:v>
                </c:pt>
                <c:pt idx="38">
                  <c:v>346.0366512086442</c:v>
                </c:pt>
                <c:pt idx="39">
                  <c:v>426.0487564140896</c:v>
                </c:pt>
                <c:pt idx="40">
                  <c:v>399.4679191287546</c:v>
                </c:pt>
                <c:pt idx="41">
                  <c:v>399.4439899386932</c:v>
                </c:pt>
                <c:pt idx="42">
                  <c:v>399.4204943071285</c:v>
                </c:pt>
                <c:pt idx="43">
                  <c:v>354.9610336783611</c:v>
                </c:pt>
                <c:pt idx="44">
                  <c:v>346.1534230078284</c:v>
                </c:pt>
                <c:pt idx="45">
                  <c:v>346.1340113595527</c:v>
                </c:pt>
                <c:pt idx="46">
                  <c:v>301.6662135079902</c:v>
                </c:pt>
                <c:pt idx="47">
                  <c:v>301.8319507548592</c:v>
                </c:pt>
                <c:pt idx="48">
                  <c:v>319.416327691042</c:v>
                </c:pt>
                <c:pt idx="49">
                  <c:v>319.4627257196587</c:v>
                </c:pt>
              </c:numCache>
            </c:numRef>
          </c:val>
          <c:smooth val="0"/>
        </c:ser>
        <c:ser>
          <c:idx val="1"/>
          <c:order val="2"/>
          <c:tx>
            <c:v>C2-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langevinforecast2016!$AA$6:$AA$55</c:f>
              <c:numCache>
                <c:formatCode>0.00</c:formatCode>
                <c:ptCount val="50"/>
                <c:pt idx="0">
                  <c:v>0.0</c:v>
                </c:pt>
                <c:pt idx="1">
                  <c:v>0.118446</c:v>
                </c:pt>
                <c:pt idx="2">
                  <c:v>0.280252</c:v>
                </c:pt>
                <c:pt idx="3">
                  <c:v>0.506974</c:v>
                </c:pt>
                <c:pt idx="4">
                  <c:v>0.593317</c:v>
                </c:pt>
                <c:pt idx="5">
                  <c:v>0.776706</c:v>
                </c:pt>
                <c:pt idx="6">
                  <c:v>0.863011</c:v>
                </c:pt>
                <c:pt idx="7">
                  <c:v>1.057358</c:v>
                </c:pt>
                <c:pt idx="8">
                  <c:v>1.186919</c:v>
                </c:pt>
                <c:pt idx="9">
                  <c:v>1.370256</c:v>
                </c:pt>
                <c:pt idx="10">
                  <c:v>1.510595</c:v>
                </c:pt>
                <c:pt idx="11">
                  <c:v>1.726396</c:v>
                </c:pt>
                <c:pt idx="12">
                  <c:v>1.855789</c:v>
                </c:pt>
                <c:pt idx="13">
                  <c:v>2.050046</c:v>
                </c:pt>
                <c:pt idx="14">
                  <c:v>2.168829</c:v>
                </c:pt>
                <c:pt idx="15">
                  <c:v>2.405993</c:v>
                </c:pt>
                <c:pt idx="16">
                  <c:v>2.535308</c:v>
                </c:pt>
                <c:pt idx="17">
                  <c:v>2.708332</c:v>
                </c:pt>
                <c:pt idx="18">
                  <c:v>2.88076</c:v>
                </c:pt>
                <c:pt idx="19">
                  <c:v>3.042682</c:v>
                </c:pt>
                <c:pt idx="20">
                  <c:v>3.182892</c:v>
                </c:pt>
                <c:pt idx="21">
                  <c:v>3.366177</c:v>
                </c:pt>
                <c:pt idx="22">
                  <c:v>3.549617</c:v>
                </c:pt>
                <c:pt idx="23">
                  <c:v>3.679113</c:v>
                </c:pt>
                <c:pt idx="24">
                  <c:v>3.851516</c:v>
                </c:pt>
                <c:pt idx="25">
                  <c:v>4.00275</c:v>
                </c:pt>
                <c:pt idx="26">
                  <c:v>4.153441</c:v>
                </c:pt>
                <c:pt idx="27">
                  <c:v>4.347698</c:v>
                </c:pt>
                <c:pt idx="28">
                  <c:v>4.466222</c:v>
                </c:pt>
                <c:pt idx="29">
                  <c:v>4.660478999999999</c:v>
                </c:pt>
                <c:pt idx="30">
                  <c:v>4.768419</c:v>
                </c:pt>
                <c:pt idx="31">
                  <c:v>4.897798</c:v>
                </c:pt>
                <c:pt idx="32">
                  <c:v>5.037995</c:v>
                </c:pt>
                <c:pt idx="33">
                  <c:v>5.221552</c:v>
                </c:pt>
                <c:pt idx="34">
                  <c:v>5.437327</c:v>
                </c:pt>
                <c:pt idx="35">
                  <c:v>5.685295</c:v>
                </c:pt>
                <c:pt idx="36">
                  <c:v>5.901122</c:v>
                </c:pt>
                <c:pt idx="37">
                  <c:v>6.192748</c:v>
                </c:pt>
                <c:pt idx="38">
                  <c:v>6.505593</c:v>
                </c:pt>
                <c:pt idx="39">
                  <c:v>6.688684</c:v>
                </c:pt>
                <c:pt idx="40">
                  <c:v>6.882657</c:v>
                </c:pt>
                <c:pt idx="41">
                  <c:v>6.979701</c:v>
                </c:pt>
                <c:pt idx="42">
                  <c:v>7.195619</c:v>
                </c:pt>
                <c:pt idx="43">
                  <c:v>7.444156</c:v>
                </c:pt>
                <c:pt idx="44">
                  <c:v>7.7146</c:v>
                </c:pt>
                <c:pt idx="45">
                  <c:v>7.984539</c:v>
                </c:pt>
                <c:pt idx="46">
                  <c:v>8.243687</c:v>
                </c:pt>
                <c:pt idx="47">
                  <c:v>8.416413</c:v>
                </c:pt>
                <c:pt idx="48">
                  <c:v>8.697092</c:v>
                </c:pt>
                <c:pt idx="49">
                  <c:v>8.988743</c:v>
                </c:pt>
              </c:numCache>
            </c:numRef>
          </c:cat>
          <c:val>
            <c:numRef>
              <c:f>langevinforecast2016!$O$6:$O$55</c:f>
              <c:numCache>
                <c:formatCode>0.00</c:formatCode>
                <c:ptCount val="50"/>
                <c:pt idx="0">
                  <c:v>5.935848894577231</c:v>
                </c:pt>
                <c:pt idx="1">
                  <c:v>153.7564301881501</c:v>
                </c:pt>
                <c:pt idx="2">
                  <c:v>160.1066497767792</c:v>
                </c:pt>
                <c:pt idx="3">
                  <c:v>185.1416670336006</c:v>
                </c:pt>
                <c:pt idx="4">
                  <c:v>222.1285227237091</c:v>
                </c:pt>
                <c:pt idx="5">
                  <c:v>87.02925527398834</c:v>
                </c:pt>
                <c:pt idx="6">
                  <c:v>284.4568139729263</c:v>
                </c:pt>
                <c:pt idx="7">
                  <c:v>414.6220077183839</c:v>
                </c:pt>
                <c:pt idx="8">
                  <c:v>500.6019795484533</c:v>
                </c:pt>
                <c:pt idx="9">
                  <c:v>420.8147786811296</c:v>
                </c:pt>
                <c:pt idx="10">
                  <c:v>353.317396071332</c:v>
                </c:pt>
                <c:pt idx="11">
                  <c:v>402.4563657148269</c:v>
                </c:pt>
                <c:pt idx="12">
                  <c:v>298.3243818575723</c:v>
                </c:pt>
                <c:pt idx="13">
                  <c:v>483.8952082605375</c:v>
                </c:pt>
                <c:pt idx="14">
                  <c:v>527.1329869360156</c:v>
                </c:pt>
                <c:pt idx="15">
                  <c:v>761.9782849351678</c:v>
                </c:pt>
                <c:pt idx="16">
                  <c:v>521.4562135235109</c:v>
                </c:pt>
                <c:pt idx="17">
                  <c:v>515.1137033171398</c:v>
                </c:pt>
                <c:pt idx="18">
                  <c:v>478.457304717455</c:v>
                </c:pt>
                <c:pt idx="19">
                  <c:v>465.9742554254911</c:v>
                </c:pt>
                <c:pt idx="20">
                  <c:v>466.8042565413672</c:v>
                </c:pt>
                <c:pt idx="21">
                  <c:v>509.4703706039135</c:v>
                </c:pt>
                <c:pt idx="22">
                  <c:v>565.398496274081</c:v>
                </c:pt>
                <c:pt idx="23">
                  <c:v>584.2085673520348</c:v>
                </c:pt>
                <c:pt idx="24">
                  <c:v>504.2441446960766</c:v>
                </c:pt>
                <c:pt idx="25">
                  <c:v>553.6305422926361</c:v>
                </c:pt>
                <c:pt idx="26">
                  <c:v>480.1114547371994</c:v>
                </c:pt>
                <c:pt idx="27">
                  <c:v>597.4185664618291</c:v>
                </c:pt>
                <c:pt idx="28">
                  <c:v>529.6594742255317</c:v>
                </c:pt>
                <c:pt idx="29">
                  <c:v>412.958265873851</c:v>
                </c:pt>
                <c:pt idx="30">
                  <c:v>376.5462633417505</c:v>
                </c:pt>
                <c:pt idx="31">
                  <c:v>339.1472278316424</c:v>
                </c:pt>
                <c:pt idx="32">
                  <c:v>327.3794066060009</c:v>
                </c:pt>
                <c:pt idx="33">
                  <c:v>358.5244554132823</c:v>
                </c:pt>
                <c:pt idx="34">
                  <c:v>426.0940524540923</c:v>
                </c:pt>
                <c:pt idx="35">
                  <c:v>371.285126328206</c:v>
                </c:pt>
                <c:pt idx="36">
                  <c:v>463.9224208334224</c:v>
                </c:pt>
                <c:pt idx="37">
                  <c:v>612.9210462853811</c:v>
                </c:pt>
                <c:pt idx="38">
                  <c:v>459.059026953002</c:v>
                </c:pt>
                <c:pt idx="39">
                  <c:v>496.1553826724048</c:v>
                </c:pt>
                <c:pt idx="40">
                  <c:v>428.7170728027142</c:v>
                </c:pt>
                <c:pt idx="41">
                  <c:v>397.4377153581747</c:v>
                </c:pt>
                <c:pt idx="42">
                  <c:v>360.9809689823015</c:v>
                </c:pt>
                <c:pt idx="43">
                  <c:v>300.0343208602944</c:v>
                </c:pt>
                <c:pt idx="44">
                  <c:v>263.0335917260582</c:v>
                </c:pt>
                <c:pt idx="45">
                  <c:v>232.136565110527</c:v>
                </c:pt>
                <c:pt idx="46">
                  <c:v>233.2496839309699</c:v>
                </c:pt>
                <c:pt idx="47">
                  <c:v>232.9360483204591</c:v>
                </c:pt>
                <c:pt idx="48">
                  <c:v>214.699166039073</c:v>
                </c:pt>
                <c:pt idx="49">
                  <c:v>159.6276252060341</c:v>
                </c:pt>
              </c:numCache>
            </c:numRef>
          </c:val>
          <c:smooth val="0"/>
        </c:ser>
        <c:ser>
          <c:idx val="5"/>
          <c:order val="3"/>
          <c:tx>
            <c:v>C2+</c:v>
          </c:tx>
          <c:marker>
            <c:symbol val="none"/>
          </c:marker>
          <c:cat>
            <c:numRef>
              <c:f>langevinforecast2016!$AA$6:$AA$55</c:f>
              <c:numCache>
                <c:formatCode>0.00</c:formatCode>
                <c:ptCount val="50"/>
                <c:pt idx="0">
                  <c:v>0.0</c:v>
                </c:pt>
                <c:pt idx="1">
                  <c:v>0.118446</c:v>
                </c:pt>
                <c:pt idx="2">
                  <c:v>0.280252</c:v>
                </c:pt>
                <c:pt idx="3">
                  <c:v>0.506974</c:v>
                </c:pt>
                <c:pt idx="4">
                  <c:v>0.593317</c:v>
                </c:pt>
                <c:pt idx="5">
                  <c:v>0.776706</c:v>
                </c:pt>
                <c:pt idx="6">
                  <c:v>0.863011</c:v>
                </c:pt>
                <c:pt idx="7">
                  <c:v>1.057358</c:v>
                </c:pt>
                <c:pt idx="8">
                  <c:v>1.186919</c:v>
                </c:pt>
                <c:pt idx="9">
                  <c:v>1.370256</c:v>
                </c:pt>
                <c:pt idx="10">
                  <c:v>1.510595</c:v>
                </c:pt>
                <c:pt idx="11">
                  <c:v>1.726396</c:v>
                </c:pt>
                <c:pt idx="12">
                  <c:v>1.855789</c:v>
                </c:pt>
                <c:pt idx="13">
                  <c:v>2.050046</c:v>
                </c:pt>
                <c:pt idx="14">
                  <c:v>2.168829</c:v>
                </c:pt>
                <c:pt idx="15">
                  <c:v>2.405993</c:v>
                </c:pt>
                <c:pt idx="16">
                  <c:v>2.535308</c:v>
                </c:pt>
                <c:pt idx="17">
                  <c:v>2.708332</c:v>
                </c:pt>
                <c:pt idx="18">
                  <c:v>2.88076</c:v>
                </c:pt>
                <c:pt idx="19">
                  <c:v>3.042682</c:v>
                </c:pt>
                <c:pt idx="20">
                  <c:v>3.182892</c:v>
                </c:pt>
                <c:pt idx="21">
                  <c:v>3.366177</c:v>
                </c:pt>
                <c:pt idx="22">
                  <c:v>3.549617</c:v>
                </c:pt>
                <c:pt idx="23">
                  <c:v>3.679113</c:v>
                </c:pt>
                <c:pt idx="24">
                  <c:v>3.851516</c:v>
                </c:pt>
                <c:pt idx="25">
                  <c:v>4.00275</c:v>
                </c:pt>
                <c:pt idx="26">
                  <c:v>4.153441</c:v>
                </c:pt>
                <c:pt idx="27">
                  <c:v>4.347698</c:v>
                </c:pt>
                <c:pt idx="28">
                  <c:v>4.466222</c:v>
                </c:pt>
                <c:pt idx="29">
                  <c:v>4.660478999999999</c:v>
                </c:pt>
                <c:pt idx="30">
                  <c:v>4.768419</c:v>
                </c:pt>
                <c:pt idx="31">
                  <c:v>4.897798</c:v>
                </c:pt>
                <c:pt idx="32">
                  <c:v>5.037995</c:v>
                </c:pt>
                <c:pt idx="33">
                  <c:v>5.221552</c:v>
                </c:pt>
                <c:pt idx="34">
                  <c:v>5.437327</c:v>
                </c:pt>
                <c:pt idx="35">
                  <c:v>5.685295</c:v>
                </c:pt>
                <c:pt idx="36">
                  <c:v>5.901122</c:v>
                </c:pt>
                <c:pt idx="37">
                  <c:v>6.192748</c:v>
                </c:pt>
                <c:pt idx="38">
                  <c:v>6.505593</c:v>
                </c:pt>
                <c:pt idx="39">
                  <c:v>6.688684</c:v>
                </c:pt>
                <c:pt idx="40">
                  <c:v>6.882657</c:v>
                </c:pt>
                <c:pt idx="41">
                  <c:v>6.979701</c:v>
                </c:pt>
                <c:pt idx="42">
                  <c:v>7.195619</c:v>
                </c:pt>
                <c:pt idx="43">
                  <c:v>7.444156</c:v>
                </c:pt>
                <c:pt idx="44">
                  <c:v>7.7146</c:v>
                </c:pt>
                <c:pt idx="45">
                  <c:v>7.984539</c:v>
                </c:pt>
                <c:pt idx="46">
                  <c:v>8.243687</c:v>
                </c:pt>
                <c:pt idx="47">
                  <c:v>8.416413</c:v>
                </c:pt>
                <c:pt idx="48">
                  <c:v>8.697092</c:v>
                </c:pt>
                <c:pt idx="49">
                  <c:v>8.988743</c:v>
                </c:pt>
              </c:numCache>
            </c:numRef>
          </c:cat>
          <c:val>
            <c:numRef>
              <c:f>langevinforecast2016!$P$6:$P$55</c:f>
              <c:numCache>
                <c:formatCode>0.00</c:formatCode>
                <c:ptCount val="50"/>
                <c:pt idx="0">
                  <c:v>8.899204778915446</c:v>
                </c:pt>
                <c:pt idx="1">
                  <c:v>223.69975603763</c:v>
                </c:pt>
                <c:pt idx="2">
                  <c:v>233.0139319553558</c:v>
                </c:pt>
                <c:pt idx="3">
                  <c:v>269.0535724067201</c:v>
                </c:pt>
                <c:pt idx="4">
                  <c:v>323.0736995447418</c:v>
                </c:pt>
                <c:pt idx="5">
                  <c:v>126.6658280547977</c:v>
                </c:pt>
                <c:pt idx="6">
                  <c:v>413.1209527945853</c:v>
                </c:pt>
                <c:pt idx="7">
                  <c:v>601.3650205436768</c:v>
                </c:pt>
                <c:pt idx="8">
                  <c:v>726.8246999096907</c:v>
                </c:pt>
                <c:pt idx="9">
                  <c:v>610.924454736226</c:v>
                </c:pt>
                <c:pt idx="10">
                  <c:v>512.8324432142664</c:v>
                </c:pt>
                <c:pt idx="11">
                  <c:v>584.6517131429654</c:v>
                </c:pt>
                <c:pt idx="12">
                  <c:v>432.9974713715145</c:v>
                </c:pt>
                <c:pt idx="13">
                  <c:v>701.8047796521075</c:v>
                </c:pt>
                <c:pt idx="14">
                  <c:v>764.6579763872031</c:v>
                </c:pt>
                <c:pt idx="15">
                  <c:v>1105.034906987034</c:v>
                </c:pt>
                <c:pt idx="16">
                  <c:v>756.4009827047022</c:v>
                </c:pt>
                <c:pt idx="17">
                  <c:v>747.770992663428</c:v>
                </c:pt>
                <c:pt idx="18">
                  <c:v>694.4442519434911</c:v>
                </c:pt>
                <c:pt idx="19">
                  <c:v>676.8003200850982</c:v>
                </c:pt>
                <c:pt idx="20">
                  <c:v>677.2061683082735</c:v>
                </c:pt>
                <c:pt idx="21">
                  <c:v>739.9634821207826</c:v>
                </c:pt>
                <c:pt idx="22">
                  <c:v>820.8341682548162</c:v>
                </c:pt>
                <c:pt idx="23">
                  <c:v>848.045934470407</c:v>
                </c:pt>
                <c:pt idx="24">
                  <c:v>732.1286949392152</c:v>
                </c:pt>
                <c:pt idx="25">
                  <c:v>803.8683014585272</c:v>
                </c:pt>
                <c:pt idx="26">
                  <c:v>696.9152629474398</c:v>
                </c:pt>
                <c:pt idx="27">
                  <c:v>867.2558942923658</c:v>
                </c:pt>
                <c:pt idx="28">
                  <c:v>769.0746408451063</c:v>
                </c:pt>
                <c:pt idx="29">
                  <c:v>599.5009351747701</c:v>
                </c:pt>
                <c:pt idx="30">
                  <c:v>546.13082466835</c:v>
                </c:pt>
                <c:pt idx="31">
                  <c:v>492.6371055663285</c:v>
                </c:pt>
                <c:pt idx="32">
                  <c:v>475.0808703212002</c:v>
                </c:pt>
                <c:pt idx="33">
                  <c:v>520.1283520826564</c:v>
                </c:pt>
                <c:pt idx="34">
                  <c:v>618.9174504908184</c:v>
                </c:pt>
                <c:pt idx="35">
                  <c:v>538.9716982656411</c:v>
                </c:pt>
                <c:pt idx="36">
                  <c:v>673.5302271666844</c:v>
                </c:pt>
                <c:pt idx="37">
                  <c:v>888.898484257076</c:v>
                </c:pt>
                <c:pt idx="38">
                  <c:v>665.8233553906004</c:v>
                </c:pt>
                <c:pt idx="39">
                  <c:v>719.939181534481</c:v>
                </c:pt>
                <c:pt idx="40">
                  <c:v>621.8774345605428</c:v>
                </c:pt>
                <c:pt idx="41">
                  <c:v>577.208987071635</c:v>
                </c:pt>
                <c:pt idx="42">
                  <c:v>524.0882257964603</c:v>
                </c:pt>
                <c:pt idx="43">
                  <c:v>435.2213431720589</c:v>
                </c:pt>
                <c:pt idx="44">
                  <c:v>381.9548853452116</c:v>
                </c:pt>
                <c:pt idx="45">
                  <c:v>337.6581020221054</c:v>
                </c:pt>
                <c:pt idx="46">
                  <c:v>338.3788717861939</c:v>
                </c:pt>
                <c:pt idx="47">
                  <c:v>338.6482416640918</c:v>
                </c:pt>
                <c:pt idx="48">
                  <c:v>312.2522072078146</c:v>
                </c:pt>
                <c:pt idx="49">
                  <c:v>232.4015310412068</c:v>
                </c:pt>
              </c:numCache>
            </c:numRef>
          </c:val>
          <c:smooth val="0"/>
        </c:ser>
        <c:ser>
          <c:idx val="0"/>
          <c:order val="4"/>
          <c:tx>
            <c:v>C3-</c:v>
          </c:tx>
          <c:spPr>
            <a:ln>
              <a:solidFill>
                <a:schemeClr val="accent3"/>
              </a:solidFill>
            </a:ln>
          </c:spPr>
          <c:marker>
            <c:symbol val="none"/>
          </c:marker>
          <c:cat>
            <c:numRef>
              <c:f>langevinforecast2016!$AA$6:$AA$55</c:f>
              <c:numCache>
                <c:formatCode>0.00</c:formatCode>
                <c:ptCount val="50"/>
                <c:pt idx="0">
                  <c:v>0.0</c:v>
                </c:pt>
                <c:pt idx="1">
                  <c:v>0.118446</c:v>
                </c:pt>
                <c:pt idx="2">
                  <c:v>0.280252</c:v>
                </c:pt>
                <c:pt idx="3">
                  <c:v>0.506974</c:v>
                </c:pt>
                <c:pt idx="4">
                  <c:v>0.593317</c:v>
                </c:pt>
                <c:pt idx="5">
                  <c:v>0.776706</c:v>
                </c:pt>
                <c:pt idx="6">
                  <c:v>0.863011</c:v>
                </c:pt>
                <c:pt idx="7">
                  <c:v>1.057358</c:v>
                </c:pt>
                <c:pt idx="8">
                  <c:v>1.186919</c:v>
                </c:pt>
                <c:pt idx="9">
                  <c:v>1.370256</c:v>
                </c:pt>
                <c:pt idx="10">
                  <c:v>1.510595</c:v>
                </c:pt>
                <c:pt idx="11">
                  <c:v>1.726396</c:v>
                </c:pt>
                <c:pt idx="12">
                  <c:v>1.855789</c:v>
                </c:pt>
                <c:pt idx="13">
                  <c:v>2.050046</c:v>
                </c:pt>
                <c:pt idx="14">
                  <c:v>2.168829</c:v>
                </c:pt>
                <c:pt idx="15">
                  <c:v>2.405993</c:v>
                </c:pt>
                <c:pt idx="16">
                  <c:v>2.535308</c:v>
                </c:pt>
                <c:pt idx="17">
                  <c:v>2.708332</c:v>
                </c:pt>
                <c:pt idx="18">
                  <c:v>2.88076</c:v>
                </c:pt>
                <c:pt idx="19">
                  <c:v>3.042682</c:v>
                </c:pt>
                <c:pt idx="20">
                  <c:v>3.182892</c:v>
                </c:pt>
                <c:pt idx="21">
                  <c:v>3.366177</c:v>
                </c:pt>
                <c:pt idx="22">
                  <c:v>3.549617</c:v>
                </c:pt>
                <c:pt idx="23">
                  <c:v>3.679113</c:v>
                </c:pt>
                <c:pt idx="24">
                  <c:v>3.851516</c:v>
                </c:pt>
                <c:pt idx="25">
                  <c:v>4.00275</c:v>
                </c:pt>
                <c:pt idx="26">
                  <c:v>4.153441</c:v>
                </c:pt>
                <c:pt idx="27">
                  <c:v>4.347698</c:v>
                </c:pt>
                <c:pt idx="28">
                  <c:v>4.466222</c:v>
                </c:pt>
                <c:pt idx="29">
                  <c:v>4.660478999999999</c:v>
                </c:pt>
                <c:pt idx="30">
                  <c:v>4.768419</c:v>
                </c:pt>
                <c:pt idx="31">
                  <c:v>4.897798</c:v>
                </c:pt>
                <c:pt idx="32">
                  <c:v>5.037995</c:v>
                </c:pt>
                <c:pt idx="33">
                  <c:v>5.221552</c:v>
                </c:pt>
                <c:pt idx="34">
                  <c:v>5.437327</c:v>
                </c:pt>
                <c:pt idx="35">
                  <c:v>5.685295</c:v>
                </c:pt>
                <c:pt idx="36">
                  <c:v>5.901122</c:v>
                </c:pt>
                <c:pt idx="37">
                  <c:v>6.192748</c:v>
                </c:pt>
                <c:pt idx="38">
                  <c:v>6.505593</c:v>
                </c:pt>
                <c:pt idx="39">
                  <c:v>6.688684</c:v>
                </c:pt>
                <c:pt idx="40">
                  <c:v>6.882657</c:v>
                </c:pt>
                <c:pt idx="41">
                  <c:v>6.979701</c:v>
                </c:pt>
                <c:pt idx="42">
                  <c:v>7.195619</c:v>
                </c:pt>
                <c:pt idx="43">
                  <c:v>7.444156</c:v>
                </c:pt>
                <c:pt idx="44">
                  <c:v>7.7146</c:v>
                </c:pt>
                <c:pt idx="45">
                  <c:v>7.984539</c:v>
                </c:pt>
                <c:pt idx="46">
                  <c:v>8.243687</c:v>
                </c:pt>
                <c:pt idx="47">
                  <c:v>8.416413</c:v>
                </c:pt>
                <c:pt idx="48">
                  <c:v>8.697092</c:v>
                </c:pt>
                <c:pt idx="49">
                  <c:v>8.988743</c:v>
                </c:pt>
              </c:numCache>
            </c:numRef>
          </c:cat>
          <c:val>
            <c:numRef>
              <c:f>langevinforecast2016!$AC$6:$AC$55</c:f>
              <c:numCache>
                <c:formatCode>0.00</c:formatCode>
                <c:ptCount val="50"/>
                <c:pt idx="0">
                  <c:v>3.734164282202237</c:v>
                </c:pt>
                <c:pt idx="1">
                  <c:v>63.19099874495955</c:v>
                </c:pt>
                <c:pt idx="2">
                  <c:v>78.25450663465499</c:v>
                </c:pt>
                <c:pt idx="3">
                  <c:v>54.02373183671057</c:v>
                </c:pt>
                <c:pt idx="4">
                  <c:v>51.18827315476613</c:v>
                </c:pt>
                <c:pt idx="5">
                  <c:v>66.28901464668365</c:v>
                </c:pt>
                <c:pt idx="6">
                  <c:v>72.0416120343775</c:v>
                </c:pt>
                <c:pt idx="7">
                  <c:v>47.9381054388374</c:v>
                </c:pt>
                <c:pt idx="8">
                  <c:v>33.2614923471382</c:v>
                </c:pt>
                <c:pt idx="9">
                  <c:v>60.6001761355624</c:v>
                </c:pt>
                <c:pt idx="10">
                  <c:v>48.26641802055283</c:v>
                </c:pt>
                <c:pt idx="11">
                  <c:v>54.38406745357554</c:v>
                </c:pt>
                <c:pt idx="12">
                  <c:v>78.5684927597359</c:v>
                </c:pt>
                <c:pt idx="13">
                  <c:v>75.58795241986564</c:v>
                </c:pt>
                <c:pt idx="14">
                  <c:v>57.69483767409226</c:v>
                </c:pt>
                <c:pt idx="15">
                  <c:v>114.245114535973</c:v>
                </c:pt>
                <c:pt idx="16">
                  <c:v>155.7113430959653</c:v>
                </c:pt>
                <c:pt idx="17">
                  <c:v>72.7768354805763</c:v>
                </c:pt>
                <c:pt idx="18">
                  <c:v>125.9688545214478</c:v>
                </c:pt>
                <c:pt idx="19">
                  <c:v>114.0349245101463</c:v>
                </c:pt>
                <c:pt idx="20">
                  <c:v>132.3529400501312</c:v>
                </c:pt>
                <c:pt idx="21">
                  <c:v>171.0500417408558</c:v>
                </c:pt>
                <c:pt idx="22">
                  <c:v>174.3880587152858</c:v>
                </c:pt>
                <c:pt idx="23">
                  <c:v>173.7572728486567</c:v>
                </c:pt>
                <c:pt idx="24">
                  <c:v>233.8454980633388</c:v>
                </c:pt>
                <c:pt idx="25">
                  <c:v>197.7346817320653</c:v>
                </c:pt>
                <c:pt idx="26">
                  <c:v>287.3794843813387</c:v>
                </c:pt>
                <c:pt idx="27">
                  <c:v>284.5451413152134</c:v>
                </c:pt>
                <c:pt idx="28">
                  <c:v>326.4843071219343</c:v>
                </c:pt>
                <c:pt idx="29">
                  <c:v>322.9937331658358</c:v>
                </c:pt>
                <c:pt idx="30">
                  <c:v>316.8685407595946</c:v>
                </c:pt>
                <c:pt idx="31">
                  <c:v>343.7322700666414</c:v>
                </c:pt>
                <c:pt idx="32">
                  <c:v>364.6840662260162</c:v>
                </c:pt>
                <c:pt idx="33">
                  <c:v>341.0343844364257</c:v>
                </c:pt>
                <c:pt idx="34">
                  <c:v>353.5202059984169</c:v>
                </c:pt>
                <c:pt idx="35">
                  <c:v>406.8540713419404</c:v>
                </c:pt>
                <c:pt idx="36">
                  <c:v>406.7359881158876</c:v>
                </c:pt>
                <c:pt idx="37">
                  <c:v>347.1891074532814</c:v>
                </c:pt>
                <c:pt idx="38">
                  <c:v>371.723182024701</c:v>
                </c:pt>
                <c:pt idx="39">
                  <c:v>454.6338720159002</c:v>
                </c:pt>
                <c:pt idx="40">
                  <c:v>516.8092493956203</c:v>
                </c:pt>
                <c:pt idx="41">
                  <c:v>535.6271984211271</c:v>
                </c:pt>
                <c:pt idx="42">
                  <c:v>514.6869152052443</c:v>
                </c:pt>
                <c:pt idx="43">
                  <c:v>437.5841657942984</c:v>
                </c:pt>
                <c:pt idx="44">
                  <c:v>285.0577681829471</c:v>
                </c:pt>
                <c:pt idx="45">
                  <c:v>249.9981130735126</c:v>
                </c:pt>
                <c:pt idx="46">
                  <c:v>214.2225253855913</c:v>
                </c:pt>
                <c:pt idx="47">
                  <c:v>199.918959856104</c:v>
                </c:pt>
                <c:pt idx="48">
                  <c:v>175.2653245232395</c:v>
                </c:pt>
                <c:pt idx="49">
                  <c:v>110.2217024156331</c:v>
                </c:pt>
              </c:numCache>
            </c:numRef>
          </c:val>
          <c:smooth val="0"/>
        </c:ser>
        <c:ser>
          <c:idx val="2"/>
          <c:order val="5"/>
          <c:tx>
            <c:v>C3+</c:v>
          </c:tx>
          <c:marker>
            <c:symbol val="none"/>
          </c:marker>
          <c:cat>
            <c:numRef>
              <c:f>langevinforecast2016!$AA$6:$AA$55</c:f>
              <c:numCache>
                <c:formatCode>0.00</c:formatCode>
                <c:ptCount val="50"/>
                <c:pt idx="0">
                  <c:v>0.0</c:v>
                </c:pt>
                <c:pt idx="1">
                  <c:v>0.118446</c:v>
                </c:pt>
                <c:pt idx="2">
                  <c:v>0.280252</c:v>
                </c:pt>
                <c:pt idx="3">
                  <c:v>0.506974</c:v>
                </c:pt>
                <c:pt idx="4">
                  <c:v>0.593317</c:v>
                </c:pt>
                <c:pt idx="5">
                  <c:v>0.776706</c:v>
                </c:pt>
                <c:pt idx="6">
                  <c:v>0.863011</c:v>
                </c:pt>
                <c:pt idx="7">
                  <c:v>1.057358</c:v>
                </c:pt>
                <c:pt idx="8">
                  <c:v>1.186919</c:v>
                </c:pt>
                <c:pt idx="9">
                  <c:v>1.370256</c:v>
                </c:pt>
                <c:pt idx="10">
                  <c:v>1.510595</c:v>
                </c:pt>
                <c:pt idx="11">
                  <c:v>1.726396</c:v>
                </c:pt>
                <c:pt idx="12">
                  <c:v>1.855789</c:v>
                </c:pt>
                <c:pt idx="13">
                  <c:v>2.050046</c:v>
                </c:pt>
                <c:pt idx="14">
                  <c:v>2.168829</c:v>
                </c:pt>
                <c:pt idx="15">
                  <c:v>2.405993</c:v>
                </c:pt>
                <c:pt idx="16">
                  <c:v>2.535308</c:v>
                </c:pt>
                <c:pt idx="17">
                  <c:v>2.708332</c:v>
                </c:pt>
                <c:pt idx="18">
                  <c:v>2.88076</c:v>
                </c:pt>
                <c:pt idx="19">
                  <c:v>3.042682</c:v>
                </c:pt>
                <c:pt idx="20">
                  <c:v>3.182892</c:v>
                </c:pt>
                <c:pt idx="21">
                  <c:v>3.366177</c:v>
                </c:pt>
                <c:pt idx="22">
                  <c:v>3.549617</c:v>
                </c:pt>
                <c:pt idx="23">
                  <c:v>3.679113</c:v>
                </c:pt>
                <c:pt idx="24">
                  <c:v>3.851516</c:v>
                </c:pt>
                <c:pt idx="25">
                  <c:v>4.00275</c:v>
                </c:pt>
                <c:pt idx="26">
                  <c:v>4.153441</c:v>
                </c:pt>
                <c:pt idx="27">
                  <c:v>4.347698</c:v>
                </c:pt>
                <c:pt idx="28">
                  <c:v>4.466222</c:v>
                </c:pt>
                <c:pt idx="29">
                  <c:v>4.660478999999999</c:v>
                </c:pt>
                <c:pt idx="30">
                  <c:v>4.768419</c:v>
                </c:pt>
                <c:pt idx="31">
                  <c:v>4.897798</c:v>
                </c:pt>
                <c:pt idx="32">
                  <c:v>5.037995</c:v>
                </c:pt>
                <c:pt idx="33">
                  <c:v>5.221552</c:v>
                </c:pt>
                <c:pt idx="34">
                  <c:v>5.437327</c:v>
                </c:pt>
                <c:pt idx="35">
                  <c:v>5.685295</c:v>
                </c:pt>
                <c:pt idx="36">
                  <c:v>5.901122</c:v>
                </c:pt>
                <c:pt idx="37">
                  <c:v>6.192748</c:v>
                </c:pt>
                <c:pt idx="38">
                  <c:v>6.505593</c:v>
                </c:pt>
                <c:pt idx="39">
                  <c:v>6.688684</c:v>
                </c:pt>
                <c:pt idx="40">
                  <c:v>6.882657</c:v>
                </c:pt>
                <c:pt idx="41">
                  <c:v>6.979701</c:v>
                </c:pt>
                <c:pt idx="42">
                  <c:v>7.195619</c:v>
                </c:pt>
                <c:pt idx="43">
                  <c:v>7.444156</c:v>
                </c:pt>
                <c:pt idx="44">
                  <c:v>7.7146</c:v>
                </c:pt>
                <c:pt idx="45">
                  <c:v>7.984539</c:v>
                </c:pt>
                <c:pt idx="46">
                  <c:v>8.243687</c:v>
                </c:pt>
                <c:pt idx="47">
                  <c:v>8.416413</c:v>
                </c:pt>
                <c:pt idx="48">
                  <c:v>8.697092</c:v>
                </c:pt>
                <c:pt idx="49">
                  <c:v>8.988743</c:v>
                </c:pt>
              </c:numCache>
            </c:numRef>
          </c:cat>
          <c:val>
            <c:numRef>
              <c:f>langevinforecast2016!$AD$6:$AD$55</c:f>
              <c:numCache>
                <c:formatCode>0.00</c:formatCode>
                <c:ptCount val="50"/>
                <c:pt idx="0">
                  <c:v>6.265835717797763</c:v>
                </c:pt>
                <c:pt idx="1">
                  <c:v>99.46109125504042</c:v>
                </c:pt>
                <c:pt idx="2">
                  <c:v>122.672641365345</c:v>
                </c:pt>
                <c:pt idx="3">
                  <c:v>86.07488416328943</c:v>
                </c:pt>
                <c:pt idx="4">
                  <c:v>81.35593484523388</c:v>
                </c:pt>
                <c:pt idx="5">
                  <c:v>104.5485433533163</c:v>
                </c:pt>
                <c:pt idx="6">
                  <c:v>114.1242599656225</c:v>
                </c:pt>
                <c:pt idx="7">
                  <c:v>77.3717945611626</c:v>
                </c:pt>
                <c:pt idx="8">
                  <c:v>54.0202856528618</c:v>
                </c:pt>
                <c:pt idx="9">
                  <c:v>95.48524986443761</c:v>
                </c:pt>
                <c:pt idx="10">
                  <c:v>77.42760597944716</c:v>
                </c:pt>
                <c:pt idx="11">
                  <c:v>86.74802054642447</c:v>
                </c:pt>
                <c:pt idx="12">
                  <c:v>123.6939392402641</c:v>
                </c:pt>
                <c:pt idx="13">
                  <c:v>119.2115295801344</c:v>
                </c:pt>
                <c:pt idx="14">
                  <c:v>91.43980032590773</c:v>
                </c:pt>
                <c:pt idx="15">
                  <c:v>180.014643464027</c:v>
                </c:pt>
                <c:pt idx="16">
                  <c:v>245.4442049040347</c:v>
                </c:pt>
                <c:pt idx="17">
                  <c:v>114.9529645194237</c:v>
                </c:pt>
                <c:pt idx="18">
                  <c:v>199.2036154785522</c:v>
                </c:pt>
                <c:pt idx="19">
                  <c:v>180.7644334898537</c:v>
                </c:pt>
                <c:pt idx="20">
                  <c:v>208.3307599498688</c:v>
                </c:pt>
                <c:pt idx="21">
                  <c:v>268.9476022591442</c:v>
                </c:pt>
                <c:pt idx="22">
                  <c:v>273.3926392847142</c:v>
                </c:pt>
                <c:pt idx="23">
                  <c:v>274.1331731513433</c:v>
                </c:pt>
                <c:pt idx="24">
                  <c:v>366.7427679366611</c:v>
                </c:pt>
                <c:pt idx="25">
                  <c:v>311.4507322679347</c:v>
                </c:pt>
                <c:pt idx="26">
                  <c:v>450.7612016186612</c:v>
                </c:pt>
                <c:pt idx="27">
                  <c:v>446.1325946847865</c:v>
                </c:pt>
                <c:pt idx="28">
                  <c:v>511.0800728780657</c:v>
                </c:pt>
                <c:pt idx="29">
                  <c:v>507.1076968341642</c:v>
                </c:pt>
                <c:pt idx="30">
                  <c:v>498.0691972404054</c:v>
                </c:pt>
                <c:pt idx="31">
                  <c:v>539.9633859333586</c:v>
                </c:pt>
                <c:pt idx="32">
                  <c:v>572.5235057739837</c:v>
                </c:pt>
                <c:pt idx="33">
                  <c:v>535.3080715635742</c:v>
                </c:pt>
                <c:pt idx="34">
                  <c:v>553.515462001583</c:v>
                </c:pt>
                <c:pt idx="35">
                  <c:v>637.6882886580594</c:v>
                </c:pt>
                <c:pt idx="36">
                  <c:v>637.9892878841123</c:v>
                </c:pt>
                <c:pt idx="37">
                  <c:v>545.2316165467186</c:v>
                </c:pt>
                <c:pt idx="38">
                  <c:v>581.983363975299</c:v>
                </c:pt>
                <c:pt idx="39">
                  <c:v>712.8002339840997</c:v>
                </c:pt>
                <c:pt idx="40">
                  <c:v>810.9685426043798</c:v>
                </c:pt>
                <c:pt idx="41">
                  <c:v>837.9983515788728</c:v>
                </c:pt>
                <c:pt idx="42">
                  <c:v>805.7285287947557</c:v>
                </c:pt>
                <c:pt idx="43">
                  <c:v>684.7246982057017</c:v>
                </c:pt>
                <c:pt idx="44">
                  <c:v>448.4734478170528</c:v>
                </c:pt>
                <c:pt idx="45">
                  <c:v>392.2308549264874</c:v>
                </c:pt>
                <c:pt idx="46">
                  <c:v>336.6950486144086</c:v>
                </c:pt>
                <c:pt idx="47">
                  <c:v>313.007076143896</c:v>
                </c:pt>
                <c:pt idx="48">
                  <c:v>276.8779054767605</c:v>
                </c:pt>
                <c:pt idx="49">
                  <c:v>174.3618275843669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9778008"/>
        <c:axId val="-2059775880"/>
      </c:lineChart>
      <c:catAx>
        <c:axId val="-2059778008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-2059775880"/>
        <c:crosses val="autoZero"/>
        <c:auto val="1"/>
        <c:lblAlgn val="ctr"/>
        <c:lblOffset val="100"/>
        <c:noMultiLvlLbl val="0"/>
      </c:catAx>
      <c:valAx>
        <c:axId val="-20597758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597780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9251496008198"/>
          <c:y val="0.1817626525406"/>
          <c:w val="0.0701173804492697"/>
          <c:h val="0.262202519808025"/>
        </c:manualLayout>
      </c:layout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v>CS1</c:v>
          </c:tx>
          <c:marker>
            <c:symbol val="none"/>
          </c:marker>
          <c:cat>
            <c:numRef>
              <c:f>langevinforecast2016!$AA$6:$AA$55</c:f>
              <c:numCache>
                <c:formatCode>0.00</c:formatCode>
                <c:ptCount val="50"/>
                <c:pt idx="0">
                  <c:v>0.0</c:v>
                </c:pt>
                <c:pt idx="1">
                  <c:v>0.118446</c:v>
                </c:pt>
                <c:pt idx="2">
                  <c:v>0.280252</c:v>
                </c:pt>
                <c:pt idx="3">
                  <c:v>0.506974</c:v>
                </c:pt>
                <c:pt idx="4">
                  <c:v>0.593317</c:v>
                </c:pt>
                <c:pt idx="5">
                  <c:v>0.776706</c:v>
                </c:pt>
                <c:pt idx="6">
                  <c:v>0.863011</c:v>
                </c:pt>
                <c:pt idx="7">
                  <c:v>1.057358</c:v>
                </c:pt>
                <c:pt idx="8">
                  <c:v>1.186919</c:v>
                </c:pt>
                <c:pt idx="9">
                  <c:v>1.370256</c:v>
                </c:pt>
                <c:pt idx="10">
                  <c:v>1.510595</c:v>
                </c:pt>
                <c:pt idx="11">
                  <c:v>1.726396</c:v>
                </c:pt>
                <c:pt idx="12">
                  <c:v>1.855789</c:v>
                </c:pt>
                <c:pt idx="13">
                  <c:v>2.050046</c:v>
                </c:pt>
                <c:pt idx="14">
                  <c:v>2.168829</c:v>
                </c:pt>
                <c:pt idx="15">
                  <c:v>2.405993</c:v>
                </c:pt>
                <c:pt idx="16">
                  <c:v>2.535308</c:v>
                </c:pt>
                <c:pt idx="17">
                  <c:v>2.708332</c:v>
                </c:pt>
                <c:pt idx="18">
                  <c:v>2.88076</c:v>
                </c:pt>
                <c:pt idx="19">
                  <c:v>3.042682</c:v>
                </c:pt>
                <c:pt idx="20">
                  <c:v>3.182892</c:v>
                </c:pt>
                <c:pt idx="21">
                  <c:v>3.366177</c:v>
                </c:pt>
                <c:pt idx="22">
                  <c:v>3.549617</c:v>
                </c:pt>
                <c:pt idx="23">
                  <c:v>3.679113</c:v>
                </c:pt>
                <c:pt idx="24">
                  <c:v>3.851516</c:v>
                </c:pt>
                <c:pt idx="25">
                  <c:v>4.00275</c:v>
                </c:pt>
                <c:pt idx="26">
                  <c:v>4.153441</c:v>
                </c:pt>
                <c:pt idx="27">
                  <c:v>4.347698</c:v>
                </c:pt>
                <c:pt idx="28">
                  <c:v>4.466222</c:v>
                </c:pt>
                <c:pt idx="29">
                  <c:v>4.660478999999999</c:v>
                </c:pt>
                <c:pt idx="30">
                  <c:v>4.768419</c:v>
                </c:pt>
                <c:pt idx="31">
                  <c:v>4.897798</c:v>
                </c:pt>
                <c:pt idx="32">
                  <c:v>5.037995</c:v>
                </c:pt>
                <c:pt idx="33">
                  <c:v>5.221552</c:v>
                </c:pt>
                <c:pt idx="34">
                  <c:v>5.437327</c:v>
                </c:pt>
                <c:pt idx="35">
                  <c:v>5.685295</c:v>
                </c:pt>
                <c:pt idx="36">
                  <c:v>5.901122</c:v>
                </c:pt>
                <c:pt idx="37">
                  <c:v>6.192748</c:v>
                </c:pt>
                <c:pt idx="38">
                  <c:v>6.505593</c:v>
                </c:pt>
                <c:pt idx="39">
                  <c:v>6.688684</c:v>
                </c:pt>
                <c:pt idx="40">
                  <c:v>6.882657</c:v>
                </c:pt>
                <c:pt idx="41">
                  <c:v>6.979701</c:v>
                </c:pt>
                <c:pt idx="42">
                  <c:v>7.195619</c:v>
                </c:pt>
                <c:pt idx="43">
                  <c:v>7.444156</c:v>
                </c:pt>
                <c:pt idx="44">
                  <c:v>7.7146</c:v>
                </c:pt>
                <c:pt idx="45">
                  <c:v>7.984539</c:v>
                </c:pt>
                <c:pt idx="46">
                  <c:v>8.243687</c:v>
                </c:pt>
                <c:pt idx="47">
                  <c:v>8.416413</c:v>
                </c:pt>
                <c:pt idx="48">
                  <c:v>8.697092</c:v>
                </c:pt>
                <c:pt idx="49">
                  <c:v>8.988743</c:v>
                </c:pt>
              </c:numCache>
            </c:numRef>
          </c:cat>
          <c:val>
            <c:numRef>
              <c:f>langevinforecast2016!$D$6:$D$55</c:f>
              <c:numCache>
                <c:formatCode>0</c:formatCode>
                <c:ptCount val="50"/>
                <c:pt idx="0">
                  <c:v>61.22449</c:v>
                </c:pt>
                <c:pt idx="1">
                  <c:v>229.591837</c:v>
                </c:pt>
                <c:pt idx="2">
                  <c:v>482.142857</c:v>
                </c:pt>
                <c:pt idx="3">
                  <c:v>704.081633</c:v>
                </c:pt>
                <c:pt idx="4">
                  <c:v>933.673469</c:v>
                </c:pt>
                <c:pt idx="5">
                  <c:v>1125.0</c:v>
                </c:pt>
                <c:pt idx="6">
                  <c:v>2426.020408</c:v>
                </c:pt>
                <c:pt idx="7">
                  <c:v>1576.530612</c:v>
                </c:pt>
                <c:pt idx="8">
                  <c:v>1178.571429</c:v>
                </c:pt>
                <c:pt idx="9">
                  <c:v>451.530612</c:v>
                </c:pt>
                <c:pt idx="10">
                  <c:v>420.918367</c:v>
                </c:pt>
                <c:pt idx="11">
                  <c:v>642.857143</c:v>
                </c:pt>
                <c:pt idx="12">
                  <c:v>681.122449</c:v>
                </c:pt>
                <c:pt idx="13">
                  <c:v>573.979592</c:v>
                </c:pt>
                <c:pt idx="14">
                  <c:v>956.632653</c:v>
                </c:pt>
                <c:pt idx="15">
                  <c:v>451.530612</c:v>
                </c:pt>
                <c:pt idx="16">
                  <c:v>566.326531</c:v>
                </c:pt>
                <c:pt idx="17">
                  <c:v>673.469388</c:v>
                </c:pt>
                <c:pt idx="18">
                  <c:v>221.938776</c:v>
                </c:pt>
                <c:pt idx="19">
                  <c:v>635.204082</c:v>
                </c:pt>
                <c:pt idx="20">
                  <c:v>375.0</c:v>
                </c:pt>
                <c:pt idx="21">
                  <c:v>390.306122</c:v>
                </c:pt>
                <c:pt idx="22">
                  <c:v>451.530612</c:v>
                </c:pt>
                <c:pt idx="23">
                  <c:v>390.306122</c:v>
                </c:pt>
                <c:pt idx="24">
                  <c:v>551.020408</c:v>
                </c:pt>
                <c:pt idx="25">
                  <c:v>436.22449</c:v>
                </c:pt>
                <c:pt idx="26">
                  <c:v>551.020408</c:v>
                </c:pt>
                <c:pt idx="27">
                  <c:v>474.489796</c:v>
                </c:pt>
                <c:pt idx="28">
                  <c:v>512.755102</c:v>
                </c:pt>
                <c:pt idx="29">
                  <c:v>397.959184</c:v>
                </c:pt>
                <c:pt idx="30">
                  <c:v>413.265306</c:v>
                </c:pt>
                <c:pt idx="31">
                  <c:v>451.530612</c:v>
                </c:pt>
                <c:pt idx="32">
                  <c:v>512.755102</c:v>
                </c:pt>
                <c:pt idx="33">
                  <c:v>673.469388</c:v>
                </c:pt>
                <c:pt idx="34">
                  <c:v>811.22449</c:v>
                </c:pt>
                <c:pt idx="35">
                  <c:v>397.959184</c:v>
                </c:pt>
                <c:pt idx="36">
                  <c:v>420.918367</c:v>
                </c:pt>
                <c:pt idx="37">
                  <c:v>367.346939</c:v>
                </c:pt>
                <c:pt idx="38">
                  <c:v>298.469388</c:v>
                </c:pt>
                <c:pt idx="39">
                  <c:v>367.346939</c:v>
                </c:pt>
                <c:pt idx="40">
                  <c:v>344.387755</c:v>
                </c:pt>
                <c:pt idx="41">
                  <c:v>344.387755</c:v>
                </c:pt>
                <c:pt idx="42">
                  <c:v>344.387755</c:v>
                </c:pt>
                <c:pt idx="43">
                  <c:v>306.122449</c:v>
                </c:pt>
                <c:pt idx="44">
                  <c:v>298.469388</c:v>
                </c:pt>
                <c:pt idx="45">
                  <c:v>298.469388</c:v>
                </c:pt>
                <c:pt idx="46">
                  <c:v>260.204082</c:v>
                </c:pt>
                <c:pt idx="47">
                  <c:v>260.204082</c:v>
                </c:pt>
                <c:pt idx="48">
                  <c:v>275.510204</c:v>
                </c:pt>
                <c:pt idx="49">
                  <c:v>275.510204</c:v>
                </c:pt>
              </c:numCache>
            </c:numRef>
          </c:val>
          <c:smooth val="0"/>
        </c:ser>
        <c:ser>
          <c:idx val="0"/>
          <c:order val="1"/>
          <c:tx>
            <c:v>CS2</c:v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langevinforecast2016!$AA$6:$AA$55</c:f>
              <c:numCache>
                <c:formatCode>0.00</c:formatCode>
                <c:ptCount val="50"/>
                <c:pt idx="0">
                  <c:v>0.0</c:v>
                </c:pt>
                <c:pt idx="1">
                  <c:v>0.118446</c:v>
                </c:pt>
                <c:pt idx="2">
                  <c:v>0.280252</c:v>
                </c:pt>
                <c:pt idx="3">
                  <c:v>0.506974</c:v>
                </c:pt>
                <c:pt idx="4">
                  <c:v>0.593317</c:v>
                </c:pt>
                <c:pt idx="5">
                  <c:v>0.776706</c:v>
                </c:pt>
                <c:pt idx="6">
                  <c:v>0.863011</c:v>
                </c:pt>
                <c:pt idx="7">
                  <c:v>1.057358</c:v>
                </c:pt>
                <c:pt idx="8">
                  <c:v>1.186919</c:v>
                </c:pt>
                <c:pt idx="9">
                  <c:v>1.370256</c:v>
                </c:pt>
                <c:pt idx="10">
                  <c:v>1.510595</c:v>
                </c:pt>
                <c:pt idx="11">
                  <c:v>1.726396</c:v>
                </c:pt>
                <c:pt idx="12">
                  <c:v>1.855789</c:v>
                </c:pt>
                <c:pt idx="13">
                  <c:v>2.050046</c:v>
                </c:pt>
                <c:pt idx="14">
                  <c:v>2.168829</c:v>
                </c:pt>
                <c:pt idx="15">
                  <c:v>2.405993</c:v>
                </c:pt>
                <c:pt idx="16">
                  <c:v>2.535308</c:v>
                </c:pt>
                <c:pt idx="17">
                  <c:v>2.708332</c:v>
                </c:pt>
                <c:pt idx="18">
                  <c:v>2.88076</c:v>
                </c:pt>
                <c:pt idx="19">
                  <c:v>3.042682</c:v>
                </c:pt>
                <c:pt idx="20">
                  <c:v>3.182892</c:v>
                </c:pt>
                <c:pt idx="21">
                  <c:v>3.366177</c:v>
                </c:pt>
                <c:pt idx="22">
                  <c:v>3.549617</c:v>
                </c:pt>
                <c:pt idx="23">
                  <c:v>3.679113</c:v>
                </c:pt>
                <c:pt idx="24">
                  <c:v>3.851516</c:v>
                </c:pt>
                <c:pt idx="25">
                  <c:v>4.00275</c:v>
                </c:pt>
                <c:pt idx="26">
                  <c:v>4.153441</c:v>
                </c:pt>
                <c:pt idx="27">
                  <c:v>4.347698</c:v>
                </c:pt>
                <c:pt idx="28">
                  <c:v>4.466222</c:v>
                </c:pt>
                <c:pt idx="29">
                  <c:v>4.660478999999999</c:v>
                </c:pt>
                <c:pt idx="30">
                  <c:v>4.768419</c:v>
                </c:pt>
                <c:pt idx="31">
                  <c:v>4.897798</c:v>
                </c:pt>
                <c:pt idx="32">
                  <c:v>5.037995</c:v>
                </c:pt>
                <c:pt idx="33">
                  <c:v>5.221552</c:v>
                </c:pt>
                <c:pt idx="34">
                  <c:v>5.437327</c:v>
                </c:pt>
                <c:pt idx="35">
                  <c:v>5.685295</c:v>
                </c:pt>
                <c:pt idx="36">
                  <c:v>5.901122</c:v>
                </c:pt>
                <c:pt idx="37">
                  <c:v>6.192748</c:v>
                </c:pt>
                <c:pt idx="38">
                  <c:v>6.505593</c:v>
                </c:pt>
                <c:pt idx="39">
                  <c:v>6.688684</c:v>
                </c:pt>
                <c:pt idx="40">
                  <c:v>6.882657</c:v>
                </c:pt>
                <c:pt idx="41">
                  <c:v>6.979701</c:v>
                </c:pt>
                <c:pt idx="42">
                  <c:v>7.195619</c:v>
                </c:pt>
                <c:pt idx="43">
                  <c:v>7.444156</c:v>
                </c:pt>
                <c:pt idx="44">
                  <c:v>7.7146</c:v>
                </c:pt>
                <c:pt idx="45">
                  <c:v>7.984539</c:v>
                </c:pt>
                <c:pt idx="46">
                  <c:v>8.243687</c:v>
                </c:pt>
                <c:pt idx="47">
                  <c:v>8.416413</c:v>
                </c:pt>
                <c:pt idx="48">
                  <c:v>8.697092</c:v>
                </c:pt>
                <c:pt idx="49">
                  <c:v>8.988743</c:v>
                </c:pt>
              </c:numCache>
            </c:numRef>
          </c:cat>
          <c:val>
            <c:numRef>
              <c:f>langevinforecast2016!$N$6:$N$55</c:f>
              <c:numCache>
                <c:formatCode>0</c:formatCode>
                <c:ptCount val="50"/>
                <c:pt idx="0">
                  <c:v>7.712035</c:v>
                </c:pt>
                <c:pt idx="1">
                  <c:v>192.94847</c:v>
                </c:pt>
                <c:pt idx="2">
                  <c:v>200.992602</c:v>
                </c:pt>
                <c:pt idx="3">
                  <c:v>232.025239</c:v>
                </c:pt>
                <c:pt idx="4">
                  <c:v>278.647995</c:v>
                </c:pt>
                <c:pt idx="5">
                  <c:v>109.259977</c:v>
                </c:pt>
                <c:pt idx="6">
                  <c:v>356.22959</c:v>
                </c:pt>
                <c:pt idx="7">
                  <c:v>518.440619</c:v>
                </c:pt>
                <c:pt idx="8">
                  <c:v>626.704304</c:v>
                </c:pt>
                <c:pt idx="9">
                  <c:v>526.761499</c:v>
                </c:pt>
                <c:pt idx="10">
                  <c:v>442.168964</c:v>
                </c:pt>
                <c:pt idx="11">
                  <c:v>504.16044</c:v>
                </c:pt>
                <c:pt idx="12">
                  <c:v>373.332595</c:v>
                </c:pt>
                <c:pt idx="13">
                  <c:v>605.025738</c:v>
                </c:pt>
                <c:pt idx="14">
                  <c:v>659.231379</c:v>
                </c:pt>
                <c:pt idx="15">
                  <c:v>952.6392499999999</c:v>
                </c:pt>
                <c:pt idx="16">
                  <c:v>652.10974</c:v>
                </c:pt>
                <c:pt idx="17">
                  <c:v>644.748252</c:v>
                </c:pt>
                <c:pt idx="18">
                  <c:v>598.752791</c:v>
                </c:pt>
                <c:pt idx="19">
                  <c:v>583.605469</c:v>
                </c:pt>
                <c:pt idx="20">
                  <c:v>583.845317</c:v>
                </c:pt>
                <c:pt idx="21">
                  <c:v>638.069408</c:v>
                </c:pt>
                <c:pt idx="22">
                  <c:v>707.754469</c:v>
                </c:pt>
                <c:pt idx="23">
                  <c:v>731.204221</c:v>
                </c:pt>
                <c:pt idx="24">
                  <c:v>631.279866</c:v>
                </c:pt>
                <c:pt idx="25">
                  <c:v>693.142193</c:v>
                </c:pt>
                <c:pt idx="26">
                  <c:v>600.892972</c:v>
                </c:pt>
                <c:pt idx="27">
                  <c:v>747.772181</c:v>
                </c:pt>
                <c:pt idx="28">
                  <c:v>663.142746</c:v>
                </c:pt>
                <c:pt idx="29">
                  <c:v>516.909282</c:v>
                </c:pt>
                <c:pt idx="30">
                  <c:v>470.821572</c:v>
                </c:pt>
                <c:pt idx="31">
                  <c:v>424.80766</c:v>
                </c:pt>
                <c:pt idx="32">
                  <c:v>409.604989</c:v>
                </c:pt>
                <c:pt idx="33">
                  <c:v>448.423461</c:v>
                </c:pt>
                <c:pt idx="34">
                  <c:v>533.69864</c:v>
                </c:pt>
                <c:pt idx="35">
                  <c:v>464.714673</c:v>
                </c:pt>
                <c:pt idx="36">
                  <c:v>580.745743</c:v>
                </c:pt>
                <c:pt idx="37">
                  <c:v>766.314275</c:v>
                </c:pt>
                <c:pt idx="38">
                  <c:v>574.0115500000001</c:v>
                </c:pt>
                <c:pt idx="39">
                  <c:v>620.708105</c:v>
                </c:pt>
                <c:pt idx="40">
                  <c:v>536.13402</c:v>
                </c:pt>
                <c:pt idx="41">
                  <c:v>497.721444</c:v>
                </c:pt>
                <c:pt idx="42">
                  <c:v>451.892032</c:v>
                </c:pt>
                <c:pt idx="43">
                  <c:v>375.214479</c:v>
                </c:pt>
                <c:pt idx="44">
                  <c:v>329.348167</c:v>
                </c:pt>
                <c:pt idx="45">
                  <c:v>291.230789</c:v>
                </c:pt>
                <c:pt idx="46">
                  <c:v>291.728935</c:v>
                </c:pt>
                <c:pt idx="47">
                  <c:v>292.061032</c:v>
                </c:pt>
                <c:pt idx="48">
                  <c:v>269.312374</c:v>
                </c:pt>
                <c:pt idx="49">
                  <c:v>200.476006</c:v>
                </c:pt>
              </c:numCache>
            </c:numRef>
          </c:val>
          <c:smooth val="0"/>
        </c:ser>
        <c:ser>
          <c:idx val="2"/>
          <c:order val="2"/>
          <c:tx>
            <c:v>CS3</c:v>
          </c:tx>
          <c:marker>
            <c:symbol val="none"/>
          </c:marker>
          <c:cat>
            <c:numRef>
              <c:f>langevinforecast2016!$AA$6:$AA$55</c:f>
              <c:numCache>
                <c:formatCode>0.00</c:formatCode>
                <c:ptCount val="50"/>
                <c:pt idx="0">
                  <c:v>0.0</c:v>
                </c:pt>
                <c:pt idx="1">
                  <c:v>0.118446</c:v>
                </c:pt>
                <c:pt idx="2">
                  <c:v>0.280252</c:v>
                </c:pt>
                <c:pt idx="3">
                  <c:v>0.506974</c:v>
                </c:pt>
                <c:pt idx="4">
                  <c:v>0.593317</c:v>
                </c:pt>
                <c:pt idx="5">
                  <c:v>0.776706</c:v>
                </c:pt>
                <c:pt idx="6">
                  <c:v>0.863011</c:v>
                </c:pt>
                <c:pt idx="7">
                  <c:v>1.057358</c:v>
                </c:pt>
                <c:pt idx="8">
                  <c:v>1.186919</c:v>
                </c:pt>
                <c:pt idx="9">
                  <c:v>1.370256</c:v>
                </c:pt>
                <c:pt idx="10">
                  <c:v>1.510595</c:v>
                </c:pt>
                <c:pt idx="11">
                  <c:v>1.726396</c:v>
                </c:pt>
                <c:pt idx="12">
                  <c:v>1.855789</c:v>
                </c:pt>
                <c:pt idx="13">
                  <c:v>2.050046</c:v>
                </c:pt>
                <c:pt idx="14">
                  <c:v>2.168829</c:v>
                </c:pt>
                <c:pt idx="15">
                  <c:v>2.405993</c:v>
                </c:pt>
                <c:pt idx="16">
                  <c:v>2.535308</c:v>
                </c:pt>
                <c:pt idx="17">
                  <c:v>2.708332</c:v>
                </c:pt>
                <c:pt idx="18">
                  <c:v>2.88076</c:v>
                </c:pt>
                <c:pt idx="19">
                  <c:v>3.042682</c:v>
                </c:pt>
                <c:pt idx="20">
                  <c:v>3.182892</c:v>
                </c:pt>
                <c:pt idx="21">
                  <c:v>3.366177</c:v>
                </c:pt>
                <c:pt idx="22">
                  <c:v>3.549617</c:v>
                </c:pt>
                <c:pt idx="23">
                  <c:v>3.679113</c:v>
                </c:pt>
                <c:pt idx="24">
                  <c:v>3.851516</c:v>
                </c:pt>
                <c:pt idx="25">
                  <c:v>4.00275</c:v>
                </c:pt>
                <c:pt idx="26">
                  <c:v>4.153441</c:v>
                </c:pt>
                <c:pt idx="27">
                  <c:v>4.347698</c:v>
                </c:pt>
                <c:pt idx="28">
                  <c:v>4.466222</c:v>
                </c:pt>
                <c:pt idx="29">
                  <c:v>4.660478999999999</c:v>
                </c:pt>
                <c:pt idx="30">
                  <c:v>4.768419</c:v>
                </c:pt>
                <c:pt idx="31">
                  <c:v>4.897798</c:v>
                </c:pt>
                <c:pt idx="32">
                  <c:v>5.037995</c:v>
                </c:pt>
                <c:pt idx="33">
                  <c:v>5.221552</c:v>
                </c:pt>
                <c:pt idx="34">
                  <c:v>5.437327</c:v>
                </c:pt>
                <c:pt idx="35">
                  <c:v>5.685295</c:v>
                </c:pt>
                <c:pt idx="36">
                  <c:v>5.901122</c:v>
                </c:pt>
                <c:pt idx="37">
                  <c:v>6.192748</c:v>
                </c:pt>
                <c:pt idx="38">
                  <c:v>6.505593</c:v>
                </c:pt>
                <c:pt idx="39">
                  <c:v>6.688684</c:v>
                </c:pt>
                <c:pt idx="40">
                  <c:v>6.882657</c:v>
                </c:pt>
                <c:pt idx="41">
                  <c:v>6.979701</c:v>
                </c:pt>
                <c:pt idx="42">
                  <c:v>7.195619</c:v>
                </c:pt>
                <c:pt idx="43">
                  <c:v>7.444156</c:v>
                </c:pt>
                <c:pt idx="44">
                  <c:v>7.7146</c:v>
                </c:pt>
                <c:pt idx="45">
                  <c:v>7.984539</c:v>
                </c:pt>
                <c:pt idx="46">
                  <c:v>8.243687</c:v>
                </c:pt>
                <c:pt idx="47">
                  <c:v>8.416413</c:v>
                </c:pt>
                <c:pt idx="48">
                  <c:v>8.697092</c:v>
                </c:pt>
                <c:pt idx="49">
                  <c:v>8.988743</c:v>
                </c:pt>
              </c:numCache>
            </c:numRef>
          </c:cat>
          <c:val>
            <c:numRef>
              <c:f>langevinforecast2016!$AB$6:$AB$55</c:f>
              <c:numCache>
                <c:formatCode>0</c:formatCode>
                <c:ptCount val="50"/>
                <c:pt idx="0">
                  <c:v>5.0</c:v>
                </c:pt>
                <c:pt idx="1">
                  <c:v>81.32604499999999</c:v>
                </c:pt>
                <c:pt idx="2">
                  <c:v>100.463574</c:v>
                </c:pt>
                <c:pt idx="3">
                  <c:v>70.049308</c:v>
                </c:pt>
                <c:pt idx="4">
                  <c:v>66.272104</c:v>
                </c:pt>
                <c:pt idx="5">
                  <c:v>85.418779</c:v>
                </c:pt>
                <c:pt idx="6">
                  <c:v>93.082936</c:v>
                </c:pt>
                <c:pt idx="7">
                  <c:v>62.65495</c:v>
                </c:pt>
                <c:pt idx="8">
                  <c:v>43.640889</c:v>
                </c:pt>
                <c:pt idx="9">
                  <c:v>78.042713</c:v>
                </c:pt>
                <c:pt idx="10">
                  <c:v>62.847012</c:v>
                </c:pt>
                <c:pt idx="11">
                  <c:v>70.566044</c:v>
                </c:pt>
                <c:pt idx="12">
                  <c:v>101.131216</c:v>
                </c:pt>
                <c:pt idx="13">
                  <c:v>97.39974100000001</c:v>
                </c:pt>
                <c:pt idx="14">
                  <c:v>74.567319</c:v>
                </c:pt>
                <c:pt idx="15">
                  <c:v>147.129879</c:v>
                </c:pt>
                <c:pt idx="16">
                  <c:v>200.577774</c:v>
                </c:pt>
                <c:pt idx="17">
                  <c:v>93.8649</c:v>
                </c:pt>
                <c:pt idx="18">
                  <c:v>162.586235</c:v>
                </c:pt>
                <c:pt idx="19">
                  <c:v>147.399679</c:v>
                </c:pt>
                <c:pt idx="20">
                  <c:v>170.34185</c:v>
                </c:pt>
                <c:pt idx="21">
                  <c:v>219.998822</c:v>
                </c:pt>
                <c:pt idx="22">
                  <c:v>223.890349</c:v>
                </c:pt>
                <c:pt idx="23">
                  <c:v>223.945223</c:v>
                </c:pt>
                <c:pt idx="24">
                  <c:v>300.294133</c:v>
                </c:pt>
                <c:pt idx="25">
                  <c:v>254.592707</c:v>
                </c:pt>
                <c:pt idx="26">
                  <c:v>369.070343</c:v>
                </c:pt>
                <c:pt idx="27">
                  <c:v>365.338868</c:v>
                </c:pt>
                <c:pt idx="28">
                  <c:v>418.78219</c:v>
                </c:pt>
                <c:pt idx="29">
                  <c:v>415.050715</c:v>
                </c:pt>
                <c:pt idx="30">
                  <c:v>407.468869</c:v>
                </c:pt>
                <c:pt idx="31">
                  <c:v>441.847828</c:v>
                </c:pt>
                <c:pt idx="32">
                  <c:v>468.603786</c:v>
                </c:pt>
                <c:pt idx="33">
                  <c:v>438.171228</c:v>
                </c:pt>
                <c:pt idx="34">
                  <c:v>453.517834</c:v>
                </c:pt>
                <c:pt idx="35">
                  <c:v>522.27118</c:v>
                </c:pt>
                <c:pt idx="36">
                  <c:v>522.3626379999999</c:v>
                </c:pt>
                <c:pt idx="37">
                  <c:v>446.210362</c:v>
                </c:pt>
                <c:pt idx="38">
                  <c:v>476.853273</c:v>
                </c:pt>
                <c:pt idx="39">
                  <c:v>583.717053</c:v>
                </c:pt>
                <c:pt idx="40">
                  <c:v>663.888896</c:v>
                </c:pt>
                <c:pt idx="41">
                  <c:v>686.812775</c:v>
                </c:pt>
                <c:pt idx="42">
                  <c:v>660.207722</c:v>
                </c:pt>
                <c:pt idx="43">
                  <c:v>561.154432</c:v>
                </c:pt>
                <c:pt idx="44">
                  <c:v>366.765608</c:v>
                </c:pt>
                <c:pt idx="45">
                  <c:v>321.114484</c:v>
                </c:pt>
                <c:pt idx="46">
                  <c:v>275.458787</c:v>
                </c:pt>
                <c:pt idx="47">
                  <c:v>256.463018</c:v>
                </c:pt>
                <c:pt idx="48">
                  <c:v>226.071615</c:v>
                </c:pt>
                <c:pt idx="49">
                  <c:v>142.291765</c:v>
                </c:pt>
              </c:numCache>
            </c:numRef>
          </c:val>
          <c:smooth val="0"/>
        </c:ser>
        <c:ser>
          <c:idx val="3"/>
          <c:order val="3"/>
          <c:tx>
            <c:v>C2+tv</c:v>
          </c:tx>
          <c:spPr>
            <a:ln>
              <a:solidFill>
                <a:schemeClr val="accent6">
                  <a:lumMod val="7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langevinforecast2016!$AA$6:$AA$55</c:f>
              <c:numCache>
                <c:formatCode>0.00</c:formatCode>
                <c:ptCount val="50"/>
                <c:pt idx="0">
                  <c:v>0.0</c:v>
                </c:pt>
                <c:pt idx="1">
                  <c:v>0.118446</c:v>
                </c:pt>
                <c:pt idx="2">
                  <c:v>0.280252</c:v>
                </c:pt>
                <c:pt idx="3">
                  <c:v>0.506974</c:v>
                </c:pt>
                <c:pt idx="4">
                  <c:v>0.593317</c:v>
                </c:pt>
                <c:pt idx="5">
                  <c:v>0.776706</c:v>
                </c:pt>
                <c:pt idx="6">
                  <c:v>0.863011</c:v>
                </c:pt>
                <c:pt idx="7">
                  <c:v>1.057358</c:v>
                </c:pt>
                <c:pt idx="8">
                  <c:v>1.186919</c:v>
                </c:pt>
                <c:pt idx="9">
                  <c:v>1.370256</c:v>
                </c:pt>
                <c:pt idx="10">
                  <c:v>1.510595</c:v>
                </c:pt>
                <c:pt idx="11">
                  <c:v>1.726396</c:v>
                </c:pt>
                <c:pt idx="12">
                  <c:v>1.855789</c:v>
                </c:pt>
                <c:pt idx="13">
                  <c:v>2.050046</c:v>
                </c:pt>
                <c:pt idx="14">
                  <c:v>2.168829</c:v>
                </c:pt>
                <c:pt idx="15">
                  <c:v>2.405993</c:v>
                </c:pt>
                <c:pt idx="16">
                  <c:v>2.535308</c:v>
                </c:pt>
                <c:pt idx="17">
                  <c:v>2.708332</c:v>
                </c:pt>
                <c:pt idx="18">
                  <c:v>2.88076</c:v>
                </c:pt>
                <c:pt idx="19">
                  <c:v>3.042682</c:v>
                </c:pt>
                <c:pt idx="20">
                  <c:v>3.182892</c:v>
                </c:pt>
                <c:pt idx="21">
                  <c:v>3.366177</c:v>
                </c:pt>
                <c:pt idx="22">
                  <c:v>3.549617</c:v>
                </c:pt>
                <c:pt idx="23">
                  <c:v>3.679113</c:v>
                </c:pt>
                <c:pt idx="24">
                  <c:v>3.851516</c:v>
                </c:pt>
                <c:pt idx="25">
                  <c:v>4.00275</c:v>
                </c:pt>
                <c:pt idx="26">
                  <c:v>4.153441</c:v>
                </c:pt>
                <c:pt idx="27">
                  <c:v>4.347698</c:v>
                </c:pt>
                <c:pt idx="28">
                  <c:v>4.466222</c:v>
                </c:pt>
                <c:pt idx="29">
                  <c:v>4.660478999999999</c:v>
                </c:pt>
                <c:pt idx="30">
                  <c:v>4.768419</c:v>
                </c:pt>
                <c:pt idx="31">
                  <c:v>4.897798</c:v>
                </c:pt>
                <c:pt idx="32">
                  <c:v>5.037995</c:v>
                </c:pt>
                <c:pt idx="33">
                  <c:v>5.221552</c:v>
                </c:pt>
                <c:pt idx="34">
                  <c:v>5.437327</c:v>
                </c:pt>
                <c:pt idx="35">
                  <c:v>5.685295</c:v>
                </c:pt>
                <c:pt idx="36">
                  <c:v>5.901122</c:v>
                </c:pt>
                <c:pt idx="37">
                  <c:v>6.192748</c:v>
                </c:pt>
                <c:pt idx="38">
                  <c:v>6.505593</c:v>
                </c:pt>
                <c:pt idx="39">
                  <c:v>6.688684</c:v>
                </c:pt>
                <c:pt idx="40">
                  <c:v>6.882657</c:v>
                </c:pt>
                <c:pt idx="41">
                  <c:v>6.979701</c:v>
                </c:pt>
                <c:pt idx="42">
                  <c:v>7.195619</c:v>
                </c:pt>
                <c:pt idx="43">
                  <c:v>7.444156</c:v>
                </c:pt>
                <c:pt idx="44">
                  <c:v>7.7146</c:v>
                </c:pt>
                <c:pt idx="45">
                  <c:v>7.984539</c:v>
                </c:pt>
                <c:pt idx="46">
                  <c:v>8.243687</c:v>
                </c:pt>
                <c:pt idx="47">
                  <c:v>8.416413</c:v>
                </c:pt>
                <c:pt idx="48">
                  <c:v>8.697092</c:v>
                </c:pt>
                <c:pt idx="49">
                  <c:v>8.988743</c:v>
                </c:pt>
              </c:numCache>
            </c:numRef>
          </c:cat>
          <c:val>
            <c:numRef>
              <c:f>langevinforecast2016!$R$6:$R$55</c:f>
              <c:numCache>
                <c:formatCode>0</c:formatCode>
                <c:ptCount val="50"/>
                <c:pt idx="0">
                  <c:v>7.712035</c:v>
                </c:pt>
                <c:pt idx="1">
                  <c:v>192.94847</c:v>
                </c:pt>
                <c:pt idx="2">
                  <c:v>200.992602</c:v>
                </c:pt>
                <c:pt idx="3">
                  <c:v>232.025239</c:v>
                </c:pt>
                <c:pt idx="4">
                  <c:v>278.647995</c:v>
                </c:pt>
                <c:pt idx="5">
                  <c:v>109.259977</c:v>
                </c:pt>
                <c:pt idx="6">
                  <c:v>356.22959</c:v>
                </c:pt>
                <c:pt idx="7">
                  <c:v>518.440619</c:v>
                </c:pt>
                <c:pt idx="8">
                  <c:v>626.704304</c:v>
                </c:pt>
                <c:pt idx="9">
                  <c:v>526.761499</c:v>
                </c:pt>
                <c:pt idx="10">
                  <c:v>442.168964</c:v>
                </c:pt>
                <c:pt idx="11">
                  <c:v>504.16044</c:v>
                </c:pt>
                <c:pt idx="12">
                  <c:v>373.332595</c:v>
                </c:pt>
                <c:pt idx="13">
                  <c:v>605.025738</c:v>
                </c:pt>
                <c:pt idx="14">
                  <c:v>659.231379</c:v>
                </c:pt>
                <c:pt idx="15">
                  <c:v>952.6392499999999</c:v>
                </c:pt>
                <c:pt idx="16">
                  <c:v>652.10974</c:v>
                </c:pt>
                <c:pt idx="17">
                  <c:v>644.748252</c:v>
                </c:pt>
                <c:pt idx="18">
                  <c:v>598.752791</c:v>
                </c:pt>
                <c:pt idx="19">
                  <c:v>583.605469</c:v>
                </c:pt>
                <c:pt idx="20">
                  <c:v>583.845317</c:v>
                </c:pt>
                <c:pt idx="21">
                  <c:v>638.069408</c:v>
                </c:pt>
                <c:pt idx="22">
                  <c:v>676.90633</c:v>
                </c:pt>
                <c:pt idx="23">
                  <c:v>391.837789</c:v>
                </c:pt>
                <c:pt idx="24">
                  <c:v>369.015332</c:v>
                </c:pt>
                <c:pt idx="25">
                  <c:v>330.658106</c:v>
                </c:pt>
                <c:pt idx="26">
                  <c:v>315.603033</c:v>
                </c:pt>
                <c:pt idx="27">
                  <c:v>292.743676</c:v>
                </c:pt>
                <c:pt idx="28">
                  <c:v>292.928175</c:v>
                </c:pt>
                <c:pt idx="29">
                  <c:v>300.990757</c:v>
                </c:pt>
                <c:pt idx="30">
                  <c:v>324.29291</c:v>
                </c:pt>
                <c:pt idx="31">
                  <c:v>355.362447</c:v>
                </c:pt>
                <c:pt idx="32">
                  <c:v>278.463497</c:v>
                </c:pt>
                <c:pt idx="33">
                  <c:v>232.486485</c:v>
                </c:pt>
                <c:pt idx="34">
                  <c:v>240.659766</c:v>
                </c:pt>
                <c:pt idx="35">
                  <c:v>256.489733</c:v>
                </c:pt>
                <c:pt idx="36">
                  <c:v>256.877179</c:v>
                </c:pt>
                <c:pt idx="37">
                  <c:v>272.799395</c:v>
                </c:pt>
                <c:pt idx="38">
                  <c:v>227.006882</c:v>
                </c:pt>
                <c:pt idx="39">
                  <c:v>204.202874</c:v>
                </c:pt>
                <c:pt idx="40">
                  <c:v>196.822937</c:v>
                </c:pt>
                <c:pt idx="41">
                  <c:v>196.952086</c:v>
                </c:pt>
                <c:pt idx="42">
                  <c:v>197.413332</c:v>
                </c:pt>
                <c:pt idx="43">
                  <c:v>197.782329</c:v>
                </c:pt>
                <c:pt idx="44">
                  <c:v>5.424254</c:v>
                </c:pt>
                <c:pt idx="45">
                  <c:v>5.8855</c:v>
                </c:pt>
                <c:pt idx="46">
                  <c:v>6.346746</c:v>
                </c:pt>
                <c:pt idx="47">
                  <c:v>2.0</c:v>
                </c:pt>
                <c:pt idx="48">
                  <c:v>2.0</c:v>
                </c:pt>
                <c:pt idx="49">
                  <c:v>1.0</c:v>
                </c:pt>
              </c:numCache>
            </c:numRef>
          </c:val>
          <c:smooth val="0"/>
        </c:ser>
        <c:ser>
          <c:idx val="4"/>
          <c:order val="4"/>
          <c:tx>
            <c:v>C3+tv</c:v>
          </c:tx>
          <c:spPr>
            <a:ln>
              <a:solidFill>
                <a:schemeClr val="accent3">
                  <a:lumMod val="7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langevinforecast2016!$AA$6:$AA$55</c:f>
              <c:numCache>
                <c:formatCode>0.00</c:formatCode>
                <c:ptCount val="50"/>
                <c:pt idx="0">
                  <c:v>0.0</c:v>
                </c:pt>
                <c:pt idx="1">
                  <c:v>0.118446</c:v>
                </c:pt>
                <c:pt idx="2">
                  <c:v>0.280252</c:v>
                </c:pt>
                <c:pt idx="3">
                  <c:v>0.506974</c:v>
                </c:pt>
                <c:pt idx="4">
                  <c:v>0.593317</c:v>
                </c:pt>
                <c:pt idx="5">
                  <c:v>0.776706</c:v>
                </c:pt>
                <c:pt idx="6">
                  <c:v>0.863011</c:v>
                </c:pt>
                <c:pt idx="7">
                  <c:v>1.057358</c:v>
                </c:pt>
                <c:pt idx="8">
                  <c:v>1.186919</c:v>
                </c:pt>
                <c:pt idx="9">
                  <c:v>1.370256</c:v>
                </c:pt>
                <c:pt idx="10">
                  <c:v>1.510595</c:v>
                </c:pt>
                <c:pt idx="11">
                  <c:v>1.726396</c:v>
                </c:pt>
                <c:pt idx="12">
                  <c:v>1.855789</c:v>
                </c:pt>
                <c:pt idx="13">
                  <c:v>2.050046</c:v>
                </c:pt>
                <c:pt idx="14">
                  <c:v>2.168829</c:v>
                </c:pt>
                <c:pt idx="15">
                  <c:v>2.405993</c:v>
                </c:pt>
                <c:pt idx="16">
                  <c:v>2.535308</c:v>
                </c:pt>
                <c:pt idx="17">
                  <c:v>2.708332</c:v>
                </c:pt>
                <c:pt idx="18">
                  <c:v>2.88076</c:v>
                </c:pt>
                <c:pt idx="19">
                  <c:v>3.042682</c:v>
                </c:pt>
                <c:pt idx="20">
                  <c:v>3.182892</c:v>
                </c:pt>
                <c:pt idx="21">
                  <c:v>3.366177</c:v>
                </c:pt>
                <c:pt idx="22">
                  <c:v>3.549617</c:v>
                </c:pt>
                <c:pt idx="23">
                  <c:v>3.679113</c:v>
                </c:pt>
                <c:pt idx="24">
                  <c:v>3.851516</c:v>
                </c:pt>
                <c:pt idx="25">
                  <c:v>4.00275</c:v>
                </c:pt>
                <c:pt idx="26">
                  <c:v>4.153441</c:v>
                </c:pt>
                <c:pt idx="27">
                  <c:v>4.347698</c:v>
                </c:pt>
                <c:pt idx="28">
                  <c:v>4.466222</c:v>
                </c:pt>
                <c:pt idx="29">
                  <c:v>4.660478999999999</c:v>
                </c:pt>
                <c:pt idx="30">
                  <c:v>4.768419</c:v>
                </c:pt>
                <c:pt idx="31">
                  <c:v>4.897798</c:v>
                </c:pt>
                <c:pt idx="32">
                  <c:v>5.037995</c:v>
                </c:pt>
                <c:pt idx="33">
                  <c:v>5.221552</c:v>
                </c:pt>
                <c:pt idx="34">
                  <c:v>5.437327</c:v>
                </c:pt>
                <c:pt idx="35">
                  <c:v>5.685295</c:v>
                </c:pt>
                <c:pt idx="36">
                  <c:v>5.901122</c:v>
                </c:pt>
                <c:pt idx="37">
                  <c:v>6.192748</c:v>
                </c:pt>
                <c:pt idx="38">
                  <c:v>6.505593</c:v>
                </c:pt>
                <c:pt idx="39">
                  <c:v>6.688684</c:v>
                </c:pt>
                <c:pt idx="40">
                  <c:v>6.882657</c:v>
                </c:pt>
                <c:pt idx="41">
                  <c:v>6.979701</c:v>
                </c:pt>
                <c:pt idx="42">
                  <c:v>7.195619</c:v>
                </c:pt>
                <c:pt idx="43">
                  <c:v>7.444156</c:v>
                </c:pt>
                <c:pt idx="44">
                  <c:v>7.7146</c:v>
                </c:pt>
                <c:pt idx="45">
                  <c:v>7.984539</c:v>
                </c:pt>
                <c:pt idx="46">
                  <c:v>8.243687</c:v>
                </c:pt>
                <c:pt idx="47">
                  <c:v>8.416413</c:v>
                </c:pt>
                <c:pt idx="48">
                  <c:v>8.697092</c:v>
                </c:pt>
                <c:pt idx="49">
                  <c:v>8.988743</c:v>
                </c:pt>
              </c:numCache>
            </c:numRef>
          </c:cat>
          <c:val>
            <c:numRef>
              <c:f>langevinforecast2016!$AF$6:$AF$55</c:f>
              <c:numCache>
                <c:formatCode>0</c:formatCode>
                <c:ptCount val="50"/>
                <c:pt idx="0">
                  <c:v>5.0</c:v>
                </c:pt>
                <c:pt idx="1">
                  <c:v>81.32604499999999</c:v>
                </c:pt>
                <c:pt idx="2">
                  <c:v>100.463574</c:v>
                </c:pt>
                <c:pt idx="3">
                  <c:v>70.049308</c:v>
                </c:pt>
                <c:pt idx="4">
                  <c:v>66.272104</c:v>
                </c:pt>
                <c:pt idx="5">
                  <c:v>85.418779</c:v>
                </c:pt>
                <c:pt idx="6">
                  <c:v>93.082936</c:v>
                </c:pt>
                <c:pt idx="7">
                  <c:v>62.65495</c:v>
                </c:pt>
                <c:pt idx="8">
                  <c:v>43.640889</c:v>
                </c:pt>
                <c:pt idx="9">
                  <c:v>78.042713</c:v>
                </c:pt>
                <c:pt idx="10">
                  <c:v>62.847012</c:v>
                </c:pt>
                <c:pt idx="11">
                  <c:v>70.566044</c:v>
                </c:pt>
                <c:pt idx="12">
                  <c:v>101.131216</c:v>
                </c:pt>
                <c:pt idx="13">
                  <c:v>97.39974100000001</c:v>
                </c:pt>
                <c:pt idx="14">
                  <c:v>74.567319</c:v>
                </c:pt>
                <c:pt idx="15">
                  <c:v>147.129879</c:v>
                </c:pt>
                <c:pt idx="16">
                  <c:v>200.577774</c:v>
                </c:pt>
                <c:pt idx="17">
                  <c:v>93.8649</c:v>
                </c:pt>
                <c:pt idx="18">
                  <c:v>162.586235</c:v>
                </c:pt>
                <c:pt idx="19">
                  <c:v>147.399679</c:v>
                </c:pt>
                <c:pt idx="20">
                  <c:v>170.34185</c:v>
                </c:pt>
                <c:pt idx="21">
                  <c:v>219.998822</c:v>
                </c:pt>
                <c:pt idx="22">
                  <c:v>223.890349</c:v>
                </c:pt>
                <c:pt idx="23">
                  <c:v>223.945223</c:v>
                </c:pt>
                <c:pt idx="24">
                  <c:v>300.294133</c:v>
                </c:pt>
                <c:pt idx="25">
                  <c:v>254.592707</c:v>
                </c:pt>
                <c:pt idx="26">
                  <c:v>369.070343</c:v>
                </c:pt>
                <c:pt idx="27">
                  <c:v>365.338868</c:v>
                </c:pt>
                <c:pt idx="28">
                  <c:v>418.78219</c:v>
                </c:pt>
                <c:pt idx="29">
                  <c:v>415.050715</c:v>
                </c:pt>
                <c:pt idx="30">
                  <c:v>411.296375</c:v>
                </c:pt>
                <c:pt idx="31">
                  <c:v>384.650167</c:v>
                </c:pt>
                <c:pt idx="32">
                  <c:v>358.003958</c:v>
                </c:pt>
                <c:pt idx="33">
                  <c:v>323.757613</c:v>
                </c:pt>
                <c:pt idx="34">
                  <c:v>274.278983</c:v>
                </c:pt>
                <c:pt idx="35">
                  <c:v>228.600422</c:v>
                </c:pt>
                <c:pt idx="36">
                  <c:v>202.018233</c:v>
                </c:pt>
                <c:pt idx="37">
                  <c:v>186.88198</c:v>
                </c:pt>
                <c:pt idx="38">
                  <c:v>164.118152</c:v>
                </c:pt>
                <c:pt idx="39">
                  <c:v>137.508526</c:v>
                </c:pt>
                <c:pt idx="40">
                  <c:v>87.993313</c:v>
                </c:pt>
                <c:pt idx="41">
                  <c:v>53.724104</c:v>
                </c:pt>
                <c:pt idx="42">
                  <c:v>8.040969</c:v>
                </c:pt>
                <c:pt idx="43">
                  <c:v>8.146146</c:v>
                </c:pt>
                <c:pt idx="44">
                  <c:v>8.265041</c:v>
                </c:pt>
                <c:pt idx="45">
                  <c:v>8.365644</c:v>
                </c:pt>
                <c:pt idx="46">
                  <c:v>8.489112</c:v>
                </c:pt>
                <c:pt idx="47">
                  <c:v>8.58057</c:v>
                </c:pt>
                <c:pt idx="48">
                  <c:v>8.681173</c:v>
                </c:pt>
                <c:pt idx="49">
                  <c:v>8.813787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453976"/>
        <c:axId val="-2089557016"/>
      </c:lineChart>
      <c:catAx>
        <c:axId val="-208945397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crossAx val="-2089557016"/>
        <c:crosses val="autoZero"/>
        <c:auto val="1"/>
        <c:lblAlgn val="ctr"/>
        <c:lblOffset val="100"/>
        <c:noMultiLvlLbl val="0"/>
      </c:catAx>
      <c:valAx>
        <c:axId val="-20895570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Cases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-2089453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CS1</c:v>
          </c:tx>
          <c:marker>
            <c:symbol val="none"/>
          </c:marker>
          <c:cat>
            <c:numRef>
              <c:f>Langforecast10_Clusters!$CJ$7:$CJ$38</c:f>
              <c:numCache>
                <c:formatCode>0</c:formatCode>
                <c:ptCount val="32"/>
                <c:pt idx="0">
                  <c:v>5.267595</c:v>
                </c:pt>
                <c:pt idx="1">
                  <c:v>19.805786</c:v>
                </c:pt>
                <c:pt idx="2">
                  <c:v>31.675309</c:v>
                </c:pt>
                <c:pt idx="3">
                  <c:v>42.071022</c:v>
                </c:pt>
                <c:pt idx="4">
                  <c:v>51.020819</c:v>
                </c:pt>
                <c:pt idx="5">
                  <c:v>58.726944</c:v>
                </c:pt>
                <c:pt idx="6">
                  <c:v>66.767814</c:v>
                </c:pt>
                <c:pt idx="7">
                  <c:v>69.548062</c:v>
                </c:pt>
                <c:pt idx="8">
                  <c:v>78.937213</c:v>
                </c:pt>
                <c:pt idx="9">
                  <c:v>84.309417</c:v>
                </c:pt>
                <c:pt idx="10">
                  <c:v>106.832686</c:v>
                </c:pt>
                <c:pt idx="11">
                  <c:v>131.996727</c:v>
                </c:pt>
                <c:pt idx="12">
                  <c:v>165.006369</c:v>
                </c:pt>
                <c:pt idx="13">
                  <c:v>192.713548</c:v>
                </c:pt>
                <c:pt idx="14">
                  <c:v>226.980811</c:v>
                </c:pt>
                <c:pt idx="15">
                  <c:v>241.519001</c:v>
                </c:pt>
                <c:pt idx="16">
                  <c:v>258.774676</c:v>
                </c:pt>
                <c:pt idx="17">
                  <c:v>297.086783</c:v>
                </c:pt>
                <c:pt idx="18">
                  <c:v>331.402863</c:v>
                </c:pt>
                <c:pt idx="19">
                  <c:v>359.103068</c:v>
                </c:pt>
                <c:pt idx="20">
                  <c:v>386.859063</c:v>
                </c:pt>
                <c:pt idx="21">
                  <c:v>423.829862</c:v>
                </c:pt>
                <c:pt idx="22">
                  <c:v>463.441433</c:v>
                </c:pt>
                <c:pt idx="23">
                  <c:v>525.4856140000001</c:v>
                </c:pt>
                <c:pt idx="24">
                  <c:v>539.947092</c:v>
                </c:pt>
                <c:pt idx="25">
                  <c:v>565.083237</c:v>
                </c:pt>
                <c:pt idx="26">
                  <c:v>590.177539</c:v>
                </c:pt>
                <c:pt idx="27">
                  <c:v>625.827953</c:v>
                </c:pt>
                <c:pt idx="28">
                  <c:v>664.119138</c:v>
                </c:pt>
                <c:pt idx="29">
                  <c:v>694.404323</c:v>
                </c:pt>
                <c:pt idx="30">
                  <c:v>726.163319</c:v>
                </c:pt>
                <c:pt idx="31">
                  <c:v>748.644745</c:v>
                </c:pt>
              </c:numCache>
            </c:numRef>
          </c:cat>
          <c:val>
            <c:numRef>
              <c:f>Langforecast10_Clusters!$CA$7:$CA$38</c:f>
              <c:numCache>
                <c:formatCode>0</c:formatCode>
                <c:ptCount val="32"/>
                <c:pt idx="0">
                  <c:v>9714.328147</c:v>
                </c:pt>
                <c:pt idx="1">
                  <c:v>9565.743198</c:v>
                </c:pt>
                <c:pt idx="2">
                  <c:v>7157.595809</c:v>
                </c:pt>
                <c:pt idx="3">
                  <c:v>13966.668198</c:v>
                </c:pt>
                <c:pt idx="4">
                  <c:v>16447.135768</c:v>
                </c:pt>
                <c:pt idx="5">
                  <c:v>12287.438031</c:v>
                </c:pt>
                <c:pt idx="6">
                  <c:v>12073.28065</c:v>
                </c:pt>
                <c:pt idx="7">
                  <c:v>14143.242344</c:v>
                </c:pt>
                <c:pt idx="8">
                  <c:v>12460.289978</c:v>
                </c:pt>
                <c:pt idx="9">
                  <c:v>7282.565039</c:v>
                </c:pt>
                <c:pt idx="10">
                  <c:v>6763.337531</c:v>
                </c:pt>
                <c:pt idx="11">
                  <c:v>4622.059625</c:v>
                </c:pt>
                <c:pt idx="12">
                  <c:v>3496.195014</c:v>
                </c:pt>
                <c:pt idx="13">
                  <c:v>3668.611546</c:v>
                </c:pt>
                <c:pt idx="14">
                  <c:v>3279.824858</c:v>
                </c:pt>
                <c:pt idx="15">
                  <c:v>4728.804155</c:v>
                </c:pt>
                <c:pt idx="16">
                  <c:v>6783.607983</c:v>
                </c:pt>
                <c:pt idx="17">
                  <c:v>7143.777052</c:v>
                </c:pt>
                <c:pt idx="18">
                  <c:v>7170.517283</c:v>
                </c:pt>
                <c:pt idx="19">
                  <c:v>9537.638063</c:v>
                </c:pt>
                <c:pt idx="20">
                  <c:v>9770.600789999999</c:v>
                </c:pt>
                <c:pt idx="21">
                  <c:v>5874.675380000001</c:v>
                </c:pt>
                <c:pt idx="22">
                  <c:v>2806.012861</c:v>
                </c:pt>
                <c:pt idx="23">
                  <c:v>1699.451979</c:v>
                </c:pt>
                <c:pt idx="24">
                  <c:v>2638.290463</c:v>
                </c:pt>
                <c:pt idx="25">
                  <c:v>3180.326953</c:v>
                </c:pt>
                <c:pt idx="26">
                  <c:v>2021.71462</c:v>
                </c:pt>
                <c:pt idx="27">
                  <c:v>1210.74454</c:v>
                </c:pt>
                <c:pt idx="28">
                  <c:v>2905.420749</c:v>
                </c:pt>
                <c:pt idx="29">
                  <c:v>1931.072594</c:v>
                </c:pt>
                <c:pt idx="30">
                  <c:v>1207.002768</c:v>
                </c:pt>
                <c:pt idx="31">
                  <c:v>1581.672863</c:v>
                </c:pt>
              </c:numCache>
            </c:numRef>
          </c:val>
          <c:smooth val="0"/>
        </c:ser>
        <c:ser>
          <c:idx val="0"/>
          <c:order val="1"/>
          <c:tx>
            <c:v>CS2</c:v>
          </c:tx>
          <c:marker>
            <c:symbol val="none"/>
          </c:marker>
          <c:cat>
            <c:numRef>
              <c:f>Langforecast10_Clusters!$CJ$7:$CJ$38</c:f>
              <c:numCache>
                <c:formatCode>0</c:formatCode>
                <c:ptCount val="32"/>
                <c:pt idx="0">
                  <c:v>5.267595</c:v>
                </c:pt>
                <c:pt idx="1">
                  <c:v>19.805786</c:v>
                </c:pt>
                <c:pt idx="2">
                  <c:v>31.675309</c:v>
                </c:pt>
                <c:pt idx="3">
                  <c:v>42.071022</c:v>
                </c:pt>
                <c:pt idx="4">
                  <c:v>51.020819</c:v>
                </c:pt>
                <c:pt idx="5">
                  <c:v>58.726944</c:v>
                </c:pt>
                <c:pt idx="6">
                  <c:v>66.767814</c:v>
                </c:pt>
                <c:pt idx="7">
                  <c:v>69.548062</c:v>
                </c:pt>
                <c:pt idx="8">
                  <c:v>78.937213</c:v>
                </c:pt>
                <c:pt idx="9">
                  <c:v>84.309417</c:v>
                </c:pt>
                <c:pt idx="10">
                  <c:v>106.832686</c:v>
                </c:pt>
                <c:pt idx="11">
                  <c:v>131.996727</c:v>
                </c:pt>
                <c:pt idx="12">
                  <c:v>165.006369</c:v>
                </c:pt>
                <c:pt idx="13">
                  <c:v>192.713548</c:v>
                </c:pt>
                <c:pt idx="14">
                  <c:v>226.980811</c:v>
                </c:pt>
                <c:pt idx="15">
                  <c:v>241.519001</c:v>
                </c:pt>
                <c:pt idx="16">
                  <c:v>258.774676</c:v>
                </c:pt>
                <c:pt idx="17">
                  <c:v>297.086783</c:v>
                </c:pt>
                <c:pt idx="18">
                  <c:v>331.402863</c:v>
                </c:pt>
                <c:pt idx="19">
                  <c:v>359.103068</c:v>
                </c:pt>
                <c:pt idx="20">
                  <c:v>386.859063</c:v>
                </c:pt>
                <c:pt idx="21">
                  <c:v>423.829862</c:v>
                </c:pt>
                <c:pt idx="22">
                  <c:v>463.441433</c:v>
                </c:pt>
                <c:pt idx="23">
                  <c:v>525.4856140000001</c:v>
                </c:pt>
                <c:pt idx="24">
                  <c:v>539.947092</c:v>
                </c:pt>
                <c:pt idx="25">
                  <c:v>565.083237</c:v>
                </c:pt>
                <c:pt idx="26">
                  <c:v>590.177539</c:v>
                </c:pt>
                <c:pt idx="27">
                  <c:v>625.827953</c:v>
                </c:pt>
                <c:pt idx="28">
                  <c:v>664.119138</c:v>
                </c:pt>
                <c:pt idx="29">
                  <c:v>694.404323</c:v>
                </c:pt>
                <c:pt idx="30">
                  <c:v>726.163319</c:v>
                </c:pt>
                <c:pt idx="31">
                  <c:v>748.644745</c:v>
                </c:pt>
              </c:numCache>
            </c:numRef>
          </c:cat>
          <c:val>
            <c:numRef>
              <c:f>Langforecast10_Clusters!$CF$7:$CF$38</c:f>
              <c:numCache>
                <c:formatCode>0</c:formatCode>
                <c:ptCount val="32"/>
                <c:pt idx="0">
                  <c:v>27.92415</c:v>
                </c:pt>
                <c:pt idx="1">
                  <c:v>583.717433</c:v>
                </c:pt>
                <c:pt idx="2">
                  <c:v>861.785238</c:v>
                </c:pt>
                <c:pt idx="3">
                  <c:v>2528.676048</c:v>
                </c:pt>
                <c:pt idx="4">
                  <c:v>2473.365691</c:v>
                </c:pt>
                <c:pt idx="5">
                  <c:v>2195.786926</c:v>
                </c:pt>
                <c:pt idx="6">
                  <c:v>1807.147311</c:v>
                </c:pt>
                <c:pt idx="7">
                  <c:v>1585.416845</c:v>
                </c:pt>
                <c:pt idx="8">
                  <c:v>1113.444916</c:v>
                </c:pt>
                <c:pt idx="9">
                  <c:v>586.16263</c:v>
                </c:pt>
                <c:pt idx="10">
                  <c:v>253.566931</c:v>
                </c:pt>
                <c:pt idx="11">
                  <c:v>144.119912</c:v>
                </c:pt>
                <c:pt idx="12">
                  <c:v>62.108004</c:v>
                </c:pt>
                <c:pt idx="13">
                  <c:v>63.428411</c:v>
                </c:pt>
                <c:pt idx="14">
                  <c:v>64.357586</c:v>
                </c:pt>
                <c:pt idx="15">
                  <c:v>287.261746</c:v>
                </c:pt>
                <c:pt idx="16">
                  <c:v>1815.412077</c:v>
                </c:pt>
                <c:pt idx="17">
                  <c:v>926.778575</c:v>
                </c:pt>
                <c:pt idx="18">
                  <c:v>454.659934</c:v>
                </c:pt>
                <c:pt idx="19">
                  <c:v>177.374592</c:v>
                </c:pt>
                <c:pt idx="20">
                  <c:v>151.455504</c:v>
                </c:pt>
                <c:pt idx="21">
                  <c:v>124.216009</c:v>
                </c:pt>
                <c:pt idx="22">
                  <c:v>125.487511</c:v>
                </c:pt>
                <c:pt idx="23">
                  <c:v>99.226095</c:v>
                </c:pt>
                <c:pt idx="24">
                  <c:v>101.231157</c:v>
                </c:pt>
                <c:pt idx="25">
                  <c:v>47.339014</c:v>
                </c:pt>
                <c:pt idx="26">
                  <c:v>49.441884</c:v>
                </c:pt>
                <c:pt idx="27">
                  <c:v>78.68644</c:v>
                </c:pt>
                <c:pt idx="28">
                  <c:v>80.349174</c:v>
                </c:pt>
                <c:pt idx="29">
                  <c:v>81.473965</c:v>
                </c:pt>
                <c:pt idx="30">
                  <c:v>82.745467</c:v>
                </c:pt>
                <c:pt idx="31">
                  <c:v>83.283411</c:v>
                </c:pt>
              </c:numCache>
            </c:numRef>
          </c:val>
          <c:smooth val="0"/>
        </c:ser>
        <c:ser>
          <c:idx val="2"/>
          <c:order val="2"/>
          <c:tx>
            <c:v>CS3</c:v>
          </c:tx>
          <c:marker>
            <c:symbol val="none"/>
          </c:marker>
          <c:cat>
            <c:numRef>
              <c:f>Langforecast10_Clusters!$CJ$7:$CJ$38</c:f>
              <c:numCache>
                <c:formatCode>0</c:formatCode>
                <c:ptCount val="32"/>
                <c:pt idx="0">
                  <c:v>5.267595</c:v>
                </c:pt>
                <c:pt idx="1">
                  <c:v>19.805786</c:v>
                </c:pt>
                <c:pt idx="2">
                  <c:v>31.675309</c:v>
                </c:pt>
                <c:pt idx="3">
                  <c:v>42.071022</c:v>
                </c:pt>
                <c:pt idx="4">
                  <c:v>51.020819</c:v>
                </c:pt>
                <c:pt idx="5">
                  <c:v>58.726944</c:v>
                </c:pt>
                <c:pt idx="6">
                  <c:v>66.767814</c:v>
                </c:pt>
                <c:pt idx="7">
                  <c:v>69.548062</c:v>
                </c:pt>
                <c:pt idx="8">
                  <c:v>78.937213</c:v>
                </c:pt>
                <c:pt idx="9">
                  <c:v>84.309417</c:v>
                </c:pt>
                <c:pt idx="10">
                  <c:v>106.832686</c:v>
                </c:pt>
                <c:pt idx="11">
                  <c:v>131.996727</c:v>
                </c:pt>
                <c:pt idx="12">
                  <c:v>165.006369</c:v>
                </c:pt>
                <c:pt idx="13">
                  <c:v>192.713548</c:v>
                </c:pt>
                <c:pt idx="14">
                  <c:v>226.980811</c:v>
                </c:pt>
                <c:pt idx="15">
                  <c:v>241.519001</c:v>
                </c:pt>
                <c:pt idx="16">
                  <c:v>258.774676</c:v>
                </c:pt>
                <c:pt idx="17">
                  <c:v>297.086783</c:v>
                </c:pt>
                <c:pt idx="18">
                  <c:v>331.402863</c:v>
                </c:pt>
                <c:pt idx="19">
                  <c:v>359.103068</c:v>
                </c:pt>
                <c:pt idx="20">
                  <c:v>386.859063</c:v>
                </c:pt>
                <c:pt idx="21">
                  <c:v>423.829862</c:v>
                </c:pt>
                <c:pt idx="22">
                  <c:v>463.441433</c:v>
                </c:pt>
                <c:pt idx="23">
                  <c:v>525.4856140000001</c:v>
                </c:pt>
                <c:pt idx="24">
                  <c:v>539.947092</c:v>
                </c:pt>
                <c:pt idx="25">
                  <c:v>565.083237</c:v>
                </c:pt>
                <c:pt idx="26">
                  <c:v>590.177539</c:v>
                </c:pt>
                <c:pt idx="27">
                  <c:v>625.827953</c:v>
                </c:pt>
                <c:pt idx="28">
                  <c:v>664.119138</c:v>
                </c:pt>
                <c:pt idx="29">
                  <c:v>694.404323</c:v>
                </c:pt>
                <c:pt idx="30">
                  <c:v>726.163319</c:v>
                </c:pt>
                <c:pt idx="31">
                  <c:v>748.644745</c:v>
                </c:pt>
              </c:numCache>
            </c:numRef>
          </c:cat>
          <c:val>
            <c:numRef>
              <c:f>Langforecast10_Clusters!$CK$7:$CK$38</c:f>
              <c:numCache>
                <c:formatCode>0</c:formatCode>
                <c:ptCount val="32"/>
                <c:pt idx="0">
                  <c:v>250.229155</c:v>
                </c:pt>
                <c:pt idx="1">
                  <c:v>640.994272</c:v>
                </c:pt>
                <c:pt idx="2">
                  <c:v>1837.307957</c:v>
                </c:pt>
                <c:pt idx="3">
                  <c:v>4812.524781</c:v>
                </c:pt>
                <c:pt idx="4">
                  <c:v>8577.0028</c:v>
                </c:pt>
                <c:pt idx="5">
                  <c:v>9081.733463</c:v>
                </c:pt>
                <c:pt idx="6">
                  <c:v>7819.219298</c:v>
                </c:pt>
                <c:pt idx="7">
                  <c:v>7062.509798000001</c:v>
                </c:pt>
                <c:pt idx="8">
                  <c:v>5008.996965</c:v>
                </c:pt>
                <c:pt idx="9">
                  <c:v>3991.360169</c:v>
                </c:pt>
                <c:pt idx="10">
                  <c:v>3639.481111</c:v>
                </c:pt>
                <c:pt idx="11">
                  <c:v>2295.826997</c:v>
                </c:pt>
                <c:pt idx="12">
                  <c:v>1290.768172</c:v>
                </c:pt>
                <c:pt idx="13">
                  <c:v>1707.582156</c:v>
                </c:pt>
                <c:pt idx="14">
                  <c:v>1925.112712</c:v>
                </c:pt>
                <c:pt idx="15">
                  <c:v>1863.246061</c:v>
                </c:pt>
                <c:pt idx="16">
                  <c:v>1235.690572</c:v>
                </c:pt>
                <c:pt idx="17">
                  <c:v>1544.345749</c:v>
                </c:pt>
                <c:pt idx="18">
                  <c:v>1608.114478</c:v>
                </c:pt>
                <c:pt idx="19">
                  <c:v>1452.48571</c:v>
                </c:pt>
                <c:pt idx="20">
                  <c:v>2291.112189</c:v>
                </c:pt>
                <c:pt idx="21">
                  <c:v>3237.750317</c:v>
                </c:pt>
                <c:pt idx="22">
                  <c:v>2323.757418</c:v>
                </c:pt>
                <c:pt idx="23">
                  <c:v>1499.131287</c:v>
                </c:pt>
                <c:pt idx="24">
                  <c:v>1085.920091</c:v>
                </c:pt>
                <c:pt idx="25">
                  <c:v>898.9838250000001</c:v>
                </c:pt>
                <c:pt idx="26">
                  <c:v>854.174211</c:v>
                </c:pt>
                <c:pt idx="27">
                  <c:v>1028.821808</c:v>
                </c:pt>
                <c:pt idx="28">
                  <c:v>1117.134204</c:v>
                </c:pt>
                <c:pt idx="29">
                  <c:v>1455.45898</c:v>
                </c:pt>
                <c:pt idx="30">
                  <c:v>1103.672578</c:v>
                </c:pt>
                <c:pt idx="31">
                  <c:v>944.22101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3769896"/>
        <c:axId val="-2093109032"/>
      </c:lineChart>
      <c:catAx>
        <c:axId val="-209376989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93109032"/>
        <c:crosses val="autoZero"/>
        <c:auto val="1"/>
        <c:lblAlgn val="ctr"/>
        <c:lblOffset val="100"/>
        <c:noMultiLvlLbl val="0"/>
      </c:catAx>
      <c:valAx>
        <c:axId val="-2093109032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093769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CS1</c:v>
          </c:tx>
          <c:marker>
            <c:symbol val="none"/>
          </c:marker>
          <c:cat>
            <c:numRef>
              <c:f>Langforecast10_Clusters!$CJ$7:$CJ$38</c:f>
              <c:numCache>
                <c:formatCode>0</c:formatCode>
                <c:ptCount val="32"/>
                <c:pt idx="0">
                  <c:v>5.267595</c:v>
                </c:pt>
                <c:pt idx="1">
                  <c:v>19.805786</c:v>
                </c:pt>
                <c:pt idx="2">
                  <c:v>31.675309</c:v>
                </c:pt>
                <c:pt idx="3">
                  <c:v>42.071022</c:v>
                </c:pt>
                <c:pt idx="4">
                  <c:v>51.020819</c:v>
                </c:pt>
                <c:pt idx="5">
                  <c:v>58.726944</c:v>
                </c:pt>
                <c:pt idx="6">
                  <c:v>66.767814</c:v>
                </c:pt>
                <c:pt idx="7">
                  <c:v>69.548062</c:v>
                </c:pt>
                <c:pt idx="8">
                  <c:v>78.937213</c:v>
                </c:pt>
                <c:pt idx="9">
                  <c:v>84.309417</c:v>
                </c:pt>
                <c:pt idx="10">
                  <c:v>106.832686</c:v>
                </c:pt>
                <c:pt idx="11">
                  <c:v>131.996727</c:v>
                </c:pt>
                <c:pt idx="12">
                  <c:v>165.006369</c:v>
                </c:pt>
                <c:pt idx="13">
                  <c:v>192.713548</c:v>
                </c:pt>
                <c:pt idx="14">
                  <c:v>226.980811</c:v>
                </c:pt>
                <c:pt idx="15">
                  <c:v>241.519001</c:v>
                </c:pt>
                <c:pt idx="16">
                  <c:v>258.774676</c:v>
                </c:pt>
                <c:pt idx="17">
                  <c:v>297.086783</c:v>
                </c:pt>
                <c:pt idx="18">
                  <c:v>331.402863</c:v>
                </c:pt>
                <c:pt idx="19">
                  <c:v>359.103068</c:v>
                </c:pt>
                <c:pt idx="20">
                  <c:v>386.859063</c:v>
                </c:pt>
                <c:pt idx="21">
                  <c:v>423.829862</c:v>
                </c:pt>
                <c:pt idx="22">
                  <c:v>463.441433</c:v>
                </c:pt>
                <c:pt idx="23">
                  <c:v>525.4856140000001</c:v>
                </c:pt>
                <c:pt idx="24">
                  <c:v>539.947092</c:v>
                </c:pt>
                <c:pt idx="25">
                  <c:v>565.083237</c:v>
                </c:pt>
                <c:pt idx="26">
                  <c:v>590.177539</c:v>
                </c:pt>
                <c:pt idx="27">
                  <c:v>625.827953</c:v>
                </c:pt>
                <c:pt idx="28">
                  <c:v>664.119138</c:v>
                </c:pt>
                <c:pt idx="29">
                  <c:v>694.404323</c:v>
                </c:pt>
                <c:pt idx="30">
                  <c:v>726.163319</c:v>
                </c:pt>
                <c:pt idx="31">
                  <c:v>748.644745</c:v>
                </c:pt>
              </c:numCache>
            </c:numRef>
          </c:cat>
          <c:val>
            <c:numRef>
              <c:f>Langforecast10_Clusters!$CC$7:$CC$38</c:f>
              <c:numCache>
                <c:formatCode>0.00000</c:formatCode>
                <c:ptCount val="32"/>
                <c:pt idx="0">
                  <c:v>0.0612914817209608</c:v>
                </c:pt>
                <c:pt idx="1">
                  <c:v>0.0598551206778147</c:v>
                </c:pt>
                <c:pt idx="2">
                  <c:v>0.0474887313768254</c:v>
                </c:pt>
                <c:pt idx="3">
                  <c:v>0.0803201305935464</c:v>
                </c:pt>
                <c:pt idx="4">
                  <c:v>0.0888802499213072</c:v>
                </c:pt>
                <c:pt idx="5">
                  <c:v>0.0642858856934358</c:v>
                </c:pt>
                <c:pt idx="6">
                  <c:v>0.0657277235912743</c:v>
                </c:pt>
                <c:pt idx="7">
                  <c:v>0.0599530175112701</c:v>
                </c:pt>
                <c:pt idx="8">
                  <c:v>0.0506162243289249</c:v>
                </c:pt>
                <c:pt idx="9">
                  <c:v>0.0312551502346036</c:v>
                </c:pt>
                <c:pt idx="10">
                  <c:v>0.0324129744961331</c:v>
                </c:pt>
                <c:pt idx="11">
                  <c:v>0.0261962904869291</c:v>
                </c:pt>
                <c:pt idx="12">
                  <c:v>0.0188272339112583</c:v>
                </c:pt>
                <c:pt idx="13">
                  <c:v>0.0164006921144686</c:v>
                </c:pt>
                <c:pt idx="14">
                  <c:v>0.0174748841640787</c:v>
                </c:pt>
                <c:pt idx="15">
                  <c:v>0.0340557758413754</c:v>
                </c:pt>
                <c:pt idx="16">
                  <c:v>0.048322057466703</c:v>
                </c:pt>
                <c:pt idx="17">
                  <c:v>0.0397709893663675</c:v>
                </c:pt>
                <c:pt idx="18">
                  <c:v>0.0335182603693923</c:v>
                </c:pt>
                <c:pt idx="19">
                  <c:v>0.0326136242812236</c:v>
                </c:pt>
                <c:pt idx="20">
                  <c:v>0.0288690966901505</c:v>
                </c:pt>
                <c:pt idx="21">
                  <c:v>0.0195418495746605</c:v>
                </c:pt>
                <c:pt idx="22">
                  <c:v>0.00816760839789183</c:v>
                </c:pt>
                <c:pt idx="23">
                  <c:v>0.00608155186467552</c:v>
                </c:pt>
                <c:pt idx="24">
                  <c:v>0.00839686967982838</c:v>
                </c:pt>
                <c:pt idx="25">
                  <c:v>0.00998037382149312</c:v>
                </c:pt>
                <c:pt idx="26">
                  <c:v>0.00882809798272353</c:v>
                </c:pt>
                <c:pt idx="27">
                  <c:v>0.00857492952562706</c:v>
                </c:pt>
                <c:pt idx="28">
                  <c:v>0.0146302859822486</c:v>
                </c:pt>
                <c:pt idx="29">
                  <c:v>0.00879767493883832</c:v>
                </c:pt>
                <c:pt idx="30">
                  <c:v>0.00624657845204896</c:v>
                </c:pt>
                <c:pt idx="31">
                  <c:v>0.0071963443271042</c:v>
                </c:pt>
              </c:numCache>
            </c:numRef>
          </c:val>
          <c:smooth val="0"/>
        </c:ser>
        <c:ser>
          <c:idx val="0"/>
          <c:order val="1"/>
          <c:tx>
            <c:v>CS2</c:v>
          </c:tx>
          <c:marker>
            <c:symbol val="none"/>
          </c:marker>
          <c:cat>
            <c:numRef>
              <c:f>Langforecast10_Clusters!$CJ$7:$CJ$38</c:f>
              <c:numCache>
                <c:formatCode>0</c:formatCode>
                <c:ptCount val="32"/>
                <c:pt idx="0">
                  <c:v>5.267595</c:v>
                </c:pt>
                <c:pt idx="1">
                  <c:v>19.805786</c:v>
                </c:pt>
                <c:pt idx="2">
                  <c:v>31.675309</c:v>
                </c:pt>
                <c:pt idx="3">
                  <c:v>42.071022</c:v>
                </c:pt>
                <c:pt idx="4">
                  <c:v>51.020819</c:v>
                </c:pt>
                <c:pt idx="5">
                  <c:v>58.726944</c:v>
                </c:pt>
                <c:pt idx="6">
                  <c:v>66.767814</c:v>
                </c:pt>
                <c:pt idx="7">
                  <c:v>69.548062</c:v>
                </c:pt>
                <c:pt idx="8">
                  <c:v>78.937213</c:v>
                </c:pt>
                <c:pt idx="9">
                  <c:v>84.309417</c:v>
                </c:pt>
                <c:pt idx="10">
                  <c:v>106.832686</c:v>
                </c:pt>
                <c:pt idx="11">
                  <c:v>131.996727</c:v>
                </c:pt>
                <c:pt idx="12">
                  <c:v>165.006369</c:v>
                </c:pt>
                <c:pt idx="13">
                  <c:v>192.713548</c:v>
                </c:pt>
                <c:pt idx="14">
                  <c:v>226.980811</c:v>
                </c:pt>
                <c:pt idx="15">
                  <c:v>241.519001</c:v>
                </c:pt>
                <c:pt idx="16">
                  <c:v>258.774676</c:v>
                </c:pt>
                <c:pt idx="17">
                  <c:v>297.086783</c:v>
                </c:pt>
                <c:pt idx="18">
                  <c:v>331.402863</c:v>
                </c:pt>
                <c:pt idx="19">
                  <c:v>359.103068</c:v>
                </c:pt>
                <c:pt idx="20">
                  <c:v>386.859063</c:v>
                </c:pt>
                <c:pt idx="21">
                  <c:v>423.829862</c:v>
                </c:pt>
                <c:pt idx="22">
                  <c:v>463.441433</c:v>
                </c:pt>
                <c:pt idx="23">
                  <c:v>525.4856140000001</c:v>
                </c:pt>
                <c:pt idx="24">
                  <c:v>539.947092</c:v>
                </c:pt>
                <c:pt idx="25">
                  <c:v>565.083237</c:v>
                </c:pt>
                <c:pt idx="26">
                  <c:v>590.177539</c:v>
                </c:pt>
                <c:pt idx="27">
                  <c:v>625.827953</c:v>
                </c:pt>
                <c:pt idx="28">
                  <c:v>664.119138</c:v>
                </c:pt>
                <c:pt idx="29">
                  <c:v>694.404323</c:v>
                </c:pt>
                <c:pt idx="30">
                  <c:v>726.163319</c:v>
                </c:pt>
                <c:pt idx="31">
                  <c:v>748.644745</c:v>
                </c:pt>
              </c:numCache>
            </c:numRef>
          </c:cat>
          <c:val>
            <c:numRef>
              <c:f>Langforecast10_Clusters!$CH$7:$CH$38</c:f>
              <c:numCache>
                <c:formatCode>0.00000</c:formatCode>
                <c:ptCount val="32"/>
                <c:pt idx="0">
                  <c:v>0.000401496329270081</c:v>
                </c:pt>
                <c:pt idx="1">
                  <c:v>0.00839274988425626</c:v>
                </c:pt>
                <c:pt idx="2">
                  <c:v>0.0123908376683316</c:v>
                </c:pt>
                <c:pt idx="3">
                  <c:v>0.0363575668797502</c:v>
                </c:pt>
                <c:pt idx="4">
                  <c:v>0.0355623088215418</c:v>
                </c:pt>
                <c:pt idx="5">
                  <c:v>0.0315712525053846</c:v>
                </c:pt>
                <c:pt idx="6">
                  <c:v>0.0259833517516844</c:v>
                </c:pt>
                <c:pt idx="7">
                  <c:v>0.0227952880796892</c:v>
                </c:pt>
                <c:pt idx="8">
                  <c:v>0.0160092266593051</c:v>
                </c:pt>
                <c:pt idx="9">
                  <c:v>0.00842790718071263</c:v>
                </c:pt>
                <c:pt idx="10">
                  <c:v>0.00364581167271985</c:v>
                </c:pt>
                <c:pt idx="11">
                  <c:v>0.00207217106492864</c:v>
                </c:pt>
                <c:pt idx="12">
                  <c:v>0.000892995332867483</c:v>
                </c:pt>
                <c:pt idx="13">
                  <c:v>0.000911980281868348</c:v>
                </c:pt>
                <c:pt idx="14">
                  <c:v>0.000925340056534704</c:v>
                </c:pt>
                <c:pt idx="15">
                  <c:v>0.00413027922277722</c:v>
                </c:pt>
                <c:pt idx="16">
                  <c:v>0.0261021834157199</c:v>
                </c:pt>
                <c:pt idx="17">
                  <c:v>0.0133253186187818</c:v>
                </c:pt>
                <c:pt idx="18">
                  <c:v>0.00653714775802226</c:v>
                </c:pt>
                <c:pt idx="19">
                  <c:v>0.00255031030823779</c:v>
                </c:pt>
                <c:pt idx="20">
                  <c:v>0.00217764296867586</c:v>
                </c:pt>
                <c:pt idx="21">
                  <c:v>0.00178599068011307</c:v>
                </c:pt>
                <c:pt idx="22">
                  <c:v>0.00180427246794402</c:v>
                </c:pt>
                <c:pt idx="23">
                  <c:v>0.00142668310083939</c:v>
                </c:pt>
                <c:pt idx="24">
                  <c:v>0.00145551209054755</c:v>
                </c:pt>
                <c:pt idx="25">
                  <c:v>0.00068064526054562</c:v>
                </c:pt>
                <c:pt idx="26">
                  <c:v>0.000710880543837401</c:v>
                </c:pt>
                <c:pt idx="27">
                  <c:v>0.00113136180773024</c:v>
                </c:pt>
                <c:pt idx="28">
                  <c:v>0.0011552687698957</c:v>
                </c:pt>
                <c:pt idx="29">
                  <c:v>0.00117144113172931</c:v>
                </c:pt>
                <c:pt idx="30">
                  <c:v>0.00118972291956026</c:v>
                </c:pt>
                <c:pt idx="31">
                  <c:v>0.00119745753427021</c:v>
                </c:pt>
              </c:numCache>
            </c:numRef>
          </c:val>
          <c:smooth val="0"/>
        </c:ser>
        <c:ser>
          <c:idx val="2"/>
          <c:order val="2"/>
          <c:tx>
            <c:v>CS3</c:v>
          </c:tx>
          <c:marker>
            <c:symbol val="none"/>
          </c:marker>
          <c:cat>
            <c:numRef>
              <c:f>Langforecast10_Clusters!$CJ$7:$CJ$38</c:f>
              <c:numCache>
                <c:formatCode>0</c:formatCode>
                <c:ptCount val="32"/>
                <c:pt idx="0">
                  <c:v>5.267595</c:v>
                </c:pt>
                <c:pt idx="1">
                  <c:v>19.805786</c:v>
                </c:pt>
                <c:pt idx="2">
                  <c:v>31.675309</c:v>
                </c:pt>
                <c:pt idx="3">
                  <c:v>42.071022</c:v>
                </c:pt>
                <c:pt idx="4">
                  <c:v>51.020819</c:v>
                </c:pt>
                <c:pt idx="5">
                  <c:v>58.726944</c:v>
                </c:pt>
                <c:pt idx="6">
                  <c:v>66.767814</c:v>
                </c:pt>
                <c:pt idx="7">
                  <c:v>69.548062</c:v>
                </c:pt>
                <c:pt idx="8">
                  <c:v>78.937213</c:v>
                </c:pt>
                <c:pt idx="9">
                  <c:v>84.309417</c:v>
                </c:pt>
                <c:pt idx="10">
                  <c:v>106.832686</c:v>
                </c:pt>
                <c:pt idx="11">
                  <c:v>131.996727</c:v>
                </c:pt>
                <c:pt idx="12">
                  <c:v>165.006369</c:v>
                </c:pt>
                <c:pt idx="13">
                  <c:v>192.713548</c:v>
                </c:pt>
                <c:pt idx="14">
                  <c:v>226.980811</c:v>
                </c:pt>
                <c:pt idx="15">
                  <c:v>241.519001</c:v>
                </c:pt>
                <c:pt idx="16">
                  <c:v>258.774676</c:v>
                </c:pt>
                <c:pt idx="17">
                  <c:v>297.086783</c:v>
                </c:pt>
                <c:pt idx="18">
                  <c:v>331.402863</c:v>
                </c:pt>
                <c:pt idx="19">
                  <c:v>359.103068</c:v>
                </c:pt>
                <c:pt idx="20">
                  <c:v>386.859063</c:v>
                </c:pt>
                <c:pt idx="21">
                  <c:v>423.829862</c:v>
                </c:pt>
                <c:pt idx="22">
                  <c:v>463.441433</c:v>
                </c:pt>
                <c:pt idx="23">
                  <c:v>525.4856140000001</c:v>
                </c:pt>
                <c:pt idx="24">
                  <c:v>539.947092</c:v>
                </c:pt>
                <c:pt idx="25">
                  <c:v>565.083237</c:v>
                </c:pt>
                <c:pt idx="26">
                  <c:v>590.177539</c:v>
                </c:pt>
                <c:pt idx="27">
                  <c:v>625.827953</c:v>
                </c:pt>
                <c:pt idx="28">
                  <c:v>664.119138</c:v>
                </c:pt>
                <c:pt idx="29">
                  <c:v>694.404323</c:v>
                </c:pt>
                <c:pt idx="30">
                  <c:v>726.163319</c:v>
                </c:pt>
                <c:pt idx="31">
                  <c:v>748.644745</c:v>
                </c:pt>
              </c:numCache>
            </c:numRef>
          </c:cat>
          <c:val>
            <c:numRef>
              <c:f>Langforecast10_Clusters!$CM$7:$CM$38</c:f>
              <c:numCache>
                <c:formatCode>0.00000</c:formatCode>
                <c:ptCount val="32"/>
                <c:pt idx="0">
                  <c:v>0.00401615543022034</c:v>
                </c:pt>
                <c:pt idx="1">
                  <c:v>0.00740340442539825</c:v>
                </c:pt>
                <c:pt idx="2">
                  <c:v>0.0207251634063948</c:v>
                </c:pt>
                <c:pt idx="3">
                  <c:v>0.0688272492193609</c:v>
                </c:pt>
                <c:pt idx="4">
                  <c:v>0.131215304362969</c:v>
                </c:pt>
                <c:pt idx="5">
                  <c:v>0.160359213569726</c:v>
                </c:pt>
                <c:pt idx="6">
                  <c:v>0.131236084500709</c:v>
                </c:pt>
                <c:pt idx="7">
                  <c:v>0.112024723425374</c:v>
                </c:pt>
                <c:pt idx="8">
                  <c:v>0.0785697700384804</c:v>
                </c:pt>
                <c:pt idx="9">
                  <c:v>0.0618250488341831</c:v>
                </c:pt>
                <c:pt idx="10">
                  <c:v>0.0560562192871309</c:v>
                </c:pt>
                <c:pt idx="11">
                  <c:v>0.0383297168293819</c:v>
                </c:pt>
                <c:pt idx="12">
                  <c:v>0.0219995686697825</c:v>
                </c:pt>
                <c:pt idx="13">
                  <c:v>0.0322692206930597</c:v>
                </c:pt>
                <c:pt idx="14">
                  <c:v>0.0357712656654911</c:v>
                </c:pt>
                <c:pt idx="15">
                  <c:v>0.0382479265058241</c:v>
                </c:pt>
                <c:pt idx="16">
                  <c:v>0.0206500206479631</c:v>
                </c:pt>
                <c:pt idx="17">
                  <c:v>0.0236398110645949</c:v>
                </c:pt>
                <c:pt idx="18">
                  <c:v>0.029145498662445</c:v>
                </c:pt>
                <c:pt idx="19">
                  <c:v>0.0265736379838846</c:v>
                </c:pt>
                <c:pt idx="20">
                  <c:v>0.0373331464516245</c:v>
                </c:pt>
                <c:pt idx="21">
                  <c:v>0.0505646656898757</c:v>
                </c:pt>
                <c:pt idx="22">
                  <c:v>0.0349014873102984</c:v>
                </c:pt>
                <c:pt idx="23">
                  <c:v>0.0223979960695857</c:v>
                </c:pt>
                <c:pt idx="24">
                  <c:v>0.0194628701221932</c:v>
                </c:pt>
                <c:pt idx="25">
                  <c:v>0.0154739858423553</c:v>
                </c:pt>
                <c:pt idx="26">
                  <c:v>0.0147750040702425</c:v>
                </c:pt>
                <c:pt idx="27">
                  <c:v>0.0191031285433075</c:v>
                </c:pt>
                <c:pt idx="28">
                  <c:v>0.020598117558859</c:v>
                </c:pt>
                <c:pt idx="29">
                  <c:v>0.0274341420001822</c:v>
                </c:pt>
                <c:pt idx="30">
                  <c:v>0.0207783299549418</c:v>
                </c:pt>
                <c:pt idx="31">
                  <c:v>0.0180083894040339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102904"/>
        <c:axId val="2111105880"/>
      </c:lineChart>
      <c:catAx>
        <c:axId val="2111102904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2111105880"/>
        <c:crosses val="autoZero"/>
        <c:auto val="1"/>
        <c:lblAlgn val="ctr"/>
        <c:lblOffset val="100"/>
        <c:noMultiLvlLbl val="0"/>
      </c:catAx>
      <c:valAx>
        <c:axId val="2111105880"/>
        <c:scaling>
          <c:orientation val="minMax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2111102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v>Clust B</c:v>
          </c:tx>
          <c:marker>
            <c:symbol val="none"/>
          </c:marker>
          <c:cat>
            <c:numRef>
              <c:f>Langforecast10_Clusters!$AW$7:$AW$38</c:f>
              <c:numCache>
                <c:formatCode>0</c:formatCode>
                <c:ptCount val="32"/>
                <c:pt idx="0">
                  <c:v>3.958931</c:v>
                </c:pt>
                <c:pt idx="1">
                  <c:v>10.514529</c:v>
                </c:pt>
                <c:pt idx="2">
                  <c:v>18.413793</c:v>
                </c:pt>
                <c:pt idx="3">
                  <c:v>24.876404</c:v>
                </c:pt>
                <c:pt idx="4">
                  <c:v>31.483146</c:v>
                </c:pt>
                <c:pt idx="5">
                  <c:v>36.788067</c:v>
                </c:pt>
                <c:pt idx="6">
                  <c:v>43.422704</c:v>
                </c:pt>
                <c:pt idx="7">
                  <c:v>56.645486</c:v>
                </c:pt>
                <c:pt idx="8">
                  <c:v>63.287098</c:v>
                </c:pt>
                <c:pt idx="9">
                  <c:v>76.53545099999999</c:v>
                </c:pt>
                <c:pt idx="10">
                  <c:v>96.369624</c:v>
                </c:pt>
                <c:pt idx="11">
                  <c:v>141.27315</c:v>
                </c:pt>
                <c:pt idx="12">
                  <c:v>176.931422</c:v>
                </c:pt>
                <c:pt idx="13">
                  <c:v>212.58272</c:v>
                </c:pt>
                <c:pt idx="14">
                  <c:v>237.67067</c:v>
                </c:pt>
                <c:pt idx="15">
                  <c:v>256.137931</c:v>
                </c:pt>
                <c:pt idx="16">
                  <c:v>266.573421</c:v>
                </c:pt>
                <c:pt idx="17">
                  <c:v>273.249903</c:v>
                </c:pt>
                <c:pt idx="18">
                  <c:v>275.93026</c:v>
                </c:pt>
                <c:pt idx="19">
                  <c:v>289.157691</c:v>
                </c:pt>
                <c:pt idx="20">
                  <c:v>339.335916</c:v>
                </c:pt>
                <c:pt idx="21">
                  <c:v>353.862844</c:v>
                </c:pt>
                <c:pt idx="22">
                  <c:v>388.193723</c:v>
                </c:pt>
                <c:pt idx="23">
                  <c:v>429.12902</c:v>
                </c:pt>
                <c:pt idx="24">
                  <c:v>483.266176</c:v>
                </c:pt>
                <c:pt idx="25">
                  <c:v>528.1650519999999</c:v>
                </c:pt>
                <c:pt idx="26">
                  <c:v>584.943045</c:v>
                </c:pt>
                <c:pt idx="27">
                  <c:v>624.553274</c:v>
                </c:pt>
                <c:pt idx="28">
                  <c:v>669.447501</c:v>
                </c:pt>
                <c:pt idx="29">
                  <c:v>699.817125</c:v>
                </c:pt>
                <c:pt idx="30">
                  <c:v>734.148005</c:v>
                </c:pt>
                <c:pt idx="31">
                  <c:v>748.672608</c:v>
                </c:pt>
              </c:numCache>
            </c:numRef>
          </c:cat>
          <c:val>
            <c:numRef>
              <c:f>Langforecast10_Clusters!$H$7:$H$38</c:f>
              <c:numCache>
                <c:formatCode>0</c:formatCode>
                <c:ptCount val="32"/>
                <c:pt idx="0">
                  <c:v>7938.58146</c:v>
                </c:pt>
                <c:pt idx="1">
                  <c:v>6725.41545</c:v>
                </c:pt>
                <c:pt idx="2">
                  <c:v>5512.03529</c:v>
                </c:pt>
                <c:pt idx="3">
                  <c:v>8601.80744</c:v>
                </c:pt>
                <c:pt idx="4">
                  <c:v>7025.012850000001</c:v>
                </c:pt>
                <c:pt idx="5">
                  <c:v>4781.78002</c:v>
                </c:pt>
                <c:pt idx="6">
                  <c:v>3265.5902</c:v>
                </c:pt>
                <c:pt idx="7">
                  <c:v>2415.83862</c:v>
                </c:pt>
                <c:pt idx="8">
                  <c:v>2534.90663</c:v>
                </c:pt>
                <c:pt idx="9">
                  <c:v>1928.0024</c:v>
                </c:pt>
                <c:pt idx="10">
                  <c:v>1561.16156</c:v>
                </c:pt>
                <c:pt idx="11">
                  <c:v>829.62138</c:v>
                </c:pt>
                <c:pt idx="12">
                  <c:v>461.06733</c:v>
                </c:pt>
                <c:pt idx="13">
                  <c:v>455.0711</c:v>
                </c:pt>
                <c:pt idx="14">
                  <c:v>329.57855</c:v>
                </c:pt>
                <c:pt idx="15">
                  <c:v>1842.77026</c:v>
                </c:pt>
                <c:pt idx="16">
                  <c:v>3233.89584</c:v>
                </c:pt>
                <c:pt idx="17">
                  <c:v>2503.42642</c:v>
                </c:pt>
                <c:pt idx="18">
                  <c:v>1591.14271</c:v>
                </c:pt>
                <c:pt idx="19">
                  <c:v>739.6779200000001</c:v>
                </c:pt>
                <c:pt idx="20">
                  <c:v>489.12112</c:v>
                </c:pt>
                <c:pt idx="21">
                  <c:v>361.70122</c:v>
                </c:pt>
                <c:pt idx="22">
                  <c:v>113.71424</c:v>
                </c:pt>
                <c:pt idx="23">
                  <c:v>74.0</c:v>
                </c:pt>
                <c:pt idx="24">
                  <c:v>40.68871</c:v>
                </c:pt>
                <c:pt idx="25">
                  <c:v>95.72554</c:v>
                </c:pt>
                <c:pt idx="26">
                  <c:v>454.00034</c:v>
                </c:pt>
                <c:pt idx="27">
                  <c:v>264.69077</c:v>
                </c:pt>
                <c:pt idx="28">
                  <c:v>196.80487</c:v>
                </c:pt>
                <c:pt idx="29">
                  <c:v>249.48604</c:v>
                </c:pt>
                <c:pt idx="30">
                  <c:v>244.13226</c:v>
                </c:pt>
                <c:pt idx="31">
                  <c:v>242.2049</c:v>
                </c:pt>
              </c:numCache>
            </c:numRef>
          </c:val>
          <c:smooth val="0"/>
        </c:ser>
        <c:ser>
          <c:idx val="0"/>
          <c:order val="1"/>
          <c:tx>
            <c:v>Clust F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numRef>
              <c:f>Langforecast10_Clusters!$AW$7:$AW$38</c:f>
              <c:numCache>
                <c:formatCode>0</c:formatCode>
                <c:ptCount val="32"/>
                <c:pt idx="0">
                  <c:v>3.958931</c:v>
                </c:pt>
                <c:pt idx="1">
                  <c:v>10.514529</c:v>
                </c:pt>
                <c:pt idx="2">
                  <c:v>18.413793</c:v>
                </c:pt>
                <c:pt idx="3">
                  <c:v>24.876404</c:v>
                </c:pt>
                <c:pt idx="4">
                  <c:v>31.483146</c:v>
                </c:pt>
                <c:pt idx="5">
                  <c:v>36.788067</c:v>
                </c:pt>
                <c:pt idx="6">
                  <c:v>43.422704</c:v>
                </c:pt>
                <c:pt idx="7">
                  <c:v>56.645486</c:v>
                </c:pt>
                <c:pt idx="8">
                  <c:v>63.287098</c:v>
                </c:pt>
                <c:pt idx="9">
                  <c:v>76.53545099999999</c:v>
                </c:pt>
                <c:pt idx="10">
                  <c:v>96.369624</c:v>
                </c:pt>
                <c:pt idx="11">
                  <c:v>141.27315</c:v>
                </c:pt>
                <c:pt idx="12">
                  <c:v>176.931422</c:v>
                </c:pt>
                <c:pt idx="13">
                  <c:v>212.58272</c:v>
                </c:pt>
                <c:pt idx="14">
                  <c:v>237.67067</c:v>
                </c:pt>
                <c:pt idx="15">
                  <c:v>256.137931</c:v>
                </c:pt>
                <c:pt idx="16">
                  <c:v>266.573421</c:v>
                </c:pt>
                <c:pt idx="17">
                  <c:v>273.249903</c:v>
                </c:pt>
                <c:pt idx="18">
                  <c:v>275.93026</c:v>
                </c:pt>
                <c:pt idx="19">
                  <c:v>289.157691</c:v>
                </c:pt>
                <c:pt idx="20">
                  <c:v>339.335916</c:v>
                </c:pt>
                <c:pt idx="21">
                  <c:v>353.862844</c:v>
                </c:pt>
                <c:pt idx="22">
                  <c:v>388.193723</c:v>
                </c:pt>
                <c:pt idx="23">
                  <c:v>429.12902</c:v>
                </c:pt>
                <c:pt idx="24">
                  <c:v>483.266176</c:v>
                </c:pt>
                <c:pt idx="25">
                  <c:v>528.1650519999999</c:v>
                </c:pt>
                <c:pt idx="26">
                  <c:v>584.943045</c:v>
                </c:pt>
                <c:pt idx="27">
                  <c:v>624.553274</c:v>
                </c:pt>
                <c:pt idx="28">
                  <c:v>669.447501</c:v>
                </c:pt>
                <c:pt idx="29">
                  <c:v>699.817125</c:v>
                </c:pt>
                <c:pt idx="30">
                  <c:v>734.148005</c:v>
                </c:pt>
                <c:pt idx="31">
                  <c:v>748.672608</c:v>
                </c:pt>
              </c:numCache>
            </c:numRef>
          </c:cat>
          <c:val>
            <c:numRef>
              <c:f>Langforecast10_Clusters!$BS$7:$BS$38</c:f>
              <c:numCache>
                <c:formatCode>0</c:formatCode>
                <c:ptCount val="32"/>
                <c:pt idx="0">
                  <c:v>27.39726</c:v>
                </c:pt>
                <c:pt idx="1">
                  <c:v>27.39726</c:v>
                </c:pt>
                <c:pt idx="2">
                  <c:v>30.0</c:v>
                </c:pt>
                <c:pt idx="3">
                  <c:v>27.39726</c:v>
                </c:pt>
                <c:pt idx="4">
                  <c:v>109.589041</c:v>
                </c:pt>
                <c:pt idx="5">
                  <c:v>602.739726</c:v>
                </c:pt>
                <c:pt idx="6">
                  <c:v>333.0</c:v>
                </c:pt>
                <c:pt idx="7">
                  <c:v>246.575342</c:v>
                </c:pt>
                <c:pt idx="8">
                  <c:v>246.575342</c:v>
                </c:pt>
                <c:pt idx="9">
                  <c:v>136.986301</c:v>
                </c:pt>
                <c:pt idx="10">
                  <c:v>136.986301</c:v>
                </c:pt>
                <c:pt idx="11">
                  <c:v>136.986301</c:v>
                </c:pt>
                <c:pt idx="12">
                  <c:v>136.986301</c:v>
                </c:pt>
                <c:pt idx="13">
                  <c:v>191.780822</c:v>
                </c:pt>
                <c:pt idx="14">
                  <c:v>356.164384</c:v>
                </c:pt>
                <c:pt idx="15">
                  <c:v>136.986301</c:v>
                </c:pt>
                <c:pt idx="16">
                  <c:v>137.0</c:v>
                </c:pt>
                <c:pt idx="17">
                  <c:v>273.972603</c:v>
                </c:pt>
                <c:pt idx="18">
                  <c:v>136.986301</c:v>
                </c:pt>
                <c:pt idx="19">
                  <c:v>109.589041</c:v>
                </c:pt>
                <c:pt idx="20">
                  <c:v>136.986301</c:v>
                </c:pt>
                <c:pt idx="21">
                  <c:v>136.986301</c:v>
                </c:pt>
                <c:pt idx="22">
                  <c:v>136.986301</c:v>
                </c:pt>
                <c:pt idx="23">
                  <c:v>136.986301</c:v>
                </c:pt>
                <c:pt idx="24">
                  <c:v>136.986301</c:v>
                </c:pt>
                <c:pt idx="25">
                  <c:v>136.986301</c:v>
                </c:pt>
                <c:pt idx="26">
                  <c:v>136.986301</c:v>
                </c:pt>
                <c:pt idx="27">
                  <c:v>54.794521</c:v>
                </c:pt>
                <c:pt idx="28">
                  <c:v>136.986301</c:v>
                </c:pt>
                <c:pt idx="29">
                  <c:v>136.986301</c:v>
                </c:pt>
                <c:pt idx="30">
                  <c:v>164.383562</c:v>
                </c:pt>
                <c:pt idx="31">
                  <c:v>165.0</c:v>
                </c:pt>
              </c:numCache>
            </c:numRef>
          </c:val>
          <c:smooth val="0"/>
        </c:ser>
        <c:ser>
          <c:idx val="2"/>
          <c:order val="2"/>
          <c:tx>
            <c:v>Clust D</c:v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numRef>
              <c:f>Langforecast10_Clusters!$AW$7:$AW$38</c:f>
              <c:numCache>
                <c:formatCode>0</c:formatCode>
                <c:ptCount val="32"/>
                <c:pt idx="0">
                  <c:v>3.958931</c:v>
                </c:pt>
                <c:pt idx="1">
                  <c:v>10.514529</c:v>
                </c:pt>
                <c:pt idx="2">
                  <c:v>18.413793</c:v>
                </c:pt>
                <c:pt idx="3">
                  <c:v>24.876404</c:v>
                </c:pt>
                <c:pt idx="4">
                  <c:v>31.483146</c:v>
                </c:pt>
                <c:pt idx="5">
                  <c:v>36.788067</c:v>
                </c:pt>
                <c:pt idx="6">
                  <c:v>43.422704</c:v>
                </c:pt>
                <c:pt idx="7">
                  <c:v>56.645486</c:v>
                </c:pt>
                <c:pt idx="8">
                  <c:v>63.287098</c:v>
                </c:pt>
                <c:pt idx="9">
                  <c:v>76.53545099999999</c:v>
                </c:pt>
                <c:pt idx="10">
                  <c:v>96.369624</c:v>
                </c:pt>
                <c:pt idx="11">
                  <c:v>141.27315</c:v>
                </c:pt>
                <c:pt idx="12">
                  <c:v>176.931422</c:v>
                </c:pt>
                <c:pt idx="13">
                  <c:v>212.58272</c:v>
                </c:pt>
                <c:pt idx="14">
                  <c:v>237.67067</c:v>
                </c:pt>
                <c:pt idx="15">
                  <c:v>256.137931</c:v>
                </c:pt>
                <c:pt idx="16">
                  <c:v>266.573421</c:v>
                </c:pt>
                <c:pt idx="17">
                  <c:v>273.249903</c:v>
                </c:pt>
                <c:pt idx="18">
                  <c:v>275.93026</c:v>
                </c:pt>
                <c:pt idx="19">
                  <c:v>289.157691</c:v>
                </c:pt>
                <c:pt idx="20">
                  <c:v>339.335916</c:v>
                </c:pt>
                <c:pt idx="21">
                  <c:v>353.862844</c:v>
                </c:pt>
                <c:pt idx="22">
                  <c:v>388.193723</c:v>
                </c:pt>
                <c:pt idx="23">
                  <c:v>429.12902</c:v>
                </c:pt>
                <c:pt idx="24">
                  <c:v>483.266176</c:v>
                </c:pt>
                <c:pt idx="25">
                  <c:v>528.1650519999999</c:v>
                </c:pt>
                <c:pt idx="26">
                  <c:v>584.943045</c:v>
                </c:pt>
                <c:pt idx="27">
                  <c:v>624.553274</c:v>
                </c:pt>
                <c:pt idx="28">
                  <c:v>669.447501</c:v>
                </c:pt>
                <c:pt idx="29">
                  <c:v>699.817125</c:v>
                </c:pt>
                <c:pt idx="30">
                  <c:v>734.148005</c:v>
                </c:pt>
                <c:pt idx="31">
                  <c:v>748.672608</c:v>
                </c:pt>
              </c:numCache>
            </c:numRef>
          </c:cat>
          <c:val>
            <c:numRef>
              <c:f>Langforecast10_Clusters!$AX$7:$AX$38</c:f>
              <c:numCache>
                <c:formatCode>0</c:formatCode>
                <c:ptCount val="32"/>
                <c:pt idx="0">
                  <c:v>27.92415</c:v>
                </c:pt>
                <c:pt idx="1">
                  <c:v>583.717433</c:v>
                </c:pt>
                <c:pt idx="2">
                  <c:v>861.785238</c:v>
                </c:pt>
                <c:pt idx="3">
                  <c:v>2528.676048</c:v>
                </c:pt>
                <c:pt idx="4">
                  <c:v>2473.365691</c:v>
                </c:pt>
                <c:pt idx="5">
                  <c:v>2195.786926</c:v>
                </c:pt>
                <c:pt idx="6">
                  <c:v>1807.147311</c:v>
                </c:pt>
                <c:pt idx="7">
                  <c:v>1585.416845</c:v>
                </c:pt>
                <c:pt idx="8">
                  <c:v>1113.444916</c:v>
                </c:pt>
                <c:pt idx="9">
                  <c:v>586.16263</c:v>
                </c:pt>
                <c:pt idx="10">
                  <c:v>253.566931</c:v>
                </c:pt>
                <c:pt idx="11">
                  <c:v>144.119912</c:v>
                </c:pt>
                <c:pt idx="12">
                  <c:v>62.108004</c:v>
                </c:pt>
                <c:pt idx="13">
                  <c:v>63.428411</c:v>
                </c:pt>
                <c:pt idx="14">
                  <c:v>64.357586</c:v>
                </c:pt>
                <c:pt idx="15">
                  <c:v>287.261746</c:v>
                </c:pt>
                <c:pt idx="16">
                  <c:v>1815.412077</c:v>
                </c:pt>
                <c:pt idx="17">
                  <c:v>926.778575</c:v>
                </c:pt>
                <c:pt idx="18">
                  <c:v>454.659934</c:v>
                </c:pt>
                <c:pt idx="19">
                  <c:v>177.374592</c:v>
                </c:pt>
                <c:pt idx="20">
                  <c:v>151.455504</c:v>
                </c:pt>
                <c:pt idx="21">
                  <c:v>124.216009</c:v>
                </c:pt>
                <c:pt idx="22">
                  <c:v>125.487511</c:v>
                </c:pt>
                <c:pt idx="23">
                  <c:v>99.226095</c:v>
                </c:pt>
                <c:pt idx="24">
                  <c:v>101.231157</c:v>
                </c:pt>
                <c:pt idx="25">
                  <c:v>47.339014</c:v>
                </c:pt>
                <c:pt idx="26">
                  <c:v>49.441884</c:v>
                </c:pt>
                <c:pt idx="27">
                  <c:v>78.68644</c:v>
                </c:pt>
                <c:pt idx="28">
                  <c:v>80.349174</c:v>
                </c:pt>
                <c:pt idx="29">
                  <c:v>81.473965</c:v>
                </c:pt>
                <c:pt idx="30">
                  <c:v>82.745467</c:v>
                </c:pt>
                <c:pt idx="31">
                  <c:v>83.283411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6733480"/>
        <c:axId val="-2044084296"/>
      </c:lineChart>
      <c:catAx>
        <c:axId val="-2136733480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crossAx val="-2044084296"/>
        <c:crosses val="autoZero"/>
        <c:auto val="1"/>
        <c:lblAlgn val="ctr"/>
        <c:lblOffset val="100"/>
        <c:noMultiLvlLbl val="0"/>
      </c:catAx>
      <c:valAx>
        <c:axId val="-2044084296"/>
        <c:scaling>
          <c:orientation val="minMax"/>
        </c:scaling>
        <c:delete val="0"/>
        <c:axPos val="l"/>
        <c:majorGridlines/>
        <c:numFmt formatCode="0" sourceLinked="1"/>
        <c:majorTickMark val="out"/>
        <c:minorTickMark val="none"/>
        <c:tickLblPos val="nextTo"/>
        <c:crossAx val="-2136733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5" right="0.75" top="1" bottom="1" header="0.5" footer="0.5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37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5" right="0.75" top="1" bottom="1" header="0.5" footer="0.5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5" right="0.75" top="1" bottom="1" header="0.5" footer="0.5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5" right="0.75" top="1" bottom="1" header="0.5" footer="0.5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5" right="0.75" top="1" bottom="1" header="0.5" footer="0.5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5" right="0.75" top="1" bottom="1" header="0.5" footer="0.5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5" right="0.75" top="1" bottom="1" header="0.5" footer="0.5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36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787400</xdr:colOff>
      <xdr:row>39</xdr:row>
      <xdr:rowOff>171450</xdr:rowOff>
    </xdr:from>
    <xdr:to>
      <xdr:col>12</xdr:col>
      <xdr:colOff>800100</xdr:colOff>
      <xdr:row>54</xdr:row>
      <xdr:rowOff>57150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46</xdr:col>
      <xdr:colOff>558800</xdr:colOff>
      <xdr:row>40</xdr:row>
      <xdr:rowOff>44450</xdr:rowOff>
    </xdr:from>
    <xdr:to>
      <xdr:col>54</xdr:col>
      <xdr:colOff>177800</xdr:colOff>
      <xdr:row>54</xdr:row>
      <xdr:rowOff>120650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64</xdr:col>
      <xdr:colOff>762000</xdr:colOff>
      <xdr:row>39</xdr:row>
      <xdr:rowOff>57150</xdr:rowOff>
    </xdr:from>
    <xdr:to>
      <xdr:col>72</xdr:col>
      <xdr:colOff>762000</xdr:colOff>
      <xdr:row>53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4088" cy="58401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800100</xdr:colOff>
      <xdr:row>3</xdr:row>
      <xdr:rowOff>101600</xdr:rowOff>
    </xdr:from>
    <xdr:to>
      <xdr:col>53</xdr:col>
      <xdr:colOff>203200</xdr:colOff>
      <xdr:row>52</xdr:row>
      <xdr:rowOff>25400</xdr:rowOff>
    </xdr:to>
    <xdr:pic>
      <xdr:nvPicPr>
        <xdr:cNvPr id="2" name="Picture 1" descr="Screen Shot 2016-11-03 at 6.49.29 PM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74300" y="673100"/>
          <a:ext cx="6832600" cy="92583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1838" cy="583639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Q47"/>
  <sheetViews>
    <sheetView workbookViewId="0"/>
  </sheetViews>
  <sheetFormatPr baseColWidth="10" defaultRowHeight="15" x14ac:dyDescent="0"/>
  <sheetData>
    <row r="3" spans="3:173" ht="16" thickBot="1"/>
    <row r="4" spans="3:173" ht="16" thickBot="1">
      <c r="F4" s="14">
        <v>42644</v>
      </c>
      <c r="G4" s="15"/>
      <c r="H4" s="15"/>
      <c r="I4" s="15"/>
      <c r="J4" s="15"/>
      <c r="K4" s="15"/>
      <c r="L4" s="15"/>
      <c r="M4" s="16"/>
      <c r="N4" s="14">
        <v>42645</v>
      </c>
      <c r="O4" s="15"/>
      <c r="P4" s="15"/>
      <c r="Q4" s="15"/>
      <c r="R4" s="15"/>
      <c r="S4" s="15"/>
      <c r="T4" s="15"/>
      <c r="U4" s="16"/>
      <c r="V4" s="14">
        <v>42646</v>
      </c>
      <c r="W4" s="15"/>
      <c r="X4" s="15"/>
      <c r="Y4" s="15"/>
      <c r="Z4" s="15"/>
      <c r="AA4" s="15"/>
      <c r="AB4" s="15"/>
      <c r="AC4" s="16"/>
      <c r="AD4" s="14">
        <v>42647</v>
      </c>
      <c r="AE4" s="15"/>
      <c r="AF4" s="15"/>
      <c r="AG4" s="15"/>
      <c r="AH4" s="15"/>
      <c r="AI4" s="15"/>
      <c r="AJ4" s="15"/>
      <c r="AK4" s="16"/>
      <c r="AL4" s="14">
        <v>42648</v>
      </c>
      <c r="AM4" s="15"/>
      <c r="AN4" s="15"/>
      <c r="AO4" s="15"/>
      <c r="AP4" s="15"/>
      <c r="AQ4" s="15"/>
      <c r="AR4" s="15"/>
      <c r="AS4" s="16"/>
      <c r="AT4" s="14">
        <v>42649</v>
      </c>
      <c r="AU4" s="15"/>
      <c r="AV4" s="15"/>
      <c r="AW4" s="15"/>
      <c r="AX4" s="15"/>
      <c r="AY4" s="15"/>
      <c r="AZ4" s="15"/>
      <c r="BA4" s="16"/>
      <c r="BB4" s="14">
        <v>42650</v>
      </c>
      <c r="BC4" s="15"/>
      <c r="BD4" s="15"/>
      <c r="BE4" s="15"/>
      <c r="BF4" s="15"/>
      <c r="BG4" s="15"/>
      <c r="BH4" s="15"/>
      <c r="BI4" s="16"/>
      <c r="BJ4" s="14">
        <v>42651</v>
      </c>
      <c r="BK4" s="15"/>
      <c r="BL4" s="15"/>
      <c r="BM4" s="15"/>
      <c r="BN4" s="15"/>
      <c r="BO4" s="15"/>
      <c r="BP4" s="15"/>
      <c r="BQ4" s="16"/>
      <c r="BR4" s="14">
        <v>42652</v>
      </c>
      <c r="BS4" s="15"/>
      <c r="BT4" s="15"/>
      <c r="BU4" s="15"/>
      <c r="BV4" s="15"/>
      <c r="BW4" s="15"/>
      <c r="BX4" s="15"/>
      <c r="BY4" s="16"/>
      <c r="BZ4" s="14">
        <v>42653</v>
      </c>
      <c r="CA4" s="15"/>
      <c r="CB4" s="15"/>
      <c r="CC4" s="15"/>
      <c r="CD4" s="15"/>
      <c r="CE4" s="15"/>
      <c r="CF4" s="15"/>
      <c r="CG4" s="16"/>
      <c r="CH4" s="14">
        <v>42654</v>
      </c>
      <c r="CI4" s="15"/>
      <c r="CJ4" s="15"/>
      <c r="CK4" s="15"/>
      <c r="CL4" s="15"/>
      <c r="CM4" s="15"/>
      <c r="CN4" s="15"/>
      <c r="CO4" s="16"/>
      <c r="CP4" s="14">
        <v>42655</v>
      </c>
      <c r="CQ4" s="15"/>
      <c r="CR4" s="15"/>
      <c r="CS4" s="15"/>
      <c r="CT4" s="15"/>
      <c r="CU4" s="15"/>
      <c r="CV4" s="15"/>
      <c r="CW4" s="16"/>
      <c r="CX4" s="14">
        <v>42656</v>
      </c>
      <c r="CY4" s="15"/>
      <c r="CZ4" s="15"/>
      <c r="DA4" s="15"/>
      <c r="DB4" s="15"/>
      <c r="DC4" s="15"/>
      <c r="DD4" s="15"/>
      <c r="DE4" s="16"/>
      <c r="DF4" s="14">
        <v>42657</v>
      </c>
      <c r="DG4" s="15"/>
      <c r="DH4" s="15"/>
      <c r="DI4" s="15"/>
      <c r="DJ4" s="15"/>
      <c r="DK4" s="15"/>
      <c r="DL4" s="15"/>
      <c r="DM4" s="16"/>
      <c r="DN4" s="14">
        <v>42658</v>
      </c>
      <c r="DO4" s="15"/>
      <c r="DP4" s="15"/>
      <c r="DQ4" s="15"/>
      <c r="DR4" s="15"/>
      <c r="DS4" s="15"/>
      <c r="DT4" s="15"/>
      <c r="DU4" s="16"/>
      <c r="DV4" s="14">
        <v>42659</v>
      </c>
      <c r="DW4" s="15"/>
      <c r="DX4" s="15"/>
      <c r="DY4" s="15"/>
      <c r="DZ4" s="15"/>
      <c r="EA4" s="15"/>
      <c r="EB4" s="15"/>
      <c r="EC4" s="16"/>
      <c r="ED4" s="14">
        <v>42660</v>
      </c>
      <c r="EE4" s="15"/>
      <c r="EF4" s="15"/>
      <c r="EG4" s="15"/>
      <c r="EH4" s="15"/>
      <c r="EI4" s="15"/>
      <c r="EJ4" s="15"/>
      <c r="EK4" s="16"/>
      <c r="EL4" s="14">
        <v>42661</v>
      </c>
      <c r="EM4" s="15"/>
      <c r="EN4" s="15"/>
      <c r="EO4" s="15"/>
      <c r="EP4" s="15"/>
      <c r="EQ4" s="15"/>
      <c r="ER4" s="15"/>
      <c r="ES4" s="16"/>
      <c r="ET4" s="14">
        <v>42662</v>
      </c>
      <c r="EU4" s="15"/>
      <c r="EV4" s="15"/>
      <c r="EW4" s="15"/>
      <c r="EX4" s="15"/>
      <c r="EY4" s="15"/>
      <c r="EZ4" s="15"/>
      <c r="FA4" s="16"/>
      <c r="FB4" s="14">
        <v>42663</v>
      </c>
      <c r="FC4" s="15"/>
      <c r="FD4" s="15"/>
      <c r="FE4" s="15"/>
      <c r="FF4" s="15"/>
      <c r="FG4" s="15"/>
      <c r="FH4" s="15"/>
      <c r="FI4" s="16"/>
      <c r="FJ4" s="14">
        <v>42664</v>
      </c>
      <c r="FK4" s="15"/>
      <c r="FL4" s="15"/>
      <c r="FM4" s="15"/>
      <c r="FN4" s="15"/>
      <c r="FO4" s="15"/>
      <c r="FP4" s="15"/>
      <c r="FQ4" s="16"/>
    </row>
    <row r="5" spans="3:173" ht="53" customHeight="1" thickBot="1">
      <c r="F5" s="11" t="s">
        <v>16</v>
      </c>
      <c r="G5" s="12"/>
      <c r="H5" s="13" t="s">
        <v>17</v>
      </c>
      <c r="I5" s="12"/>
      <c r="J5" s="13" t="s">
        <v>18</v>
      </c>
      <c r="K5" s="12"/>
      <c r="L5" s="13" t="s">
        <v>19</v>
      </c>
      <c r="M5" s="12"/>
      <c r="N5" s="11" t="s">
        <v>16</v>
      </c>
      <c r="O5" s="12"/>
      <c r="P5" s="13" t="s">
        <v>17</v>
      </c>
      <c r="Q5" s="12"/>
      <c r="R5" s="13" t="s">
        <v>18</v>
      </c>
      <c r="S5" s="12"/>
      <c r="T5" s="13" t="s">
        <v>19</v>
      </c>
      <c r="U5" s="12"/>
      <c r="V5" s="11" t="s">
        <v>16</v>
      </c>
      <c r="W5" s="12"/>
      <c r="X5" s="13" t="s">
        <v>17</v>
      </c>
      <c r="Y5" s="12"/>
      <c r="Z5" s="13" t="s">
        <v>18</v>
      </c>
      <c r="AA5" s="12"/>
      <c r="AB5" s="13" t="s">
        <v>19</v>
      </c>
      <c r="AC5" s="12"/>
      <c r="AD5" s="11" t="s">
        <v>16</v>
      </c>
      <c r="AE5" s="12"/>
      <c r="AF5" s="13" t="s">
        <v>17</v>
      </c>
      <c r="AG5" s="12"/>
      <c r="AH5" s="13" t="s">
        <v>18</v>
      </c>
      <c r="AI5" s="12"/>
      <c r="AJ5" s="13" t="s">
        <v>19</v>
      </c>
      <c r="AK5" s="12"/>
      <c r="AL5" s="11" t="s">
        <v>16</v>
      </c>
      <c r="AM5" s="12"/>
      <c r="AN5" s="13" t="s">
        <v>17</v>
      </c>
      <c r="AO5" s="12"/>
      <c r="AP5" s="13" t="s">
        <v>18</v>
      </c>
      <c r="AQ5" s="12"/>
      <c r="AR5" s="13" t="s">
        <v>19</v>
      </c>
      <c r="AS5" s="12"/>
      <c r="AT5" s="11" t="s">
        <v>16</v>
      </c>
      <c r="AU5" s="12"/>
      <c r="AV5" s="13" t="s">
        <v>17</v>
      </c>
      <c r="AW5" s="12"/>
      <c r="AX5" s="13" t="s">
        <v>18</v>
      </c>
      <c r="AY5" s="12"/>
      <c r="AZ5" s="13" t="s">
        <v>19</v>
      </c>
      <c r="BA5" s="12"/>
      <c r="BB5" s="11" t="s">
        <v>16</v>
      </c>
      <c r="BC5" s="12"/>
      <c r="BD5" s="13" t="s">
        <v>17</v>
      </c>
      <c r="BE5" s="12"/>
      <c r="BF5" s="13" t="s">
        <v>18</v>
      </c>
      <c r="BG5" s="12"/>
      <c r="BH5" s="13" t="s">
        <v>19</v>
      </c>
      <c r="BI5" s="12"/>
      <c r="BJ5" s="11" t="s">
        <v>16</v>
      </c>
      <c r="BK5" s="12"/>
      <c r="BL5" s="13" t="s">
        <v>17</v>
      </c>
      <c r="BM5" s="12"/>
      <c r="BN5" s="13" t="s">
        <v>18</v>
      </c>
      <c r="BO5" s="12"/>
      <c r="BP5" s="13" t="s">
        <v>19</v>
      </c>
      <c r="BQ5" s="12"/>
      <c r="BR5" s="11" t="s">
        <v>16</v>
      </c>
      <c r="BS5" s="12"/>
      <c r="BT5" s="13" t="s">
        <v>17</v>
      </c>
      <c r="BU5" s="12"/>
      <c r="BV5" s="13" t="s">
        <v>18</v>
      </c>
      <c r="BW5" s="12"/>
      <c r="BX5" s="13" t="s">
        <v>19</v>
      </c>
      <c r="BY5" s="12"/>
      <c r="BZ5" s="11" t="s">
        <v>16</v>
      </c>
      <c r="CA5" s="12"/>
      <c r="CB5" s="13" t="s">
        <v>17</v>
      </c>
      <c r="CC5" s="12"/>
      <c r="CD5" s="13" t="s">
        <v>18</v>
      </c>
      <c r="CE5" s="12"/>
      <c r="CF5" s="13" t="s">
        <v>19</v>
      </c>
      <c r="CG5" s="12"/>
      <c r="CH5" s="11" t="s">
        <v>16</v>
      </c>
      <c r="CI5" s="12"/>
      <c r="CJ5" s="13" t="s">
        <v>17</v>
      </c>
      <c r="CK5" s="12"/>
      <c r="CL5" s="13" t="s">
        <v>18</v>
      </c>
      <c r="CM5" s="12"/>
      <c r="CN5" s="13" t="s">
        <v>19</v>
      </c>
      <c r="CO5" s="12"/>
      <c r="CP5" s="11" t="s">
        <v>16</v>
      </c>
      <c r="CQ5" s="12"/>
      <c r="CR5" s="13" t="s">
        <v>17</v>
      </c>
      <c r="CS5" s="12"/>
      <c r="CT5" s="13" t="s">
        <v>18</v>
      </c>
      <c r="CU5" s="12"/>
      <c r="CV5" s="13" t="s">
        <v>19</v>
      </c>
      <c r="CW5" s="12"/>
      <c r="CX5" s="11" t="s">
        <v>16</v>
      </c>
      <c r="CY5" s="12"/>
      <c r="CZ5" s="13" t="s">
        <v>17</v>
      </c>
      <c r="DA5" s="12"/>
      <c r="DB5" s="13" t="s">
        <v>18</v>
      </c>
      <c r="DC5" s="12"/>
      <c r="DD5" s="13" t="s">
        <v>19</v>
      </c>
      <c r="DE5" s="12"/>
      <c r="DF5" s="11" t="s">
        <v>16</v>
      </c>
      <c r="DG5" s="12"/>
      <c r="DH5" s="13" t="s">
        <v>17</v>
      </c>
      <c r="DI5" s="12"/>
      <c r="DJ5" s="13" t="s">
        <v>18</v>
      </c>
      <c r="DK5" s="12"/>
      <c r="DL5" s="13" t="s">
        <v>19</v>
      </c>
      <c r="DM5" s="12"/>
      <c r="DN5" s="11" t="s">
        <v>16</v>
      </c>
      <c r="DO5" s="12"/>
      <c r="DP5" s="13" t="s">
        <v>17</v>
      </c>
      <c r="DQ5" s="12"/>
      <c r="DR5" s="13" t="s">
        <v>18</v>
      </c>
      <c r="DS5" s="12"/>
      <c r="DT5" s="13" t="s">
        <v>19</v>
      </c>
      <c r="DU5" s="12"/>
      <c r="DV5" s="11" t="s">
        <v>16</v>
      </c>
      <c r="DW5" s="12"/>
      <c r="DX5" s="13" t="s">
        <v>17</v>
      </c>
      <c r="DY5" s="12"/>
      <c r="DZ5" s="13" t="s">
        <v>18</v>
      </c>
      <c r="EA5" s="12"/>
      <c r="EB5" s="13" t="s">
        <v>19</v>
      </c>
      <c r="EC5" s="12"/>
      <c r="ED5" s="11" t="s">
        <v>16</v>
      </c>
      <c r="EE5" s="12"/>
      <c r="EF5" s="13" t="s">
        <v>17</v>
      </c>
      <c r="EG5" s="12"/>
      <c r="EH5" s="13" t="s">
        <v>18</v>
      </c>
      <c r="EI5" s="12"/>
      <c r="EJ5" s="13" t="s">
        <v>19</v>
      </c>
      <c r="EK5" s="12"/>
      <c r="EL5" s="11" t="s">
        <v>16</v>
      </c>
      <c r="EM5" s="12"/>
      <c r="EN5" s="13" t="s">
        <v>17</v>
      </c>
      <c r="EO5" s="12"/>
      <c r="EP5" s="13" t="s">
        <v>18</v>
      </c>
      <c r="EQ5" s="12"/>
      <c r="ER5" s="13" t="s">
        <v>19</v>
      </c>
      <c r="ES5" s="12"/>
      <c r="ET5" s="11" t="s">
        <v>16</v>
      </c>
      <c r="EU5" s="12"/>
      <c r="EV5" s="13" t="s">
        <v>17</v>
      </c>
      <c r="EW5" s="12"/>
      <c r="EX5" s="13" t="s">
        <v>18</v>
      </c>
      <c r="EY5" s="12"/>
      <c r="EZ5" s="13" t="s">
        <v>19</v>
      </c>
      <c r="FA5" s="12"/>
      <c r="FB5" s="11" t="s">
        <v>16</v>
      </c>
      <c r="FC5" s="12"/>
      <c r="FD5" s="13" t="s">
        <v>17</v>
      </c>
      <c r="FE5" s="12"/>
      <c r="FF5" s="13" t="s">
        <v>18</v>
      </c>
      <c r="FG5" s="12"/>
      <c r="FH5" s="13" t="s">
        <v>19</v>
      </c>
      <c r="FI5" s="12"/>
      <c r="FJ5" s="11" t="s">
        <v>16</v>
      </c>
      <c r="FK5" s="12"/>
      <c r="FL5" s="13" t="s">
        <v>17</v>
      </c>
      <c r="FM5" s="12"/>
      <c r="FN5" s="13" t="s">
        <v>18</v>
      </c>
      <c r="FO5" s="12"/>
      <c r="FP5" s="13" t="s">
        <v>19</v>
      </c>
      <c r="FQ5" s="12"/>
    </row>
    <row r="6" spans="3:173" ht="16" thickBot="1">
      <c r="F6" s="2" t="s">
        <v>20</v>
      </c>
      <c r="G6" s="3" t="s">
        <v>21</v>
      </c>
      <c r="H6" s="4" t="s">
        <v>20</v>
      </c>
      <c r="I6" s="3" t="s">
        <v>21</v>
      </c>
      <c r="J6" s="4" t="s">
        <v>20</v>
      </c>
      <c r="K6" s="3" t="s">
        <v>21</v>
      </c>
      <c r="L6" s="4" t="s">
        <v>20</v>
      </c>
      <c r="M6" s="3" t="s">
        <v>21</v>
      </c>
      <c r="N6" s="2" t="s">
        <v>20</v>
      </c>
      <c r="O6" s="3" t="s">
        <v>21</v>
      </c>
      <c r="P6" s="4" t="s">
        <v>20</v>
      </c>
      <c r="Q6" s="3" t="s">
        <v>21</v>
      </c>
      <c r="R6" s="4" t="s">
        <v>20</v>
      </c>
      <c r="S6" s="3" t="s">
        <v>21</v>
      </c>
      <c r="T6" s="4" t="s">
        <v>20</v>
      </c>
      <c r="U6" s="3" t="s">
        <v>21</v>
      </c>
      <c r="V6" s="2" t="s">
        <v>20</v>
      </c>
      <c r="W6" s="3" t="s">
        <v>21</v>
      </c>
      <c r="X6" s="4" t="s">
        <v>20</v>
      </c>
      <c r="Y6" s="3" t="s">
        <v>21</v>
      </c>
      <c r="Z6" s="4" t="s">
        <v>20</v>
      </c>
      <c r="AA6" s="3" t="s">
        <v>21</v>
      </c>
      <c r="AB6" s="4" t="s">
        <v>20</v>
      </c>
      <c r="AC6" s="3" t="s">
        <v>21</v>
      </c>
      <c r="AD6" s="2" t="s">
        <v>20</v>
      </c>
      <c r="AE6" s="3" t="s">
        <v>21</v>
      </c>
      <c r="AF6" s="4" t="s">
        <v>20</v>
      </c>
      <c r="AG6" s="3" t="s">
        <v>21</v>
      </c>
      <c r="AH6" s="4" t="s">
        <v>20</v>
      </c>
      <c r="AI6" s="3" t="s">
        <v>21</v>
      </c>
      <c r="AJ6" s="4" t="s">
        <v>20</v>
      </c>
      <c r="AK6" s="3" t="s">
        <v>21</v>
      </c>
      <c r="AL6" s="2" t="s">
        <v>20</v>
      </c>
      <c r="AM6" s="3" t="s">
        <v>21</v>
      </c>
      <c r="AN6" s="4" t="s">
        <v>20</v>
      </c>
      <c r="AO6" s="3" t="s">
        <v>21</v>
      </c>
      <c r="AP6" s="4" t="s">
        <v>20</v>
      </c>
      <c r="AQ6" s="3" t="s">
        <v>21</v>
      </c>
      <c r="AR6" s="4" t="s">
        <v>20</v>
      </c>
      <c r="AS6" s="3" t="s">
        <v>21</v>
      </c>
      <c r="AT6" s="2" t="s">
        <v>20</v>
      </c>
      <c r="AU6" s="3" t="s">
        <v>21</v>
      </c>
      <c r="AV6" s="4" t="s">
        <v>20</v>
      </c>
      <c r="AW6" s="3" t="s">
        <v>21</v>
      </c>
      <c r="AX6" s="4" t="s">
        <v>20</v>
      </c>
      <c r="AY6" s="3" t="s">
        <v>21</v>
      </c>
      <c r="AZ6" s="4" t="s">
        <v>20</v>
      </c>
      <c r="BA6" s="3" t="s">
        <v>21</v>
      </c>
      <c r="BB6" s="2" t="s">
        <v>20</v>
      </c>
      <c r="BC6" s="3" t="s">
        <v>21</v>
      </c>
      <c r="BD6" s="4" t="s">
        <v>20</v>
      </c>
      <c r="BE6" s="3" t="s">
        <v>21</v>
      </c>
      <c r="BF6" s="4" t="s">
        <v>20</v>
      </c>
      <c r="BG6" s="3" t="s">
        <v>21</v>
      </c>
      <c r="BH6" s="4" t="s">
        <v>20</v>
      </c>
      <c r="BI6" s="3" t="s">
        <v>21</v>
      </c>
      <c r="BJ6" s="2" t="s">
        <v>20</v>
      </c>
      <c r="BK6" s="3" t="s">
        <v>21</v>
      </c>
      <c r="BL6" s="4" t="s">
        <v>20</v>
      </c>
      <c r="BM6" s="3" t="s">
        <v>21</v>
      </c>
      <c r="BN6" s="4" t="s">
        <v>20</v>
      </c>
      <c r="BO6" s="3" t="s">
        <v>21</v>
      </c>
      <c r="BP6" s="4" t="s">
        <v>20</v>
      </c>
      <c r="BQ6" s="3" t="s">
        <v>21</v>
      </c>
      <c r="BR6" s="2" t="s">
        <v>20</v>
      </c>
      <c r="BS6" s="3" t="s">
        <v>21</v>
      </c>
      <c r="BT6" s="4" t="s">
        <v>20</v>
      </c>
      <c r="BU6" s="3" t="s">
        <v>21</v>
      </c>
      <c r="BV6" s="4" t="s">
        <v>20</v>
      </c>
      <c r="BW6" s="3" t="s">
        <v>21</v>
      </c>
      <c r="BX6" s="4" t="s">
        <v>20</v>
      </c>
      <c r="BY6" s="3" t="s">
        <v>21</v>
      </c>
      <c r="BZ6" s="2" t="s">
        <v>20</v>
      </c>
      <c r="CA6" s="3" t="s">
        <v>21</v>
      </c>
      <c r="CB6" s="4" t="s">
        <v>20</v>
      </c>
      <c r="CC6" s="3" t="s">
        <v>21</v>
      </c>
      <c r="CD6" s="4" t="s">
        <v>20</v>
      </c>
      <c r="CE6" s="3" t="s">
        <v>21</v>
      </c>
      <c r="CF6" s="4" t="s">
        <v>20</v>
      </c>
      <c r="CG6" s="3" t="s">
        <v>21</v>
      </c>
      <c r="CH6" s="2" t="s">
        <v>20</v>
      </c>
      <c r="CI6" s="3" t="s">
        <v>21</v>
      </c>
      <c r="CJ6" s="4" t="s">
        <v>20</v>
      </c>
      <c r="CK6" s="3" t="s">
        <v>21</v>
      </c>
      <c r="CL6" s="4" t="s">
        <v>20</v>
      </c>
      <c r="CM6" s="3" t="s">
        <v>21</v>
      </c>
      <c r="CN6" s="4" t="s">
        <v>20</v>
      </c>
      <c r="CO6" s="3" t="s">
        <v>21</v>
      </c>
      <c r="CP6" s="2" t="s">
        <v>20</v>
      </c>
      <c r="CQ6" s="3" t="s">
        <v>21</v>
      </c>
      <c r="CR6" s="4" t="s">
        <v>20</v>
      </c>
      <c r="CS6" s="3" t="s">
        <v>21</v>
      </c>
      <c r="CT6" s="4" t="s">
        <v>20</v>
      </c>
      <c r="CU6" s="3" t="s">
        <v>21</v>
      </c>
      <c r="CV6" s="4" t="s">
        <v>20</v>
      </c>
      <c r="CW6" s="3" t="s">
        <v>21</v>
      </c>
      <c r="CX6" s="2" t="s">
        <v>20</v>
      </c>
      <c r="CY6" s="3" t="s">
        <v>21</v>
      </c>
      <c r="CZ6" s="4" t="s">
        <v>20</v>
      </c>
      <c r="DA6" s="3" t="s">
        <v>21</v>
      </c>
      <c r="DB6" s="4" t="s">
        <v>20</v>
      </c>
      <c r="DC6" s="3" t="s">
        <v>21</v>
      </c>
      <c r="DD6" s="4" t="s">
        <v>20</v>
      </c>
      <c r="DE6" s="3" t="s">
        <v>21</v>
      </c>
      <c r="DF6" s="2" t="s">
        <v>20</v>
      </c>
      <c r="DG6" s="3" t="s">
        <v>21</v>
      </c>
      <c r="DH6" s="4" t="s">
        <v>20</v>
      </c>
      <c r="DI6" s="3" t="s">
        <v>21</v>
      </c>
      <c r="DJ6" s="4" t="s">
        <v>20</v>
      </c>
      <c r="DK6" s="3" t="s">
        <v>21</v>
      </c>
      <c r="DL6" s="4" t="s">
        <v>20</v>
      </c>
      <c r="DM6" s="3" t="s">
        <v>21</v>
      </c>
      <c r="DN6" s="2" t="s">
        <v>20</v>
      </c>
      <c r="DO6" s="3" t="s">
        <v>21</v>
      </c>
      <c r="DP6" s="4" t="s">
        <v>20</v>
      </c>
      <c r="DQ6" s="3" t="s">
        <v>21</v>
      </c>
      <c r="DR6" s="4" t="s">
        <v>20</v>
      </c>
      <c r="DS6" s="3" t="s">
        <v>21</v>
      </c>
      <c r="DT6" s="4" t="s">
        <v>20</v>
      </c>
      <c r="DU6" s="3" t="s">
        <v>21</v>
      </c>
      <c r="DV6" s="2" t="s">
        <v>20</v>
      </c>
      <c r="DW6" s="3" t="s">
        <v>21</v>
      </c>
      <c r="DX6" s="4" t="s">
        <v>20</v>
      </c>
      <c r="DY6" s="3" t="s">
        <v>21</v>
      </c>
      <c r="DZ6" s="4" t="s">
        <v>20</v>
      </c>
      <c r="EA6" s="3" t="s">
        <v>21</v>
      </c>
      <c r="EB6" s="4" t="s">
        <v>20</v>
      </c>
      <c r="EC6" s="3" t="s">
        <v>21</v>
      </c>
      <c r="ED6" s="2" t="s">
        <v>20</v>
      </c>
      <c r="EE6" s="3" t="s">
        <v>21</v>
      </c>
      <c r="EF6" s="4" t="s">
        <v>20</v>
      </c>
      <c r="EG6" s="3" t="s">
        <v>21</v>
      </c>
      <c r="EH6" s="4" t="s">
        <v>20</v>
      </c>
      <c r="EI6" s="3" t="s">
        <v>21</v>
      </c>
      <c r="EJ6" s="4" t="s">
        <v>20</v>
      </c>
      <c r="EK6" s="3" t="s">
        <v>21</v>
      </c>
      <c r="EL6" s="2" t="s">
        <v>20</v>
      </c>
      <c r="EM6" s="3" t="s">
        <v>21</v>
      </c>
      <c r="EN6" s="4" t="s">
        <v>20</v>
      </c>
      <c r="EO6" s="3" t="s">
        <v>21</v>
      </c>
      <c r="EP6" s="4" t="s">
        <v>20</v>
      </c>
      <c r="EQ6" s="3" t="s">
        <v>21</v>
      </c>
      <c r="ER6" s="4" t="s">
        <v>20</v>
      </c>
      <c r="ES6" s="3" t="s">
        <v>21</v>
      </c>
      <c r="ET6" s="2" t="s">
        <v>20</v>
      </c>
      <c r="EU6" s="3" t="s">
        <v>21</v>
      </c>
      <c r="EV6" s="4" t="s">
        <v>20</v>
      </c>
      <c r="EW6" s="3" t="s">
        <v>21</v>
      </c>
      <c r="EX6" s="4" t="s">
        <v>20</v>
      </c>
      <c r="EY6" s="3" t="s">
        <v>21</v>
      </c>
      <c r="EZ6" s="4" t="s">
        <v>20</v>
      </c>
      <c r="FA6" s="3" t="s">
        <v>21</v>
      </c>
      <c r="FB6" s="2" t="s">
        <v>20</v>
      </c>
      <c r="FC6" s="3" t="s">
        <v>21</v>
      </c>
      <c r="FD6" s="4" t="s">
        <v>20</v>
      </c>
      <c r="FE6" s="3" t="s">
        <v>21</v>
      </c>
      <c r="FF6" s="4" t="s">
        <v>20</v>
      </c>
      <c r="FG6" s="3" t="s">
        <v>21</v>
      </c>
      <c r="FH6" s="4" t="s">
        <v>20</v>
      </c>
      <c r="FI6" s="3" t="s">
        <v>21</v>
      </c>
      <c r="FJ6" s="2" t="s">
        <v>20</v>
      </c>
      <c r="FK6" s="3" t="s">
        <v>21</v>
      </c>
      <c r="FL6" s="4" t="s">
        <v>20</v>
      </c>
      <c r="FM6" s="3" t="s">
        <v>21</v>
      </c>
      <c r="FN6" s="4" t="s">
        <v>20</v>
      </c>
      <c r="FO6" s="3" t="s">
        <v>21</v>
      </c>
      <c r="FP6" s="4" t="s">
        <v>20</v>
      </c>
      <c r="FQ6" s="3" t="s">
        <v>21</v>
      </c>
    </row>
    <row r="7" spans="3:173" ht="16" thickTop="1"/>
    <row r="10" spans="3:173">
      <c r="C10" s="1" t="s">
        <v>0</v>
      </c>
    </row>
    <row r="11" spans="3:173">
      <c r="C11" t="s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</row>
    <row r="12" spans="3:173">
      <c r="C12" t="s">
        <v>2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</row>
    <row r="13" spans="3:173">
      <c r="C13" t="s">
        <v>3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4</v>
      </c>
      <c r="BD13">
        <v>0</v>
      </c>
      <c r="BE13">
        <v>4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8</v>
      </c>
      <c r="BL13">
        <v>0</v>
      </c>
      <c r="BM13">
        <v>8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10</v>
      </c>
      <c r="BT13">
        <v>1</v>
      </c>
      <c r="BU13">
        <v>10</v>
      </c>
      <c r="BV13">
        <v>0</v>
      </c>
      <c r="BW13">
        <v>0</v>
      </c>
      <c r="BX13">
        <v>0</v>
      </c>
      <c r="BY13">
        <v>0</v>
      </c>
      <c r="BZ13">
        <v>3</v>
      </c>
      <c r="CA13">
        <v>6</v>
      </c>
      <c r="CB13">
        <v>3</v>
      </c>
      <c r="CC13">
        <v>6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4</v>
      </c>
      <c r="CJ13">
        <v>0</v>
      </c>
      <c r="CK13">
        <v>4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5</v>
      </c>
      <c r="CR13">
        <v>0</v>
      </c>
      <c r="CS13">
        <v>5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2</v>
      </c>
      <c r="CZ13">
        <v>0</v>
      </c>
      <c r="DA13">
        <v>2</v>
      </c>
      <c r="DB13">
        <v>0</v>
      </c>
      <c r="DC13">
        <v>1</v>
      </c>
      <c r="DD13">
        <v>0</v>
      </c>
      <c r="DE13">
        <v>0</v>
      </c>
      <c r="DF13">
        <v>0</v>
      </c>
      <c r="DG13">
        <v>6</v>
      </c>
      <c r="DH13">
        <v>0</v>
      </c>
      <c r="DI13">
        <v>6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6</v>
      </c>
      <c r="DP13">
        <v>0</v>
      </c>
      <c r="DQ13">
        <v>6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5</v>
      </c>
      <c r="DX13">
        <v>0</v>
      </c>
      <c r="DY13">
        <v>5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</row>
    <row r="14" spans="3:173">
      <c r="C14" t="s">
        <v>4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7</v>
      </c>
      <c r="AV14">
        <v>0</v>
      </c>
      <c r="AW14">
        <v>5</v>
      </c>
      <c r="AX14">
        <v>0</v>
      </c>
      <c r="AY14">
        <v>0</v>
      </c>
      <c r="AZ14">
        <v>0</v>
      </c>
      <c r="BA14">
        <v>0</v>
      </c>
      <c r="BB14">
        <v>2</v>
      </c>
      <c r="BC14">
        <v>2</v>
      </c>
      <c r="BD14">
        <v>2</v>
      </c>
      <c r="BE14">
        <v>2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4</v>
      </c>
      <c r="BL14">
        <v>0</v>
      </c>
      <c r="BM14">
        <v>4</v>
      </c>
      <c r="BN14">
        <v>0</v>
      </c>
      <c r="BO14">
        <v>0</v>
      </c>
      <c r="BP14">
        <v>0</v>
      </c>
      <c r="BQ14">
        <v>0</v>
      </c>
      <c r="BR14">
        <v>2</v>
      </c>
      <c r="BS14">
        <v>3</v>
      </c>
      <c r="BT14">
        <v>2</v>
      </c>
      <c r="BU14">
        <v>3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10</v>
      </c>
      <c r="CB14">
        <v>0</v>
      </c>
      <c r="CC14">
        <v>10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2</v>
      </c>
      <c r="CQ14">
        <v>4</v>
      </c>
      <c r="CR14">
        <v>2</v>
      </c>
      <c r="CS14">
        <v>4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5</v>
      </c>
      <c r="CZ14">
        <v>0</v>
      </c>
      <c r="DA14">
        <v>5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5</v>
      </c>
      <c r="DH14">
        <v>0</v>
      </c>
      <c r="DI14">
        <v>5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</v>
      </c>
      <c r="DP14">
        <v>0</v>
      </c>
      <c r="DQ14">
        <v>1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1</v>
      </c>
      <c r="DX14">
        <v>0</v>
      </c>
      <c r="DY14">
        <v>1</v>
      </c>
      <c r="DZ14">
        <v>0</v>
      </c>
      <c r="EA14">
        <v>0</v>
      </c>
      <c r="EB14">
        <v>0</v>
      </c>
      <c r="EC14">
        <v>0</v>
      </c>
    </row>
    <row r="15" spans="3:173">
      <c r="C15" t="s">
        <v>5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</v>
      </c>
      <c r="CJ15">
        <v>0</v>
      </c>
      <c r="CK15">
        <v>1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0</v>
      </c>
      <c r="DQ15">
        <v>1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</row>
    <row r="16" spans="3:173">
      <c r="C16" t="s">
        <v>2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2</v>
      </c>
      <c r="BH16">
        <v>0</v>
      </c>
      <c r="BI16">
        <v>2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1</v>
      </c>
      <c r="CA16">
        <v>1</v>
      </c>
      <c r="CB16">
        <v>1</v>
      </c>
      <c r="CC16">
        <v>1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1</v>
      </c>
      <c r="CR16">
        <v>0</v>
      </c>
      <c r="CS16">
        <v>1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1</v>
      </c>
      <c r="CZ16">
        <v>0</v>
      </c>
      <c r="DA16">
        <v>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</row>
    <row r="17" spans="3:142">
      <c r="C17" t="s">
        <v>6</v>
      </c>
      <c r="F17">
        <v>0</v>
      </c>
      <c r="G17">
        <v>3</v>
      </c>
      <c r="H17">
        <v>0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4</v>
      </c>
      <c r="P17">
        <v>0</v>
      </c>
      <c r="Q17">
        <v>4</v>
      </c>
      <c r="R17">
        <v>0</v>
      </c>
      <c r="S17">
        <v>0</v>
      </c>
      <c r="T17">
        <v>0</v>
      </c>
      <c r="U17">
        <v>0</v>
      </c>
      <c r="V17">
        <v>0</v>
      </c>
      <c r="W17">
        <v>2</v>
      </c>
      <c r="X17">
        <v>0</v>
      </c>
      <c r="Y17">
        <v>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4</v>
      </c>
      <c r="AF17">
        <v>0</v>
      </c>
      <c r="AG17">
        <v>4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3</v>
      </c>
      <c r="AN17">
        <v>0</v>
      </c>
      <c r="AO17">
        <v>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10</v>
      </c>
      <c r="AV17">
        <v>0</v>
      </c>
      <c r="AW17">
        <v>10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3</v>
      </c>
      <c r="BD17">
        <v>0</v>
      </c>
      <c r="BE17">
        <v>3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4</v>
      </c>
      <c r="BL17">
        <v>0</v>
      </c>
      <c r="BM17">
        <v>4</v>
      </c>
      <c r="BN17">
        <v>0</v>
      </c>
      <c r="BO17">
        <v>0</v>
      </c>
      <c r="BP17">
        <v>0</v>
      </c>
      <c r="BQ17">
        <v>0</v>
      </c>
      <c r="BR17">
        <v>6</v>
      </c>
      <c r="BS17">
        <v>22</v>
      </c>
      <c r="BT17">
        <v>6</v>
      </c>
      <c r="BU17">
        <v>22</v>
      </c>
      <c r="BV17">
        <v>0</v>
      </c>
      <c r="BW17">
        <v>0</v>
      </c>
      <c r="BX17">
        <v>0</v>
      </c>
      <c r="BY17">
        <v>0</v>
      </c>
      <c r="BZ17">
        <v>6</v>
      </c>
      <c r="CA17">
        <v>39</v>
      </c>
      <c r="CB17">
        <v>2</v>
      </c>
      <c r="CC17">
        <v>14</v>
      </c>
      <c r="CD17">
        <v>0</v>
      </c>
      <c r="CE17">
        <v>0</v>
      </c>
      <c r="CF17">
        <v>0</v>
      </c>
      <c r="CG17">
        <v>0</v>
      </c>
      <c r="CH17">
        <v>8</v>
      </c>
      <c r="CI17">
        <v>49</v>
      </c>
      <c r="CJ17">
        <v>8</v>
      </c>
      <c r="CK17">
        <v>49</v>
      </c>
      <c r="CL17">
        <v>0</v>
      </c>
      <c r="CM17">
        <v>0</v>
      </c>
      <c r="CN17">
        <v>0</v>
      </c>
      <c r="CO17">
        <v>0</v>
      </c>
      <c r="CP17">
        <v>6</v>
      </c>
      <c r="CQ17">
        <v>27</v>
      </c>
      <c r="CR17">
        <v>6</v>
      </c>
      <c r="CS17">
        <v>27</v>
      </c>
      <c r="CT17">
        <v>0</v>
      </c>
      <c r="CU17">
        <v>0</v>
      </c>
      <c r="CV17">
        <v>0</v>
      </c>
      <c r="CW17">
        <v>0</v>
      </c>
      <c r="CX17">
        <v>4</v>
      </c>
      <c r="CY17">
        <v>6</v>
      </c>
      <c r="CZ17">
        <v>0</v>
      </c>
      <c r="DA17">
        <v>4</v>
      </c>
      <c r="DB17">
        <v>0</v>
      </c>
      <c r="DC17">
        <v>0</v>
      </c>
      <c r="DD17">
        <v>0</v>
      </c>
      <c r="DE17">
        <v>0</v>
      </c>
      <c r="DF17">
        <v>7</v>
      </c>
      <c r="DG17">
        <v>13</v>
      </c>
      <c r="DH17">
        <v>0</v>
      </c>
      <c r="DI17">
        <v>3</v>
      </c>
      <c r="DJ17">
        <v>0</v>
      </c>
      <c r="DK17">
        <v>0</v>
      </c>
      <c r="DL17">
        <v>0</v>
      </c>
      <c r="DM17">
        <v>0</v>
      </c>
      <c r="DN17">
        <v>6</v>
      </c>
      <c r="DO17">
        <v>14</v>
      </c>
      <c r="DP17">
        <v>2</v>
      </c>
      <c r="DQ17">
        <v>2</v>
      </c>
      <c r="DR17">
        <v>0</v>
      </c>
      <c r="DS17">
        <v>0</v>
      </c>
      <c r="DT17">
        <v>0</v>
      </c>
      <c r="DU17">
        <v>0</v>
      </c>
      <c r="DV17">
        <v>1</v>
      </c>
      <c r="DW17">
        <v>6</v>
      </c>
      <c r="DX17">
        <v>1</v>
      </c>
      <c r="DY17">
        <v>3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</row>
    <row r="18" spans="3:142">
      <c r="C18" t="s">
        <v>5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1</v>
      </c>
      <c r="BD18">
        <v>0</v>
      </c>
      <c r="BE18">
        <v>1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  <c r="BM18">
        <v>1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1</v>
      </c>
      <c r="DH18">
        <v>0</v>
      </c>
      <c r="DI18">
        <v>1</v>
      </c>
      <c r="DJ18">
        <v>0</v>
      </c>
      <c r="DK18">
        <v>0</v>
      </c>
      <c r="DL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</row>
    <row r="19" spans="3:142">
      <c r="C19" t="s">
        <v>7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6</v>
      </c>
      <c r="BL19">
        <v>0</v>
      </c>
      <c r="BM19">
        <v>6</v>
      </c>
      <c r="BN19">
        <v>0</v>
      </c>
      <c r="BO19">
        <v>1</v>
      </c>
      <c r="BP19">
        <v>0</v>
      </c>
      <c r="BQ19">
        <v>0</v>
      </c>
      <c r="BR19">
        <v>1</v>
      </c>
      <c r="BS19">
        <v>4</v>
      </c>
      <c r="BT19">
        <v>1</v>
      </c>
      <c r="BU19">
        <v>2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2</v>
      </c>
      <c r="CB19">
        <v>0</v>
      </c>
      <c r="CC19">
        <v>2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1</v>
      </c>
      <c r="CJ19">
        <v>0</v>
      </c>
      <c r="CK19">
        <v>1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1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2</v>
      </c>
      <c r="CZ19">
        <v>0</v>
      </c>
      <c r="DA19">
        <v>2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1</v>
      </c>
      <c r="DH19">
        <v>0</v>
      </c>
      <c r="DI19">
        <v>1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1</v>
      </c>
      <c r="DX19">
        <v>0</v>
      </c>
      <c r="DY19">
        <v>1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</row>
    <row r="20" spans="3:142">
      <c r="C20" t="s">
        <v>8</v>
      </c>
    </row>
    <row r="21" spans="3:142">
      <c r="C21" t="s">
        <v>9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</row>
    <row r="22" spans="3:142">
      <c r="C22" t="s">
        <v>10</v>
      </c>
      <c r="F22">
        <v>1</v>
      </c>
      <c r="G22">
        <v>11</v>
      </c>
      <c r="H22">
        <v>1</v>
      </c>
      <c r="I22">
        <v>11</v>
      </c>
      <c r="J22">
        <v>0</v>
      </c>
      <c r="K22">
        <v>0</v>
      </c>
      <c r="L22">
        <v>0</v>
      </c>
      <c r="M22">
        <v>0</v>
      </c>
      <c r="N22">
        <v>2</v>
      </c>
      <c r="O22">
        <v>7</v>
      </c>
      <c r="P22">
        <v>2</v>
      </c>
      <c r="Q22">
        <v>7</v>
      </c>
      <c r="R22">
        <v>0</v>
      </c>
      <c r="S22">
        <v>1</v>
      </c>
      <c r="T22">
        <v>0</v>
      </c>
      <c r="U22">
        <v>0</v>
      </c>
      <c r="V22">
        <v>0</v>
      </c>
      <c r="W22">
        <v>7</v>
      </c>
      <c r="X22">
        <v>0</v>
      </c>
      <c r="Y22">
        <v>7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12</v>
      </c>
      <c r="AF22">
        <v>0</v>
      </c>
      <c r="AG22">
        <v>4</v>
      </c>
      <c r="AH22">
        <v>0</v>
      </c>
      <c r="AI22">
        <v>0</v>
      </c>
      <c r="AJ22">
        <v>0</v>
      </c>
      <c r="AK22">
        <v>0</v>
      </c>
      <c r="AL22">
        <v>1</v>
      </c>
      <c r="AM22">
        <v>4</v>
      </c>
      <c r="AN22">
        <v>1</v>
      </c>
      <c r="AO22">
        <v>4</v>
      </c>
      <c r="AP22">
        <v>0</v>
      </c>
      <c r="AQ22">
        <v>0</v>
      </c>
      <c r="AR22">
        <v>0</v>
      </c>
      <c r="AS22">
        <v>0</v>
      </c>
      <c r="AT22">
        <v>2</v>
      </c>
      <c r="AU22">
        <v>17</v>
      </c>
      <c r="AV22">
        <v>2</v>
      </c>
      <c r="AW22">
        <v>3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5</v>
      </c>
      <c r="BD22">
        <v>0</v>
      </c>
      <c r="BE22">
        <v>5</v>
      </c>
      <c r="BF22">
        <v>0</v>
      </c>
      <c r="BG22">
        <v>0</v>
      </c>
      <c r="BH22">
        <v>0</v>
      </c>
      <c r="BI22">
        <v>0</v>
      </c>
      <c r="BJ22">
        <v>1</v>
      </c>
      <c r="BK22">
        <v>27</v>
      </c>
      <c r="BL22">
        <v>1</v>
      </c>
      <c r="BM22">
        <v>27</v>
      </c>
      <c r="BN22">
        <v>0</v>
      </c>
      <c r="BO22">
        <v>9</v>
      </c>
      <c r="BP22">
        <v>0</v>
      </c>
      <c r="BQ22">
        <v>0</v>
      </c>
      <c r="BR22">
        <v>1</v>
      </c>
      <c r="BS22">
        <v>22</v>
      </c>
      <c r="BT22">
        <v>1</v>
      </c>
      <c r="BU22">
        <v>22</v>
      </c>
      <c r="BV22">
        <v>0</v>
      </c>
      <c r="BW22">
        <v>0</v>
      </c>
      <c r="BX22">
        <v>0</v>
      </c>
      <c r="BY22">
        <v>0</v>
      </c>
      <c r="BZ22">
        <v>5</v>
      </c>
      <c r="CA22">
        <v>49</v>
      </c>
      <c r="CB22">
        <v>0</v>
      </c>
      <c r="CC22">
        <v>28</v>
      </c>
      <c r="CD22">
        <v>0</v>
      </c>
      <c r="CE22">
        <v>0</v>
      </c>
      <c r="CF22">
        <v>0</v>
      </c>
      <c r="CG22">
        <v>0</v>
      </c>
      <c r="CH22">
        <v>8</v>
      </c>
      <c r="CI22">
        <v>42</v>
      </c>
      <c r="CJ22">
        <v>4</v>
      </c>
      <c r="CK22">
        <v>24</v>
      </c>
      <c r="CL22">
        <v>0</v>
      </c>
      <c r="CM22">
        <v>0</v>
      </c>
      <c r="CN22">
        <v>0</v>
      </c>
      <c r="CO22">
        <v>1</v>
      </c>
      <c r="CP22">
        <v>5</v>
      </c>
      <c r="CQ22">
        <v>29</v>
      </c>
      <c r="CR22">
        <v>5</v>
      </c>
      <c r="CS22">
        <v>29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10</v>
      </c>
      <c r="CZ22">
        <v>0</v>
      </c>
      <c r="DA22">
        <v>10</v>
      </c>
      <c r="DB22">
        <v>0</v>
      </c>
      <c r="DC22">
        <v>0</v>
      </c>
      <c r="DD22">
        <v>0</v>
      </c>
      <c r="DE22">
        <v>0</v>
      </c>
      <c r="DF22">
        <v>1</v>
      </c>
      <c r="DG22">
        <v>11</v>
      </c>
      <c r="DH22">
        <v>1</v>
      </c>
      <c r="DI22">
        <v>11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5</v>
      </c>
      <c r="DP22">
        <v>1</v>
      </c>
      <c r="DQ22">
        <v>5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4</v>
      </c>
      <c r="DX22">
        <v>0</v>
      </c>
      <c r="DY22">
        <v>4</v>
      </c>
      <c r="DZ22">
        <v>0</v>
      </c>
      <c r="EA22">
        <v>0</v>
      </c>
      <c r="EB22">
        <v>0</v>
      </c>
      <c r="EC22">
        <v>0</v>
      </c>
      <c r="ED22">
        <v>2</v>
      </c>
      <c r="EE22">
        <v>1</v>
      </c>
      <c r="EF22">
        <v>2</v>
      </c>
      <c r="EG22">
        <v>1</v>
      </c>
      <c r="EH22">
        <v>0</v>
      </c>
      <c r="EI22">
        <v>0</v>
      </c>
      <c r="EJ22">
        <v>0</v>
      </c>
      <c r="EK22">
        <v>0</v>
      </c>
    </row>
    <row r="23" spans="3:142">
      <c r="C23" t="s">
        <v>11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</row>
    <row r="24" spans="3:142">
      <c r="C24" t="s">
        <v>12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</row>
    <row r="25" spans="3:142">
      <c r="C25" t="s">
        <v>13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</row>
    <row r="26" spans="3:142">
      <c r="C26" t="s">
        <v>14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</row>
    <row r="27" spans="3:142">
      <c r="C27" t="s">
        <v>15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</row>
    <row r="30" spans="3:142">
      <c r="C30" s="1" t="s">
        <v>0</v>
      </c>
    </row>
    <row r="31" spans="3:142" s="5" customFormat="1">
      <c r="C31" s="5" t="s">
        <v>1</v>
      </c>
      <c r="F31" s="5">
        <v>0</v>
      </c>
      <c r="N31" s="5">
        <v>0</v>
      </c>
      <c r="V31" s="5">
        <v>0</v>
      </c>
      <c r="AD31" s="5">
        <v>0</v>
      </c>
      <c r="AL31" s="5">
        <v>0</v>
      </c>
      <c r="AT31" s="5">
        <v>0</v>
      </c>
      <c r="BB31" s="5">
        <v>0</v>
      </c>
      <c r="BJ31" s="5">
        <v>0</v>
      </c>
      <c r="BR31" s="5">
        <v>0</v>
      </c>
      <c r="BZ31" s="5">
        <v>0</v>
      </c>
      <c r="CH31" s="5">
        <v>0</v>
      </c>
      <c r="CP31" s="5">
        <v>0</v>
      </c>
      <c r="CX31" s="5">
        <v>0</v>
      </c>
      <c r="DF31" s="5">
        <v>0</v>
      </c>
      <c r="DN31" s="5">
        <v>0</v>
      </c>
      <c r="DV31" s="5">
        <v>0</v>
      </c>
      <c r="ED31" s="5">
        <v>0</v>
      </c>
      <c r="EL31" s="5">
        <v>0</v>
      </c>
    </row>
    <row r="32" spans="3:142">
      <c r="C32" t="s">
        <v>2</v>
      </c>
      <c r="F32">
        <v>0</v>
      </c>
      <c r="N32">
        <v>0</v>
      </c>
      <c r="V32">
        <v>0</v>
      </c>
      <c r="AD32">
        <v>0</v>
      </c>
      <c r="AL32">
        <v>0</v>
      </c>
      <c r="AT32">
        <v>0</v>
      </c>
      <c r="BB32">
        <v>0</v>
      </c>
      <c r="BJ32">
        <v>0</v>
      </c>
      <c r="BR32">
        <v>0</v>
      </c>
      <c r="BZ32">
        <v>0</v>
      </c>
      <c r="CH32">
        <v>0</v>
      </c>
      <c r="CP32">
        <v>0</v>
      </c>
      <c r="CX32">
        <v>0</v>
      </c>
      <c r="DF32">
        <v>0</v>
      </c>
      <c r="DN32">
        <v>0</v>
      </c>
      <c r="DV32">
        <v>0</v>
      </c>
      <c r="ED32">
        <v>0</v>
      </c>
      <c r="EL32">
        <v>0</v>
      </c>
    </row>
    <row r="33" spans="3:142">
      <c r="C33" t="s">
        <v>3</v>
      </c>
      <c r="F33">
        <v>0</v>
      </c>
      <c r="N33">
        <v>0</v>
      </c>
      <c r="V33">
        <v>1</v>
      </c>
      <c r="AD33">
        <v>0</v>
      </c>
      <c r="AL33">
        <v>0</v>
      </c>
      <c r="AT33">
        <v>0</v>
      </c>
      <c r="BB33">
        <v>4</v>
      </c>
      <c r="BJ33">
        <v>8</v>
      </c>
      <c r="BR33">
        <v>11</v>
      </c>
      <c r="BZ33">
        <v>9</v>
      </c>
      <c r="CH33">
        <v>4</v>
      </c>
      <c r="CP33">
        <v>5</v>
      </c>
      <c r="CX33">
        <v>2</v>
      </c>
      <c r="DF33">
        <v>6</v>
      </c>
      <c r="DN33">
        <v>6</v>
      </c>
      <c r="DV33">
        <v>5</v>
      </c>
      <c r="ED33">
        <v>0</v>
      </c>
      <c r="EL33">
        <v>0</v>
      </c>
    </row>
    <row r="34" spans="3:142">
      <c r="C34" t="s">
        <v>4</v>
      </c>
      <c r="F34">
        <v>0</v>
      </c>
      <c r="N34">
        <v>0</v>
      </c>
      <c r="V34">
        <v>0</v>
      </c>
      <c r="AD34">
        <v>0</v>
      </c>
      <c r="AL34">
        <v>0</v>
      </c>
      <c r="AT34">
        <v>7</v>
      </c>
      <c r="BB34">
        <v>4</v>
      </c>
      <c r="BJ34">
        <v>4</v>
      </c>
      <c r="BR34">
        <v>5</v>
      </c>
      <c r="BZ34">
        <v>10</v>
      </c>
      <c r="CH34">
        <v>0</v>
      </c>
      <c r="CP34">
        <v>6</v>
      </c>
      <c r="CX34">
        <v>5</v>
      </c>
      <c r="DF34">
        <v>5</v>
      </c>
      <c r="DN34">
        <v>1</v>
      </c>
      <c r="DV34">
        <v>1</v>
      </c>
      <c r="ED34">
        <v>0</v>
      </c>
      <c r="EL34">
        <v>0</v>
      </c>
    </row>
    <row r="35" spans="3:142">
      <c r="C35" t="s">
        <v>5</v>
      </c>
      <c r="F35">
        <v>0</v>
      </c>
      <c r="N35">
        <v>0</v>
      </c>
      <c r="V35">
        <v>0</v>
      </c>
      <c r="AD35">
        <v>0</v>
      </c>
      <c r="AL35">
        <v>0</v>
      </c>
      <c r="AT35">
        <v>0</v>
      </c>
      <c r="BB35">
        <v>0</v>
      </c>
      <c r="BJ35">
        <v>0</v>
      </c>
      <c r="BR35">
        <v>0</v>
      </c>
      <c r="BZ35">
        <v>0</v>
      </c>
      <c r="CH35">
        <v>1</v>
      </c>
      <c r="CP35">
        <v>0</v>
      </c>
      <c r="CX35">
        <v>0</v>
      </c>
      <c r="DF35">
        <v>0</v>
      </c>
      <c r="DN35">
        <v>1</v>
      </c>
      <c r="DV35">
        <v>0</v>
      </c>
      <c r="ED35">
        <v>0</v>
      </c>
      <c r="EL35">
        <v>0</v>
      </c>
    </row>
    <row r="36" spans="3:142">
      <c r="C36" t="s">
        <v>2</v>
      </c>
      <c r="F36">
        <v>0</v>
      </c>
      <c r="N36">
        <v>0</v>
      </c>
      <c r="V36">
        <v>0</v>
      </c>
      <c r="AD36">
        <v>0</v>
      </c>
      <c r="AL36">
        <v>0</v>
      </c>
      <c r="AT36">
        <v>0</v>
      </c>
      <c r="BB36">
        <v>2</v>
      </c>
      <c r="BJ36">
        <v>0</v>
      </c>
      <c r="BR36">
        <v>0</v>
      </c>
      <c r="BZ36">
        <v>2</v>
      </c>
      <c r="CH36">
        <v>0</v>
      </c>
      <c r="CP36">
        <v>1</v>
      </c>
      <c r="CX36">
        <v>1</v>
      </c>
      <c r="DF36">
        <v>0</v>
      </c>
      <c r="DN36">
        <v>0</v>
      </c>
      <c r="DV36">
        <v>0</v>
      </c>
      <c r="ED36">
        <v>0</v>
      </c>
      <c r="EL36">
        <v>0</v>
      </c>
    </row>
    <row r="37" spans="3:142">
      <c r="C37" t="s">
        <v>6</v>
      </c>
      <c r="F37">
        <v>3</v>
      </c>
      <c r="N37">
        <v>4</v>
      </c>
      <c r="V37">
        <v>2</v>
      </c>
      <c r="AD37">
        <v>4</v>
      </c>
      <c r="AL37">
        <v>3</v>
      </c>
      <c r="AT37">
        <v>10</v>
      </c>
      <c r="BB37">
        <v>3</v>
      </c>
      <c r="BJ37">
        <v>4</v>
      </c>
      <c r="BR37">
        <v>28</v>
      </c>
      <c r="BZ37">
        <v>45</v>
      </c>
      <c r="CH37">
        <v>57</v>
      </c>
      <c r="CP37">
        <v>33</v>
      </c>
      <c r="CX37">
        <v>10</v>
      </c>
      <c r="DF37">
        <v>20</v>
      </c>
      <c r="DN37">
        <v>20</v>
      </c>
      <c r="DV37">
        <v>7</v>
      </c>
      <c r="ED37">
        <v>0</v>
      </c>
      <c r="EL37">
        <v>0</v>
      </c>
    </row>
    <row r="38" spans="3:142">
      <c r="C38" t="s">
        <v>5</v>
      </c>
      <c r="F38">
        <v>0</v>
      </c>
      <c r="N38">
        <v>0</v>
      </c>
      <c r="V38">
        <v>0</v>
      </c>
      <c r="AD38">
        <v>0</v>
      </c>
      <c r="AL38">
        <v>1</v>
      </c>
      <c r="AT38">
        <v>0</v>
      </c>
      <c r="BB38">
        <v>1</v>
      </c>
      <c r="BJ38">
        <v>1</v>
      </c>
      <c r="BR38">
        <v>0</v>
      </c>
      <c r="BZ38">
        <v>0</v>
      </c>
      <c r="CH38">
        <v>0</v>
      </c>
      <c r="CP38">
        <v>0</v>
      </c>
      <c r="CX38">
        <v>0</v>
      </c>
      <c r="DF38">
        <v>1</v>
      </c>
      <c r="DN38">
        <v>0</v>
      </c>
      <c r="DV38">
        <v>0</v>
      </c>
      <c r="ED38">
        <v>0</v>
      </c>
      <c r="EL38">
        <v>0</v>
      </c>
    </row>
    <row r="39" spans="3:142">
      <c r="C39" t="s">
        <v>7</v>
      </c>
      <c r="F39">
        <v>0</v>
      </c>
      <c r="N39">
        <v>0</v>
      </c>
      <c r="V39">
        <v>0</v>
      </c>
      <c r="AD39">
        <v>0</v>
      </c>
      <c r="AL39">
        <v>0</v>
      </c>
      <c r="AT39">
        <v>0</v>
      </c>
      <c r="BB39">
        <v>0</v>
      </c>
      <c r="BJ39">
        <v>6</v>
      </c>
      <c r="BR39">
        <v>5</v>
      </c>
      <c r="BZ39">
        <v>2</v>
      </c>
      <c r="CH39">
        <v>1</v>
      </c>
      <c r="CP39">
        <v>1</v>
      </c>
      <c r="CX39">
        <v>2</v>
      </c>
      <c r="DF39">
        <v>1</v>
      </c>
      <c r="DN39">
        <v>0</v>
      </c>
      <c r="DV39">
        <v>1</v>
      </c>
      <c r="ED39">
        <v>0</v>
      </c>
      <c r="EL39">
        <v>0</v>
      </c>
    </row>
    <row r="40" spans="3:142">
      <c r="C40" t="s">
        <v>8</v>
      </c>
      <c r="F40">
        <v>0</v>
      </c>
      <c r="N40">
        <v>0</v>
      </c>
      <c r="V40">
        <v>0</v>
      </c>
      <c r="AD40">
        <v>0</v>
      </c>
      <c r="AL40">
        <v>0</v>
      </c>
      <c r="AT40">
        <v>0</v>
      </c>
      <c r="BB40">
        <v>0</v>
      </c>
      <c r="BJ40">
        <v>0</v>
      </c>
      <c r="BR40">
        <v>0</v>
      </c>
      <c r="BZ40">
        <v>0</v>
      </c>
      <c r="CH40">
        <v>0</v>
      </c>
      <c r="CP40">
        <v>0</v>
      </c>
      <c r="CX40">
        <v>0</v>
      </c>
      <c r="DF40">
        <v>0</v>
      </c>
      <c r="DN40">
        <v>0</v>
      </c>
      <c r="DV40">
        <v>0</v>
      </c>
      <c r="ED40">
        <v>0</v>
      </c>
      <c r="EL40">
        <v>0</v>
      </c>
    </row>
    <row r="41" spans="3:142">
      <c r="C41" t="s">
        <v>9</v>
      </c>
      <c r="F41">
        <v>0</v>
      </c>
      <c r="N41">
        <v>0</v>
      </c>
      <c r="V41">
        <v>0</v>
      </c>
      <c r="AD41">
        <v>0</v>
      </c>
      <c r="AL41">
        <v>0</v>
      </c>
      <c r="AT41">
        <v>0</v>
      </c>
      <c r="BB41">
        <v>0</v>
      </c>
      <c r="BJ41">
        <v>0</v>
      </c>
      <c r="BR41">
        <v>0</v>
      </c>
      <c r="BZ41">
        <v>0</v>
      </c>
      <c r="CH41">
        <v>0</v>
      </c>
      <c r="CP41">
        <v>0</v>
      </c>
      <c r="CX41">
        <v>0</v>
      </c>
      <c r="DF41">
        <v>0</v>
      </c>
      <c r="DN41">
        <v>0</v>
      </c>
      <c r="DV41">
        <v>0</v>
      </c>
      <c r="ED41">
        <v>0</v>
      </c>
      <c r="EL41">
        <v>0</v>
      </c>
    </row>
    <row r="42" spans="3:142">
      <c r="C42" t="s">
        <v>10</v>
      </c>
      <c r="F42">
        <v>12</v>
      </c>
      <c r="N42">
        <v>9</v>
      </c>
      <c r="V42">
        <v>7</v>
      </c>
      <c r="AD42">
        <v>12</v>
      </c>
      <c r="AL42">
        <v>5</v>
      </c>
      <c r="AT42">
        <v>19</v>
      </c>
      <c r="BB42">
        <v>5</v>
      </c>
      <c r="BJ42">
        <v>28</v>
      </c>
      <c r="BR42">
        <v>23</v>
      </c>
      <c r="BZ42">
        <v>54</v>
      </c>
      <c r="CH42">
        <v>51</v>
      </c>
      <c r="CP42">
        <v>34</v>
      </c>
      <c r="CX42">
        <v>10</v>
      </c>
      <c r="DF42">
        <v>12</v>
      </c>
      <c r="DN42">
        <v>6</v>
      </c>
      <c r="DV42">
        <v>4</v>
      </c>
      <c r="ED42">
        <v>3</v>
      </c>
      <c r="EL42">
        <v>0</v>
      </c>
    </row>
    <row r="43" spans="3:142">
      <c r="C43" t="s">
        <v>11</v>
      </c>
      <c r="F43">
        <v>0</v>
      </c>
      <c r="N43">
        <v>0</v>
      </c>
      <c r="V43">
        <v>0</v>
      </c>
      <c r="AD43">
        <v>0</v>
      </c>
      <c r="AL43">
        <v>0</v>
      </c>
      <c r="AT43">
        <v>0</v>
      </c>
      <c r="BB43">
        <v>0</v>
      </c>
      <c r="BJ43">
        <v>0</v>
      </c>
      <c r="BR43">
        <v>0</v>
      </c>
      <c r="BZ43">
        <v>0</v>
      </c>
      <c r="CH43">
        <v>0</v>
      </c>
      <c r="CP43">
        <v>0</v>
      </c>
      <c r="CX43">
        <v>0</v>
      </c>
      <c r="DF43">
        <v>0</v>
      </c>
      <c r="DN43">
        <v>0</v>
      </c>
      <c r="DV43">
        <v>0</v>
      </c>
      <c r="ED43">
        <v>0</v>
      </c>
      <c r="EL43">
        <v>0</v>
      </c>
    </row>
    <row r="44" spans="3:142">
      <c r="C44" t="s">
        <v>12</v>
      </c>
      <c r="F44">
        <v>0</v>
      </c>
      <c r="N44">
        <v>0</v>
      </c>
      <c r="V44">
        <v>0</v>
      </c>
      <c r="AD44">
        <v>0</v>
      </c>
      <c r="AL44">
        <v>0</v>
      </c>
      <c r="AT44">
        <v>0</v>
      </c>
      <c r="BB44">
        <v>0</v>
      </c>
      <c r="BJ44">
        <v>0</v>
      </c>
      <c r="BR44">
        <v>0</v>
      </c>
      <c r="BZ44">
        <v>0</v>
      </c>
      <c r="CH44">
        <v>0</v>
      </c>
      <c r="CP44">
        <v>0</v>
      </c>
      <c r="CX44">
        <v>0</v>
      </c>
      <c r="DF44">
        <v>0</v>
      </c>
      <c r="DN44">
        <v>0</v>
      </c>
      <c r="DV44">
        <v>0</v>
      </c>
      <c r="ED44">
        <v>0</v>
      </c>
      <c r="EL44">
        <v>0</v>
      </c>
    </row>
    <row r="45" spans="3:142">
      <c r="C45" t="s">
        <v>13</v>
      </c>
      <c r="F45">
        <v>0</v>
      </c>
      <c r="N45">
        <v>0</v>
      </c>
      <c r="V45">
        <v>0</v>
      </c>
      <c r="AD45">
        <v>0</v>
      </c>
      <c r="AL45">
        <v>0</v>
      </c>
      <c r="AT45">
        <v>0</v>
      </c>
      <c r="BB45">
        <v>0</v>
      </c>
      <c r="BJ45">
        <v>0</v>
      </c>
      <c r="BR45">
        <v>0</v>
      </c>
      <c r="BZ45">
        <v>0</v>
      </c>
      <c r="CH45">
        <v>0</v>
      </c>
      <c r="CP45">
        <v>0</v>
      </c>
      <c r="CX45">
        <v>0</v>
      </c>
      <c r="DF45">
        <v>0</v>
      </c>
      <c r="DN45">
        <v>0</v>
      </c>
      <c r="DV45">
        <v>0</v>
      </c>
      <c r="ED45">
        <v>0</v>
      </c>
      <c r="EL45">
        <v>0</v>
      </c>
    </row>
    <row r="46" spans="3:142">
      <c r="C46" t="s">
        <v>14</v>
      </c>
      <c r="F46">
        <v>0</v>
      </c>
      <c r="N46">
        <v>0</v>
      </c>
      <c r="V46">
        <v>0</v>
      </c>
      <c r="AD46">
        <v>0</v>
      </c>
      <c r="AL46">
        <v>0</v>
      </c>
      <c r="AT46">
        <v>0</v>
      </c>
      <c r="BB46">
        <v>0</v>
      </c>
      <c r="BJ46">
        <v>0</v>
      </c>
      <c r="BR46">
        <v>0</v>
      </c>
      <c r="BZ46">
        <v>0</v>
      </c>
      <c r="CH46">
        <v>0</v>
      </c>
      <c r="CP46">
        <v>0</v>
      </c>
      <c r="CX46">
        <v>0</v>
      </c>
      <c r="DF46">
        <v>0</v>
      </c>
      <c r="DN46">
        <v>0</v>
      </c>
      <c r="DV46">
        <v>0</v>
      </c>
      <c r="ED46">
        <v>0</v>
      </c>
      <c r="EL46">
        <v>0</v>
      </c>
    </row>
    <row r="47" spans="3:142">
      <c r="C47" t="s">
        <v>15</v>
      </c>
      <c r="F47">
        <v>0</v>
      </c>
      <c r="N47">
        <v>0</v>
      </c>
      <c r="V47">
        <v>0</v>
      </c>
      <c r="AD47">
        <v>0</v>
      </c>
      <c r="AL47">
        <v>0</v>
      </c>
      <c r="AT47">
        <v>0</v>
      </c>
      <c r="BB47">
        <v>0</v>
      </c>
      <c r="BJ47">
        <v>0</v>
      </c>
      <c r="BR47">
        <v>0</v>
      </c>
      <c r="BZ47">
        <v>0</v>
      </c>
      <c r="CH47">
        <v>0</v>
      </c>
      <c r="CP47">
        <v>0</v>
      </c>
      <c r="CX47">
        <v>0</v>
      </c>
      <c r="DF47">
        <v>0</v>
      </c>
      <c r="DN47">
        <v>0</v>
      </c>
      <c r="DV47">
        <v>0</v>
      </c>
      <c r="ED47">
        <v>0</v>
      </c>
      <c r="EL47">
        <v>0</v>
      </c>
    </row>
  </sheetData>
  <mergeCells count="105">
    <mergeCell ref="FH5:FI5"/>
    <mergeCell ref="FJ5:FK5"/>
    <mergeCell ref="FL5:FM5"/>
    <mergeCell ref="FN5:FO5"/>
    <mergeCell ref="FP5:FQ5"/>
    <mergeCell ref="EV5:EW5"/>
    <mergeCell ref="EX5:EY5"/>
    <mergeCell ref="EZ5:FA5"/>
    <mergeCell ref="FB5:FC5"/>
    <mergeCell ref="FD5:FE5"/>
    <mergeCell ref="FF5:FG5"/>
    <mergeCell ref="EJ5:EK5"/>
    <mergeCell ref="EL5:EM5"/>
    <mergeCell ref="EN5:EO5"/>
    <mergeCell ref="EP5:EQ5"/>
    <mergeCell ref="ER5:ES5"/>
    <mergeCell ref="ET5:EU5"/>
    <mergeCell ref="DX5:DY5"/>
    <mergeCell ref="DZ5:EA5"/>
    <mergeCell ref="EB5:EC5"/>
    <mergeCell ref="ED5:EE5"/>
    <mergeCell ref="EF5:EG5"/>
    <mergeCell ref="EH5:EI5"/>
    <mergeCell ref="DL5:DM5"/>
    <mergeCell ref="DN5:DO5"/>
    <mergeCell ref="DP5:DQ5"/>
    <mergeCell ref="DR5:DS5"/>
    <mergeCell ref="DT5:DU5"/>
    <mergeCell ref="DV5:DW5"/>
    <mergeCell ref="CZ5:DA5"/>
    <mergeCell ref="DB5:DC5"/>
    <mergeCell ref="DD5:DE5"/>
    <mergeCell ref="DF5:DG5"/>
    <mergeCell ref="DH5:DI5"/>
    <mergeCell ref="DJ5:DK5"/>
    <mergeCell ref="CN5:CO5"/>
    <mergeCell ref="CP5:CQ5"/>
    <mergeCell ref="CR5:CS5"/>
    <mergeCell ref="CT5:CU5"/>
    <mergeCell ref="CV5:CW5"/>
    <mergeCell ref="CX5:CY5"/>
    <mergeCell ref="CB5:CC5"/>
    <mergeCell ref="CD5:CE5"/>
    <mergeCell ref="CF5:CG5"/>
    <mergeCell ref="CH5:CI5"/>
    <mergeCell ref="CJ5:CK5"/>
    <mergeCell ref="CL5:CM5"/>
    <mergeCell ref="BT5:BU5"/>
    <mergeCell ref="BV5:BW5"/>
    <mergeCell ref="BX5:BY5"/>
    <mergeCell ref="BZ5:CA5"/>
    <mergeCell ref="BD5:BE5"/>
    <mergeCell ref="BF5:BG5"/>
    <mergeCell ref="BH5:BI5"/>
    <mergeCell ref="BJ5:BK5"/>
    <mergeCell ref="BL5:BM5"/>
    <mergeCell ref="BN5:BO5"/>
    <mergeCell ref="Z5:AA5"/>
    <mergeCell ref="AB5:AC5"/>
    <mergeCell ref="AD5:AE5"/>
    <mergeCell ref="ET4:FA4"/>
    <mergeCell ref="FB4:FI4"/>
    <mergeCell ref="FJ4:FQ4"/>
    <mergeCell ref="DN4:DU4"/>
    <mergeCell ref="DV4:EC4"/>
    <mergeCell ref="ED4:EK4"/>
    <mergeCell ref="EL4:ES4"/>
    <mergeCell ref="AR5:AS5"/>
    <mergeCell ref="AT5:AU5"/>
    <mergeCell ref="AV5:AW5"/>
    <mergeCell ref="AX5:AY5"/>
    <mergeCell ref="AZ5:BA5"/>
    <mergeCell ref="BB5:BC5"/>
    <mergeCell ref="AF5:AG5"/>
    <mergeCell ref="AH5:AI5"/>
    <mergeCell ref="AJ5:AK5"/>
    <mergeCell ref="AL5:AM5"/>
    <mergeCell ref="AN5:AO5"/>
    <mergeCell ref="AP5:AQ5"/>
    <mergeCell ref="BP5:BQ5"/>
    <mergeCell ref="BR5:BS5"/>
    <mergeCell ref="F5:G5"/>
    <mergeCell ref="H5:I5"/>
    <mergeCell ref="J5:K5"/>
    <mergeCell ref="L5:M5"/>
    <mergeCell ref="N5:O5"/>
    <mergeCell ref="P5:Q5"/>
    <mergeCell ref="R5:S5"/>
    <mergeCell ref="CX4:DE4"/>
    <mergeCell ref="DF4:DM4"/>
    <mergeCell ref="BB4:BI4"/>
    <mergeCell ref="BJ4:BQ4"/>
    <mergeCell ref="BR4:BY4"/>
    <mergeCell ref="BZ4:CG4"/>
    <mergeCell ref="CH4:CO4"/>
    <mergeCell ref="CP4:CW4"/>
    <mergeCell ref="F4:M4"/>
    <mergeCell ref="N4:U4"/>
    <mergeCell ref="V4:AC4"/>
    <mergeCell ref="AD4:AK4"/>
    <mergeCell ref="AL4:AS4"/>
    <mergeCell ref="AT4:BA4"/>
    <mergeCell ref="T5:U5"/>
    <mergeCell ref="V5:W5"/>
    <mergeCell ref="X5:Y5"/>
  </mergeCells>
  <conditionalFormatting sqref="AL4 DN4 AT4 DV4 BB4 ED4 BR4 ET4 F4 CH4 FJ4 V4 CX4 BJ4 EL4 BZ4 FB4 N4 CP4 AD4 DF4">
    <cfRule type="cellIs" dxfId="0" priority="1" operator="equal">
      <formula>TODAY()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AH109"/>
  <sheetViews>
    <sheetView zoomScale="75" zoomScaleNormal="75" zoomScalePageLayoutView="75" workbookViewId="0">
      <selection activeCell="M77" sqref="M77"/>
    </sheetView>
  </sheetViews>
  <sheetFormatPr baseColWidth="10" defaultRowHeight="15" x14ac:dyDescent="0"/>
  <cols>
    <col min="23" max="34" width="10.83203125" style="8"/>
  </cols>
  <sheetData>
    <row r="10" spans="4:34">
      <c r="D10" t="s">
        <v>0</v>
      </c>
      <c r="E10" s="6">
        <v>42644</v>
      </c>
      <c r="F10" s="6">
        <v>42645</v>
      </c>
      <c r="G10" s="6">
        <v>42646</v>
      </c>
      <c r="H10" s="6">
        <v>42647</v>
      </c>
      <c r="I10" s="6">
        <v>42648</v>
      </c>
      <c r="J10" s="6">
        <v>42649</v>
      </c>
      <c r="K10" s="6">
        <v>42650</v>
      </c>
      <c r="L10" s="6">
        <v>42651</v>
      </c>
      <c r="M10" s="6">
        <v>42652</v>
      </c>
      <c r="N10" s="6">
        <v>42653</v>
      </c>
      <c r="O10" s="6">
        <v>42654</v>
      </c>
      <c r="P10" s="6">
        <v>42655</v>
      </c>
      <c r="Q10" s="6">
        <v>42656</v>
      </c>
      <c r="R10" s="6">
        <v>42657</v>
      </c>
      <c r="S10" s="6">
        <v>42658</v>
      </c>
      <c r="T10" s="6">
        <v>42659</v>
      </c>
      <c r="U10" s="6">
        <v>42660</v>
      </c>
      <c r="V10" s="6">
        <v>42661</v>
      </c>
      <c r="W10" s="7">
        <v>42662</v>
      </c>
      <c r="X10" s="7">
        <v>42663</v>
      </c>
      <c r="Y10" s="7">
        <v>42664</v>
      </c>
      <c r="Z10" s="7">
        <v>42665</v>
      </c>
      <c r="AA10" s="7">
        <v>42666</v>
      </c>
      <c r="AB10" s="7">
        <v>42667</v>
      </c>
      <c r="AC10" s="7">
        <v>42668</v>
      </c>
      <c r="AD10" s="7">
        <v>42669</v>
      </c>
      <c r="AE10" s="7">
        <v>42670</v>
      </c>
      <c r="AF10" s="7">
        <v>42671</v>
      </c>
      <c r="AG10" s="7">
        <v>42672</v>
      </c>
      <c r="AH10" s="7">
        <v>42673</v>
      </c>
    </row>
    <row r="11" spans="4:34">
      <c r="D11" t="s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4:34">
      <c r="D12" t="s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4:34">
      <c r="D13" t="s">
        <v>3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4</v>
      </c>
      <c r="L13">
        <v>8</v>
      </c>
      <c r="M13">
        <v>11</v>
      </c>
      <c r="N13">
        <v>9</v>
      </c>
      <c r="O13">
        <v>4</v>
      </c>
      <c r="P13">
        <v>5</v>
      </c>
      <c r="Q13">
        <v>2</v>
      </c>
      <c r="R13">
        <v>6</v>
      </c>
      <c r="S13">
        <v>6</v>
      </c>
      <c r="T13">
        <v>5</v>
      </c>
      <c r="U13">
        <v>0</v>
      </c>
      <c r="V13">
        <v>0</v>
      </c>
    </row>
    <row r="14" spans="4:34">
      <c r="D14" t="s">
        <v>4</v>
      </c>
      <c r="E14">
        <v>0</v>
      </c>
      <c r="F14">
        <v>0</v>
      </c>
      <c r="G14">
        <v>0</v>
      </c>
      <c r="H14">
        <v>0</v>
      </c>
      <c r="I14">
        <v>0</v>
      </c>
      <c r="J14">
        <v>7</v>
      </c>
      <c r="K14">
        <v>4</v>
      </c>
      <c r="L14">
        <v>4</v>
      </c>
      <c r="M14">
        <v>5</v>
      </c>
      <c r="N14">
        <v>10</v>
      </c>
      <c r="O14">
        <v>0</v>
      </c>
      <c r="P14">
        <v>6</v>
      </c>
      <c r="Q14">
        <v>5</v>
      </c>
      <c r="R14">
        <v>5</v>
      </c>
      <c r="S14">
        <v>1</v>
      </c>
      <c r="T14">
        <v>1</v>
      </c>
      <c r="U14">
        <v>0</v>
      </c>
      <c r="V14">
        <v>0</v>
      </c>
    </row>
    <row r="15" spans="4:34">
      <c r="D15" t="s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</row>
    <row r="16" spans="4:34">
      <c r="D16" t="s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2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4:34">
      <c r="D17" t="s">
        <v>6</v>
      </c>
      <c r="E17">
        <v>3</v>
      </c>
      <c r="F17">
        <v>4</v>
      </c>
      <c r="G17">
        <v>2</v>
      </c>
      <c r="H17">
        <v>4</v>
      </c>
      <c r="I17">
        <v>3</v>
      </c>
      <c r="J17">
        <v>10</v>
      </c>
      <c r="K17">
        <v>3</v>
      </c>
      <c r="L17">
        <v>4</v>
      </c>
      <c r="M17">
        <v>28</v>
      </c>
      <c r="N17">
        <v>45</v>
      </c>
      <c r="O17">
        <v>57</v>
      </c>
      <c r="P17">
        <v>33</v>
      </c>
      <c r="Q17">
        <v>10</v>
      </c>
      <c r="R17">
        <v>20</v>
      </c>
      <c r="S17">
        <v>20</v>
      </c>
      <c r="T17">
        <v>7</v>
      </c>
      <c r="U17">
        <v>0</v>
      </c>
      <c r="V17">
        <v>0</v>
      </c>
    </row>
    <row r="18" spans="4:34">
      <c r="D18" t="s">
        <v>5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</row>
    <row r="19" spans="4:34">
      <c r="D19" t="s">
        <v>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6</v>
      </c>
      <c r="M19">
        <v>5</v>
      </c>
      <c r="N19">
        <v>2</v>
      </c>
      <c r="O19">
        <v>1</v>
      </c>
      <c r="P19">
        <v>1</v>
      </c>
      <c r="Q19">
        <v>2</v>
      </c>
      <c r="R19">
        <v>1</v>
      </c>
      <c r="S19">
        <v>0</v>
      </c>
      <c r="T19">
        <v>1</v>
      </c>
      <c r="U19">
        <v>0</v>
      </c>
      <c r="V19">
        <v>0</v>
      </c>
    </row>
    <row r="20" spans="4:34">
      <c r="D20" t="s">
        <v>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4:34">
      <c r="D21" t="s">
        <v>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4:34">
      <c r="D22" t="s">
        <v>10</v>
      </c>
      <c r="E22">
        <v>12</v>
      </c>
      <c r="F22">
        <v>9</v>
      </c>
      <c r="G22">
        <v>7</v>
      </c>
      <c r="H22">
        <v>12</v>
      </c>
      <c r="I22">
        <v>5</v>
      </c>
      <c r="J22">
        <v>19</v>
      </c>
      <c r="K22">
        <v>5</v>
      </c>
      <c r="L22">
        <v>28</v>
      </c>
      <c r="M22">
        <v>23</v>
      </c>
      <c r="N22">
        <v>54</v>
      </c>
      <c r="O22">
        <v>51</v>
      </c>
      <c r="P22">
        <v>34</v>
      </c>
      <c r="Q22">
        <v>10</v>
      </c>
      <c r="R22">
        <v>12</v>
      </c>
      <c r="S22">
        <v>6</v>
      </c>
      <c r="T22">
        <v>4</v>
      </c>
      <c r="U22">
        <v>3</v>
      </c>
      <c r="V22">
        <v>0</v>
      </c>
    </row>
    <row r="23" spans="4:34">
      <c r="D23" t="s">
        <v>11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4:34">
      <c r="D24" t="s">
        <v>12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4:34">
      <c r="D25" t="s">
        <v>13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4:34">
      <c r="D26" t="s">
        <v>14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4:34">
      <c r="D27" t="s">
        <v>15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31" spans="4:34">
      <c r="D31" t="s">
        <v>22</v>
      </c>
    </row>
    <row r="32" spans="4:34">
      <c r="D32" t="s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0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0</v>
      </c>
    </row>
    <row r="33" spans="4:34">
      <c r="D33" t="s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</row>
    <row r="34" spans="4:34">
      <c r="D34" t="s">
        <v>3</v>
      </c>
      <c r="E34">
        <v>0</v>
      </c>
      <c r="F34">
        <v>0</v>
      </c>
      <c r="G34">
        <v>0.33333333333333331</v>
      </c>
      <c r="H34">
        <v>0.25</v>
      </c>
      <c r="I34">
        <v>0.2</v>
      </c>
      <c r="J34">
        <v>0.16666666666666666</v>
      </c>
      <c r="K34">
        <v>0.7142857142857143</v>
      </c>
      <c r="L34">
        <v>1.625</v>
      </c>
      <c r="M34">
        <v>2.6666666666666665</v>
      </c>
      <c r="N34">
        <v>3.3</v>
      </c>
      <c r="O34">
        <v>3.3636363636363638</v>
      </c>
      <c r="P34">
        <v>3.5</v>
      </c>
      <c r="Q34">
        <v>3.3846153846153846</v>
      </c>
      <c r="R34">
        <v>3.5714285714285716</v>
      </c>
      <c r="S34">
        <v>3.7333333333333334</v>
      </c>
      <c r="T34">
        <v>3.8125</v>
      </c>
      <c r="U34">
        <v>3.5882352941176472</v>
      </c>
      <c r="V34">
        <v>3.3888888888888888</v>
      </c>
      <c r="W34" s="8">
        <v>4.8980553169354639</v>
      </c>
      <c r="X34" s="8">
        <v>5.1202003912066685</v>
      </c>
      <c r="Y34" s="8">
        <v>5.3088450618898504</v>
      </c>
      <c r="Z34" s="8">
        <v>5.502526720591665</v>
      </c>
      <c r="AA34" s="8">
        <v>5.6858085146457604</v>
      </c>
      <c r="AB34" s="8">
        <v>5.9298835264350984</v>
      </c>
      <c r="AC34" s="8">
        <v>6.0958642431499213</v>
      </c>
      <c r="AD34" s="8">
        <v>6.1845515774151121</v>
      </c>
      <c r="AE34" s="8">
        <v>6.1868682860954474</v>
      </c>
      <c r="AF34" s="8">
        <v>6.2559470498394374</v>
      </c>
      <c r="AG34" s="8">
        <v>6.4991893739286466</v>
      </c>
      <c r="AH34" s="8">
        <v>6.69679736794874</v>
      </c>
    </row>
    <row r="35" spans="4:34">
      <c r="D35" t="s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1.1666666666666667</v>
      </c>
      <c r="K35">
        <v>1.5714285714285714</v>
      </c>
      <c r="L35">
        <v>1.875</v>
      </c>
      <c r="M35">
        <v>2.2222222222222223</v>
      </c>
      <c r="N35">
        <v>3</v>
      </c>
      <c r="O35">
        <v>2.7272727272727271</v>
      </c>
      <c r="P35">
        <v>3</v>
      </c>
      <c r="Q35">
        <v>3.1538461538461537</v>
      </c>
      <c r="R35">
        <v>3.2857142857142856</v>
      </c>
      <c r="S35">
        <v>3.1333333333333333</v>
      </c>
      <c r="T35">
        <v>3</v>
      </c>
      <c r="U35">
        <v>2.8235294117647061</v>
      </c>
      <c r="V35">
        <v>2.6666666666666665</v>
      </c>
      <c r="W35" s="8">
        <v>4.7979509584421471</v>
      </c>
      <c r="X35" s="8">
        <v>4.9965557869782415</v>
      </c>
      <c r="Y35" s="8">
        <v>5.1849688707226216</v>
      </c>
      <c r="Z35" s="8">
        <v>5.3641854612061382</v>
      </c>
      <c r="AA35" s="8">
        <v>5.7066714410777921</v>
      </c>
      <c r="AB35" s="8">
        <v>5.7578176710634015</v>
      </c>
      <c r="AC35" s="8">
        <v>5.9394660601994405</v>
      </c>
      <c r="AD35" s="8">
        <v>6.1301279999583782</v>
      </c>
      <c r="AE35" s="8">
        <v>6.3365614025965833</v>
      </c>
      <c r="AF35" s="8">
        <v>6.6303404918197604</v>
      </c>
      <c r="AG35" s="8">
        <v>7.0075072678605483</v>
      </c>
      <c r="AH35" s="8">
        <v>7.1796274343857052</v>
      </c>
    </row>
    <row r="36" spans="4:34">
      <c r="D36" t="s">
        <v>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9.0909090909090912E-2</v>
      </c>
      <c r="P36">
        <v>8.3333333333333329E-2</v>
      </c>
      <c r="Q36">
        <v>7.6923076923076927E-2</v>
      </c>
      <c r="R36">
        <v>7.1428571428571425E-2</v>
      </c>
      <c r="S36">
        <v>0.13333333333333333</v>
      </c>
      <c r="T36">
        <v>0.125</v>
      </c>
      <c r="U36">
        <v>0.11764705882352941</v>
      </c>
      <c r="V36">
        <v>0.1111111111111111</v>
      </c>
      <c r="W36" s="8">
        <v>0.33328766451932057</v>
      </c>
      <c r="X36" s="8">
        <v>0.35668987361759724</v>
      </c>
      <c r="Y36" s="8">
        <v>0.37889115852661809</v>
      </c>
      <c r="Z36" s="8">
        <v>0.40000879275177603</v>
      </c>
      <c r="AA36" s="8">
        <v>0.42014366695883648</v>
      </c>
      <c r="AB36" s="8">
        <v>0.43938320544423626</v>
      </c>
      <c r="AC36" s="8">
        <v>0.45780366113087934</v>
      </c>
      <c r="AD36" s="8">
        <v>0.47547194154203687</v>
      </c>
      <c r="AE36" s="8">
        <v>0.49244707628093237</v>
      </c>
      <c r="AF36" s="8">
        <v>0.52279581019550803</v>
      </c>
      <c r="AG36" s="8">
        <v>0.56207790204857011</v>
      </c>
      <c r="AH36" s="8">
        <v>0.59099988446767493</v>
      </c>
    </row>
    <row r="37" spans="4:34">
      <c r="D37" t="s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0.2857142857142857</v>
      </c>
      <c r="L37">
        <v>0.25</v>
      </c>
      <c r="M37">
        <v>0.22222222222222221</v>
      </c>
      <c r="N37">
        <v>0.4</v>
      </c>
      <c r="O37">
        <v>0.36363636363636365</v>
      </c>
      <c r="P37">
        <v>0.41666666666666669</v>
      </c>
      <c r="Q37">
        <v>0.46153846153846156</v>
      </c>
      <c r="R37">
        <v>0.42857142857142855</v>
      </c>
      <c r="S37">
        <v>0.4</v>
      </c>
      <c r="T37">
        <v>0.375</v>
      </c>
      <c r="U37">
        <v>0.35294117647058826</v>
      </c>
      <c r="V37">
        <v>0.33333333333333331</v>
      </c>
      <c r="W37" s="8">
        <v>0.98592904502112999</v>
      </c>
      <c r="X37" s="8">
        <v>1.0355230438016796</v>
      </c>
      <c r="Y37" s="8">
        <v>1.0825720421283245</v>
      </c>
      <c r="Z37" s="8">
        <v>1.1273245662004088</v>
      </c>
      <c r="AA37" s="8">
        <v>1.169994423677454</v>
      </c>
      <c r="AB37" s="8">
        <v>1.2536176885258363</v>
      </c>
      <c r="AC37" s="8">
        <v>1.3405371042623309</v>
      </c>
      <c r="AD37" s="8">
        <v>1.417037690417412</v>
      </c>
      <c r="AE37" s="8">
        <v>1.5057203808030062</v>
      </c>
      <c r="AF37" s="8">
        <v>1.5811431450283715</v>
      </c>
      <c r="AG37" s="8">
        <v>1.6664301891836169</v>
      </c>
      <c r="AH37" s="8">
        <v>1.7173777923956302</v>
      </c>
    </row>
    <row r="38" spans="4:34">
      <c r="D38" t="s">
        <v>6</v>
      </c>
      <c r="E38">
        <v>3</v>
      </c>
      <c r="F38">
        <v>3.5</v>
      </c>
      <c r="G38">
        <v>3</v>
      </c>
      <c r="H38">
        <v>3.25</v>
      </c>
      <c r="I38">
        <v>3.2</v>
      </c>
      <c r="J38">
        <v>4.333333333333333</v>
      </c>
      <c r="K38">
        <v>4.1428571428571432</v>
      </c>
      <c r="L38">
        <v>4.125</v>
      </c>
      <c r="M38">
        <v>6.7777777777777777</v>
      </c>
      <c r="N38">
        <v>10.6</v>
      </c>
      <c r="O38">
        <v>14.818181818181818</v>
      </c>
      <c r="P38">
        <v>16.333333333333332</v>
      </c>
      <c r="Q38">
        <v>15.846153846153847</v>
      </c>
      <c r="R38">
        <v>16.142857142857142</v>
      </c>
      <c r="S38">
        <v>16.399999999999999</v>
      </c>
      <c r="T38">
        <v>15.8125</v>
      </c>
      <c r="U38">
        <v>14.882352941176471</v>
      </c>
      <c r="V38">
        <v>14.055555555555555</v>
      </c>
      <c r="W38" s="8">
        <v>20.32749218191497</v>
      </c>
      <c r="X38" s="8">
        <v>21.121979169696516</v>
      </c>
      <c r="Y38" s="8">
        <v>21.988360461963829</v>
      </c>
      <c r="Z38" s="8">
        <v>22.7161218867945</v>
      </c>
      <c r="AA38" s="8">
        <v>23.592163833863399</v>
      </c>
      <c r="AB38" s="8">
        <v>24.151936990167162</v>
      </c>
      <c r="AC38" s="8">
        <v>24.935991680024458</v>
      </c>
      <c r="AD38" s="8">
        <v>25.980312121208158</v>
      </c>
      <c r="AE38" s="8">
        <v>26.453182300673657</v>
      </c>
      <c r="AF38" s="8">
        <v>26.614773718199608</v>
      </c>
      <c r="AG38" s="8">
        <v>26.382739010397238</v>
      </c>
      <c r="AH38" s="8">
        <v>26.939081200321624</v>
      </c>
    </row>
    <row r="39" spans="4:34">
      <c r="D39" t="s">
        <v>5</v>
      </c>
      <c r="E39">
        <v>0</v>
      </c>
      <c r="F39">
        <v>0</v>
      </c>
      <c r="G39">
        <v>0</v>
      </c>
      <c r="H39">
        <v>0</v>
      </c>
      <c r="I39">
        <v>0.2</v>
      </c>
      <c r="J39">
        <v>0.16666666666666666</v>
      </c>
      <c r="K39">
        <v>0.2857142857142857</v>
      </c>
      <c r="L39">
        <v>0.375</v>
      </c>
      <c r="M39">
        <v>0.33333333333333331</v>
      </c>
      <c r="N39">
        <v>0.3</v>
      </c>
      <c r="O39">
        <v>0.27272727272727271</v>
      </c>
      <c r="P39">
        <v>0.25</v>
      </c>
      <c r="Q39">
        <v>0.23076923076923078</v>
      </c>
      <c r="R39">
        <v>0.2857142857142857</v>
      </c>
      <c r="S39">
        <v>0.26666666666666666</v>
      </c>
      <c r="T39">
        <v>0.25</v>
      </c>
      <c r="U39">
        <v>0.23529411764705882</v>
      </c>
      <c r="V39">
        <v>0.22222222222222221</v>
      </c>
      <c r="W39" s="8">
        <v>0.68394224149915495</v>
      </c>
      <c r="X39" s="8">
        <v>0.711538359173156</v>
      </c>
      <c r="Y39" s="8">
        <v>0.73771833510151752</v>
      </c>
      <c r="Z39" s="8">
        <v>0.79119188793936368</v>
      </c>
      <c r="AA39" s="8">
        <v>0.83774862974628705</v>
      </c>
      <c r="AB39" s="8">
        <v>0.89548736899888426</v>
      </c>
      <c r="AC39" s="8">
        <v>0.91619606534845055</v>
      </c>
      <c r="AD39" s="8">
        <v>0.94929869204886419</v>
      </c>
      <c r="AE39" s="8">
        <v>1.0030932766296334</v>
      </c>
      <c r="AF39" s="8">
        <v>1.0549908328588011</v>
      </c>
      <c r="AG39" s="8">
        <v>1.1051239527670436</v>
      </c>
      <c r="AH39" s="8">
        <v>1.1536150486283128</v>
      </c>
    </row>
    <row r="40" spans="4:34">
      <c r="D40" t="s">
        <v>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0.75</v>
      </c>
      <c r="M40">
        <v>1.2222222222222223</v>
      </c>
      <c r="N40">
        <v>1.3</v>
      </c>
      <c r="O40">
        <v>1.2727272727272727</v>
      </c>
      <c r="P40">
        <v>1.25</v>
      </c>
      <c r="Q40">
        <v>1.3076923076923077</v>
      </c>
      <c r="R40">
        <v>1.2857142857142858</v>
      </c>
      <c r="S40">
        <v>1.2</v>
      </c>
      <c r="T40">
        <v>1.1875</v>
      </c>
      <c r="U40">
        <v>1.1176470588235294</v>
      </c>
      <c r="V40">
        <v>1.0555555555555556</v>
      </c>
      <c r="W40" s="8">
        <v>2.0648568032369088</v>
      </c>
      <c r="X40" s="8">
        <v>2.1783161970661551</v>
      </c>
      <c r="Y40" s="8">
        <v>2.2859532289988964</v>
      </c>
      <c r="Z40" s="8">
        <v>2.3883364684713877</v>
      </c>
      <c r="AA40" s="8">
        <v>2.4859550570741802</v>
      </c>
      <c r="AB40" s="8">
        <v>2.5792328482835862</v>
      </c>
      <c r="AC40" s="8">
        <v>2.7824692626098759</v>
      </c>
      <c r="AD40" s="8">
        <v>2.7758482243914333</v>
      </c>
      <c r="AE40" s="8">
        <v>2.8050877246452015</v>
      </c>
      <c r="AF40" s="8">
        <v>2.9381782786547213</v>
      </c>
      <c r="AG40" s="8">
        <v>3.1004745986292739</v>
      </c>
      <c r="AH40" s="8">
        <v>3.26066076625919</v>
      </c>
    </row>
    <row r="41" spans="4:34">
      <c r="D41" t="s">
        <v>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8">
        <v>0</v>
      </c>
      <c r="X41" s="8">
        <v>0</v>
      </c>
      <c r="Y41" s="8">
        <v>0</v>
      </c>
      <c r="Z41" s="8">
        <v>0</v>
      </c>
      <c r="AA41" s="8">
        <v>0</v>
      </c>
      <c r="AB41" s="8">
        <v>0</v>
      </c>
      <c r="AC41" s="8">
        <v>0</v>
      </c>
      <c r="AD41" s="8">
        <v>0</v>
      </c>
      <c r="AE41" s="8">
        <v>0</v>
      </c>
      <c r="AF41" s="8">
        <v>0</v>
      </c>
      <c r="AG41" s="8">
        <v>0</v>
      </c>
      <c r="AH41" s="8">
        <v>0</v>
      </c>
    </row>
    <row r="42" spans="4:34">
      <c r="D42" t="s">
        <v>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</row>
    <row r="43" spans="4:34">
      <c r="D43" t="s">
        <v>10</v>
      </c>
      <c r="E43">
        <v>12</v>
      </c>
      <c r="F43">
        <v>10.5</v>
      </c>
      <c r="G43">
        <v>9.3333333333333339</v>
      </c>
      <c r="H43">
        <v>10</v>
      </c>
      <c r="I43">
        <v>9</v>
      </c>
      <c r="J43">
        <v>10.666666666666666</v>
      </c>
      <c r="K43">
        <v>9.8571428571428577</v>
      </c>
      <c r="L43">
        <v>12.125</v>
      </c>
      <c r="M43">
        <v>13.333333333333334</v>
      </c>
      <c r="N43">
        <v>17.399999999999999</v>
      </c>
      <c r="O43">
        <v>20.454545454545453</v>
      </c>
      <c r="P43">
        <v>21.583333333333332</v>
      </c>
      <c r="Q43">
        <v>20.692307692307693</v>
      </c>
      <c r="R43">
        <v>20.071428571428573</v>
      </c>
      <c r="S43">
        <v>19.133333333333333</v>
      </c>
      <c r="T43">
        <v>18.1875</v>
      </c>
      <c r="U43">
        <v>17.294117647058822</v>
      </c>
      <c r="V43">
        <v>16.333333333333332</v>
      </c>
      <c r="W43" s="8">
        <v>24.795106063619016</v>
      </c>
      <c r="X43" s="8">
        <v>25.699063255161597</v>
      </c>
      <c r="Y43" s="8">
        <v>26.699872599405751</v>
      </c>
      <c r="Z43" s="8">
        <v>27.41014875683495</v>
      </c>
      <c r="AA43" s="8">
        <v>28.559894891719974</v>
      </c>
      <c r="AB43" s="8">
        <v>29.04521638665744</v>
      </c>
      <c r="AC43" s="8">
        <v>30.296531258453239</v>
      </c>
      <c r="AD43" s="8">
        <v>30.673576255398622</v>
      </c>
      <c r="AE43" s="8">
        <v>31.625806009910548</v>
      </c>
      <c r="AF43" s="8">
        <v>31.611816958869582</v>
      </c>
      <c r="AG43" s="8">
        <v>31.724901396635179</v>
      </c>
      <c r="AH43" s="8">
        <v>32.368036872058788</v>
      </c>
    </row>
    <row r="44" spans="4:34">
      <c r="D44" t="s">
        <v>11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0</v>
      </c>
      <c r="AG44" s="8">
        <v>0</v>
      </c>
      <c r="AH44" s="8">
        <v>0</v>
      </c>
    </row>
    <row r="45" spans="4:34">
      <c r="D45" t="s">
        <v>12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</row>
    <row r="46" spans="4:34">
      <c r="D46" t="s">
        <v>13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8">
        <v>0</v>
      </c>
      <c r="X46" s="8">
        <v>0</v>
      </c>
      <c r="Y46" s="8">
        <v>0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</row>
    <row r="47" spans="4:34">
      <c r="D47" t="s">
        <v>14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</row>
    <row r="48" spans="4:34">
      <c r="D48" t="s">
        <v>15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8">
        <v>0</v>
      </c>
      <c r="X48" s="8">
        <v>0</v>
      </c>
      <c r="Y48" s="8">
        <v>0</v>
      </c>
      <c r="Z48" s="8">
        <v>0</v>
      </c>
      <c r="AA48" s="8">
        <v>0</v>
      </c>
      <c r="AB48" s="8">
        <v>0</v>
      </c>
      <c r="AC48" s="8">
        <v>0</v>
      </c>
      <c r="AD48" s="8">
        <v>0</v>
      </c>
      <c r="AE48" s="8">
        <v>0</v>
      </c>
      <c r="AF48" s="8">
        <v>0</v>
      </c>
      <c r="AG48" s="8">
        <v>0</v>
      </c>
      <c r="AH48" s="8">
        <v>0</v>
      </c>
    </row>
    <row r="51" spans="1:34">
      <c r="A51" t="s">
        <v>27</v>
      </c>
      <c r="B51" t="s">
        <v>26</v>
      </c>
      <c r="D51" t="s">
        <v>23</v>
      </c>
    </row>
    <row r="52" spans="1:34">
      <c r="A52">
        <v>0</v>
      </c>
      <c r="B52">
        <v>0</v>
      </c>
      <c r="D52" t="s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</row>
    <row r="53" spans="1:34">
      <c r="A53">
        <v>0</v>
      </c>
      <c r="B53">
        <v>0</v>
      </c>
      <c r="D53" t="s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8">
        <v>0</v>
      </c>
      <c r="X53" s="8">
        <v>0</v>
      </c>
      <c r="Y53" s="8">
        <v>0</v>
      </c>
      <c r="Z53" s="8">
        <v>0</v>
      </c>
      <c r="AA53" s="8">
        <v>0</v>
      </c>
      <c r="AB53" s="8">
        <v>0</v>
      </c>
      <c r="AC53" s="8">
        <v>0</v>
      </c>
      <c r="AD53" s="8">
        <v>0</v>
      </c>
      <c r="AE53" s="8">
        <v>0</v>
      </c>
      <c r="AF53" s="8">
        <v>0</v>
      </c>
      <c r="AG53" s="8">
        <v>0</v>
      </c>
      <c r="AH53" s="8">
        <v>0</v>
      </c>
    </row>
    <row r="54" spans="1:34">
      <c r="A54">
        <v>2.8819345797707965</v>
      </c>
      <c r="B54">
        <v>8.3055469220786762</v>
      </c>
      <c r="D54" t="s">
        <v>3</v>
      </c>
      <c r="E54">
        <v>0</v>
      </c>
      <c r="F54">
        <v>0</v>
      </c>
      <c r="G54">
        <v>0.22222222222222221</v>
      </c>
      <c r="H54">
        <v>0.1875</v>
      </c>
      <c r="I54">
        <v>0.16</v>
      </c>
      <c r="J54">
        <v>0.1388888888888889</v>
      </c>
      <c r="K54">
        <v>1.9183673469387754</v>
      </c>
      <c r="L54">
        <v>7.484375</v>
      </c>
      <c r="M54">
        <v>15.333333333333334</v>
      </c>
      <c r="N54">
        <v>17.41</v>
      </c>
      <c r="O54">
        <v>15.867768595041323</v>
      </c>
      <c r="P54">
        <v>14.75</v>
      </c>
      <c r="Q54">
        <v>13.775147928994082</v>
      </c>
      <c r="R54">
        <v>13.244897959183673</v>
      </c>
      <c r="S54">
        <v>12.728888888888889</v>
      </c>
      <c r="T54">
        <v>12.02734375</v>
      </c>
      <c r="U54">
        <v>12.124567474048442</v>
      </c>
      <c r="V54">
        <v>12.126543209876543</v>
      </c>
      <c r="W54" s="8">
        <v>11.669182781963313</v>
      </c>
      <c r="X54" s="8">
        <v>11.943287079536404</v>
      </c>
      <c r="Y54" s="8">
        <v>12.022272149325749</v>
      </c>
      <c r="Z54" s="8">
        <v>12.200034697707588</v>
      </c>
      <c r="AA54" s="8">
        <v>12.350924202659048</v>
      </c>
      <c r="AB54" s="8">
        <v>13.124524948554862</v>
      </c>
      <c r="AC54" s="8">
        <v>13.211310503751918</v>
      </c>
      <c r="AD54" s="8">
        <v>12.871628721819421</v>
      </c>
      <c r="AE54" s="8">
        <v>12.376700257150258</v>
      </c>
      <c r="AF54" s="8">
        <v>12.042372716940223</v>
      </c>
      <c r="AG54" s="8">
        <v>13.209792339214141</v>
      </c>
      <c r="AH54" s="8">
        <v>13.847651998969647</v>
      </c>
    </row>
    <row r="55" spans="1:34">
      <c r="A55">
        <v>2.575679022401284</v>
      </c>
      <c r="B55">
        <v>6.6341224264380338</v>
      </c>
      <c r="D55" t="s">
        <v>4</v>
      </c>
      <c r="E55">
        <v>0</v>
      </c>
      <c r="F55">
        <v>0</v>
      </c>
      <c r="G55">
        <v>0</v>
      </c>
      <c r="H55">
        <v>0</v>
      </c>
      <c r="I55">
        <v>0</v>
      </c>
      <c r="J55">
        <v>6.8055555555555554</v>
      </c>
      <c r="K55">
        <v>6.8163265306122449</v>
      </c>
      <c r="L55">
        <v>6.609375</v>
      </c>
      <c r="M55">
        <v>6.8395061728395063</v>
      </c>
      <c r="N55">
        <v>11.6</v>
      </c>
      <c r="O55">
        <v>11.289256198347108</v>
      </c>
      <c r="P55">
        <v>11.166666666666666</v>
      </c>
      <c r="Q55">
        <v>10.591715976331361</v>
      </c>
      <c r="R55">
        <v>10.061224489795919</v>
      </c>
      <c r="S55">
        <v>9.7155555555555555</v>
      </c>
      <c r="T55">
        <v>9.375</v>
      </c>
      <c r="U55">
        <v>9.3217993079584769</v>
      </c>
      <c r="V55">
        <v>9.2222222222222214</v>
      </c>
      <c r="W55" s="8">
        <v>14.239239928344494</v>
      </c>
      <c r="X55" s="8">
        <v>14.199796050426642</v>
      </c>
      <c r="Y55" s="8">
        <v>14.164296560300581</v>
      </c>
      <c r="Z55" s="8">
        <v>14.132177973996042</v>
      </c>
      <c r="AA55" s="8">
        <v>15.953035822486903</v>
      </c>
      <c r="AB55" s="8">
        <v>15.316976179853608</v>
      </c>
      <c r="AC55" s="8">
        <v>15.437679996367883</v>
      </c>
      <c r="AD55" s="8">
        <v>15.692620203056535</v>
      </c>
      <c r="AE55" s="8">
        <v>16.154426630674052</v>
      </c>
      <c r="AF55" s="8">
        <v>17.800074518126458</v>
      </c>
      <c r="AG55" s="8">
        <v>21.005236548673555</v>
      </c>
      <c r="AH55" s="8">
        <v>21.110427895285291</v>
      </c>
    </row>
    <row r="56" spans="1:34">
      <c r="A56">
        <v>0.20053652767680979</v>
      </c>
      <c r="B56">
        <v>4.0214898932671897E-2</v>
      </c>
      <c r="D56" t="s">
        <v>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8.2644628099173556E-2</v>
      </c>
      <c r="P56">
        <v>7.6388888888888895E-2</v>
      </c>
      <c r="Q56">
        <v>7.1005917159763315E-2</v>
      </c>
      <c r="R56">
        <v>6.6326530612244902E-2</v>
      </c>
      <c r="S56">
        <v>0.11555555555555555</v>
      </c>
      <c r="T56">
        <v>0.109375</v>
      </c>
      <c r="U56">
        <v>0.10380622837370242</v>
      </c>
      <c r="V56">
        <v>9.8765432098765427E-2</v>
      </c>
      <c r="W56" s="8">
        <v>0.19770648403528629</v>
      </c>
      <c r="X56" s="8">
        <v>0.19715882064460682</v>
      </c>
      <c r="Y56" s="8">
        <v>0.19666592359299528</v>
      </c>
      <c r="Z56" s="8">
        <v>0.19621996911772777</v>
      </c>
      <c r="AA56" s="8">
        <v>0.19581455595839359</v>
      </c>
      <c r="AB56" s="8">
        <v>0.19544439611726239</v>
      </c>
      <c r="AC56" s="8">
        <v>0.19510508292955875</v>
      </c>
      <c r="AD56" s="8">
        <v>0.19479291479687152</v>
      </c>
      <c r="AE56" s="8">
        <v>0.19450475959746785</v>
      </c>
      <c r="AF56" s="8">
        <v>0.21124806651803688</v>
      </c>
      <c r="AG56" s="8">
        <v>0.24536672670333637</v>
      </c>
      <c r="AH56" s="8">
        <v>0.26032727497030445</v>
      </c>
    </row>
    <row r="57" spans="1:34">
      <c r="A57">
        <v>0.58308409207682999</v>
      </c>
      <c r="B57">
        <v>0.33998705843306115</v>
      </c>
      <c r="D57" t="s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0.48979591836734693</v>
      </c>
      <c r="L57">
        <v>0.4375</v>
      </c>
      <c r="M57">
        <v>0.39506172839506171</v>
      </c>
      <c r="N57">
        <v>0.64</v>
      </c>
      <c r="O57">
        <v>0.5950413223140496</v>
      </c>
      <c r="P57">
        <v>0.57638888888888884</v>
      </c>
      <c r="Q57">
        <v>0.55621301775147924</v>
      </c>
      <c r="R57">
        <v>0.53061224489795922</v>
      </c>
      <c r="S57">
        <v>0.50666666666666671</v>
      </c>
      <c r="T57">
        <v>0.484375</v>
      </c>
      <c r="U57">
        <v>0.46366782006920415</v>
      </c>
      <c r="V57">
        <v>0.44444444444444442</v>
      </c>
      <c r="W57" s="8">
        <v>0.8879028621313001</v>
      </c>
      <c r="X57" s="8">
        <v>0.88544329741625538</v>
      </c>
      <c r="Y57" s="8">
        <v>0.88322968917271483</v>
      </c>
      <c r="Z57" s="8">
        <v>0.88122690076189225</v>
      </c>
      <c r="AA57" s="8">
        <v>0.87940618402478099</v>
      </c>
      <c r="AB57" s="8">
        <v>0.9950138418713026</v>
      </c>
      <c r="AC57" s="8">
        <v>1.1273195829287235</v>
      </c>
      <c r="AD57" s="8">
        <v>1.2226829519812767</v>
      </c>
      <c r="AE57" s="8">
        <v>1.3722721739480603</v>
      </c>
      <c r="AF57" s="8">
        <v>1.4693507060649207</v>
      </c>
      <c r="AG57" s="8">
        <v>1.6132686524539783</v>
      </c>
      <c r="AH57" s="8">
        <v>1.630317130566447</v>
      </c>
    </row>
    <row r="58" spans="1:34">
      <c r="A58">
        <v>12.137533291748275</v>
      </c>
      <c r="B58">
        <v>147.31971440829773</v>
      </c>
      <c r="D58" t="s">
        <v>6</v>
      </c>
      <c r="E58">
        <v>0</v>
      </c>
      <c r="F58">
        <v>0.25</v>
      </c>
      <c r="G58">
        <v>0.66666666666666663</v>
      </c>
      <c r="H58">
        <v>0.6875</v>
      </c>
      <c r="I58">
        <v>0.56000000000000005</v>
      </c>
      <c r="J58">
        <v>6.8888888888888893</v>
      </c>
      <c r="K58">
        <v>6.1224489795918364</v>
      </c>
      <c r="L58">
        <v>5.359375</v>
      </c>
      <c r="M58">
        <v>61.061728395061728</v>
      </c>
      <c r="N58">
        <v>186.44</v>
      </c>
      <c r="O58">
        <v>347.42148760330576</v>
      </c>
      <c r="P58">
        <v>343.72222222222223</v>
      </c>
      <c r="Q58">
        <v>320.13017751479288</v>
      </c>
      <c r="R58">
        <v>298.40816326530614</v>
      </c>
      <c r="S58">
        <v>279.44</v>
      </c>
      <c r="T58">
        <v>267.15234375</v>
      </c>
      <c r="U58">
        <v>265.28027681660899</v>
      </c>
      <c r="V58">
        <v>262.16358024691357</v>
      </c>
      <c r="W58" s="8">
        <v>233.44039061939506</v>
      </c>
      <c r="X58" s="8">
        <v>232.51582659858133</v>
      </c>
      <c r="Y58" s="8">
        <v>235.15174959687712</v>
      </c>
      <c r="Z58" s="8">
        <v>234.54678106455231</v>
      </c>
      <c r="AA58" s="8">
        <v>240.0020030969458</v>
      </c>
      <c r="AB58" s="8">
        <v>236.46074510048081</v>
      </c>
      <c r="AC58" s="8">
        <v>240.74727445843371</v>
      </c>
      <c r="AD58" s="8">
        <v>257.29190789307512</v>
      </c>
      <c r="AE58" s="8">
        <v>252.98622044749658</v>
      </c>
      <c r="AF58" s="8">
        <v>244.29526687259167</v>
      </c>
      <c r="AG58" s="8">
        <v>237.02411876472942</v>
      </c>
      <c r="AH58" s="8">
        <v>237.51733899419958</v>
      </c>
    </row>
    <row r="59" spans="1:34">
      <c r="A59">
        <v>0.38534523729672188</v>
      </c>
      <c r="B59">
        <v>0.14849095190726691</v>
      </c>
      <c r="D59" t="s">
        <v>5</v>
      </c>
      <c r="E59">
        <v>0</v>
      </c>
      <c r="F59">
        <v>0</v>
      </c>
      <c r="G59">
        <v>0</v>
      </c>
      <c r="H59">
        <v>0</v>
      </c>
      <c r="I59">
        <v>0.16</v>
      </c>
      <c r="J59">
        <v>0.1388888888888889</v>
      </c>
      <c r="K59">
        <v>0.20408163265306123</v>
      </c>
      <c r="L59">
        <v>0.234375</v>
      </c>
      <c r="M59">
        <v>0.22222222222222221</v>
      </c>
      <c r="N59">
        <v>0.21</v>
      </c>
      <c r="O59">
        <v>0.19834710743801653</v>
      </c>
      <c r="P59">
        <v>0.1875</v>
      </c>
      <c r="Q59">
        <v>0.17751479289940827</v>
      </c>
      <c r="R59">
        <v>0.20408163265306123</v>
      </c>
      <c r="S59">
        <v>0.19555555555555557</v>
      </c>
      <c r="T59">
        <v>0.1875</v>
      </c>
      <c r="U59">
        <v>0.17993079584775087</v>
      </c>
      <c r="V59">
        <v>0.1728395061728395</v>
      </c>
      <c r="W59" s="8">
        <v>0.27491800155451135</v>
      </c>
      <c r="X59" s="8">
        <v>0.27415645584383413</v>
      </c>
      <c r="Y59" s="8">
        <v>0.27347106470422455</v>
      </c>
      <c r="Z59" s="8">
        <v>0.31763705011368076</v>
      </c>
      <c r="AA59" s="8">
        <v>0.34871713674244792</v>
      </c>
      <c r="AB59" s="8">
        <v>0.40689828633201869</v>
      </c>
      <c r="AC59" s="8">
        <v>0.39980774347165088</v>
      </c>
      <c r="AD59" s="8">
        <v>0.4101142471999914</v>
      </c>
      <c r="AE59" s="8">
        <v>0.46668705556312229</v>
      </c>
      <c r="AF59" s="8">
        <v>0.51942961470807536</v>
      </c>
      <c r="AG59" s="8">
        <v>0.56873845925675315</v>
      </c>
      <c r="AH59" s="8">
        <v>0.6149656068270507</v>
      </c>
    </row>
    <row r="60" spans="1:34">
      <c r="A60">
        <v>1.5306572466651731</v>
      </c>
      <c r="B60">
        <v>2.3429116067686087</v>
      </c>
      <c r="D60" t="s">
        <v>7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3.9375</v>
      </c>
      <c r="M60">
        <v>5.283950617283951</v>
      </c>
      <c r="N60">
        <v>4.8099999999999996</v>
      </c>
      <c r="O60">
        <v>4.3801652892561984</v>
      </c>
      <c r="P60">
        <v>4.020833333333333</v>
      </c>
      <c r="Q60">
        <v>3.7514792899408285</v>
      </c>
      <c r="R60">
        <v>3.489795918367347</v>
      </c>
      <c r="S60">
        <v>3.36</v>
      </c>
      <c r="T60">
        <v>3.15234375</v>
      </c>
      <c r="U60">
        <v>3.0449826989619377</v>
      </c>
      <c r="V60">
        <v>2.941358024691358</v>
      </c>
      <c r="W60" s="8">
        <v>4.6471652913641064</v>
      </c>
      <c r="X60" s="8">
        <v>4.6342922573160052</v>
      </c>
      <c r="Y60" s="8">
        <v>4.6227065266727152</v>
      </c>
      <c r="Z60" s="8">
        <v>4.6122241989478336</v>
      </c>
      <c r="AA60" s="8">
        <v>4.6026948101070326</v>
      </c>
      <c r="AB60" s="8">
        <v>4.5939940637741277</v>
      </c>
      <c r="AC60" s="8">
        <v>5.3525935669389701</v>
      </c>
      <c r="AD60" s="8">
        <v>5.1395419397915729</v>
      </c>
      <c r="AE60" s="8">
        <v>4.9632409591768427</v>
      </c>
      <c r="AF60" s="8">
        <v>5.2399577046786581</v>
      </c>
      <c r="AG60" s="8">
        <v>5.7639989359696182</v>
      </c>
      <c r="AH60" s="8">
        <v>6.2837093843695353</v>
      </c>
    </row>
    <row r="61" spans="1:34">
      <c r="A61">
        <v>0</v>
      </c>
      <c r="B61">
        <v>0</v>
      </c>
      <c r="D61" t="s">
        <v>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s="8">
        <v>0</v>
      </c>
      <c r="X61" s="8">
        <v>0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</row>
    <row r="62" spans="1:34">
      <c r="A62">
        <v>0</v>
      </c>
      <c r="B62">
        <v>0</v>
      </c>
      <c r="D62" t="s">
        <v>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s="8">
        <v>0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</row>
    <row r="63" spans="1:34">
      <c r="A63">
        <v>11.504925810393024</v>
      </c>
      <c r="B63">
        <v>132.36331790264759</v>
      </c>
      <c r="D63" t="s">
        <v>10</v>
      </c>
      <c r="E63">
        <v>0</v>
      </c>
      <c r="F63">
        <v>2.25</v>
      </c>
      <c r="G63">
        <v>4.2222222222222223</v>
      </c>
      <c r="H63">
        <v>4.5</v>
      </c>
      <c r="I63">
        <v>7.6</v>
      </c>
      <c r="J63">
        <v>20.222222222222221</v>
      </c>
      <c r="K63">
        <v>21.26530612244898</v>
      </c>
      <c r="L63">
        <v>54.609375</v>
      </c>
      <c r="M63">
        <v>60.222222222222221</v>
      </c>
      <c r="N63">
        <v>203.04</v>
      </c>
      <c r="O63">
        <v>277.88429752066116</v>
      </c>
      <c r="P63">
        <v>268.74305555555554</v>
      </c>
      <c r="Q63">
        <v>257.59763313609466</v>
      </c>
      <c r="R63">
        <v>244.2091836734694</v>
      </c>
      <c r="S63">
        <v>240.2488888888889</v>
      </c>
      <c r="T63">
        <v>238.65234375</v>
      </c>
      <c r="U63">
        <v>237.3840830449827</v>
      </c>
      <c r="V63">
        <v>239.88888888888889</v>
      </c>
      <c r="W63" s="8">
        <v>218.65680743202384</v>
      </c>
      <c r="X63" s="8">
        <v>221.85704928383373</v>
      </c>
      <c r="Y63" s="8">
        <v>229.79496434664352</v>
      </c>
      <c r="Z63" s="8">
        <v>228.94219139305127</v>
      </c>
      <c r="AA63" s="8">
        <v>246.29596781625673</v>
      </c>
      <c r="AB63" s="8">
        <v>240.76926045228288</v>
      </c>
      <c r="AC63" s="8">
        <v>266.7503528261168</v>
      </c>
      <c r="AD63" s="8">
        <v>259.49224902638906</v>
      </c>
      <c r="AE63" s="8">
        <v>272.18031554443576</v>
      </c>
      <c r="AF63" s="8">
        <v>262.10465114913859</v>
      </c>
      <c r="AG63" s="8">
        <v>253.08904918270366</v>
      </c>
      <c r="AH63" s="8">
        <v>255.94329130315077</v>
      </c>
    </row>
    <row r="64" spans="1:34">
      <c r="A64">
        <v>0</v>
      </c>
      <c r="B64">
        <v>0</v>
      </c>
      <c r="D64" t="s">
        <v>11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s="8">
        <v>0</v>
      </c>
      <c r="X64" s="8">
        <v>0</v>
      </c>
      <c r="Y64" s="8">
        <v>0</v>
      </c>
      <c r="Z64" s="8">
        <v>0</v>
      </c>
      <c r="AA64" s="8">
        <v>0</v>
      </c>
      <c r="AB64" s="8">
        <v>0</v>
      </c>
      <c r="AC64" s="8">
        <v>0</v>
      </c>
      <c r="AD64" s="8">
        <v>0</v>
      </c>
      <c r="AE64" s="8">
        <v>0</v>
      </c>
      <c r="AF64" s="8">
        <v>0</v>
      </c>
      <c r="AG64" s="8">
        <v>0</v>
      </c>
      <c r="AH64" s="8">
        <v>0</v>
      </c>
    </row>
    <row r="65" spans="1:34">
      <c r="A65">
        <v>0</v>
      </c>
      <c r="B65">
        <v>0</v>
      </c>
      <c r="D65" t="s">
        <v>12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s="8">
        <v>0</v>
      </c>
      <c r="X65" s="8">
        <v>0</v>
      </c>
      <c r="Y65" s="8">
        <v>0</v>
      </c>
      <c r="Z65" s="8">
        <v>0</v>
      </c>
      <c r="AA65" s="8">
        <v>0</v>
      </c>
      <c r="AB65" s="8">
        <v>0</v>
      </c>
      <c r="AC65" s="8">
        <v>0</v>
      </c>
      <c r="AD65" s="8">
        <v>0</v>
      </c>
      <c r="AE65" s="8">
        <v>0</v>
      </c>
      <c r="AF65" s="8">
        <v>0</v>
      </c>
      <c r="AG65" s="8">
        <v>0</v>
      </c>
      <c r="AH65" s="8">
        <v>0</v>
      </c>
    </row>
    <row r="66" spans="1:34">
      <c r="A66">
        <v>0</v>
      </c>
      <c r="B66">
        <v>0</v>
      </c>
      <c r="D66" t="s">
        <v>13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 s="8">
        <v>0</v>
      </c>
      <c r="X66" s="8">
        <v>0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</row>
    <row r="67" spans="1:34">
      <c r="A67">
        <v>0</v>
      </c>
      <c r="B67">
        <v>0</v>
      </c>
      <c r="D67" t="s">
        <v>14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 s="8">
        <v>0</v>
      </c>
      <c r="X67" s="8">
        <v>0</v>
      </c>
      <c r="Y67" s="8">
        <v>0</v>
      </c>
      <c r="Z67" s="8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</row>
    <row r="68" spans="1:34">
      <c r="A68">
        <v>0</v>
      </c>
      <c r="B68">
        <v>0</v>
      </c>
      <c r="D68" t="s">
        <v>15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</row>
    <row r="71" spans="1:34">
      <c r="D71" t="s">
        <v>24</v>
      </c>
    </row>
    <row r="72" spans="1:34" s="8" customFormat="1">
      <c r="D72" s="8" t="s">
        <v>1</v>
      </c>
      <c r="F72" s="8">
        <v>0</v>
      </c>
      <c r="G72" s="8">
        <v>0</v>
      </c>
      <c r="H72" s="8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0</v>
      </c>
      <c r="V72" s="8">
        <v>0</v>
      </c>
      <c r="W72" s="8">
        <v>0</v>
      </c>
      <c r="X72" s="8">
        <v>0</v>
      </c>
      <c r="Y72" s="8">
        <v>0</v>
      </c>
      <c r="Z72" s="8">
        <v>0</v>
      </c>
      <c r="AA72" s="8">
        <v>0</v>
      </c>
      <c r="AB72" s="8">
        <v>0</v>
      </c>
      <c r="AC72" s="8">
        <v>0</v>
      </c>
      <c r="AD72" s="8">
        <v>0</v>
      </c>
      <c r="AE72" s="8">
        <v>0</v>
      </c>
      <c r="AF72" s="8">
        <v>0</v>
      </c>
      <c r="AG72" s="8">
        <v>0</v>
      </c>
      <c r="AH72" s="8">
        <v>0</v>
      </c>
    </row>
    <row r="73" spans="1:34" s="8" customFormat="1">
      <c r="D73" s="8" t="s">
        <v>2</v>
      </c>
      <c r="F73" s="8">
        <v>0</v>
      </c>
      <c r="G73" s="8">
        <v>0</v>
      </c>
      <c r="H73" s="8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0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</row>
    <row r="74" spans="1:34" s="8" customFormat="1">
      <c r="D74" s="8" t="s">
        <v>3</v>
      </c>
      <c r="F74" s="8">
        <v>0</v>
      </c>
      <c r="G74" s="8">
        <v>1.8047378541243648</v>
      </c>
      <c r="H74" s="8">
        <v>0.3169872981077807</v>
      </c>
      <c r="I74" s="8">
        <v>0.60000000000000009</v>
      </c>
      <c r="J74" s="8">
        <v>0.53934466291663163</v>
      </c>
      <c r="K74" s="8">
        <v>6.0993371021189517</v>
      </c>
      <c r="L74" s="8">
        <v>8.3607585785299108</v>
      </c>
      <c r="M74" s="8">
        <v>9.58244670815691</v>
      </c>
      <c r="N74" s="8">
        <v>5.4725292090050131</v>
      </c>
      <c r="O74" s="8">
        <v>2.3470731454921174</v>
      </c>
      <c r="P74" s="8">
        <v>8.3405728739343044</v>
      </c>
      <c r="Q74" s="8">
        <v>4.0961040251737906</v>
      </c>
      <c r="R74" s="8">
        <v>11.210782629387714</v>
      </c>
      <c r="S74" s="8">
        <v>7.3010901760692413</v>
      </c>
      <c r="T74" s="8">
        <v>6.2805460997512705</v>
      </c>
      <c r="U74" s="8">
        <v>2.0702702557526451</v>
      </c>
      <c r="V74" s="8">
        <v>6.8712075431588486</v>
      </c>
      <c r="W74" s="8">
        <v>6.8712075431588486</v>
      </c>
      <c r="X74" s="8">
        <v>9.1188117280883638</v>
      </c>
      <c r="Y74" s="8">
        <v>8.8930938048703112</v>
      </c>
      <c r="Z74" s="8">
        <v>9.3761598946279658</v>
      </c>
      <c r="AA74" s="8">
        <v>9.5347261897817539</v>
      </c>
      <c r="AB74" s="8">
        <v>11.299533785800547</v>
      </c>
      <c r="AC74" s="8">
        <v>9.9134207275908608</v>
      </c>
      <c r="AD74" s="8">
        <v>8.3130475997797184</v>
      </c>
      <c r="AE74" s="8">
        <v>6.2447860031038234</v>
      </c>
      <c r="AF74" s="8">
        <v>8.0519949071831611</v>
      </c>
      <c r="AG74" s="8">
        <v>13.066732124337307</v>
      </c>
      <c r="AH74" s="8">
        <v>12.229821200511328</v>
      </c>
    </row>
    <row r="75" spans="1:34" s="8" customFormat="1">
      <c r="D75" s="8" t="s">
        <v>4</v>
      </c>
      <c r="F75" s="8">
        <v>0</v>
      </c>
      <c r="G75" s="8">
        <v>0</v>
      </c>
      <c r="H75" s="8">
        <v>0</v>
      </c>
      <c r="I75" s="8">
        <v>0</v>
      </c>
      <c r="J75" s="8">
        <v>10.77541264041642</v>
      </c>
      <c r="K75" s="8">
        <v>1.1822381260710093</v>
      </c>
      <c r="L75" s="8">
        <v>4.4458704751503912</v>
      </c>
      <c r="M75" s="8">
        <v>5.8374671768755153</v>
      </c>
      <c r="N75" s="8">
        <v>11.405877273185279</v>
      </c>
      <c r="O75" s="8">
        <v>3.9127784340770315</v>
      </c>
      <c r="P75" s="8">
        <v>12.34165627596057</v>
      </c>
      <c r="Q75" s="8">
        <v>5.4083378155855666</v>
      </c>
      <c r="R75" s="8">
        <v>6.4576576158820735</v>
      </c>
      <c r="S75" s="8">
        <v>2.2503119273495891</v>
      </c>
      <c r="T75" s="8">
        <v>6.0618621784789726</v>
      </c>
      <c r="U75" s="8">
        <v>4.8766915934967017</v>
      </c>
      <c r="V75" s="8">
        <v>5.7034778597147664</v>
      </c>
      <c r="W75" s="8">
        <v>5.7034778597147664</v>
      </c>
      <c r="X75" s="8">
        <v>8.5714427006279568</v>
      </c>
      <c r="Y75" s="8">
        <v>8.7648174618658334</v>
      </c>
      <c r="Z75" s="8">
        <v>8.9485172708764686</v>
      </c>
      <c r="AA75" s="8">
        <v>12.898877018382532</v>
      </c>
      <c r="AB75" s="8">
        <v>6.8830347307468216</v>
      </c>
      <c r="AC75" s="8">
        <v>10.117379010328332</v>
      </c>
      <c r="AD75" s="8">
        <v>10.706014554172871</v>
      </c>
      <c r="AE75" s="8">
        <v>11.497396468551722</v>
      </c>
      <c r="AF75" s="8">
        <v>14.26859681162235</v>
      </c>
      <c r="AG75" s="8">
        <v>17.191010220961829</v>
      </c>
      <c r="AH75" s="8">
        <v>11.998992097090076</v>
      </c>
    </row>
    <row r="76" spans="1:34" s="8" customFormat="1">
      <c r="D76" s="8" t="s">
        <v>5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8">
        <v>0</v>
      </c>
      <c r="O76" s="8">
        <v>1.3783888781971254</v>
      </c>
      <c r="P76" s="8">
        <v>0.64028126747038328</v>
      </c>
      <c r="Q76" s="8">
        <v>0.34339243193367341</v>
      </c>
      <c r="R76" s="8">
        <v>0.32896794824742781</v>
      </c>
      <c r="S76" s="8">
        <v>1.4732679675728524</v>
      </c>
      <c r="T76" s="8">
        <v>0.54428108611692616</v>
      </c>
      <c r="U76" s="8">
        <v>0.43983679853245061</v>
      </c>
      <c r="V76" s="8">
        <v>0.42538079163846554</v>
      </c>
      <c r="W76" s="8">
        <v>0.42538079163846554</v>
      </c>
      <c r="X76" s="8">
        <v>0.77792963738657739</v>
      </c>
      <c r="Y76" s="8">
        <v>0.80071557179801434</v>
      </c>
      <c r="Z76" s="8">
        <v>0.82236147725493536</v>
      </c>
      <c r="AA76" s="8">
        <v>0.84297602530710591</v>
      </c>
      <c r="AB76" s="8">
        <v>0.86265305212303112</v>
      </c>
      <c r="AC76" s="8">
        <v>0.88147414192366957</v>
      </c>
      <c r="AD76" s="8">
        <v>0.89951067140981844</v>
      </c>
      <c r="AE76" s="8">
        <v>0.91682544475331929</v>
      </c>
      <c r="AF76" s="8">
        <v>1.3118628919744739</v>
      </c>
      <c r="AG76" s="8">
        <v>1.6226943820812461</v>
      </c>
      <c r="AH76" s="8">
        <v>1.4008153922026081</v>
      </c>
    </row>
    <row r="77" spans="1:34" s="8" customFormat="1">
      <c r="D77" s="8" t="s">
        <v>2</v>
      </c>
      <c r="F77" s="8">
        <v>0</v>
      </c>
      <c r="G77" s="8">
        <v>0</v>
      </c>
      <c r="H77" s="8">
        <v>0</v>
      </c>
      <c r="I77" s="8">
        <v>0</v>
      </c>
      <c r="J77" s="8">
        <v>0</v>
      </c>
      <c r="K77" s="8">
        <v>2.9855684979380506</v>
      </c>
      <c r="L77" s="8">
        <v>1.0885621722338523</v>
      </c>
      <c r="M77" s="8">
        <v>0.85076158327693108</v>
      </c>
      <c r="N77" s="8">
        <v>3.2</v>
      </c>
      <c r="O77" s="8">
        <v>0.86497442052376616</v>
      </c>
      <c r="P77" s="8">
        <v>2.1758694649286916</v>
      </c>
      <c r="Q77" s="8">
        <v>1.2073353626794352</v>
      </c>
      <c r="R77" s="8">
        <v>0.1570027876561122</v>
      </c>
      <c r="S77" s="8">
        <v>1.1118052168020873</v>
      </c>
      <c r="T77" s="8">
        <v>1.0709705453537528</v>
      </c>
      <c r="U77" s="8">
        <v>1.0338727589876604</v>
      </c>
      <c r="V77" s="8">
        <v>1</v>
      </c>
      <c r="W77" s="8">
        <v>1</v>
      </c>
      <c r="X77" s="8">
        <v>1.9282150218515719</v>
      </c>
      <c r="Y77" s="8">
        <v>1.9765030103345784</v>
      </c>
      <c r="Z77" s="8">
        <v>2.0223750476420941</v>
      </c>
      <c r="AA77" s="8">
        <v>2.0660614306954024</v>
      </c>
      <c r="AB77" s="8">
        <v>3.0933295151902493</v>
      </c>
      <c r="AC77" s="8">
        <v>3.3396836662017044</v>
      </c>
      <c r="AD77" s="8">
        <v>3.2530517581393537</v>
      </c>
      <c r="AE77" s="8">
        <v>3.7227876404428581</v>
      </c>
      <c r="AF77" s="8">
        <v>3.5421350148878661</v>
      </c>
      <c r="AG77" s="8">
        <v>3.9691803813752449</v>
      </c>
      <c r="AH77" s="8">
        <v>3.1439106823319989</v>
      </c>
    </row>
    <row r="78" spans="1:34" s="8" customFormat="1">
      <c r="D78" s="8" t="s">
        <v>6</v>
      </c>
      <c r="F78" s="8">
        <v>5</v>
      </c>
      <c r="G78" s="8">
        <v>1.816496580927726</v>
      </c>
      <c r="H78" s="8">
        <v>6.0791561975888495</v>
      </c>
      <c r="I78" s="8">
        <v>2.9483314773547886</v>
      </c>
      <c r="J78" s="8">
        <v>13.958002624670602</v>
      </c>
      <c r="K78" s="8">
        <v>0.38278456061588928</v>
      </c>
      <c r="L78" s="8">
        <v>7.4400323971815165</v>
      </c>
      <c r="M78" s="8">
        <v>38.591978210007667</v>
      </c>
      <c r="N78" s="8">
        <v>41.254303350958629</v>
      </c>
      <c r="O78" s="8">
        <v>45.457427715033596</v>
      </c>
      <c r="P78" s="8">
        <v>10.873080424980031</v>
      </c>
      <c r="Q78" s="8">
        <v>10.738335868333056</v>
      </c>
      <c r="R78" s="8">
        <v>43.417351730696936</v>
      </c>
      <c r="S78" s="8">
        <v>33.116458955173485</v>
      </c>
      <c r="T78" s="8">
        <v>19.157295616648131</v>
      </c>
      <c r="U78" s="8">
        <v>24.169779896242424</v>
      </c>
      <c r="V78" s="8">
        <v>30.247021834028104</v>
      </c>
      <c r="W78" s="8">
        <v>31.247021834028104</v>
      </c>
      <c r="X78" s="8">
        <v>35.422744949764294</v>
      </c>
      <c r="Y78" s="8">
        <v>38.449605015042856</v>
      </c>
      <c r="Z78" s="8">
        <v>37.271350383407849</v>
      </c>
      <c r="AA78" s="8">
        <v>41.989044722310226</v>
      </c>
      <c r="AB78" s="8">
        <v>36.466946428849994</v>
      </c>
      <c r="AC78" s="8">
        <v>42.969249546742304</v>
      </c>
      <c r="AD78" s="8">
        <v>51.044002709616962</v>
      </c>
      <c r="AE78" s="8">
        <v>38.274936787311169</v>
      </c>
      <c r="AF78" s="8">
        <v>30.816150573874289</v>
      </c>
      <c r="AG78" s="8">
        <v>20.117801899733138</v>
      </c>
      <c r="AH78" s="8">
        <v>42.516662518204456</v>
      </c>
    </row>
    <row r="79" spans="1:34" s="8" customFormat="1">
      <c r="D79" s="8" t="s">
        <v>5</v>
      </c>
      <c r="F79" s="8">
        <v>0</v>
      </c>
      <c r="G79" s="8">
        <v>0</v>
      </c>
      <c r="H79" s="8">
        <v>0</v>
      </c>
      <c r="I79" s="8">
        <v>1.6</v>
      </c>
      <c r="J79" s="8">
        <v>0.46065533708336842</v>
      </c>
      <c r="K79" s="8">
        <v>1.7374682371669112</v>
      </c>
      <c r="L79" s="8">
        <v>0.85912291827592713</v>
      </c>
      <c r="M79" s="8">
        <v>0.19526214587563506</v>
      </c>
      <c r="N79" s="8">
        <v>0.75825756949558398</v>
      </c>
      <c r="O79" s="8">
        <v>0.71808904414239594</v>
      </c>
      <c r="P79" s="8">
        <v>0.6830127018922193</v>
      </c>
      <c r="Q79" s="8">
        <v>0.65209427500397399</v>
      </c>
      <c r="R79" s="8">
        <v>1.7374682371669112</v>
      </c>
      <c r="S79" s="8">
        <v>0.29111669461928008</v>
      </c>
      <c r="T79" s="8">
        <v>0.6830127018922193</v>
      </c>
      <c r="U79" s="8">
        <v>0.6594766206428222</v>
      </c>
      <c r="V79" s="8">
        <v>0.63796193186377126</v>
      </c>
      <c r="W79" s="8">
        <v>0.63796193186377126</v>
      </c>
      <c r="X79" s="8">
        <v>1.2082684773051762</v>
      </c>
      <c r="Y79" s="8">
        <v>1.2351378777403852</v>
      </c>
      <c r="Z79" s="8">
        <v>1.8606629446962857</v>
      </c>
      <c r="AA79" s="8">
        <v>1.8154402076916796</v>
      </c>
      <c r="AB79" s="8">
        <v>2.1657396325560208</v>
      </c>
      <c r="AC79" s="8">
        <v>1.3924960813884746</v>
      </c>
      <c r="AD79" s="8">
        <v>1.7437617328587915</v>
      </c>
      <c r="AE79" s="8">
        <v>2.3479578911488641</v>
      </c>
      <c r="AF79" s="8">
        <v>2.4043272948171603</v>
      </c>
      <c r="AG79" s="8">
        <v>2.4587181902895874</v>
      </c>
      <c r="AH79" s="8">
        <v>2.5113657327438532</v>
      </c>
    </row>
    <row r="80" spans="1:34" s="8" customFormat="1">
      <c r="D80" s="8" t="s">
        <v>7</v>
      </c>
      <c r="F80" s="8">
        <v>0</v>
      </c>
      <c r="G80" s="8">
        <v>0</v>
      </c>
      <c r="H80" s="8">
        <v>0</v>
      </c>
      <c r="I80" s="8">
        <v>0</v>
      </c>
      <c r="J80" s="8">
        <v>0</v>
      </c>
      <c r="K80" s="8">
        <v>0</v>
      </c>
      <c r="L80" s="8">
        <v>8.7343134832984433</v>
      </c>
      <c r="M80" s="8">
        <v>2.5209067628419115</v>
      </c>
      <c r="N80" s="8">
        <v>0.49317121994613067</v>
      </c>
      <c r="O80" s="8">
        <v>2.365611715131152</v>
      </c>
      <c r="P80" s="8">
        <v>3.2552015692526606</v>
      </c>
      <c r="Q80" s="8">
        <v>4.2445658941560263</v>
      </c>
      <c r="R80" s="8">
        <v>2.1538138329460033</v>
      </c>
      <c r="S80" s="8">
        <v>2.0330302779823359</v>
      </c>
      <c r="T80" s="8">
        <v>3.9629840889177239</v>
      </c>
      <c r="U80" s="8">
        <v>1.8626349381401561</v>
      </c>
      <c r="V80" s="8">
        <v>2.7705943378259033</v>
      </c>
      <c r="W80" s="8">
        <v>2.7705943378259033</v>
      </c>
      <c r="X80" s="8">
        <v>4.2205852859925894</v>
      </c>
      <c r="Y80" s="8">
        <v>4.3310568357209851</v>
      </c>
      <c r="Z80" s="8">
        <v>4.4360012579212071</v>
      </c>
      <c r="AA80" s="8">
        <v>4.5359454177328296</v>
      </c>
      <c r="AB80" s="8">
        <v>4.6313442548905188</v>
      </c>
      <c r="AC80" s="8">
        <v>7.4569067921145376</v>
      </c>
      <c r="AD80" s="8">
        <v>2.6169433071488148</v>
      </c>
      <c r="AE80" s="8">
        <v>3.5360752309894004</v>
      </c>
      <c r="AF80" s="8">
        <v>6.398532682902248</v>
      </c>
      <c r="AG80" s="8">
        <v>7.4824752379422002</v>
      </c>
      <c r="AH80" s="8">
        <v>7.7458734598968437</v>
      </c>
    </row>
    <row r="81" spans="4:34" s="8" customFormat="1">
      <c r="D81" s="8" t="s">
        <v>8</v>
      </c>
      <c r="F81" s="8">
        <v>0</v>
      </c>
      <c r="G81" s="8">
        <v>0</v>
      </c>
      <c r="H81" s="8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</row>
    <row r="82" spans="4:34" s="8" customFormat="1">
      <c r="D82" s="8" t="s">
        <v>9</v>
      </c>
      <c r="F82" s="8">
        <v>0</v>
      </c>
      <c r="G82" s="8">
        <v>0</v>
      </c>
      <c r="H82" s="8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0</v>
      </c>
      <c r="AF82" s="8">
        <v>0</v>
      </c>
      <c r="AG82" s="8">
        <v>0</v>
      </c>
      <c r="AH82" s="8">
        <v>0</v>
      </c>
    </row>
    <row r="83" spans="4:34" s="8" customFormat="1">
      <c r="D83" s="8" t="s">
        <v>10</v>
      </c>
      <c r="F83" s="8">
        <v>9</v>
      </c>
      <c r="G83" s="8">
        <v>9.3881380009896596</v>
      </c>
      <c r="H83" s="8">
        <v>17.121320343559642</v>
      </c>
      <c r="I83" s="8">
        <v>4.7568097504180447</v>
      </c>
      <c r="J83" s="8">
        <v>29.163579187744013</v>
      </c>
      <c r="K83" s="8">
        <v>0.46857496901970741</v>
      </c>
      <c r="L83" s="8">
        <v>42.514815626928723</v>
      </c>
      <c r="M83" s="8">
        <v>16.093631151215213</v>
      </c>
      <c r="N83" s="8">
        <v>62.649210504445499</v>
      </c>
      <c r="O83" s="8">
        <v>34.124407407203044</v>
      </c>
      <c r="P83" s="8">
        <v>20.976717839150169</v>
      </c>
      <c r="Q83" s="8">
        <v>12.742156075893586</v>
      </c>
      <c r="R83" s="8">
        <v>37.698622294982059</v>
      </c>
      <c r="S83" s="8">
        <v>28.633297490997986</v>
      </c>
      <c r="T83" s="8">
        <v>31.635876735113627</v>
      </c>
      <c r="U83" s="8">
        <v>31.701391352844112</v>
      </c>
      <c r="V83" s="8">
        <v>28.82168020731859</v>
      </c>
      <c r="W83" s="8">
        <v>28.82168020731859</v>
      </c>
      <c r="X83" s="8">
        <v>41.970292702928077</v>
      </c>
      <c r="Y83" s="8">
        <v>45.715250140044589</v>
      </c>
      <c r="Z83" s="8">
        <v>41.615671905418964</v>
      </c>
      <c r="AA83" s="8">
        <v>52.704563724305451</v>
      </c>
      <c r="AB83" s="8">
        <v>39.722289275281724</v>
      </c>
      <c r="AC83" s="8">
        <v>59.076773309756661</v>
      </c>
      <c r="AD83" s="8">
        <v>39.722656182087796</v>
      </c>
      <c r="AE83" s="8">
        <v>55.431549872708779</v>
      </c>
      <c r="AF83" s="8">
        <v>31.248101631804452</v>
      </c>
      <c r="AG83" s="8">
        <v>34.778181216306308</v>
      </c>
      <c r="AH83" s="8">
        <v>50.375830183919916</v>
      </c>
    </row>
    <row r="84" spans="4:34" s="8" customFormat="1">
      <c r="D84" s="8" t="s">
        <v>11</v>
      </c>
      <c r="F84" s="8">
        <v>0</v>
      </c>
      <c r="G84" s="8">
        <v>0</v>
      </c>
      <c r="H84" s="8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</row>
    <row r="85" spans="4:34" s="8" customFormat="1">
      <c r="D85" s="8" t="s">
        <v>12</v>
      </c>
      <c r="F85" s="8">
        <v>0</v>
      </c>
      <c r="G85" s="8">
        <v>0</v>
      </c>
      <c r="H85" s="8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0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</row>
    <row r="86" spans="4:34" s="8" customFormat="1">
      <c r="D86" s="8" t="s">
        <v>13</v>
      </c>
      <c r="F86" s="8">
        <v>0</v>
      </c>
      <c r="G86" s="8">
        <v>0</v>
      </c>
      <c r="H86" s="8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</row>
    <row r="87" spans="4:34" s="8" customFormat="1">
      <c r="D87" s="8" t="s">
        <v>14</v>
      </c>
      <c r="F87" s="8">
        <v>0</v>
      </c>
      <c r="G87" s="8">
        <v>0</v>
      </c>
      <c r="H87" s="8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</row>
    <row r="88" spans="4:34" s="8" customFormat="1">
      <c r="D88" s="8" t="s">
        <v>15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</row>
    <row r="92" spans="4:34">
      <c r="D92" t="s">
        <v>25</v>
      </c>
    </row>
    <row r="93" spans="4:34">
      <c r="D93" t="s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X93" s="8">
        <v>0</v>
      </c>
    </row>
    <row r="94" spans="4:34">
      <c r="D94" t="s">
        <v>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X94" s="8">
        <v>0</v>
      </c>
    </row>
    <row r="95" spans="4:34">
      <c r="D95" t="s">
        <v>3</v>
      </c>
      <c r="F95">
        <v>0</v>
      </c>
      <c r="G95">
        <v>0.80473785412436483</v>
      </c>
      <c r="H95">
        <v>0.3169872981077807</v>
      </c>
      <c r="I95">
        <v>0.60000000000000009</v>
      </c>
      <c r="J95">
        <v>0.53934466291663163</v>
      </c>
      <c r="K95">
        <v>2.0993371021189517</v>
      </c>
      <c r="L95">
        <v>0.36075857852991078</v>
      </c>
      <c r="M95">
        <v>-1.41755329184309</v>
      </c>
      <c r="N95">
        <v>-3.5274707909949869</v>
      </c>
      <c r="O95">
        <v>-1.6529268545078826</v>
      </c>
      <c r="P95">
        <v>3.3405728739343044</v>
      </c>
      <c r="Q95">
        <v>2.0961040251737906</v>
      </c>
      <c r="R95">
        <v>5.2107826293877135</v>
      </c>
      <c r="S95">
        <v>1.3010901760692413</v>
      </c>
      <c r="T95">
        <v>1.2805460997512705</v>
      </c>
      <c r="U95">
        <v>2.0702702557526451</v>
      </c>
      <c r="V95">
        <v>6.8712075431588486</v>
      </c>
      <c r="X95" s="8">
        <v>1.193752244804676</v>
      </c>
    </row>
    <row r="96" spans="4:34">
      <c r="D96" t="s">
        <v>4</v>
      </c>
      <c r="F96">
        <v>0</v>
      </c>
      <c r="G96">
        <v>0</v>
      </c>
      <c r="H96">
        <v>0</v>
      </c>
      <c r="I96">
        <v>0</v>
      </c>
      <c r="J96">
        <v>3.7754126404164197</v>
      </c>
      <c r="K96">
        <v>-2.8177618739289905</v>
      </c>
      <c r="L96">
        <v>0.44587047515039124</v>
      </c>
      <c r="M96">
        <v>0.83746717687551531</v>
      </c>
      <c r="N96">
        <v>1.4058772731852791</v>
      </c>
      <c r="O96">
        <v>3.9127784340770315</v>
      </c>
      <c r="P96">
        <v>6.3416562759605704</v>
      </c>
      <c r="Q96">
        <v>0.40833781558556659</v>
      </c>
      <c r="R96">
        <v>1.4576576158820735</v>
      </c>
      <c r="S96">
        <v>1.2503119273495891</v>
      </c>
      <c r="T96">
        <v>5.0618621784789726</v>
      </c>
      <c r="U96">
        <v>4.8766915934967017</v>
      </c>
      <c r="V96">
        <v>5.7034778597147664</v>
      </c>
      <c r="X96" s="8">
        <v>1.9211552583672875</v>
      </c>
    </row>
    <row r="97" spans="4:24" customFormat="1">
      <c r="D97" t="s">
        <v>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0.37838887819712541</v>
      </c>
      <c r="P97">
        <v>0.64028126747038328</v>
      </c>
      <c r="Q97">
        <v>0.34339243193367341</v>
      </c>
      <c r="R97">
        <v>0.32896794824742781</v>
      </c>
      <c r="S97">
        <v>0.47326796757285239</v>
      </c>
      <c r="T97">
        <v>0.54428108611692616</v>
      </c>
      <c r="U97">
        <v>0.43983679853245061</v>
      </c>
      <c r="V97">
        <v>0.42538079163846554</v>
      </c>
      <c r="W97" s="8"/>
      <c r="X97" s="8">
        <v>0.21022336292407676</v>
      </c>
    </row>
    <row r="98" spans="4:24" customFormat="1">
      <c r="D98" t="s">
        <v>2</v>
      </c>
      <c r="F98">
        <v>0</v>
      </c>
      <c r="G98">
        <v>0</v>
      </c>
      <c r="H98">
        <v>0</v>
      </c>
      <c r="I98">
        <v>0</v>
      </c>
      <c r="J98">
        <v>0</v>
      </c>
      <c r="K98">
        <v>0.98556849793805057</v>
      </c>
      <c r="L98">
        <v>1.0885621722338523</v>
      </c>
      <c r="M98">
        <v>0.85076158327693108</v>
      </c>
      <c r="N98">
        <v>1.2000000000000002</v>
      </c>
      <c r="O98">
        <v>0.86497442052376616</v>
      </c>
      <c r="P98">
        <v>1.1758694649286916</v>
      </c>
      <c r="Q98">
        <v>0.2073353626794352</v>
      </c>
      <c r="R98">
        <v>0.1570027876561122</v>
      </c>
      <c r="S98">
        <v>1.1118052168020873</v>
      </c>
      <c r="T98">
        <v>1.0709705453537528</v>
      </c>
      <c r="U98">
        <v>1.0338727589876604</v>
      </c>
      <c r="V98">
        <v>1</v>
      </c>
      <c r="W98" s="8"/>
      <c r="X98" s="8">
        <v>0.63216016531649066</v>
      </c>
    </row>
    <row r="99" spans="4:24" customFormat="1">
      <c r="D99" t="s">
        <v>6</v>
      </c>
      <c r="F99">
        <v>1</v>
      </c>
      <c r="G99">
        <v>-0.18350341907227397</v>
      </c>
      <c r="H99">
        <v>2.0791561975888495</v>
      </c>
      <c r="I99">
        <v>-5.1668522645211379E-2</v>
      </c>
      <c r="J99">
        <v>3.9580026246706019</v>
      </c>
      <c r="K99">
        <v>-2.6172154393841107</v>
      </c>
      <c r="L99">
        <v>3.4400323971815165</v>
      </c>
      <c r="M99">
        <v>10.591978210007667</v>
      </c>
      <c r="N99">
        <v>-3.7456966490413706</v>
      </c>
      <c r="O99">
        <v>-11.542572284966404</v>
      </c>
      <c r="P99">
        <v>-22.126919575019969</v>
      </c>
      <c r="Q99">
        <v>0.73833586833305631</v>
      </c>
      <c r="R99">
        <v>23.417351730696936</v>
      </c>
      <c r="S99">
        <v>13.116458955173485</v>
      </c>
      <c r="T99">
        <v>12.157295616648131</v>
      </c>
      <c r="U99">
        <v>24.169779896242424</v>
      </c>
      <c r="V99">
        <v>30.247021834028104</v>
      </c>
      <c r="W99" s="8"/>
      <c r="X99" s="8">
        <v>4.9792845553200848</v>
      </c>
    </row>
    <row r="100" spans="4:24" customFormat="1">
      <c r="D100" t="s">
        <v>5</v>
      </c>
      <c r="F100">
        <v>0</v>
      </c>
      <c r="G100">
        <v>0</v>
      </c>
      <c r="H100">
        <v>0</v>
      </c>
      <c r="I100">
        <v>0.60000000000000009</v>
      </c>
      <c r="J100">
        <v>0.46065533708336842</v>
      </c>
      <c r="K100">
        <v>0.73746823716691123</v>
      </c>
      <c r="L100">
        <v>-0.14087708172407287</v>
      </c>
      <c r="M100">
        <v>0.19526214587563506</v>
      </c>
      <c r="N100">
        <v>0.75825756949558398</v>
      </c>
      <c r="O100">
        <v>0.71808904414239594</v>
      </c>
      <c r="P100">
        <v>0.6830127018922193</v>
      </c>
      <c r="Q100">
        <v>0.65209427500397399</v>
      </c>
      <c r="R100">
        <v>0.73746823716691123</v>
      </c>
      <c r="S100">
        <v>0.29111669461928008</v>
      </c>
      <c r="T100">
        <v>0.6830127018922193</v>
      </c>
      <c r="U100">
        <v>0.6594766206428222</v>
      </c>
      <c r="V100">
        <v>0.63796193186377126</v>
      </c>
      <c r="W100" s="8"/>
      <c r="X100" s="8">
        <v>0.45135284794829528</v>
      </c>
    </row>
    <row r="101" spans="4:24" customFormat="1">
      <c r="D101" t="s">
        <v>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2.7343134832984433</v>
      </c>
      <c r="M101">
        <v>-2.4790932371580885</v>
      </c>
      <c r="N101">
        <v>-1.5068287800538693</v>
      </c>
      <c r="O101">
        <v>1.365611715131152</v>
      </c>
      <c r="P101">
        <v>2.2552015692526606</v>
      </c>
      <c r="Q101">
        <v>2.2445658941560263</v>
      </c>
      <c r="R101">
        <v>1.1538138329460033</v>
      </c>
      <c r="S101">
        <v>2.0330302779823359</v>
      </c>
      <c r="T101">
        <v>2.9629840889177239</v>
      </c>
      <c r="U101">
        <v>1.8626349381401561</v>
      </c>
      <c r="V101">
        <v>2.7705943378259033</v>
      </c>
      <c r="W101" s="8"/>
      <c r="X101" s="8">
        <v>0.90569577179049687</v>
      </c>
    </row>
    <row r="102" spans="4:24" customFormat="1">
      <c r="D102" t="s">
        <v>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 s="8"/>
      <c r="X102" s="8">
        <v>0</v>
      </c>
    </row>
    <row r="103" spans="4:24" customFormat="1">
      <c r="D103" t="s">
        <v>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 s="8"/>
      <c r="X103" s="8">
        <v>0</v>
      </c>
    </row>
    <row r="104" spans="4:24" customFormat="1">
      <c r="D104" t="s">
        <v>10</v>
      </c>
      <c r="F104">
        <v>0</v>
      </c>
      <c r="G104">
        <v>2.3881380009896596</v>
      </c>
      <c r="H104">
        <v>5.1213203435596419</v>
      </c>
      <c r="I104">
        <v>-0.24319024958195534</v>
      </c>
      <c r="J104">
        <v>10.163579187744013</v>
      </c>
      <c r="K104">
        <v>-4.5314250309802926</v>
      </c>
      <c r="L104">
        <v>14.514815626928723</v>
      </c>
      <c r="M104">
        <v>-6.906368848784787</v>
      </c>
      <c r="N104">
        <v>8.6492105044454988</v>
      </c>
      <c r="O104">
        <v>-16.875592592796956</v>
      </c>
      <c r="P104">
        <v>-13.023282160849831</v>
      </c>
      <c r="Q104">
        <v>2.7421560758935861</v>
      </c>
      <c r="R104">
        <v>25.698622294982059</v>
      </c>
      <c r="S104">
        <v>22.633297490997986</v>
      </c>
      <c r="T104">
        <v>27.635876735113627</v>
      </c>
      <c r="U104">
        <v>28.701391352844112</v>
      </c>
      <c r="V104">
        <v>28.82168020731859</v>
      </c>
      <c r="W104" s="8"/>
      <c r="X104" s="8">
        <v>7.970013466930804</v>
      </c>
    </row>
    <row r="105" spans="4:24" customFormat="1">
      <c r="D105" t="s">
        <v>11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 s="8"/>
      <c r="X105" s="8">
        <v>0</v>
      </c>
    </row>
    <row r="106" spans="4:24" customFormat="1">
      <c r="D106" t="s">
        <v>12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 s="8"/>
      <c r="X106" s="8">
        <v>0</v>
      </c>
    </row>
    <row r="107" spans="4:24" customFormat="1">
      <c r="D107" t="s">
        <v>13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 s="8"/>
      <c r="X107" s="8">
        <v>0</v>
      </c>
    </row>
    <row r="108" spans="4:24" customFormat="1">
      <c r="D108" t="s">
        <v>14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 s="8"/>
      <c r="X108" s="8">
        <v>0</v>
      </c>
    </row>
    <row r="109" spans="4:24" customFormat="1">
      <c r="D109" t="s">
        <v>15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 s="8"/>
      <c r="X109" s="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AH109"/>
  <sheetViews>
    <sheetView workbookViewId="0">
      <selection activeCell="A53" sqref="A1:XFD1048576"/>
    </sheetView>
  </sheetViews>
  <sheetFormatPr baseColWidth="10" defaultRowHeight="15" x14ac:dyDescent="0"/>
  <sheetData>
    <row r="10" spans="4:34">
      <c r="D10" t="s">
        <v>0</v>
      </c>
      <c r="E10">
        <v>42644</v>
      </c>
      <c r="F10">
        <v>42645</v>
      </c>
      <c r="G10">
        <v>42646</v>
      </c>
      <c r="H10">
        <v>42647</v>
      </c>
      <c r="I10">
        <v>42648</v>
      </c>
      <c r="J10">
        <v>42649</v>
      </c>
      <c r="K10">
        <v>42650</v>
      </c>
      <c r="L10">
        <v>42651</v>
      </c>
      <c r="M10">
        <v>42652</v>
      </c>
      <c r="N10">
        <v>42653</v>
      </c>
      <c r="O10">
        <v>42654</v>
      </c>
      <c r="P10">
        <v>42655</v>
      </c>
      <c r="Q10">
        <v>42656</v>
      </c>
      <c r="R10">
        <v>42657</v>
      </c>
      <c r="S10">
        <v>42658</v>
      </c>
      <c r="T10">
        <v>42659</v>
      </c>
      <c r="U10">
        <v>42660</v>
      </c>
      <c r="V10">
        <v>42661</v>
      </c>
      <c r="W10">
        <v>42662</v>
      </c>
      <c r="X10">
        <v>42663</v>
      </c>
      <c r="Y10">
        <v>42664</v>
      </c>
      <c r="Z10">
        <v>42665</v>
      </c>
      <c r="AA10">
        <v>42666</v>
      </c>
      <c r="AB10">
        <v>42667</v>
      </c>
      <c r="AC10">
        <v>42668</v>
      </c>
      <c r="AD10">
        <v>42669</v>
      </c>
      <c r="AE10">
        <v>42670</v>
      </c>
      <c r="AF10">
        <v>42671</v>
      </c>
      <c r="AG10">
        <v>42672</v>
      </c>
      <c r="AH10">
        <v>42673</v>
      </c>
    </row>
    <row r="11" spans="4:34">
      <c r="D11" t="s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4:34">
      <c r="D12" t="s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4:34">
      <c r="D13" t="s">
        <v>3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4</v>
      </c>
      <c r="L13">
        <v>8</v>
      </c>
      <c r="M13">
        <v>11</v>
      </c>
      <c r="N13">
        <v>9</v>
      </c>
      <c r="O13">
        <v>4</v>
      </c>
      <c r="P13">
        <v>5</v>
      </c>
      <c r="Q13">
        <v>2</v>
      </c>
      <c r="R13">
        <v>6</v>
      </c>
      <c r="S13">
        <v>6</v>
      </c>
      <c r="T13">
        <v>5</v>
      </c>
      <c r="U13">
        <v>0</v>
      </c>
      <c r="V13">
        <v>0</v>
      </c>
    </row>
    <row r="14" spans="4:34">
      <c r="D14" t="s">
        <v>4</v>
      </c>
      <c r="E14">
        <v>0</v>
      </c>
      <c r="F14">
        <v>0</v>
      </c>
      <c r="G14">
        <v>0</v>
      </c>
      <c r="H14">
        <v>0</v>
      </c>
      <c r="I14">
        <v>0</v>
      </c>
      <c r="J14">
        <v>7</v>
      </c>
      <c r="K14">
        <v>4</v>
      </c>
      <c r="L14">
        <v>4</v>
      </c>
      <c r="M14">
        <v>5</v>
      </c>
      <c r="N14">
        <v>10</v>
      </c>
      <c r="O14">
        <v>0</v>
      </c>
      <c r="P14">
        <v>6</v>
      </c>
      <c r="Q14">
        <v>5</v>
      </c>
      <c r="R14">
        <v>5</v>
      </c>
      <c r="S14">
        <v>1</v>
      </c>
      <c r="T14">
        <v>1</v>
      </c>
      <c r="U14">
        <v>0</v>
      </c>
      <c r="V14">
        <v>0</v>
      </c>
    </row>
    <row r="15" spans="4:34">
      <c r="D15" t="s">
        <v>5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</row>
    <row r="16" spans="4:34">
      <c r="D16" t="s">
        <v>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0</v>
      </c>
      <c r="M16">
        <v>0</v>
      </c>
      <c r="N16">
        <v>2</v>
      </c>
      <c r="O16">
        <v>0</v>
      </c>
      <c r="P16">
        <v>1</v>
      </c>
      <c r="Q16">
        <v>1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4:34">
      <c r="D17" t="s">
        <v>6</v>
      </c>
      <c r="E17">
        <v>3</v>
      </c>
      <c r="F17">
        <v>4</v>
      </c>
      <c r="G17">
        <v>2</v>
      </c>
      <c r="H17">
        <v>4</v>
      </c>
      <c r="I17">
        <v>3</v>
      </c>
      <c r="J17">
        <v>10</v>
      </c>
      <c r="K17">
        <v>3</v>
      </c>
      <c r="L17">
        <v>4</v>
      </c>
      <c r="M17">
        <v>28</v>
      </c>
      <c r="N17">
        <v>45</v>
      </c>
      <c r="O17">
        <v>57</v>
      </c>
      <c r="P17">
        <v>33</v>
      </c>
      <c r="Q17">
        <v>10</v>
      </c>
      <c r="R17">
        <v>20</v>
      </c>
      <c r="S17">
        <v>20</v>
      </c>
      <c r="T17">
        <v>7</v>
      </c>
      <c r="U17">
        <v>0</v>
      </c>
      <c r="V17">
        <v>0</v>
      </c>
    </row>
    <row r="18" spans="4:34">
      <c r="D18" t="s">
        <v>5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1</v>
      </c>
      <c r="L18">
        <v>1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</row>
    <row r="19" spans="4:34">
      <c r="D19" t="s">
        <v>7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6</v>
      </c>
      <c r="M19">
        <v>5</v>
      </c>
      <c r="N19">
        <v>2</v>
      </c>
      <c r="O19">
        <v>1</v>
      </c>
      <c r="P19">
        <v>1</v>
      </c>
      <c r="Q19">
        <v>2</v>
      </c>
      <c r="R19">
        <v>1</v>
      </c>
      <c r="S19">
        <v>0</v>
      </c>
      <c r="T19">
        <v>1</v>
      </c>
      <c r="U19">
        <v>0</v>
      </c>
      <c r="V19">
        <v>0</v>
      </c>
    </row>
    <row r="20" spans="4:34">
      <c r="D20" t="s">
        <v>8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4:34">
      <c r="D21" t="s">
        <v>9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4:34">
      <c r="D22" t="s">
        <v>10</v>
      </c>
      <c r="E22">
        <v>12</v>
      </c>
      <c r="F22">
        <v>9</v>
      </c>
      <c r="G22">
        <v>7</v>
      </c>
      <c r="H22">
        <v>12</v>
      </c>
      <c r="I22">
        <v>5</v>
      </c>
      <c r="J22">
        <v>19</v>
      </c>
      <c r="K22">
        <v>5</v>
      </c>
      <c r="L22">
        <v>28</v>
      </c>
      <c r="M22">
        <v>23</v>
      </c>
      <c r="N22">
        <v>54</v>
      </c>
      <c r="O22">
        <v>51</v>
      </c>
      <c r="P22">
        <v>34</v>
      </c>
      <c r="Q22">
        <v>10</v>
      </c>
      <c r="R22">
        <v>12</v>
      </c>
      <c r="S22">
        <v>6</v>
      </c>
      <c r="T22">
        <v>4</v>
      </c>
      <c r="U22">
        <v>3</v>
      </c>
      <c r="V22">
        <v>0</v>
      </c>
    </row>
    <row r="23" spans="4:34">
      <c r="D23" t="s">
        <v>11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4:34">
      <c r="D24" t="s">
        <v>12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4:34">
      <c r="D25" t="s">
        <v>13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4:34">
      <c r="D26" t="s">
        <v>14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4:34">
      <c r="D27" t="s">
        <v>15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31" spans="4:34">
      <c r="D31" t="s">
        <v>22</v>
      </c>
    </row>
    <row r="32" spans="4:34">
      <c r="D32" t="s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</row>
    <row r="33" spans="4:34">
      <c r="D33" t="s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</row>
    <row r="34" spans="4:34">
      <c r="D34" t="s">
        <v>3</v>
      </c>
      <c r="E34">
        <v>0</v>
      </c>
      <c r="F34">
        <v>0</v>
      </c>
      <c r="G34">
        <v>0.33333333333333331</v>
      </c>
      <c r="H34">
        <v>0.25</v>
      </c>
      <c r="I34">
        <v>0.2</v>
      </c>
      <c r="J34">
        <v>0.16666666666666666</v>
      </c>
      <c r="K34">
        <v>0.7142857142857143</v>
      </c>
      <c r="L34">
        <v>1.625</v>
      </c>
      <c r="M34">
        <v>2.6666666666666665</v>
      </c>
      <c r="N34">
        <v>3.3</v>
      </c>
      <c r="O34">
        <v>3.3636363636363638</v>
      </c>
      <c r="P34">
        <v>3.5</v>
      </c>
      <c r="Q34">
        <v>3.3846153846153846</v>
      </c>
      <c r="R34">
        <v>3.5714285714285716</v>
      </c>
      <c r="S34">
        <v>3.7333333333333334</v>
      </c>
      <c r="T34">
        <v>3.8125</v>
      </c>
      <c r="U34">
        <v>3.5882352941176472</v>
      </c>
      <c r="V34">
        <v>3.3888888888888888</v>
      </c>
      <c r="W34">
        <v>4.8980553169354639</v>
      </c>
      <c r="X34">
        <v>5.1202003912066685</v>
      </c>
      <c r="Y34">
        <v>5.3088450618898504</v>
      </c>
      <c r="Z34">
        <v>5.502526720591665</v>
      </c>
      <c r="AA34">
        <v>5.6858085146457604</v>
      </c>
      <c r="AB34">
        <v>5.9298835264350984</v>
      </c>
      <c r="AC34">
        <v>6.0958642431499213</v>
      </c>
      <c r="AD34">
        <v>6.1845515774151121</v>
      </c>
      <c r="AE34">
        <v>6.1868682860954474</v>
      </c>
      <c r="AF34">
        <v>6.2559470498394374</v>
      </c>
      <c r="AG34">
        <v>6.4991893739286466</v>
      </c>
      <c r="AH34">
        <v>6.69679736794874</v>
      </c>
    </row>
    <row r="35" spans="4:34">
      <c r="D35" t="s">
        <v>4</v>
      </c>
      <c r="E35">
        <v>0</v>
      </c>
      <c r="F35">
        <v>0</v>
      </c>
      <c r="G35">
        <v>0</v>
      </c>
      <c r="H35">
        <v>0</v>
      </c>
      <c r="I35">
        <v>0</v>
      </c>
      <c r="J35">
        <v>1.1666666666666667</v>
      </c>
      <c r="K35">
        <v>1.5714285714285714</v>
      </c>
      <c r="L35">
        <v>1.875</v>
      </c>
      <c r="M35">
        <v>2.2222222222222223</v>
      </c>
      <c r="N35">
        <v>3</v>
      </c>
      <c r="O35">
        <v>2.7272727272727271</v>
      </c>
      <c r="P35">
        <v>3</v>
      </c>
      <c r="Q35">
        <v>3.1538461538461537</v>
      </c>
      <c r="R35">
        <v>3.2857142857142856</v>
      </c>
      <c r="S35">
        <v>3.1333333333333333</v>
      </c>
      <c r="T35">
        <v>3</v>
      </c>
      <c r="U35">
        <v>2.8235294117647061</v>
      </c>
      <c r="V35">
        <v>2.6666666666666665</v>
      </c>
      <c r="W35">
        <v>4.7979509584421471</v>
      </c>
      <c r="X35">
        <v>4.9965557869782415</v>
      </c>
      <c r="Y35">
        <v>5.1849688707226216</v>
      </c>
      <c r="Z35">
        <v>5.3641854612061382</v>
      </c>
      <c r="AA35">
        <v>5.7066714410777921</v>
      </c>
      <c r="AB35">
        <v>5.7578176710634015</v>
      </c>
      <c r="AC35">
        <v>5.9394660601994405</v>
      </c>
      <c r="AD35">
        <v>6.1301279999583782</v>
      </c>
      <c r="AE35">
        <v>6.3365614025965833</v>
      </c>
      <c r="AF35">
        <v>6.6303404918197604</v>
      </c>
      <c r="AG35">
        <v>7.0075072678605483</v>
      </c>
      <c r="AH35">
        <v>7.1796274343857052</v>
      </c>
    </row>
    <row r="36" spans="4:34">
      <c r="D36" t="s">
        <v>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9.0909090909090912E-2</v>
      </c>
      <c r="P36">
        <v>8.3333333333333329E-2</v>
      </c>
      <c r="Q36">
        <v>7.6923076923076927E-2</v>
      </c>
      <c r="R36">
        <v>7.1428571428571425E-2</v>
      </c>
      <c r="S36">
        <v>0.13333333333333333</v>
      </c>
      <c r="T36">
        <v>0.125</v>
      </c>
      <c r="U36">
        <v>0.11764705882352941</v>
      </c>
      <c r="V36">
        <v>0.1111111111111111</v>
      </c>
      <c r="W36">
        <v>0.33328766451932057</v>
      </c>
      <c r="X36">
        <v>0.35668987361759724</v>
      </c>
      <c r="Y36">
        <v>0.37889115852661809</v>
      </c>
      <c r="Z36">
        <v>0.40000879275177603</v>
      </c>
      <c r="AA36">
        <v>0.42014366695883648</v>
      </c>
      <c r="AB36">
        <v>0.43938320544423626</v>
      </c>
      <c r="AC36">
        <v>0.45780366113087934</v>
      </c>
      <c r="AD36">
        <v>0.47547194154203687</v>
      </c>
      <c r="AE36">
        <v>0.49244707628093237</v>
      </c>
      <c r="AF36">
        <v>0.52279581019550803</v>
      </c>
      <c r="AG36">
        <v>0.56207790204857011</v>
      </c>
      <c r="AH36">
        <v>0.59099988446767493</v>
      </c>
    </row>
    <row r="37" spans="4:34">
      <c r="D37" t="s">
        <v>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0.2857142857142857</v>
      </c>
      <c r="L37">
        <v>0.25</v>
      </c>
      <c r="M37">
        <v>0.22222222222222221</v>
      </c>
      <c r="N37">
        <v>0.4</v>
      </c>
      <c r="O37">
        <v>0.36363636363636365</v>
      </c>
      <c r="P37">
        <v>0.41666666666666669</v>
      </c>
      <c r="Q37">
        <v>0.46153846153846156</v>
      </c>
      <c r="R37">
        <v>0.42857142857142855</v>
      </c>
      <c r="S37">
        <v>0.4</v>
      </c>
      <c r="T37">
        <v>0.375</v>
      </c>
      <c r="U37">
        <v>0.35294117647058826</v>
      </c>
      <c r="V37">
        <v>0.33333333333333331</v>
      </c>
      <c r="W37">
        <v>0.98592904502112999</v>
      </c>
      <c r="X37">
        <v>1.0355230438016796</v>
      </c>
      <c r="Y37">
        <v>1.0825720421283245</v>
      </c>
      <c r="Z37">
        <v>1.1273245662004088</v>
      </c>
      <c r="AA37">
        <v>1.169994423677454</v>
      </c>
      <c r="AB37">
        <v>1.2536176885258363</v>
      </c>
      <c r="AC37">
        <v>1.3405371042623309</v>
      </c>
      <c r="AD37">
        <v>1.417037690417412</v>
      </c>
      <c r="AE37">
        <v>1.5057203808030062</v>
      </c>
      <c r="AF37">
        <v>1.5811431450283715</v>
      </c>
      <c r="AG37">
        <v>1.6664301891836169</v>
      </c>
      <c r="AH37">
        <v>1.7173777923956302</v>
      </c>
    </row>
    <row r="38" spans="4:34">
      <c r="D38" t="s">
        <v>6</v>
      </c>
      <c r="E38">
        <v>3</v>
      </c>
      <c r="F38">
        <v>3.5</v>
      </c>
      <c r="G38">
        <v>3</v>
      </c>
      <c r="H38">
        <v>3.25</v>
      </c>
      <c r="I38">
        <v>3.2</v>
      </c>
      <c r="J38">
        <v>4.333333333333333</v>
      </c>
      <c r="K38">
        <v>4.1428571428571432</v>
      </c>
      <c r="L38">
        <v>4.125</v>
      </c>
      <c r="M38">
        <v>6.7777777777777777</v>
      </c>
      <c r="N38">
        <v>10.6</v>
      </c>
      <c r="O38">
        <v>14.818181818181818</v>
      </c>
      <c r="P38">
        <v>16.333333333333332</v>
      </c>
      <c r="Q38">
        <v>15.846153846153847</v>
      </c>
      <c r="R38">
        <v>16.142857142857142</v>
      </c>
      <c r="S38">
        <v>16.399999999999999</v>
      </c>
      <c r="T38">
        <v>15.8125</v>
      </c>
      <c r="U38">
        <v>14.882352941176471</v>
      </c>
      <c r="V38">
        <v>14.055555555555555</v>
      </c>
      <c r="W38">
        <v>20.32749218191497</v>
      </c>
      <c r="X38">
        <v>21.121979169696516</v>
      </c>
      <c r="Y38">
        <v>21.988360461963829</v>
      </c>
      <c r="Z38">
        <v>22.7161218867945</v>
      </c>
      <c r="AA38">
        <v>23.592163833863399</v>
      </c>
      <c r="AB38">
        <v>24.151936990167162</v>
      </c>
      <c r="AC38">
        <v>24.935991680024458</v>
      </c>
      <c r="AD38">
        <v>25.980312121208158</v>
      </c>
      <c r="AE38">
        <v>26.453182300673657</v>
      </c>
      <c r="AF38">
        <v>26.614773718199608</v>
      </c>
      <c r="AG38">
        <v>26.382739010397238</v>
      </c>
      <c r="AH38">
        <v>26.939081200321624</v>
      </c>
    </row>
    <row r="39" spans="4:34">
      <c r="D39" t="s">
        <v>5</v>
      </c>
      <c r="E39">
        <v>0</v>
      </c>
      <c r="F39">
        <v>0</v>
      </c>
      <c r="G39">
        <v>0</v>
      </c>
      <c r="H39">
        <v>0</v>
      </c>
      <c r="I39">
        <v>0.2</v>
      </c>
      <c r="J39">
        <v>0.16666666666666666</v>
      </c>
      <c r="K39">
        <v>0.2857142857142857</v>
      </c>
      <c r="L39">
        <v>0.375</v>
      </c>
      <c r="M39">
        <v>0.33333333333333331</v>
      </c>
      <c r="N39">
        <v>0.3</v>
      </c>
      <c r="O39">
        <v>0.27272727272727271</v>
      </c>
      <c r="P39">
        <v>0.25</v>
      </c>
      <c r="Q39">
        <v>0.23076923076923078</v>
      </c>
      <c r="R39">
        <v>0.2857142857142857</v>
      </c>
      <c r="S39">
        <v>0.26666666666666666</v>
      </c>
      <c r="T39">
        <v>0.25</v>
      </c>
      <c r="U39">
        <v>0.23529411764705882</v>
      </c>
      <c r="V39">
        <v>0.22222222222222221</v>
      </c>
      <c r="W39">
        <v>0.68394224149915495</v>
      </c>
      <c r="X39">
        <v>0.711538359173156</v>
      </c>
      <c r="Y39">
        <v>0.73771833510151752</v>
      </c>
      <c r="Z39">
        <v>0.79119188793936368</v>
      </c>
      <c r="AA39">
        <v>0.83774862974628705</v>
      </c>
      <c r="AB39">
        <v>0.89548736899888426</v>
      </c>
      <c r="AC39">
        <v>0.91619606534845055</v>
      </c>
      <c r="AD39">
        <v>0.94929869204886419</v>
      </c>
      <c r="AE39">
        <v>1.0030932766296334</v>
      </c>
      <c r="AF39">
        <v>1.0549908328588011</v>
      </c>
      <c r="AG39">
        <v>1.1051239527670436</v>
      </c>
      <c r="AH39">
        <v>1.1536150486283128</v>
      </c>
    </row>
    <row r="40" spans="4:34">
      <c r="D40" t="s">
        <v>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0.75</v>
      </c>
      <c r="M40">
        <v>1.2222222222222223</v>
      </c>
      <c r="N40">
        <v>1.3</v>
      </c>
      <c r="O40">
        <v>1.2727272727272727</v>
      </c>
      <c r="P40">
        <v>1.25</v>
      </c>
      <c r="Q40">
        <v>1.3076923076923077</v>
      </c>
      <c r="R40">
        <v>1.2857142857142858</v>
      </c>
      <c r="S40">
        <v>1.2</v>
      </c>
      <c r="T40">
        <v>1.1875</v>
      </c>
      <c r="U40">
        <v>1.1176470588235294</v>
      </c>
      <c r="V40">
        <v>1.0555555555555556</v>
      </c>
      <c r="W40">
        <v>2.0648568032369088</v>
      </c>
      <c r="X40">
        <v>2.1783161970661551</v>
      </c>
      <c r="Y40">
        <v>2.2859532289988964</v>
      </c>
      <c r="Z40">
        <v>2.3883364684713877</v>
      </c>
      <c r="AA40">
        <v>2.4859550570741802</v>
      </c>
      <c r="AB40">
        <v>2.5792328482835862</v>
      </c>
      <c r="AC40">
        <v>2.7824692626098759</v>
      </c>
      <c r="AD40">
        <v>2.7758482243914333</v>
      </c>
      <c r="AE40">
        <v>2.8050877246452015</v>
      </c>
      <c r="AF40">
        <v>2.9381782786547213</v>
      </c>
      <c r="AG40">
        <v>3.1004745986292739</v>
      </c>
      <c r="AH40">
        <v>3.26066076625919</v>
      </c>
    </row>
    <row r="41" spans="4:34">
      <c r="D41" t="s">
        <v>8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</row>
    <row r="42" spans="4:34">
      <c r="D42" t="s">
        <v>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</row>
    <row r="43" spans="4:34">
      <c r="D43" t="s">
        <v>10</v>
      </c>
      <c r="E43">
        <v>12</v>
      </c>
      <c r="F43">
        <v>10.5</v>
      </c>
      <c r="G43">
        <v>9.3333333333333339</v>
      </c>
      <c r="H43">
        <v>10</v>
      </c>
      <c r="I43">
        <v>9</v>
      </c>
      <c r="J43">
        <v>10.666666666666666</v>
      </c>
      <c r="K43">
        <v>9.8571428571428577</v>
      </c>
      <c r="L43">
        <v>12.125</v>
      </c>
      <c r="M43">
        <v>13.333333333333334</v>
      </c>
      <c r="N43">
        <v>17.399999999999999</v>
      </c>
      <c r="O43">
        <v>20.454545454545453</v>
      </c>
      <c r="P43">
        <v>21.583333333333332</v>
      </c>
      <c r="Q43">
        <v>20.692307692307693</v>
      </c>
      <c r="R43">
        <v>20.071428571428573</v>
      </c>
      <c r="S43">
        <v>19.133333333333333</v>
      </c>
      <c r="T43">
        <v>18.1875</v>
      </c>
      <c r="U43">
        <v>17.294117647058822</v>
      </c>
      <c r="V43">
        <v>16.333333333333332</v>
      </c>
      <c r="W43">
        <v>24.795106063619016</v>
      </c>
      <c r="X43">
        <v>25.699063255161597</v>
      </c>
      <c r="Y43">
        <v>26.699872599405751</v>
      </c>
      <c r="Z43">
        <v>27.41014875683495</v>
      </c>
      <c r="AA43">
        <v>28.559894891719974</v>
      </c>
      <c r="AB43">
        <v>29.04521638665744</v>
      </c>
      <c r="AC43">
        <v>30.296531258453239</v>
      </c>
      <c r="AD43">
        <v>30.673576255398622</v>
      </c>
      <c r="AE43">
        <v>31.625806009910548</v>
      </c>
      <c r="AF43">
        <v>31.611816958869582</v>
      </c>
      <c r="AG43">
        <v>31.724901396635179</v>
      </c>
      <c r="AH43">
        <v>32.368036872058788</v>
      </c>
    </row>
    <row r="44" spans="4:34">
      <c r="D44" t="s">
        <v>11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</row>
    <row r="45" spans="4:34">
      <c r="D45" t="s">
        <v>12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</row>
    <row r="46" spans="4:34">
      <c r="D46" t="s">
        <v>13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</row>
    <row r="47" spans="4:34">
      <c r="D47" t="s">
        <v>14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</row>
    <row r="48" spans="4:34">
      <c r="D48" t="s">
        <v>15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</row>
    <row r="51" spans="1:34">
      <c r="A51" t="s">
        <v>27</v>
      </c>
      <c r="B51" t="s">
        <v>26</v>
      </c>
      <c r="D51" t="s">
        <v>23</v>
      </c>
    </row>
    <row r="52" spans="1:34">
      <c r="A52">
        <v>0</v>
      </c>
      <c r="B52">
        <v>0</v>
      </c>
      <c r="D52" t="s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</row>
    <row r="53" spans="1:34">
      <c r="A53">
        <v>0</v>
      </c>
      <c r="B53">
        <v>0</v>
      </c>
      <c r="D53" t="s">
        <v>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</row>
    <row r="54" spans="1:34">
      <c r="A54">
        <v>2.8819345797707965</v>
      </c>
      <c r="B54">
        <v>8.3055469220786762</v>
      </c>
      <c r="D54" t="s">
        <v>3</v>
      </c>
      <c r="E54">
        <v>0</v>
      </c>
      <c r="F54">
        <v>0</v>
      </c>
      <c r="G54">
        <v>0.22222222222222221</v>
      </c>
      <c r="H54">
        <v>0.1875</v>
      </c>
      <c r="I54">
        <v>0.16</v>
      </c>
      <c r="J54">
        <v>0.1388888888888889</v>
      </c>
      <c r="K54">
        <v>1.9183673469387754</v>
      </c>
      <c r="L54">
        <v>7.484375</v>
      </c>
      <c r="M54">
        <v>15.333333333333334</v>
      </c>
      <c r="N54">
        <v>17.41</v>
      </c>
      <c r="O54">
        <v>15.867768595041323</v>
      </c>
      <c r="P54">
        <v>14.75</v>
      </c>
      <c r="Q54">
        <v>13.775147928994082</v>
      </c>
      <c r="R54">
        <v>13.244897959183673</v>
      </c>
      <c r="S54">
        <v>12.728888888888889</v>
      </c>
      <c r="T54">
        <v>12.02734375</v>
      </c>
      <c r="U54">
        <v>12.124567474048442</v>
      </c>
      <c r="V54">
        <v>12.126543209876543</v>
      </c>
      <c r="W54">
        <v>11.669182781963313</v>
      </c>
      <c r="X54">
        <v>11.943287079536404</v>
      </c>
      <c r="Y54">
        <v>12.022272149325749</v>
      </c>
      <c r="Z54">
        <v>12.200034697707588</v>
      </c>
      <c r="AA54">
        <v>12.350924202659048</v>
      </c>
      <c r="AB54">
        <v>13.124524948554862</v>
      </c>
      <c r="AC54">
        <v>13.211310503751918</v>
      </c>
      <c r="AD54">
        <v>12.871628721819421</v>
      </c>
      <c r="AE54">
        <v>12.376700257150258</v>
      </c>
      <c r="AF54">
        <v>12.042372716940223</v>
      </c>
      <c r="AG54">
        <v>13.209792339214141</v>
      </c>
      <c r="AH54">
        <v>13.847651998969647</v>
      </c>
    </row>
    <row r="55" spans="1:34">
      <c r="A55">
        <v>2.575679022401284</v>
      </c>
      <c r="B55">
        <v>6.6341224264380338</v>
      </c>
      <c r="D55" t="s">
        <v>4</v>
      </c>
      <c r="E55">
        <v>0</v>
      </c>
      <c r="F55">
        <v>0</v>
      </c>
      <c r="G55">
        <v>0</v>
      </c>
      <c r="H55">
        <v>0</v>
      </c>
      <c r="I55">
        <v>0</v>
      </c>
      <c r="J55">
        <v>6.8055555555555554</v>
      </c>
      <c r="K55">
        <v>6.8163265306122449</v>
      </c>
      <c r="L55">
        <v>6.609375</v>
      </c>
      <c r="M55">
        <v>6.8395061728395063</v>
      </c>
      <c r="N55">
        <v>11.6</v>
      </c>
      <c r="O55">
        <v>11.289256198347108</v>
      </c>
      <c r="P55">
        <v>11.166666666666666</v>
      </c>
      <c r="Q55">
        <v>10.591715976331361</v>
      </c>
      <c r="R55">
        <v>10.061224489795919</v>
      </c>
      <c r="S55">
        <v>9.7155555555555555</v>
      </c>
      <c r="T55">
        <v>9.375</v>
      </c>
      <c r="U55">
        <v>9.3217993079584769</v>
      </c>
      <c r="V55">
        <v>9.2222222222222214</v>
      </c>
      <c r="W55">
        <v>14.239239928344494</v>
      </c>
      <c r="X55">
        <v>14.199796050426642</v>
      </c>
      <c r="Y55">
        <v>14.164296560300581</v>
      </c>
      <c r="Z55">
        <v>14.132177973996042</v>
      </c>
      <c r="AA55">
        <v>15.953035822486903</v>
      </c>
      <c r="AB55">
        <v>15.316976179853608</v>
      </c>
      <c r="AC55">
        <v>15.437679996367883</v>
      </c>
      <c r="AD55">
        <v>15.692620203056535</v>
      </c>
      <c r="AE55">
        <v>16.154426630674052</v>
      </c>
      <c r="AF55">
        <v>17.800074518126458</v>
      </c>
      <c r="AG55">
        <v>21.005236548673555</v>
      </c>
      <c r="AH55">
        <v>21.110427895285291</v>
      </c>
    </row>
    <row r="56" spans="1:34">
      <c r="A56">
        <v>0.20053652767680979</v>
      </c>
      <c r="B56">
        <v>4.0214898932671897E-2</v>
      </c>
      <c r="D56" t="s">
        <v>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8.2644628099173556E-2</v>
      </c>
      <c r="P56">
        <v>7.6388888888888895E-2</v>
      </c>
      <c r="Q56">
        <v>7.1005917159763315E-2</v>
      </c>
      <c r="R56">
        <v>6.6326530612244902E-2</v>
      </c>
      <c r="S56">
        <v>0.11555555555555555</v>
      </c>
      <c r="T56">
        <v>0.109375</v>
      </c>
      <c r="U56">
        <v>0.10380622837370242</v>
      </c>
      <c r="V56">
        <v>9.8765432098765427E-2</v>
      </c>
      <c r="W56">
        <v>0.19770648403528629</v>
      </c>
      <c r="X56">
        <v>0.19715882064460682</v>
      </c>
      <c r="Y56">
        <v>0.19666592359299528</v>
      </c>
      <c r="Z56">
        <v>0.19621996911772777</v>
      </c>
      <c r="AA56">
        <v>0.19581455595839359</v>
      </c>
      <c r="AB56">
        <v>0.19544439611726239</v>
      </c>
      <c r="AC56">
        <v>0.19510508292955875</v>
      </c>
      <c r="AD56">
        <v>0.19479291479687152</v>
      </c>
      <c r="AE56">
        <v>0.19450475959746785</v>
      </c>
      <c r="AF56">
        <v>0.21124806651803688</v>
      </c>
      <c r="AG56">
        <v>0.24536672670333637</v>
      </c>
      <c r="AH56">
        <v>0.26032727497030445</v>
      </c>
    </row>
    <row r="57" spans="1:34">
      <c r="A57">
        <v>0.58308409207682999</v>
      </c>
      <c r="B57">
        <v>0.33998705843306115</v>
      </c>
      <c r="D57" t="s">
        <v>2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0.48979591836734693</v>
      </c>
      <c r="L57">
        <v>0.4375</v>
      </c>
      <c r="M57">
        <v>0.39506172839506171</v>
      </c>
      <c r="N57">
        <v>0.64</v>
      </c>
      <c r="O57">
        <v>0.5950413223140496</v>
      </c>
      <c r="P57">
        <v>0.57638888888888884</v>
      </c>
      <c r="Q57">
        <v>0.55621301775147924</v>
      </c>
      <c r="R57">
        <v>0.53061224489795922</v>
      </c>
      <c r="S57">
        <v>0.50666666666666671</v>
      </c>
      <c r="T57">
        <v>0.484375</v>
      </c>
      <c r="U57">
        <v>0.46366782006920415</v>
      </c>
      <c r="V57">
        <v>0.44444444444444442</v>
      </c>
      <c r="W57">
        <v>0.8879028621313001</v>
      </c>
      <c r="X57">
        <v>0.88544329741625538</v>
      </c>
      <c r="Y57">
        <v>0.88322968917271483</v>
      </c>
      <c r="Z57">
        <v>0.88122690076189225</v>
      </c>
      <c r="AA57">
        <v>0.87940618402478099</v>
      </c>
      <c r="AB57">
        <v>0.9950138418713026</v>
      </c>
      <c r="AC57">
        <v>1.1273195829287235</v>
      </c>
      <c r="AD57">
        <v>1.2226829519812767</v>
      </c>
      <c r="AE57">
        <v>1.3722721739480603</v>
      </c>
      <c r="AF57">
        <v>1.4693507060649207</v>
      </c>
      <c r="AG57">
        <v>1.6132686524539783</v>
      </c>
      <c r="AH57">
        <v>1.630317130566447</v>
      </c>
    </row>
    <row r="58" spans="1:34">
      <c r="A58">
        <v>12.137533291748275</v>
      </c>
      <c r="B58">
        <v>147.31971440829773</v>
      </c>
      <c r="D58" t="s">
        <v>6</v>
      </c>
      <c r="E58">
        <v>0</v>
      </c>
      <c r="F58">
        <v>0.25</v>
      </c>
      <c r="G58">
        <v>0.66666666666666663</v>
      </c>
      <c r="H58">
        <v>0.6875</v>
      </c>
      <c r="I58">
        <v>0.56000000000000005</v>
      </c>
      <c r="J58">
        <v>6.8888888888888893</v>
      </c>
      <c r="K58">
        <v>6.1224489795918364</v>
      </c>
      <c r="L58">
        <v>5.359375</v>
      </c>
      <c r="M58">
        <v>61.061728395061728</v>
      </c>
      <c r="N58">
        <v>186.44</v>
      </c>
      <c r="O58">
        <v>347.42148760330576</v>
      </c>
      <c r="P58">
        <v>343.72222222222223</v>
      </c>
      <c r="Q58">
        <v>320.13017751479288</v>
      </c>
      <c r="R58">
        <v>298.40816326530614</v>
      </c>
      <c r="S58">
        <v>279.44</v>
      </c>
      <c r="T58">
        <v>267.15234375</v>
      </c>
      <c r="U58">
        <v>265.28027681660899</v>
      </c>
      <c r="V58">
        <v>262.16358024691357</v>
      </c>
      <c r="W58">
        <v>233.44039061939506</v>
      </c>
      <c r="X58">
        <v>232.51582659858133</v>
      </c>
      <c r="Y58">
        <v>235.15174959687712</v>
      </c>
      <c r="Z58">
        <v>234.54678106455231</v>
      </c>
      <c r="AA58">
        <v>240.0020030969458</v>
      </c>
      <c r="AB58">
        <v>236.46074510048081</v>
      </c>
      <c r="AC58">
        <v>240.74727445843371</v>
      </c>
      <c r="AD58">
        <v>257.29190789307512</v>
      </c>
      <c r="AE58">
        <v>252.98622044749658</v>
      </c>
      <c r="AF58">
        <v>244.29526687259167</v>
      </c>
      <c r="AG58">
        <v>237.02411876472942</v>
      </c>
      <c r="AH58">
        <v>237.51733899419958</v>
      </c>
    </row>
    <row r="59" spans="1:34">
      <c r="A59">
        <v>0.38534523729672188</v>
      </c>
      <c r="B59">
        <v>0.14849095190726691</v>
      </c>
      <c r="D59" t="s">
        <v>5</v>
      </c>
      <c r="E59">
        <v>0</v>
      </c>
      <c r="F59">
        <v>0</v>
      </c>
      <c r="G59">
        <v>0</v>
      </c>
      <c r="H59">
        <v>0</v>
      </c>
      <c r="I59">
        <v>0.16</v>
      </c>
      <c r="J59">
        <v>0.1388888888888889</v>
      </c>
      <c r="K59">
        <v>0.20408163265306123</v>
      </c>
      <c r="L59">
        <v>0.234375</v>
      </c>
      <c r="M59">
        <v>0.22222222222222221</v>
      </c>
      <c r="N59">
        <v>0.21</v>
      </c>
      <c r="O59">
        <v>0.19834710743801653</v>
      </c>
      <c r="P59">
        <v>0.1875</v>
      </c>
      <c r="Q59">
        <v>0.17751479289940827</v>
      </c>
      <c r="R59">
        <v>0.20408163265306123</v>
      </c>
      <c r="S59">
        <v>0.19555555555555557</v>
      </c>
      <c r="T59">
        <v>0.1875</v>
      </c>
      <c r="U59">
        <v>0.17993079584775087</v>
      </c>
      <c r="V59">
        <v>0.1728395061728395</v>
      </c>
      <c r="W59">
        <v>0.27491800155451135</v>
      </c>
      <c r="X59">
        <v>0.27415645584383413</v>
      </c>
      <c r="Y59">
        <v>0.27347106470422455</v>
      </c>
      <c r="Z59">
        <v>0.31763705011368076</v>
      </c>
      <c r="AA59">
        <v>0.34871713674244792</v>
      </c>
      <c r="AB59">
        <v>0.40689828633201869</v>
      </c>
      <c r="AC59">
        <v>0.39980774347165088</v>
      </c>
      <c r="AD59">
        <v>0.4101142471999914</v>
      </c>
      <c r="AE59">
        <v>0.46668705556312229</v>
      </c>
      <c r="AF59">
        <v>0.51942961470807536</v>
      </c>
      <c r="AG59">
        <v>0.56873845925675315</v>
      </c>
      <c r="AH59">
        <v>0.6149656068270507</v>
      </c>
    </row>
    <row r="60" spans="1:34">
      <c r="A60">
        <v>1.5306572466651731</v>
      </c>
      <c r="B60">
        <v>2.3429116067686087</v>
      </c>
      <c r="D60" t="s">
        <v>7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3.9375</v>
      </c>
      <c r="M60">
        <v>5.283950617283951</v>
      </c>
      <c r="N60">
        <v>4.8099999999999996</v>
      </c>
      <c r="O60">
        <v>4.3801652892561984</v>
      </c>
      <c r="P60">
        <v>4.020833333333333</v>
      </c>
      <c r="Q60">
        <v>3.7514792899408285</v>
      </c>
      <c r="R60">
        <v>3.489795918367347</v>
      </c>
      <c r="S60">
        <v>3.36</v>
      </c>
      <c r="T60">
        <v>3.15234375</v>
      </c>
      <c r="U60">
        <v>3.0449826989619377</v>
      </c>
      <c r="V60">
        <v>2.941358024691358</v>
      </c>
      <c r="W60">
        <v>4.6471652913641064</v>
      </c>
      <c r="X60">
        <v>4.6342922573160052</v>
      </c>
      <c r="Y60">
        <v>4.6227065266727152</v>
      </c>
      <c r="Z60">
        <v>4.6122241989478336</v>
      </c>
      <c r="AA60">
        <v>4.6026948101070326</v>
      </c>
      <c r="AB60">
        <v>4.5939940637741277</v>
      </c>
      <c r="AC60">
        <v>5.3525935669389701</v>
      </c>
      <c r="AD60">
        <v>5.1395419397915729</v>
      </c>
      <c r="AE60">
        <v>4.9632409591768427</v>
      </c>
      <c r="AF60">
        <v>5.2399577046786581</v>
      </c>
      <c r="AG60">
        <v>5.7639989359696182</v>
      </c>
      <c r="AH60">
        <v>6.2837093843695353</v>
      </c>
    </row>
    <row r="61" spans="1:34">
      <c r="A61">
        <v>0</v>
      </c>
      <c r="B61">
        <v>0</v>
      </c>
      <c r="D61" t="s">
        <v>8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</row>
    <row r="62" spans="1:34">
      <c r="A62">
        <v>0</v>
      </c>
      <c r="B62">
        <v>0</v>
      </c>
      <c r="D62" t="s">
        <v>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</row>
    <row r="63" spans="1:34">
      <c r="A63">
        <v>11.504925810393024</v>
      </c>
      <c r="B63">
        <v>132.36331790264759</v>
      </c>
      <c r="D63" t="s">
        <v>10</v>
      </c>
      <c r="E63">
        <v>0</v>
      </c>
      <c r="F63">
        <v>2.25</v>
      </c>
      <c r="G63">
        <v>4.2222222222222223</v>
      </c>
      <c r="H63">
        <v>4.5</v>
      </c>
      <c r="I63">
        <v>7.6</v>
      </c>
      <c r="J63">
        <v>20.222222222222221</v>
      </c>
      <c r="K63">
        <v>21.26530612244898</v>
      </c>
      <c r="L63">
        <v>54.609375</v>
      </c>
      <c r="M63">
        <v>60.222222222222221</v>
      </c>
      <c r="N63">
        <v>203.04</v>
      </c>
      <c r="O63">
        <v>277.88429752066116</v>
      </c>
      <c r="P63">
        <v>268.74305555555554</v>
      </c>
      <c r="Q63">
        <v>257.59763313609466</v>
      </c>
      <c r="R63">
        <v>244.2091836734694</v>
      </c>
      <c r="S63">
        <v>240.2488888888889</v>
      </c>
      <c r="T63">
        <v>238.65234375</v>
      </c>
      <c r="U63">
        <v>237.3840830449827</v>
      </c>
      <c r="V63">
        <v>239.88888888888889</v>
      </c>
      <c r="W63">
        <v>218.65680743202384</v>
      </c>
      <c r="X63">
        <v>221.85704928383373</v>
      </c>
      <c r="Y63">
        <v>229.79496434664352</v>
      </c>
      <c r="Z63">
        <v>228.94219139305127</v>
      </c>
      <c r="AA63">
        <v>246.29596781625673</v>
      </c>
      <c r="AB63">
        <v>240.76926045228288</v>
      </c>
      <c r="AC63">
        <v>266.7503528261168</v>
      </c>
      <c r="AD63">
        <v>259.49224902638906</v>
      </c>
      <c r="AE63">
        <v>272.18031554443576</v>
      </c>
      <c r="AF63">
        <v>262.10465114913859</v>
      </c>
      <c r="AG63">
        <v>253.08904918270366</v>
      </c>
      <c r="AH63">
        <v>255.94329130315077</v>
      </c>
    </row>
    <row r="64" spans="1:34">
      <c r="A64">
        <v>0</v>
      </c>
      <c r="B64">
        <v>0</v>
      </c>
      <c r="D64" t="s">
        <v>11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</row>
    <row r="65" spans="1:34">
      <c r="A65">
        <v>0</v>
      </c>
      <c r="B65">
        <v>0</v>
      </c>
      <c r="D65" t="s">
        <v>12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</row>
    <row r="66" spans="1:34">
      <c r="A66">
        <v>0</v>
      </c>
      <c r="B66">
        <v>0</v>
      </c>
      <c r="D66" t="s">
        <v>13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</row>
    <row r="67" spans="1:34">
      <c r="A67">
        <v>0</v>
      </c>
      <c r="B67">
        <v>0</v>
      </c>
      <c r="D67" t="s">
        <v>14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</row>
    <row r="68" spans="1:34">
      <c r="A68">
        <v>0</v>
      </c>
      <c r="B68">
        <v>0</v>
      </c>
      <c r="D68" t="s">
        <v>15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</row>
    <row r="71" spans="1:34">
      <c r="D71" t="s">
        <v>24</v>
      </c>
    </row>
    <row r="72" spans="1:34">
      <c r="D72" t="s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</row>
    <row r="73" spans="1:34">
      <c r="D73" t="s">
        <v>2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</row>
    <row r="74" spans="1:34">
      <c r="D74" t="s">
        <v>3</v>
      </c>
      <c r="F74">
        <v>0</v>
      </c>
      <c r="G74">
        <v>1.8047378541243648</v>
      </c>
      <c r="H74">
        <v>0.3169872981077807</v>
      </c>
      <c r="I74">
        <v>0.60000000000000009</v>
      </c>
      <c r="J74">
        <v>0.53934466291663163</v>
      </c>
      <c r="K74">
        <v>6.0993371021189517</v>
      </c>
      <c r="L74">
        <v>8.3607585785299108</v>
      </c>
      <c r="M74">
        <v>9.58244670815691</v>
      </c>
      <c r="N74">
        <v>5.4725292090050131</v>
      </c>
      <c r="O74">
        <v>2.3470731454921174</v>
      </c>
      <c r="P74">
        <v>8.3405728739343044</v>
      </c>
      <c r="Q74">
        <v>4.0961040251737906</v>
      </c>
      <c r="R74">
        <v>11.210782629387714</v>
      </c>
      <c r="S74">
        <v>7.3010901760692413</v>
      </c>
      <c r="T74">
        <v>6.2805460997512705</v>
      </c>
      <c r="U74">
        <v>2.0702702557526451</v>
      </c>
      <c r="V74">
        <v>6.8712075431588486</v>
      </c>
      <c r="W74">
        <v>6.8712075431588486</v>
      </c>
      <c r="X74">
        <v>9.1188117280883638</v>
      </c>
      <c r="Y74">
        <v>8.8930938048703112</v>
      </c>
      <c r="Z74">
        <v>9.3761598946279658</v>
      </c>
      <c r="AA74">
        <v>9.5347261897817539</v>
      </c>
      <c r="AB74">
        <v>11.299533785800547</v>
      </c>
      <c r="AC74">
        <v>9.9134207275908608</v>
      </c>
      <c r="AD74">
        <v>8.3130475997797184</v>
      </c>
      <c r="AE74">
        <v>6.2447860031038234</v>
      </c>
      <c r="AF74">
        <v>8.0519949071831611</v>
      </c>
      <c r="AG74">
        <v>13.066732124337307</v>
      </c>
      <c r="AH74">
        <v>12.229821200511328</v>
      </c>
    </row>
    <row r="75" spans="1:34">
      <c r="D75" t="s">
        <v>4</v>
      </c>
      <c r="F75">
        <v>0</v>
      </c>
      <c r="G75">
        <v>0</v>
      </c>
      <c r="H75">
        <v>0</v>
      </c>
      <c r="I75">
        <v>0</v>
      </c>
      <c r="J75">
        <v>10.77541264041642</v>
      </c>
      <c r="K75">
        <v>1.1822381260710093</v>
      </c>
      <c r="L75">
        <v>4.4458704751503912</v>
      </c>
      <c r="M75">
        <v>5.8374671768755153</v>
      </c>
      <c r="N75">
        <v>11.405877273185279</v>
      </c>
      <c r="O75">
        <v>3.9127784340770315</v>
      </c>
      <c r="P75">
        <v>12.34165627596057</v>
      </c>
      <c r="Q75">
        <v>5.4083378155855666</v>
      </c>
      <c r="R75">
        <v>6.4576576158820735</v>
      </c>
      <c r="S75">
        <v>2.2503119273495891</v>
      </c>
      <c r="T75">
        <v>6.0618621784789726</v>
      </c>
      <c r="U75">
        <v>4.8766915934967017</v>
      </c>
      <c r="V75">
        <v>5.7034778597147664</v>
      </c>
      <c r="W75">
        <v>5.7034778597147664</v>
      </c>
      <c r="X75">
        <v>8.5714427006279568</v>
      </c>
      <c r="Y75">
        <v>8.7648174618658334</v>
      </c>
      <c r="Z75">
        <v>8.9485172708764686</v>
      </c>
      <c r="AA75">
        <v>12.898877018382532</v>
      </c>
      <c r="AB75">
        <v>6.8830347307468216</v>
      </c>
      <c r="AC75">
        <v>10.117379010328332</v>
      </c>
      <c r="AD75">
        <v>10.706014554172871</v>
      </c>
      <c r="AE75">
        <v>11.497396468551722</v>
      </c>
      <c r="AF75">
        <v>14.26859681162235</v>
      </c>
      <c r="AG75">
        <v>17.191010220961829</v>
      </c>
      <c r="AH75">
        <v>11.998992097090076</v>
      </c>
    </row>
    <row r="76" spans="1:34">
      <c r="D76" t="s">
        <v>5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1.3783888781971254</v>
      </c>
      <c r="P76">
        <v>0.64028126747038328</v>
      </c>
      <c r="Q76">
        <v>0.34339243193367341</v>
      </c>
      <c r="R76">
        <v>0.32896794824742781</v>
      </c>
      <c r="S76">
        <v>1.4732679675728524</v>
      </c>
      <c r="T76">
        <v>0.54428108611692616</v>
      </c>
      <c r="U76">
        <v>0.43983679853245061</v>
      </c>
      <c r="V76">
        <v>0.42538079163846554</v>
      </c>
      <c r="W76">
        <v>0.42538079163846554</v>
      </c>
      <c r="X76">
        <v>0.77792963738657739</v>
      </c>
      <c r="Y76">
        <v>0.80071557179801434</v>
      </c>
      <c r="Z76">
        <v>0.82236147725493536</v>
      </c>
      <c r="AA76">
        <v>0.84297602530710591</v>
      </c>
      <c r="AB76">
        <v>0.86265305212303112</v>
      </c>
      <c r="AC76">
        <v>0.88147414192366957</v>
      </c>
      <c r="AD76">
        <v>0.89951067140981844</v>
      </c>
      <c r="AE76">
        <v>0.91682544475331929</v>
      </c>
      <c r="AF76">
        <v>1.3118628919744739</v>
      </c>
      <c r="AG76">
        <v>1.6226943820812461</v>
      </c>
      <c r="AH76">
        <v>1.4008153922026081</v>
      </c>
    </row>
    <row r="77" spans="1:34">
      <c r="D77" t="s">
        <v>2</v>
      </c>
      <c r="F77">
        <v>0</v>
      </c>
      <c r="G77">
        <v>0</v>
      </c>
      <c r="H77">
        <v>0</v>
      </c>
      <c r="I77">
        <v>0</v>
      </c>
      <c r="J77">
        <v>0</v>
      </c>
      <c r="K77">
        <v>2.9855684979380506</v>
      </c>
      <c r="L77">
        <v>1.0885621722338523</v>
      </c>
      <c r="M77">
        <v>0.85076158327693108</v>
      </c>
      <c r="N77">
        <v>3.2</v>
      </c>
      <c r="O77">
        <v>0.86497442052376616</v>
      </c>
      <c r="P77">
        <v>2.1758694649286916</v>
      </c>
      <c r="Q77">
        <v>1.2073353626794352</v>
      </c>
      <c r="R77">
        <v>0.1570027876561122</v>
      </c>
      <c r="S77">
        <v>1.1118052168020873</v>
      </c>
      <c r="T77">
        <v>1.0709705453537528</v>
      </c>
      <c r="U77">
        <v>1.0338727589876604</v>
      </c>
      <c r="V77">
        <v>1</v>
      </c>
      <c r="W77">
        <v>1</v>
      </c>
      <c r="X77">
        <v>1.9282150218515719</v>
      </c>
      <c r="Y77">
        <v>1.9765030103345784</v>
      </c>
      <c r="Z77">
        <v>2.0223750476420941</v>
      </c>
      <c r="AA77">
        <v>2.0660614306954024</v>
      </c>
      <c r="AB77">
        <v>3.0933295151902493</v>
      </c>
      <c r="AC77">
        <v>3.3396836662017044</v>
      </c>
      <c r="AD77">
        <v>3.2530517581393537</v>
      </c>
      <c r="AE77">
        <v>3.7227876404428581</v>
      </c>
      <c r="AF77">
        <v>3.5421350148878661</v>
      </c>
      <c r="AG77">
        <v>3.9691803813752449</v>
      </c>
      <c r="AH77">
        <v>3.1439106823319989</v>
      </c>
    </row>
    <row r="78" spans="1:34">
      <c r="D78" t="s">
        <v>6</v>
      </c>
      <c r="F78">
        <v>5</v>
      </c>
      <c r="G78">
        <v>1.816496580927726</v>
      </c>
      <c r="H78">
        <v>6.0791561975888495</v>
      </c>
      <c r="I78">
        <v>2.9483314773547886</v>
      </c>
      <c r="J78">
        <v>13.958002624670602</v>
      </c>
      <c r="K78">
        <v>0.38278456061588928</v>
      </c>
      <c r="L78">
        <v>7.4400323971815165</v>
      </c>
      <c r="M78">
        <v>38.591978210007667</v>
      </c>
      <c r="N78">
        <v>41.254303350958629</v>
      </c>
      <c r="O78">
        <v>45.457427715033596</v>
      </c>
      <c r="P78">
        <v>10.873080424980031</v>
      </c>
      <c r="Q78">
        <v>10.738335868333056</v>
      </c>
      <c r="R78">
        <v>43.417351730696936</v>
      </c>
      <c r="S78">
        <v>33.116458955173485</v>
      </c>
      <c r="T78">
        <v>19.157295616648131</v>
      </c>
      <c r="U78">
        <v>24.169779896242424</v>
      </c>
      <c r="V78">
        <v>30.247021834028104</v>
      </c>
      <c r="W78">
        <v>31.247021834028104</v>
      </c>
      <c r="X78">
        <v>35.422744949764294</v>
      </c>
      <c r="Y78">
        <v>38.449605015042856</v>
      </c>
      <c r="Z78">
        <v>37.271350383407849</v>
      </c>
      <c r="AA78">
        <v>41.989044722310226</v>
      </c>
      <c r="AB78">
        <v>36.466946428849994</v>
      </c>
      <c r="AC78">
        <v>42.969249546742304</v>
      </c>
      <c r="AD78">
        <v>51.044002709616962</v>
      </c>
      <c r="AE78">
        <v>38.274936787311169</v>
      </c>
      <c r="AF78">
        <v>30.816150573874289</v>
      </c>
      <c r="AG78">
        <v>20.117801899733138</v>
      </c>
      <c r="AH78">
        <v>42.516662518204456</v>
      </c>
    </row>
    <row r="79" spans="1:34">
      <c r="D79" t="s">
        <v>5</v>
      </c>
      <c r="F79">
        <v>0</v>
      </c>
      <c r="G79">
        <v>0</v>
      </c>
      <c r="H79">
        <v>0</v>
      </c>
      <c r="I79">
        <v>1.6</v>
      </c>
      <c r="J79">
        <v>0.46065533708336842</v>
      </c>
      <c r="K79">
        <v>1.7374682371669112</v>
      </c>
      <c r="L79">
        <v>0.85912291827592713</v>
      </c>
      <c r="M79">
        <v>0.19526214587563506</v>
      </c>
      <c r="N79">
        <v>0.75825756949558398</v>
      </c>
      <c r="O79">
        <v>0.71808904414239594</v>
      </c>
      <c r="P79">
        <v>0.6830127018922193</v>
      </c>
      <c r="Q79">
        <v>0.65209427500397399</v>
      </c>
      <c r="R79">
        <v>1.7374682371669112</v>
      </c>
      <c r="S79">
        <v>0.29111669461928008</v>
      </c>
      <c r="T79">
        <v>0.6830127018922193</v>
      </c>
      <c r="U79">
        <v>0.6594766206428222</v>
      </c>
      <c r="V79">
        <v>0.63796193186377126</v>
      </c>
      <c r="W79">
        <v>0.63796193186377126</v>
      </c>
      <c r="X79">
        <v>1.2082684773051762</v>
      </c>
      <c r="Y79">
        <v>1.2351378777403852</v>
      </c>
      <c r="Z79">
        <v>1.8606629446962857</v>
      </c>
      <c r="AA79">
        <v>1.8154402076916796</v>
      </c>
      <c r="AB79">
        <v>2.1657396325560208</v>
      </c>
      <c r="AC79">
        <v>1.3924960813884746</v>
      </c>
      <c r="AD79">
        <v>1.7437617328587915</v>
      </c>
      <c r="AE79">
        <v>2.3479578911488641</v>
      </c>
      <c r="AF79">
        <v>2.4043272948171603</v>
      </c>
      <c r="AG79">
        <v>2.4587181902895874</v>
      </c>
      <c r="AH79">
        <v>2.5113657327438532</v>
      </c>
    </row>
    <row r="80" spans="1:34">
      <c r="D80" t="s">
        <v>7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8.7343134832984433</v>
      </c>
      <c r="M80">
        <v>2.5209067628419115</v>
      </c>
      <c r="N80">
        <v>0.49317121994613067</v>
      </c>
      <c r="O80">
        <v>2.365611715131152</v>
      </c>
      <c r="P80">
        <v>3.2552015692526606</v>
      </c>
      <c r="Q80">
        <v>4.2445658941560263</v>
      </c>
      <c r="R80">
        <v>2.1538138329460033</v>
      </c>
      <c r="S80">
        <v>2.0330302779823359</v>
      </c>
      <c r="T80">
        <v>3.9629840889177239</v>
      </c>
      <c r="U80">
        <v>1.8626349381401561</v>
      </c>
      <c r="V80">
        <v>2.7705943378259033</v>
      </c>
      <c r="W80">
        <v>2.7705943378259033</v>
      </c>
      <c r="X80">
        <v>4.2205852859925894</v>
      </c>
      <c r="Y80">
        <v>4.3310568357209851</v>
      </c>
      <c r="Z80">
        <v>4.4360012579212071</v>
      </c>
      <c r="AA80">
        <v>4.5359454177328296</v>
      </c>
      <c r="AB80">
        <v>4.6313442548905188</v>
      </c>
      <c r="AC80">
        <v>7.4569067921145376</v>
      </c>
      <c r="AD80">
        <v>2.6169433071488148</v>
      </c>
      <c r="AE80">
        <v>3.5360752309894004</v>
      </c>
      <c r="AF80">
        <v>6.398532682902248</v>
      </c>
      <c r="AG80">
        <v>7.4824752379422002</v>
      </c>
      <c r="AH80">
        <v>7.7458734598968437</v>
      </c>
    </row>
    <row r="81" spans="4:34">
      <c r="D81" t="s">
        <v>8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</row>
    <row r="82" spans="4:34">
      <c r="D82" t="s">
        <v>9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</row>
    <row r="83" spans="4:34">
      <c r="D83" t="s">
        <v>10</v>
      </c>
      <c r="F83">
        <v>9</v>
      </c>
      <c r="G83">
        <v>9.3881380009896596</v>
      </c>
      <c r="H83">
        <v>17.121320343559642</v>
      </c>
      <c r="I83">
        <v>4.7568097504180447</v>
      </c>
      <c r="J83">
        <v>29.163579187744013</v>
      </c>
      <c r="K83">
        <v>0.46857496901970741</v>
      </c>
      <c r="L83">
        <v>42.514815626928723</v>
      </c>
      <c r="M83">
        <v>16.093631151215213</v>
      </c>
      <c r="N83">
        <v>62.649210504445499</v>
      </c>
      <c r="O83">
        <v>34.124407407203044</v>
      </c>
      <c r="P83">
        <v>20.976717839150169</v>
      </c>
      <c r="Q83">
        <v>12.742156075893586</v>
      </c>
      <c r="R83">
        <v>37.698622294982059</v>
      </c>
      <c r="S83">
        <v>28.633297490997986</v>
      </c>
      <c r="T83">
        <v>31.635876735113627</v>
      </c>
      <c r="U83">
        <v>31.701391352844112</v>
      </c>
      <c r="V83">
        <v>28.82168020731859</v>
      </c>
      <c r="W83">
        <v>28.82168020731859</v>
      </c>
      <c r="X83">
        <v>41.970292702928077</v>
      </c>
      <c r="Y83">
        <v>45.715250140044589</v>
      </c>
      <c r="Z83">
        <v>41.615671905418964</v>
      </c>
      <c r="AA83">
        <v>52.704563724305451</v>
      </c>
      <c r="AB83">
        <v>39.722289275281724</v>
      </c>
      <c r="AC83">
        <v>59.076773309756661</v>
      </c>
      <c r="AD83">
        <v>39.722656182087796</v>
      </c>
      <c r="AE83">
        <v>55.431549872708779</v>
      </c>
      <c r="AF83">
        <v>31.248101631804452</v>
      </c>
      <c r="AG83">
        <v>34.778181216306308</v>
      </c>
      <c r="AH83">
        <v>50.375830183919916</v>
      </c>
    </row>
    <row r="84" spans="4:34">
      <c r="D84" t="s">
        <v>11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</row>
    <row r="85" spans="4:34">
      <c r="D85" t="s">
        <v>12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</row>
    <row r="86" spans="4:34">
      <c r="D86" t="s">
        <v>13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</row>
    <row r="87" spans="4:34">
      <c r="D87" t="s">
        <v>14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</row>
    <row r="88" spans="4:34">
      <c r="D88" t="s">
        <v>15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</row>
    <row r="92" spans="4:34">
      <c r="D92" t="s">
        <v>25</v>
      </c>
    </row>
    <row r="93" spans="4:34">
      <c r="D93" t="s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X93">
        <v>0</v>
      </c>
    </row>
    <row r="94" spans="4:34">
      <c r="D94" t="s">
        <v>2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X94">
        <v>0</v>
      </c>
    </row>
    <row r="95" spans="4:34">
      <c r="D95" t="s">
        <v>3</v>
      </c>
      <c r="F95">
        <v>0</v>
      </c>
      <c r="G95">
        <v>0.80473785412436483</v>
      </c>
      <c r="H95">
        <v>0.3169872981077807</v>
      </c>
      <c r="I95">
        <v>0.60000000000000009</v>
      </c>
      <c r="J95">
        <v>0.53934466291663163</v>
      </c>
      <c r="K95">
        <v>2.0993371021189517</v>
      </c>
      <c r="L95">
        <v>0.36075857852991078</v>
      </c>
      <c r="M95">
        <v>-1.41755329184309</v>
      </c>
      <c r="N95">
        <v>-3.5274707909949869</v>
      </c>
      <c r="O95">
        <v>-1.6529268545078826</v>
      </c>
      <c r="P95">
        <v>3.3405728739343044</v>
      </c>
      <c r="Q95">
        <v>2.0961040251737906</v>
      </c>
      <c r="R95">
        <v>5.2107826293877135</v>
      </c>
      <c r="S95">
        <v>1.3010901760692413</v>
      </c>
      <c r="T95">
        <v>1.2805460997512705</v>
      </c>
      <c r="U95">
        <v>2.0702702557526451</v>
      </c>
      <c r="V95">
        <v>6.8712075431588486</v>
      </c>
      <c r="X95">
        <v>1.193752244804676</v>
      </c>
    </row>
    <row r="96" spans="4:34">
      <c r="D96" t="s">
        <v>4</v>
      </c>
      <c r="F96">
        <v>0</v>
      </c>
      <c r="G96">
        <v>0</v>
      </c>
      <c r="H96">
        <v>0</v>
      </c>
      <c r="I96">
        <v>0</v>
      </c>
      <c r="J96">
        <v>3.7754126404164197</v>
      </c>
      <c r="K96">
        <v>-2.8177618739289905</v>
      </c>
      <c r="L96">
        <v>0.44587047515039124</v>
      </c>
      <c r="M96">
        <v>0.83746717687551531</v>
      </c>
      <c r="N96">
        <v>1.4058772731852791</v>
      </c>
      <c r="O96">
        <v>3.9127784340770315</v>
      </c>
      <c r="P96">
        <v>6.3416562759605704</v>
      </c>
      <c r="Q96">
        <v>0.40833781558556659</v>
      </c>
      <c r="R96">
        <v>1.4576576158820735</v>
      </c>
      <c r="S96">
        <v>1.2503119273495891</v>
      </c>
      <c r="T96">
        <v>5.0618621784789726</v>
      </c>
      <c r="U96">
        <v>4.8766915934967017</v>
      </c>
      <c r="V96">
        <v>5.7034778597147664</v>
      </c>
      <c r="X96">
        <v>1.9211552583672875</v>
      </c>
    </row>
    <row r="97" spans="4:24">
      <c r="D97" t="s">
        <v>5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0.37838887819712541</v>
      </c>
      <c r="P97">
        <v>0.64028126747038328</v>
      </c>
      <c r="Q97">
        <v>0.34339243193367341</v>
      </c>
      <c r="R97">
        <v>0.32896794824742781</v>
      </c>
      <c r="S97">
        <v>0.47326796757285239</v>
      </c>
      <c r="T97">
        <v>0.54428108611692616</v>
      </c>
      <c r="U97">
        <v>0.43983679853245061</v>
      </c>
      <c r="V97">
        <v>0.42538079163846554</v>
      </c>
      <c r="X97">
        <v>0.21022336292407676</v>
      </c>
    </row>
    <row r="98" spans="4:24">
      <c r="D98" t="s">
        <v>2</v>
      </c>
      <c r="F98">
        <v>0</v>
      </c>
      <c r="G98">
        <v>0</v>
      </c>
      <c r="H98">
        <v>0</v>
      </c>
      <c r="I98">
        <v>0</v>
      </c>
      <c r="J98">
        <v>0</v>
      </c>
      <c r="K98">
        <v>0.98556849793805057</v>
      </c>
      <c r="L98">
        <v>1.0885621722338523</v>
      </c>
      <c r="M98">
        <v>0.85076158327693108</v>
      </c>
      <c r="N98">
        <v>1.2000000000000002</v>
      </c>
      <c r="O98">
        <v>0.86497442052376616</v>
      </c>
      <c r="P98">
        <v>1.1758694649286916</v>
      </c>
      <c r="Q98">
        <v>0.2073353626794352</v>
      </c>
      <c r="R98">
        <v>0.1570027876561122</v>
      </c>
      <c r="S98">
        <v>1.1118052168020873</v>
      </c>
      <c r="T98">
        <v>1.0709705453537528</v>
      </c>
      <c r="U98">
        <v>1.0338727589876604</v>
      </c>
      <c r="V98">
        <v>1</v>
      </c>
      <c r="X98">
        <v>0.63216016531649066</v>
      </c>
    </row>
    <row r="99" spans="4:24">
      <c r="D99" t="s">
        <v>6</v>
      </c>
      <c r="F99">
        <v>1</v>
      </c>
      <c r="G99">
        <v>-0.18350341907227397</v>
      </c>
      <c r="H99">
        <v>2.0791561975888495</v>
      </c>
      <c r="I99">
        <v>-5.1668522645211379E-2</v>
      </c>
      <c r="J99">
        <v>3.9580026246706019</v>
      </c>
      <c r="K99">
        <v>-2.6172154393841107</v>
      </c>
      <c r="L99">
        <v>3.4400323971815165</v>
      </c>
      <c r="M99">
        <v>10.591978210007667</v>
      </c>
      <c r="N99">
        <v>-3.7456966490413706</v>
      </c>
      <c r="O99">
        <v>-11.542572284966404</v>
      </c>
      <c r="P99">
        <v>-22.126919575019969</v>
      </c>
      <c r="Q99">
        <v>0.73833586833305631</v>
      </c>
      <c r="R99">
        <v>23.417351730696936</v>
      </c>
      <c r="S99">
        <v>13.116458955173485</v>
      </c>
      <c r="T99">
        <v>12.157295616648131</v>
      </c>
      <c r="U99">
        <v>24.169779896242424</v>
      </c>
      <c r="V99">
        <v>30.247021834028104</v>
      </c>
      <c r="X99">
        <v>4.9792845553200848</v>
      </c>
    </row>
    <row r="100" spans="4:24">
      <c r="D100" t="s">
        <v>5</v>
      </c>
      <c r="F100">
        <v>0</v>
      </c>
      <c r="G100">
        <v>0</v>
      </c>
      <c r="H100">
        <v>0</v>
      </c>
      <c r="I100">
        <v>0.60000000000000009</v>
      </c>
      <c r="J100">
        <v>0.46065533708336842</v>
      </c>
      <c r="K100">
        <v>0.73746823716691123</v>
      </c>
      <c r="L100">
        <v>-0.14087708172407287</v>
      </c>
      <c r="M100">
        <v>0.19526214587563506</v>
      </c>
      <c r="N100">
        <v>0.75825756949558398</v>
      </c>
      <c r="O100">
        <v>0.71808904414239594</v>
      </c>
      <c r="P100">
        <v>0.6830127018922193</v>
      </c>
      <c r="Q100">
        <v>0.65209427500397399</v>
      </c>
      <c r="R100">
        <v>0.73746823716691123</v>
      </c>
      <c r="S100">
        <v>0.29111669461928008</v>
      </c>
      <c r="T100">
        <v>0.6830127018922193</v>
      </c>
      <c r="U100">
        <v>0.6594766206428222</v>
      </c>
      <c r="V100">
        <v>0.63796193186377126</v>
      </c>
      <c r="X100">
        <v>0.45135284794829528</v>
      </c>
    </row>
    <row r="101" spans="4:24">
      <c r="D101" t="s">
        <v>7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2.7343134832984433</v>
      </c>
      <c r="M101">
        <v>-2.4790932371580885</v>
      </c>
      <c r="N101">
        <v>-1.5068287800538693</v>
      </c>
      <c r="O101">
        <v>1.365611715131152</v>
      </c>
      <c r="P101">
        <v>2.2552015692526606</v>
      </c>
      <c r="Q101">
        <v>2.2445658941560263</v>
      </c>
      <c r="R101">
        <v>1.1538138329460033</v>
      </c>
      <c r="S101">
        <v>2.0330302779823359</v>
      </c>
      <c r="T101">
        <v>2.9629840889177239</v>
      </c>
      <c r="U101">
        <v>1.8626349381401561</v>
      </c>
      <c r="V101">
        <v>2.7705943378259033</v>
      </c>
      <c r="X101">
        <v>0.90569577179049687</v>
      </c>
    </row>
    <row r="102" spans="4:24">
      <c r="D102" t="s">
        <v>8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X102">
        <v>0</v>
      </c>
    </row>
    <row r="103" spans="4:24">
      <c r="D103" t="s">
        <v>9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X103">
        <v>0</v>
      </c>
    </row>
    <row r="104" spans="4:24">
      <c r="D104" t="s">
        <v>10</v>
      </c>
      <c r="F104">
        <v>0</v>
      </c>
      <c r="G104">
        <v>2.3881380009896596</v>
      </c>
      <c r="H104">
        <v>5.1213203435596419</v>
      </c>
      <c r="I104">
        <v>-0.24319024958195534</v>
      </c>
      <c r="J104">
        <v>10.163579187744013</v>
      </c>
      <c r="K104">
        <v>-4.5314250309802926</v>
      </c>
      <c r="L104">
        <v>14.514815626928723</v>
      </c>
      <c r="M104">
        <v>-6.906368848784787</v>
      </c>
      <c r="N104">
        <v>8.6492105044454988</v>
      </c>
      <c r="O104">
        <v>-16.875592592796956</v>
      </c>
      <c r="P104">
        <v>-13.023282160849831</v>
      </c>
      <c r="Q104">
        <v>2.7421560758935861</v>
      </c>
      <c r="R104">
        <v>25.698622294982059</v>
      </c>
      <c r="S104">
        <v>22.633297490997986</v>
      </c>
      <c r="T104">
        <v>27.635876735113627</v>
      </c>
      <c r="U104">
        <v>28.701391352844112</v>
      </c>
      <c r="V104">
        <v>28.82168020731859</v>
      </c>
      <c r="X104">
        <v>7.970013466930804</v>
      </c>
    </row>
    <row r="105" spans="4:24">
      <c r="D105" t="s">
        <v>11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X105">
        <v>0</v>
      </c>
    </row>
    <row r="106" spans="4:24">
      <c r="D106" t="s">
        <v>12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X106">
        <v>0</v>
      </c>
    </row>
    <row r="107" spans="4:24">
      <c r="D107" t="s">
        <v>13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X107">
        <v>0</v>
      </c>
    </row>
    <row r="108" spans="4:24">
      <c r="D108" t="s">
        <v>14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X108">
        <v>0</v>
      </c>
    </row>
    <row r="109" spans="4:24">
      <c r="D109" t="s">
        <v>15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X109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K55"/>
  <sheetViews>
    <sheetView tabSelected="1" topLeftCell="K1" workbookViewId="0">
      <selection activeCell="AA6" activeCellId="2" sqref="C6:C55 M6:M55 AA6:AA55"/>
    </sheetView>
  </sheetViews>
  <sheetFormatPr baseColWidth="10" defaultRowHeight="15" x14ac:dyDescent="0"/>
  <cols>
    <col min="8" max="8" width="15" customWidth="1"/>
    <col min="33" max="33" width="13.5" bestFit="1" customWidth="1"/>
  </cols>
  <sheetData>
    <row r="3" spans="2:37">
      <c r="D3" s="9"/>
    </row>
    <row r="4" spans="2:37">
      <c r="C4" t="s">
        <v>28</v>
      </c>
      <c r="M4" t="s">
        <v>34</v>
      </c>
      <c r="AA4" t="s">
        <v>35</v>
      </c>
    </row>
    <row r="5" spans="2:37">
      <c r="B5" t="s">
        <v>31</v>
      </c>
      <c r="C5" t="s">
        <v>29</v>
      </c>
      <c r="D5" t="s">
        <v>30</v>
      </c>
      <c r="E5" t="s">
        <v>33</v>
      </c>
      <c r="F5" t="s">
        <v>32</v>
      </c>
      <c r="G5" t="s">
        <v>36</v>
      </c>
      <c r="H5" t="s">
        <v>58</v>
      </c>
      <c r="I5" t="s">
        <v>59</v>
      </c>
      <c r="L5" t="s">
        <v>31</v>
      </c>
      <c r="M5" t="s">
        <v>29</v>
      </c>
      <c r="N5" t="s">
        <v>30</v>
      </c>
      <c r="O5" t="s">
        <v>33</v>
      </c>
      <c r="P5" t="s">
        <v>32</v>
      </c>
      <c r="Q5" t="s">
        <v>36</v>
      </c>
      <c r="R5" t="s">
        <v>37</v>
      </c>
      <c r="S5" t="s">
        <v>38</v>
      </c>
      <c r="T5" t="s">
        <v>58</v>
      </c>
      <c r="U5" t="s">
        <v>59</v>
      </c>
      <c r="V5" t="s">
        <v>60</v>
      </c>
      <c r="Z5" t="s">
        <v>31</v>
      </c>
      <c r="AA5" t="s">
        <v>29</v>
      </c>
      <c r="AB5" t="s">
        <v>30</v>
      </c>
      <c r="AC5" t="s">
        <v>33</v>
      </c>
      <c r="AD5" t="s">
        <v>32</v>
      </c>
      <c r="AE5" t="s">
        <v>36</v>
      </c>
      <c r="AF5" t="s">
        <v>37</v>
      </c>
      <c r="AG5" t="s">
        <v>38</v>
      </c>
      <c r="AH5" t="s">
        <v>58</v>
      </c>
      <c r="AI5" t="s">
        <v>59</v>
      </c>
      <c r="AJ5" t="s">
        <v>60</v>
      </c>
    </row>
    <row r="6" spans="2:37">
      <c r="B6">
        <v>1</v>
      </c>
      <c r="C6" s="18">
        <v>0</v>
      </c>
      <c r="D6" s="9">
        <v>61.224490000000003</v>
      </c>
      <c r="E6" s="18">
        <v>48.295406850695841</v>
      </c>
      <c r="F6" s="18">
        <v>70.88357137013918</v>
      </c>
      <c r="G6" s="9">
        <f>D6</f>
        <v>61.224490000000003</v>
      </c>
      <c r="H6" s="9">
        <v>19.487779790027233</v>
      </c>
      <c r="I6" s="9">
        <v>41.73671020997277</v>
      </c>
      <c r="J6" s="18">
        <f t="shared" ref="J6:J7" ca="1" si="0">0.15+(0.5-0.15)* RAND()</f>
        <v>0.28936380092589609</v>
      </c>
      <c r="L6">
        <v>1</v>
      </c>
      <c r="M6" s="18">
        <v>0</v>
      </c>
      <c r="N6" s="9">
        <v>7.7120350000000002</v>
      </c>
      <c r="O6" s="18">
        <v>5.9358488945772319</v>
      </c>
      <c r="P6" s="18">
        <v>8.8992047789154469</v>
      </c>
      <c r="Q6" s="9">
        <f>N6</f>
        <v>7.7120350000000002</v>
      </c>
      <c r="R6" s="9">
        <v>7.7120350000000002</v>
      </c>
      <c r="S6" s="9">
        <f>R6</f>
        <v>7.7120350000000002</v>
      </c>
      <c r="T6" s="9">
        <v>2.456288584162067</v>
      </c>
      <c r="U6" s="9">
        <v>5.2557464158379332</v>
      </c>
      <c r="V6" s="9">
        <f>R6-N6</f>
        <v>0</v>
      </c>
      <c r="W6" s="18">
        <f ca="1">0.195+(0.4-0.195)* RAND()</f>
        <v>0.32262459732950105</v>
      </c>
      <c r="X6" s="9"/>
      <c r="Z6">
        <v>1</v>
      </c>
      <c r="AA6" s="18">
        <v>0</v>
      </c>
      <c r="AB6" s="9">
        <v>5</v>
      </c>
      <c r="AC6" s="18">
        <v>3.7341642822022374</v>
      </c>
      <c r="AD6" s="18">
        <v>6.2658357177977626</v>
      </c>
      <c r="AE6" s="9">
        <f>AB6</f>
        <v>5</v>
      </c>
      <c r="AF6" s="9">
        <v>5</v>
      </c>
      <c r="AG6" s="9">
        <f>AF6</f>
        <v>5</v>
      </c>
      <c r="AH6" s="9">
        <v>2.2329221875966869</v>
      </c>
      <c r="AI6" s="9">
        <v>2.7670778124033131</v>
      </c>
      <c r="AJ6" s="9">
        <f>AF6-AB6</f>
        <v>0</v>
      </c>
      <c r="AK6" s="18"/>
    </row>
    <row r="7" spans="2:37">
      <c r="B7">
        <v>2</v>
      </c>
      <c r="C7" s="18">
        <v>0.291717</v>
      </c>
      <c r="D7" s="9">
        <v>229.591837</v>
      </c>
      <c r="E7" s="18">
        <v>183.42550063984208</v>
      </c>
      <c r="F7" s="18">
        <v>266.27693712796844</v>
      </c>
      <c r="G7" s="9">
        <f t="shared" ref="G7:G38" si="1">G6+D7</f>
        <v>290.816327</v>
      </c>
      <c r="H7" s="9">
        <v>92.95415993590909</v>
      </c>
      <c r="I7" s="9">
        <v>136.63767706409089</v>
      </c>
      <c r="J7" s="18">
        <f t="shared" ca="1" si="0"/>
        <v>0.26216259580304618</v>
      </c>
      <c r="L7">
        <v>2</v>
      </c>
      <c r="M7" s="18">
        <v>8.548E-2</v>
      </c>
      <c r="N7" s="9">
        <v>192.94846999999999</v>
      </c>
      <c r="O7" s="18">
        <v>153.75643018815009</v>
      </c>
      <c r="P7" s="18">
        <v>223.69975603763001</v>
      </c>
      <c r="Q7" s="9">
        <f>Q6+N7</f>
        <v>200.660505</v>
      </c>
      <c r="R7" s="9">
        <v>192.94846999999999</v>
      </c>
      <c r="S7" s="9">
        <f>S6+R7</f>
        <v>200.660505</v>
      </c>
      <c r="T7" s="9">
        <v>44.466564017652033</v>
      </c>
      <c r="U7" s="9">
        <v>148.48190598234794</v>
      </c>
      <c r="V7" s="9">
        <f t="shared" ref="V7:V55" si="2">R7-N7</f>
        <v>0</v>
      </c>
      <c r="W7" s="18">
        <f t="shared" ref="W7:W55" ca="1" si="3">0.195+(0.4-0.195)* RAND()</f>
        <v>0.23628423526443132</v>
      </c>
      <c r="X7" s="9"/>
      <c r="Z7">
        <v>2</v>
      </c>
      <c r="AA7" s="18">
        <v>0.118446</v>
      </c>
      <c r="AB7" s="9">
        <v>81.326044999999993</v>
      </c>
      <c r="AC7" s="18">
        <v>63.190998744959558</v>
      </c>
      <c r="AD7" s="18">
        <v>99.461091255040429</v>
      </c>
      <c r="AE7" s="9">
        <f>AE6+AB7</f>
        <v>86.326044999999993</v>
      </c>
      <c r="AF7" s="9">
        <v>81.326044999999993</v>
      </c>
      <c r="AG7" s="9">
        <f>AG6+AF7</f>
        <v>86.326044999999993</v>
      </c>
      <c r="AH7" s="9">
        <v>33.708000421563554</v>
      </c>
      <c r="AI7" s="9">
        <v>47.618044578436439</v>
      </c>
      <c r="AJ7" s="9">
        <f t="shared" ref="AJ7:AJ55" si="4">AF7-AB7</f>
        <v>0</v>
      </c>
      <c r="AK7" s="18"/>
    </row>
    <row r="8" spans="2:37">
      <c r="B8">
        <v>3</v>
      </c>
      <c r="C8" s="18">
        <v>0.43217299999999997</v>
      </c>
      <c r="D8" s="9">
        <v>482.14285699999999</v>
      </c>
      <c r="E8" s="18">
        <v>384.90759984056933</v>
      </c>
      <c r="F8" s="18">
        <v>559.12437696811389</v>
      </c>
      <c r="G8" s="9">
        <f>G7+D8</f>
        <v>772.95918400000005</v>
      </c>
      <c r="H8" s="9">
        <v>179.62918003297622</v>
      </c>
      <c r="I8" s="9">
        <v>302.5136769670238</v>
      </c>
      <c r="J8" s="18">
        <f ca="1">0.15+(0.5-0.15)* RAND()</f>
        <v>0.44645644173843346</v>
      </c>
      <c r="L8">
        <v>3</v>
      </c>
      <c r="M8" s="18">
        <v>0.27923300000000001</v>
      </c>
      <c r="N8" s="9">
        <v>200.99260200000001</v>
      </c>
      <c r="O8" s="18">
        <v>160.10664977677916</v>
      </c>
      <c r="P8" s="18">
        <v>233.01393195535584</v>
      </c>
      <c r="Q8" s="9">
        <f>Q7+N8</f>
        <v>401.65310699999998</v>
      </c>
      <c r="R8" s="9">
        <v>200.99260200000001</v>
      </c>
      <c r="S8" s="9">
        <f t="shared" ref="S8:S55" si="5">S7+R8</f>
        <v>401.65310699999998</v>
      </c>
      <c r="T8" s="9">
        <v>69.342256916829399</v>
      </c>
      <c r="U8" s="9">
        <v>131.65034508317061</v>
      </c>
      <c r="V8" s="9">
        <f t="shared" si="2"/>
        <v>0</v>
      </c>
      <c r="W8" s="18">
        <f t="shared" ca="1" si="3"/>
        <v>0.35178666369490852</v>
      </c>
      <c r="X8" s="9"/>
      <c r="Z8">
        <v>3</v>
      </c>
      <c r="AA8" s="18">
        <v>0.280252</v>
      </c>
      <c r="AB8" s="9">
        <v>100.46357399999999</v>
      </c>
      <c r="AC8" s="18">
        <v>78.254506634654987</v>
      </c>
      <c r="AD8" s="18">
        <v>122.672641365345</v>
      </c>
      <c r="AE8" s="9">
        <f>AE7+AB8</f>
        <v>186.78961899999999</v>
      </c>
      <c r="AF8" s="9">
        <v>100.46357399999999</v>
      </c>
      <c r="AG8" s="9">
        <f t="shared" ref="AG8:AG11" si="6">AG7+AF8</f>
        <v>186.78961899999999</v>
      </c>
      <c r="AH8" s="9">
        <v>45.652664497821895</v>
      </c>
      <c r="AI8" s="9">
        <v>54.810909502178099</v>
      </c>
      <c r="AJ8" s="9">
        <f t="shared" si="4"/>
        <v>0</v>
      </c>
      <c r="AK8" s="18"/>
    </row>
    <row r="9" spans="2:37">
      <c r="B9">
        <v>4</v>
      </c>
      <c r="C9" s="18">
        <v>0.615846</v>
      </c>
      <c r="D9" s="9">
        <v>704.08163300000001</v>
      </c>
      <c r="E9" s="18">
        <v>562.8827408125278</v>
      </c>
      <c r="F9" s="18">
        <v>816.65818116250557</v>
      </c>
      <c r="G9" s="9">
        <f t="shared" si="1"/>
        <v>1477.0408170000001</v>
      </c>
      <c r="H9" s="9">
        <v>147.54183786915141</v>
      </c>
      <c r="I9" s="9">
        <v>556.53979513084857</v>
      </c>
      <c r="J9" s="18">
        <f t="shared" ref="J9:J55" ca="1" si="7">0.15+(0.5-0.15)* RAND()</f>
        <v>0.29620806138429101</v>
      </c>
      <c r="L9">
        <v>4</v>
      </c>
      <c r="M9" s="18">
        <v>0.38678499999999999</v>
      </c>
      <c r="N9" s="9">
        <v>232.025239</v>
      </c>
      <c r="O9" s="18">
        <v>185.14166703360064</v>
      </c>
      <c r="P9" s="18">
        <v>269.05357240672015</v>
      </c>
      <c r="Q9" s="9">
        <f>Q8+N9</f>
        <v>633.67834599999992</v>
      </c>
      <c r="R9" s="9">
        <v>232.025239</v>
      </c>
      <c r="S9" s="9">
        <f t="shared" si="5"/>
        <v>633.67834599999992</v>
      </c>
      <c r="T9" s="9">
        <v>88.124554104671944</v>
      </c>
      <c r="U9" s="9">
        <v>143.90068489532806</v>
      </c>
      <c r="V9" s="9">
        <f t="shared" si="2"/>
        <v>0</v>
      </c>
      <c r="W9" s="18">
        <f t="shared" ca="1" si="3"/>
        <v>0.28449609758626659</v>
      </c>
      <c r="X9" s="9"/>
      <c r="Z9">
        <v>4</v>
      </c>
      <c r="AA9" s="18">
        <v>0.50697400000000004</v>
      </c>
      <c r="AB9" s="9">
        <v>70.049307999999996</v>
      </c>
      <c r="AC9" s="18">
        <v>54.023731836710567</v>
      </c>
      <c r="AD9" s="18">
        <v>86.074884163289425</v>
      </c>
      <c r="AE9" s="9">
        <f>AE8+AB9</f>
        <v>256.83892700000001</v>
      </c>
      <c r="AF9" s="9">
        <v>70.049307999999996</v>
      </c>
      <c r="AG9" s="9">
        <f t="shared" si="6"/>
        <v>256.83892700000001</v>
      </c>
      <c r="AH9" s="9">
        <v>35.581943473485573</v>
      </c>
      <c r="AI9" s="9">
        <v>34.467364526514423</v>
      </c>
      <c r="AJ9" s="9">
        <f t="shared" si="4"/>
        <v>0</v>
      </c>
      <c r="AK9" s="18"/>
    </row>
    <row r="10" spans="2:37">
      <c r="B10">
        <v>5</v>
      </c>
      <c r="C10" s="18">
        <v>0.78871500000000005</v>
      </c>
      <c r="D10" s="9">
        <v>933.67346899999995</v>
      </c>
      <c r="E10" s="18">
        <v>746.09514725289239</v>
      </c>
      <c r="F10" s="18">
        <v>1082.8924984505784</v>
      </c>
      <c r="G10" s="9">
        <f t="shared" si="1"/>
        <v>2410.7142859999999</v>
      </c>
      <c r="H10" s="9">
        <v>411.97431923621571</v>
      </c>
      <c r="I10" s="9">
        <v>521.69914976378425</v>
      </c>
      <c r="J10" s="18">
        <f t="shared" ca="1" si="7"/>
        <v>0.26744765923227931</v>
      </c>
      <c r="L10">
        <v>5</v>
      </c>
      <c r="M10" s="18">
        <v>0.59117500000000001</v>
      </c>
      <c r="N10" s="9">
        <v>278.64799499999998</v>
      </c>
      <c r="O10" s="18">
        <v>222.12852272370907</v>
      </c>
      <c r="P10" s="18">
        <v>323.07369954474177</v>
      </c>
      <c r="Q10" s="9">
        <f t="shared" ref="Q10:Q55" si="8">Q9+N10</f>
        <v>912.32634099999996</v>
      </c>
      <c r="R10" s="9">
        <v>278.64799499999998</v>
      </c>
      <c r="S10" s="9">
        <f t="shared" si="5"/>
        <v>912.32634099999996</v>
      </c>
      <c r="T10" s="9">
        <v>106.49690437207011</v>
      </c>
      <c r="U10" s="9">
        <v>172.15109062792988</v>
      </c>
      <c r="V10" s="9">
        <f t="shared" si="2"/>
        <v>0</v>
      </c>
      <c r="W10" s="18">
        <f t="shared" ca="1" si="3"/>
        <v>0.20523135139451429</v>
      </c>
      <c r="X10" s="9"/>
      <c r="Z10">
        <v>5</v>
      </c>
      <c r="AA10" s="18">
        <v>0.59331699999999998</v>
      </c>
      <c r="AB10" s="9">
        <v>66.272103999999999</v>
      </c>
      <c r="AC10" s="18">
        <v>51.188273154766129</v>
      </c>
      <c r="AD10" s="18">
        <v>81.355934845233875</v>
      </c>
      <c r="AE10" s="9">
        <f t="shared" ref="AE10:AE55" si="9">AE9+AB10</f>
        <v>323.11103100000003</v>
      </c>
      <c r="AF10" s="9">
        <v>66.272103999999999</v>
      </c>
      <c r="AG10" s="9">
        <f t="shared" si="6"/>
        <v>323.11103100000003</v>
      </c>
      <c r="AH10" s="9">
        <v>29.137567483623318</v>
      </c>
      <c r="AI10" s="9">
        <v>37.134536516376684</v>
      </c>
      <c r="AJ10" s="9">
        <f t="shared" si="4"/>
        <v>0</v>
      </c>
      <c r="AK10" s="18"/>
    </row>
    <row r="11" spans="2:37">
      <c r="B11">
        <v>6</v>
      </c>
      <c r="C11" s="18">
        <v>0.88595400000000002</v>
      </c>
      <c r="D11" s="9">
        <v>1125</v>
      </c>
      <c r="E11" s="18">
        <v>899.40268813407192</v>
      </c>
      <c r="F11" s="18">
        <v>1304.8805376268144</v>
      </c>
      <c r="G11" s="9">
        <f t="shared" si="1"/>
        <v>3535.7142859999999</v>
      </c>
      <c r="H11" s="9">
        <v>217.41162031057897</v>
      </c>
      <c r="I11" s="9">
        <v>907.588379689421</v>
      </c>
      <c r="J11" s="18">
        <f t="shared" ca="1" si="7"/>
        <v>0.39116268769694884</v>
      </c>
      <c r="L11">
        <v>6</v>
      </c>
      <c r="M11" s="18">
        <v>0.753224</v>
      </c>
      <c r="N11" s="9">
        <v>109.25997700000001</v>
      </c>
      <c r="O11" s="18">
        <v>87.02925527398834</v>
      </c>
      <c r="P11" s="18">
        <v>126.66582805479767</v>
      </c>
      <c r="Q11" s="9">
        <f t="shared" si="8"/>
        <v>1021.586318</v>
      </c>
      <c r="R11" s="9">
        <v>109.25997700000001</v>
      </c>
      <c r="S11" s="9">
        <f t="shared" si="5"/>
        <v>1021.586318</v>
      </c>
      <c r="T11" s="9">
        <v>33.935229104196779</v>
      </c>
      <c r="U11" s="9">
        <v>75.324747895803227</v>
      </c>
      <c r="V11" s="9">
        <f t="shared" si="2"/>
        <v>0</v>
      </c>
      <c r="W11" s="18">
        <f t="shared" ca="1" si="3"/>
        <v>0.39600528790834111</v>
      </c>
      <c r="X11" s="9"/>
      <c r="Z11">
        <v>6</v>
      </c>
      <c r="AA11" s="18">
        <v>0.77670600000000001</v>
      </c>
      <c r="AB11" s="9">
        <v>85.418779000000001</v>
      </c>
      <c r="AC11" s="18">
        <v>66.289014646683654</v>
      </c>
      <c r="AD11" s="18">
        <v>104.54854335331635</v>
      </c>
      <c r="AE11" s="9">
        <f t="shared" si="9"/>
        <v>408.52981</v>
      </c>
      <c r="AF11" s="9">
        <v>85.418779000000001</v>
      </c>
      <c r="AG11" s="9">
        <f t="shared" si="6"/>
        <v>408.52981</v>
      </c>
      <c r="AH11" s="9">
        <v>34.417835671085626</v>
      </c>
      <c r="AI11" s="9">
        <v>51.000943328914374</v>
      </c>
      <c r="AJ11" s="9">
        <f t="shared" si="4"/>
        <v>0</v>
      </c>
      <c r="AK11" s="18"/>
    </row>
    <row r="12" spans="2:37">
      <c r="B12">
        <v>7</v>
      </c>
      <c r="C12" s="18">
        <v>1.026411</v>
      </c>
      <c r="D12" s="9">
        <v>2426.0204079999999</v>
      </c>
      <c r="E12" s="18">
        <v>1940.1230541099028</v>
      </c>
      <c r="F12" s="18">
        <v>2814.0450188219802</v>
      </c>
      <c r="G12" s="9">
        <f t="shared" si="1"/>
        <v>5961.7346939999998</v>
      </c>
      <c r="H12" s="9">
        <v>500</v>
      </c>
      <c r="I12" s="9">
        <v>1926.0204079999999</v>
      </c>
      <c r="J12" s="18">
        <f t="shared" ca="1" si="7"/>
        <v>0.28666807264608191</v>
      </c>
      <c r="L12">
        <v>7</v>
      </c>
      <c r="M12" s="18">
        <v>0.86005399999999999</v>
      </c>
      <c r="N12" s="9">
        <v>356.22958999999997</v>
      </c>
      <c r="O12" s="18">
        <v>284.45681397292628</v>
      </c>
      <c r="P12" s="18">
        <v>413.12095279458526</v>
      </c>
      <c r="Q12" s="9">
        <f t="shared" si="8"/>
        <v>1377.815908</v>
      </c>
      <c r="R12" s="9">
        <v>356.22958999999997</v>
      </c>
      <c r="S12" s="9">
        <f t="shared" si="5"/>
        <v>1377.815908</v>
      </c>
      <c r="T12" s="9">
        <v>81.599616514614908</v>
      </c>
      <c r="U12" s="9">
        <v>274.62997348538505</v>
      </c>
      <c r="V12" s="9">
        <f t="shared" si="2"/>
        <v>0</v>
      </c>
      <c r="W12" s="18">
        <f t="shared" ca="1" si="3"/>
        <v>0.31397762918044519</v>
      </c>
      <c r="X12" s="9"/>
      <c r="Z12">
        <v>7</v>
      </c>
      <c r="AA12" s="18">
        <v>0.86301099999999997</v>
      </c>
      <c r="AB12" s="9">
        <v>93.082936000000004</v>
      </c>
      <c r="AC12" s="18">
        <v>72.041612034377508</v>
      </c>
      <c r="AD12" s="18">
        <v>114.1242599656225</v>
      </c>
      <c r="AE12" s="9">
        <f t="shared" si="9"/>
        <v>501.61274600000002</v>
      </c>
      <c r="AF12" s="9">
        <v>93.082936000000004</v>
      </c>
      <c r="AG12" s="9">
        <f t="shared" ref="AG12" si="10">AF12</f>
        <v>93.082936000000004</v>
      </c>
      <c r="AH12" s="9">
        <v>45.268772156554824</v>
      </c>
      <c r="AI12" s="9">
        <v>47.814163843445179</v>
      </c>
      <c r="AJ12" s="9">
        <f t="shared" si="4"/>
        <v>0</v>
      </c>
      <c r="AK12" s="18"/>
    </row>
    <row r="13" spans="2:37">
      <c r="B13">
        <v>8</v>
      </c>
      <c r="C13" s="18">
        <v>1.1776709999999999</v>
      </c>
      <c r="D13" s="9">
        <v>1576.530612</v>
      </c>
      <c r="E13" s="18">
        <v>1260.4022731834439</v>
      </c>
      <c r="F13" s="18">
        <v>1828.6110666366887</v>
      </c>
      <c r="G13" s="9">
        <f t="shared" si="1"/>
        <v>7538.2653059999993</v>
      </c>
      <c r="H13" s="9">
        <v>364.3125769562746</v>
      </c>
      <c r="I13" s="9">
        <v>1212.2180350437254</v>
      </c>
      <c r="J13" s="18">
        <f t="shared" ca="1" si="7"/>
        <v>0.37715304377066039</v>
      </c>
      <c r="L13">
        <v>8</v>
      </c>
      <c r="M13" s="18">
        <v>1.01023</v>
      </c>
      <c r="N13" s="9">
        <v>518.44061899999997</v>
      </c>
      <c r="O13" s="18">
        <v>414.62200771838388</v>
      </c>
      <c r="P13" s="18">
        <v>601.36502054367679</v>
      </c>
      <c r="Q13" s="9">
        <f t="shared" si="8"/>
        <v>1896.256527</v>
      </c>
      <c r="R13" s="9">
        <v>518.44061899999997</v>
      </c>
      <c r="S13" s="9">
        <f t="shared" si="5"/>
        <v>1896.256527</v>
      </c>
      <c r="T13" s="9">
        <v>127.3501405192447</v>
      </c>
      <c r="U13" s="9">
        <v>391.09047848075528</v>
      </c>
      <c r="V13" s="9">
        <f t="shared" si="2"/>
        <v>0</v>
      </c>
      <c r="W13" s="18">
        <f t="shared" ca="1" si="3"/>
        <v>0.33346906904942442</v>
      </c>
      <c r="X13" s="9"/>
      <c r="Z13">
        <v>8</v>
      </c>
      <c r="AA13" s="18">
        <v>1.057358</v>
      </c>
      <c r="AB13" s="9">
        <v>62.654949999999999</v>
      </c>
      <c r="AC13" s="18">
        <v>47.938105438837397</v>
      </c>
      <c r="AD13" s="18">
        <v>77.371794561162602</v>
      </c>
      <c r="AE13" s="9">
        <f t="shared" si="9"/>
        <v>564.267696</v>
      </c>
      <c r="AF13" s="9">
        <v>62.654949999999999</v>
      </c>
      <c r="AG13" s="9">
        <f t="shared" ref="AG13:AG53" si="11">AG12+AF13</f>
        <v>155.737886</v>
      </c>
      <c r="AH13" s="9">
        <v>30.951872428535715</v>
      </c>
      <c r="AI13" s="9">
        <v>31.703077571464284</v>
      </c>
      <c r="AJ13" s="9">
        <f t="shared" si="4"/>
        <v>0</v>
      </c>
      <c r="AK13" s="18"/>
    </row>
    <row r="14" spans="2:37">
      <c r="B14">
        <v>9</v>
      </c>
      <c r="C14" s="18">
        <v>1.361345</v>
      </c>
      <c r="D14" s="9">
        <v>1178.5714290000001</v>
      </c>
      <c r="E14" s="18">
        <v>942.49114502807447</v>
      </c>
      <c r="F14" s="18">
        <v>1367.0696580056151</v>
      </c>
      <c r="G14" s="9">
        <f t="shared" si="1"/>
        <v>8716.836734999999</v>
      </c>
      <c r="H14" s="9">
        <v>300</v>
      </c>
      <c r="I14" s="9">
        <v>878.57142900000008</v>
      </c>
      <c r="J14" s="18">
        <f t="shared" ca="1" si="7"/>
        <v>0.26530854532245862</v>
      </c>
      <c r="L14">
        <v>9</v>
      </c>
      <c r="M14" s="18">
        <v>1.182118</v>
      </c>
      <c r="N14" s="9">
        <v>626.70430399999998</v>
      </c>
      <c r="O14" s="18">
        <v>500.6019795484533</v>
      </c>
      <c r="P14" s="18">
        <v>726.82469990969071</v>
      </c>
      <c r="Q14" s="9">
        <f t="shared" si="8"/>
        <v>2522.9608309999999</v>
      </c>
      <c r="R14" s="9">
        <v>626.70430399999998</v>
      </c>
      <c r="S14" s="9">
        <f t="shared" si="5"/>
        <v>2522.9608309999999</v>
      </c>
      <c r="T14" s="9">
        <v>154.93454692888426</v>
      </c>
      <c r="U14" s="9">
        <v>471.76975707111569</v>
      </c>
      <c r="V14" s="9">
        <f t="shared" si="2"/>
        <v>0</v>
      </c>
      <c r="W14" s="18">
        <f t="shared" ca="1" si="3"/>
        <v>0.28174756901574072</v>
      </c>
      <c r="X14" s="9"/>
      <c r="Z14">
        <v>9</v>
      </c>
      <c r="AA14" s="18">
        <v>1.1869190000000001</v>
      </c>
      <c r="AB14" s="9">
        <v>43.640889000000001</v>
      </c>
      <c r="AC14" s="18">
        <v>33.261492347138208</v>
      </c>
      <c r="AD14" s="18">
        <v>54.020285652861794</v>
      </c>
      <c r="AE14" s="9">
        <f t="shared" si="9"/>
        <v>607.90858500000002</v>
      </c>
      <c r="AF14" s="9">
        <v>43.640889000000001</v>
      </c>
      <c r="AG14" s="9">
        <f t="shared" si="11"/>
        <v>199.37877500000002</v>
      </c>
      <c r="AH14" s="9">
        <v>20.585128856763539</v>
      </c>
      <c r="AI14" s="9">
        <v>23.055760143236462</v>
      </c>
      <c r="AJ14" s="9">
        <f t="shared" si="4"/>
        <v>0</v>
      </c>
      <c r="AK14" s="18"/>
    </row>
    <row r="15" spans="2:37">
      <c r="B15">
        <v>10</v>
      </c>
      <c r="C15" s="18">
        <v>1.545018</v>
      </c>
      <c r="D15" s="9">
        <v>451.53061200000002</v>
      </c>
      <c r="E15" s="18">
        <v>360.91693212794894</v>
      </c>
      <c r="F15" s="18">
        <v>523.71399842558981</v>
      </c>
      <c r="G15" s="9">
        <f t="shared" si="1"/>
        <v>9168.3673469999994</v>
      </c>
      <c r="H15" s="9">
        <v>161.16710125509258</v>
      </c>
      <c r="I15" s="9">
        <v>290.36351074490744</v>
      </c>
      <c r="J15" s="18">
        <f t="shared" ca="1" si="7"/>
        <v>0.31834774288097761</v>
      </c>
      <c r="L15">
        <v>10</v>
      </c>
      <c r="M15" s="18">
        <v>1.3654660000000001</v>
      </c>
      <c r="N15" s="9">
        <v>526.76149899999996</v>
      </c>
      <c r="O15" s="18">
        <v>420.81477868112955</v>
      </c>
      <c r="P15" s="18">
        <v>610.92445473622593</v>
      </c>
      <c r="Q15" s="9">
        <f t="shared" si="8"/>
        <v>3049.7223299999996</v>
      </c>
      <c r="R15" s="9">
        <v>526.76149899999996</v>
      </c>
      <c r="S15" s="9">
        <f t="shared" si="5"/>
        <v>3049.7223299999996</v>
      </c>
      <c r="T15" s="9">
        <v>110.3944493524982</v>
      </c>
      <c r="U15" s="9">
        <v>416.36704964750174</v>
      </c>
      <c r="V15" s="9">
        <f t="shared" si="2"/>
        <v>0</v>
      </c>
      <c r="W15" s="18">
        <f t="shared" ca="1" si="3"/>
        <v>0.20479034598800797</v>
      </c>
      <c r="X15" s="9"/>
      <c r="Z15">
        <v>10</v>
      </c>
      <c r="AA15" s="18">
        <v>1.3702559999999999</v>
      </c>
      <c r="AB15" s="9">
        <v>78.042713000000006</v>
      </c>
      <c r="AC15" s="18">
        <v>60.600176135562393</v>
      </c>
      <c r="AD15" s="18">
        <v>95.48524986443762</v>
      </c>
      <c r="AE15" s="9">
        <f t="shared" si="9"/>
        <v>685.95129800000007</v>
      </c>
      <c r="AF15" s="9">
        <v>78.042713000000006</v>
      </c>
      <c r="AG15" s="9">
        <f t="shared" si="11"/>
        <v>277.42148800000001</v>
      </c>
      <c r="AH15" s="9">
        <v>45.972601779847182</v>
      </c>
      <c r="AI15" s="9">
        <v>32.070111220152825</v>
      </c>
      <c r="AJ15" s="9">
        <f t="shared" si="4"/>
        <v>0</v>
      </c>
      <c r="AK15" s="18"/>
    </row>
    <row r="16" spans="2:37">
      <c r="B16">
        <v>11</v>
      </c>
      <c r="C16" s="18">
        <v>1.6638660000000001</v>
      </c>
      <c r="D16" s="9">
        <v>420.91836699999999</v>
      </c>
      <c r="E16" s="18">
        <v>335.82166792873056</v>
      </c>
      <c r="F16" s="18">
        <v>488.08270058574612</v>
      </c>
      <c r="G16" s="9">
        <f t="shared" si="1"/>
        <v>9589.2857139999996</v>
      </c>
      <c r="H16" s="9">
        <v>149.18870948985983</v>
      </c>
      <c r="I16" s="9">
        <v>271.72965751014016</v>
      </c>
      <c r="J16" s="18">
        <f t="shared" ca="1" si="7"/>
        <v>0.41396682634595838</v>
      </c>
      <c r="L16">
        <v>11</v>
      </c>
      <c r="M16" s="18">
        <v>1.5057</v>
      </c>
      <c r="N16" s="9">
        <v>442.16896400000002</v>
      </c>
      <c r="O16" s="18">
        <v>353.31739607133193</v>
      </c>
      <c r="P16" s="18">
        <v>512.83244321426639</v>
      </c>
      <c r="Q16" s="9">
        <f>Q15+N16</f>
        <v>3491.8912939999996</v>
      </c>
      <c r="R16" s="9">
        <v>442.16896400000002</v>
      </c>
      <c r="S16" s="9">
        <f t="shared" si="5"/>
        <v>3491.8912939999996</v>
      </c>
      <c r="T16" s="9">
        <v>124.69262563051447</v>
      </c>
      <c r="U16" s="9">
        <v>317.47633836948557</v>
      </c>
      <c r="V16" s="9">
        <f t="shared" si="2"/>
        <v>0</v>
      </c>
      <c r="W16" s="18">
        <f t="shared" ca="1" si="3"/>
        <v>0.26316340613592348</v>
      </c>
      <c r="X16" s="9"/>
      <c r="Z16">
        <v>11</v>
      </c>
      <c r="AA16" s="18">
        <v>1.5105949999999999</v>
      </c>
      <c r="AB16" s="9">
        <v>62.847011999999999</v>
      </c>
      <c r="AC16" s="18">
        <v>48.266418020552834</v>
      </c>
      <c r="AD16" s="18">
        <v>77.427605979447165</v>
      </c>
      <c r="AE16" s="9">
        <f t="shared" si="9"/>
        <v>748.79831000000001</v>
      </c>
      <c r="AF16" s="9">
        <v>62.847011999999999</v>
      </c>
      <c r="AG16" s="9">
        <f t="shared" si="11"/>
        <v>340.26850000000002</v>
      </c>
      <c r="AH16" s="9">
        <v>37.621618941682513</v>
      </c>
      <c r="AI16" s="9">
        <v>25.225393058317486</v>
      </c>
      <c r="AJ16" s="9">
        <f t="shared" si="4"/>
        <v>0</v>
      </c>
      <c r="AK16" s="18"/>
    </row>
    <row r="17" spans="2:37">
      <c r="B17">
        <v>12</v>
      </c>
      <c r="C17" s="18">
        <v>1.836735</v>
      </c>
      <c r="D17" s="9">
        <v>642.85714299999995</v>
      </c>
      <c r="E17" s="18">
        <v>514.21019271131956</v>
      </c>
      <c r="F17" s="18">
        <v>745.69918154226389</v>
      </c>
      <c r="G17" s="9">
        <f t="shared" si="1"/>
        <v>10232.142856999999</v>
      </c>
      <c r="H17" s="9">
        <v>304.36472353992036</v>
      </c>
      <c r="I17" s="9">
        <v>338.49241946007959</v>
      </c>
      <c r="J17" s="18">
        <f t="shared" ca="1" si="7"/>
        <v>0.19113407462330301</v>
      </c>
      <c r="L17">
        <v>12</v>
      </c>
      <c r="M17" s="18">
        <v>1.6777420000000001</v>
      </c>
      <c r="N17" s="9">
        <v>504.16043999999999</v>
      </c>
      <c r="O17" s="18">
        <v>402.45636571482686</v>
      </c>
      <c r="P17" s="18">
        <v>584.65171314296538</v>
      </c>
      <c r="Q17" s="9">
        <f t="shared" si="8"/>
        <v>3996.0517339999997</v>
      </c>
      <c r="R17" s="9">
        <v>504.16043999999999</v>
      </c>
      <c r="S17" s="9">
        <f t="shared" si="5"/>
        <v>3996.0517339999997</v>
      </c>
      <c r="T17" s="9">
        <v>173.45390547272939</v>
      </c>
      <c r="U17" s="9">
        <v>330.70653452727061</v>
      </c>
      <c r="V17" s="9">
        <f t="shared" si="2"/>
        <v>0</v>
      </c>
      <c r="W17" s="18">
        <f t="shared" ca="1" si="3"/>
        <v>0.27475353484879811</v>
      </c>
      <c r="X17" s="9"/>
      <c r="Z17">
        <v>12</v>
      </c>
      <c r="AA17" s="18">
        <v>1.726396</v>
      </c>
      <c r="AB17" s="9">
        <v>70.566044000000005</v>
      </c>
      <c r="AC17" s="18">
        <v>54.38406745357554</v>
      </c>
      <c r="AD17" s="18">
        <v>86.74802054642447</v>
      </c>
      <c r="AE17" s="9">
        <f t="shared" si="9"/>
        <v>819.36435400000005</v>
      </c>
      <c r="AF17" s="9">
        <v>70.566044000000005</v>
      </c>
      <c r="AG17" s="9">
        <f t="shared" si="11"/>
        <v>410.83454400000005</v>
      </c>
      <c r="AH17" s="9">
        <v>34.470225909164967</v>
      </c>
      <c r="AI17" s="9">
        <v>36.095818090835039</v>
      </c>
      <c r="AJ17" s="9">
        <f t="shared" si="4"/>
        <v>0</v>
      </c>
      <c r="AK17" s="18"/>
    </row>
    <row r="18" spans="2:37">
      <c r="B18">
        <v>13</v>
      </c>
      <c r="C18" s="18">
        <v>2.0528209999999998</v>
      </c>
      <c r="D18" s="9">
        <v>681.12244899999996</v>
      </c>
      <c r="E18" s="18">
        <v>544.54761358865278</v>
      </c>
      <c r="F18" s="18">
        <v>790.03197171773058</v>
      </c>
      <c r="G18" s="9">
        <f t="shared" si="1"/>
        <v>10913.265305999999</v>
      </c>
      <c r="H18" s="9">
        <v>299.11837937267495</v>
      </c>
      <c r="I18" s="9">
        <v>382.00406962732501</v>
      </c>
      <c r="J18" s="18">
        <f t="shared" ca="1" si="7"/>
        <v>0.40068701868215106</v>
      </c>
      <c r="L18">
        <v>13</v>
      </c>
      <c r="M18" s="18">
        <v>1.8396619999999999</v>
      </c>
      <c r="N18" s="9">
        <v>373.33259500000003</v>
      </c>
      <c r="O18" s="18">
        <v>298.32438185757235</v>
      </c>
      <c r="P18" s="18">
        <v>432.99747137151451</v>
      </c>
      <c r="Q18" s="9">
        <f t="shared" si="8"/>
        <v>4369.3843289999995</v>
      </c>
      <c r="R18" s="9">
        <v>373.33259500000003</v>
      </c>
      <c r="S18" s="9">
        <f t="shared" si="5"/>
        <v>4369.3843289999995</v>
      </c>
      <c r="T18" s="9">
        <v>130.04018595353202</v>
      </c>
      <c r="U18" s="9">
        <v>243.29240904646801</v>
      </c>
      <c r="V18" s="9">
        <f t="shared" si="2"/>
        <v>0</v>
      </c>
      <c r="W18" s="18">
        <f t="shared" ca="1" si="3"/>
        <v>0.20266961998113431</v>
      </c>
      <c r="X18" s="9"/>
      <c r="Z18">
        <v>13</v>
      </c>
      <c r="AA18" s="18">
        <v>1.8557889999999999</v>
      </c>
      <c r="AB18" s="9">
        <v>101.13121599999999</v>
      </c>
      <c r="AC18" s="18">
        <v>78.568492759735904</v>
      </c>
      <c r="AD18" s="18">
        <v>123.69393924026409</v>
      </c>
      <c r="AE18" s="9">
        <f t="shared" si="9"/>
        <v>920.49557000000004</v>
      </c>
      <c r="AF18" s="9">
        <v>101.13121599999999</v>
      </c>
      <c r="AG18" s="9">
        <f t="shared" ref="AG18" si="12">AF18</f>
        <v>101.13121599999999</v>
      </c>
      <c r="AH18" s="9">
        <v>58.029868736338315</v>
      </c>
      <c r="AI18" s="9">
        <v>43.10134726366168</v>
      </c>
      <c r="AJ18" s="9">
        <f t="shared" si="4"/>
        <v>0</v>
      </c>
      <c r="AK18" s="18"/>
    </row>
    <row r="19" spans="2:37">
      <c r="B19">
        <v>14</v>
      </c>
      <c r="C19" s="18">
        <v>2.2040820000000001</v>
      </c>
      <c r="D19" s="9">
        <v>573.97959200000003</v>
      </c>
      <c r="E19" s="18">
        <v>458.50006495124671</v>
      </c>
      <c r="F19" s="18">
        <v>665.67960499024935</v>
      </c>
      <c r="G19" s="9">
        <f t="shared" si="1"/>
        <v>11487.244897999999</v>
      </c>
      <c r="H19" s="9">
        <v>120.01248610657117</v>
      </c>
      <c r="I19" s="9">
        <v>453.96710589342888</v>
      </c>
      <c r="J19" s="18">
        <f t="shared" ca="1" si="7"/>
        <v>0.27852071908194481</v>
      </c>
      <c r="L19">
        <v>14</v>
      </c>
      <c r="M19" s="18">
        <v>2.0326680000000001</v>
      </c>
      <c r="N19" s="9">
        <v>605.02573800000005</v>
      </c>
      <c r="O19" s="18">
        <v>483.89520826053752</v>
      </c>
      <c r="P19" s="18">
        <v>701.80477965210753</v>
      </c>
      <c r="Q19" s="9">
        <f t="shared" si="8"/>
        <v>4974.4100669999998</v>
      </c>
      <c r="R19" s="9">
        <v>605.02573800000005</v>
      </c>
      <c r="S19" s="9">
        <f t="shared" si="5"/>
        <v>4974.4100669999998</v>
      </c>
      <c r="T19" s="9">
        <v>240.44116985242971</v>
      </c>
      <c r="U19" s="9">
        <v>364.58456814757034</v>
      </c>
      <c r="V19" s="9">
        <f t="shared" si="2"/>
        <v>0</v>
      </c>
      <c r="W19" s="18">
        <f t="shared" ca="1" si="3"/>
        <v>0.23804953499506468</v>
      </c>
      <c r="X19" s="9"/>
      <c r="Z19">
        <v>14</v>
      </c>
      <c r="AA19" s="18">
        <v>2.050046</v>
      </c>
      <c r="AB19" s="9">
        <v>97.399741000000006</v>
      </c>
      <c r="AC19" s="18">
        <v>75.587952419865644</v>
      </c>
      <c r="AD19" s="18">
        <v>119.21152958013437</v>
      </c>
      <c r="AE19" s="9">
        <f t="shared" si="9"/>
        <v>1017.895311</v>
      </c>
      <c r="AF19" s="9">
        <v>97.399741000000006</v>
      </c>
      <c r="AG19" s="9">
        <f t="shared" ref="AG19" si="13">AG18+AF19</f>
        <v>198.530957</v>
      </c>
      <c r="AH19" s="9">
        <v>54.114899817152029</v>
      </c>
      <c r="AI19" s="9">
        <v>43.284841182847977</v>
      </c>
      <c r="AJ19" s="9">
        <f t="shared" si="4"/>
        <v>0</v>
      </c>
      <c r="AK19" s="18"/>
    </row>
    <row r="20" spans="2:37">
      <c r="B20">
        <v>15</v>
      </c>
      <c r="C20" s="18">
        <v>2.3013210000000002</v>
      </c>
      <c r="D20" s="9">
        <v>956.632653</v>
      </c>
      <c r="E20" s="18">
        <v>764.44512509913932</v>
      </c>
      <c r="F20" s="18">
        <v>1109.521678019828</v>
      </c>
      <c r="G20" s="9">
        <f t="shared" si="1"/>
        <v>12443.877551</v>
      </c>
      <c r="H20" s="9">
        <v>419.08422445103992</v>
      </c>
      <c r="I20" s="9">
        <v>537.54842854896015</v>
      </c>
      <c r="J20" s="18">
        <f t="shared" ca="1" si="7"/>
        <v>0.44775617513239963</v>
      </c>
      <c r="L20">
        <v>15</v>
      </c>
      <c r="M20" s="18">
        <v>2.1616740000000001</v>
      </c>
      <c r="N20" s="9">
        <v>659.23137899999995</v>
      </c>
      <c r="O20" s="18">
        <v>527.13298693601564</v>
      </c>
      <c r="P20" s="18">
        <v>764.65797638720312</v>
      </c>
      <c r="Q20" s="9">
        <f t="shared" si="8"/>
        <v>5633.6414459999996</v>
      </c>
      <c r="R20" s="9">
        <v>659.23137899999995</v>
      </c>
      <c r="S20" s="9">
        <f t="shared" si="5"/>
        <v>5633.6414459999996</v>
      </c>
      <c r="T20" s="9">
        <v>244.51808915592457</v>
      </c>
      <c r="U20" s="9">
        <v>414.71328984407535</v>
      </c>
      <c r="V20" s="9">
        <f t="shared" si="2"/>
        <v>0</v>
      </c>
      <c r="W20" s="18">
        <f t="shared" ca="1" si="3"/>
        <v>0.38825237521145467</v>
      </c>
      <c r="X20" s="9"/>
      <c r="Z20">
        <v>15</v>
      </c>
      <c r="AA20" s="18">
        <v>2.1688290000000001</v>
      </c>
      <c r="AB20" s="9">
        <v>74.567318999999998</v>
      </c>
      <c r="AC20" s="18">
        <v>57.694837674092255</v>
      </c>
      <c r="AD20" s="18">
        <v>91.43980032590774</v>
      </c>
      <c r="AE20" s="9">
        <f t="shared" si="9"/>
        <v>1092.46263</v>
      </c>
      <c r="AF20" s="9">
        <v>74.567318999999998</v>
      </c>
      <c r="AG20" s="9">
        <f t="shared" si="11"/>
        <v>273.098276</v>
      </c>
      <c r="AH20" s="9">
        <v>35.953031164971897</v>
      </c>
      <c r="AI20" s="9">
        <v>38.614287835028101</v>
      </c>
      <c r="AJ20" s="9">
        <f t="shared" si="4"/>
        <v>0</v>
      </c>
      <c r="AK20" s="18"/>
    </row>
    <row r="21" spans="2:37">
      <c r="B21">
        <v>16</v>
      </c>
      <c r="C21" s="18">
        <v>2.4093640000000001</v>
      </c>
      <c r="D21" s="9">
        <v>451.53061200000002</v>
      </c>
      <c r="E21" s="18">
        <v>360.75072660494629</v>
      </c>
      <c r="F21" s="18">
        <v>523.6807573209893</v>
      </c>
      <c r="G21" s="9">
        <f t="shared" si="1"/>
        <v>12895.408163</v>
      </c>
      <c r="H21" s="9">
        <v>169.75725449022704</v>
      </c>
      <c r="I21" s="9">
        <v>281.77335750977295</v>
      </c>
      <c r="J21" s="18">
        <f t="shared" ca="1" si="7"/>
        <v>0.26482546890229219</v>
      </c>
      <c r="L21">
        <v>16</v>
      </c>
      <c r="M21" s="18">
        <v>2.36524</v>
      </c>
      <c r="N21" s="9">
        <v>952.63924999999995</v>
      </c>
      <c r="O21" s="18">
        <v>761.97828493516784</v>
      </c>
      <c r="P21" s="18">
        <v>1105.0349069870335</v>
      </c>
      <c r="Q21" s="9">
        <f t="shared" si="8"/>
        <v>6586.2806959999998</v>
      </c>
      <c r="R21" s="9">
        <v>952.63924999999995</v>
      </c>
      <c r="S21" s="9">
        <f t="shared" si="5"/>
        <v>6586.2806959999998</v>
      </c>
      <c r="T21" s="9">
        <v>311.68407259129827</v>
      </c>
      <c r="U21" s="9">
        <v>640.95517740870173</v>
      </c>
      <c r="V21" s="9">
        <f t="shared" si="2"/>
        <v>0</v>
      </c>
      <c r="W21" s="18">
        <f t="shared" ca="1" si="3"/>
        <v>0.27981281929987345</v>
      </c>
      <c r="X21" s="9"/>
      <c r="Z21">
        <v>16</v>
      </c>
      <c r="AA21" s="18">
        <v>2.405993</v>
      </c>
      <c r="AB21" s="9">
        <v>147.12987899999999</v>
      </c>
      <c r="AC21" s="18">
        <v>114.24511453597302</v>
      </c>
      <c r="AD21" s="18">
        <v>180.01464346402696</v>
      </c>
      <c r="AE21" s="9">
        <f t="shared" si="9"/>
        <v>1239.5925090000001</v>
      </c>
      <c r="AF21" s="9">
        <v>147.12987899999999</v>
      </c>
      <c r="AG21" s="9">
        <f t="shared" si="11"/>
        <v>420.22815500000002</v>
      </c>
      <c r="AH21" s="9">
        <v>77.019767122934255</v>
      </c>
      <c r="AI21" s="9">
        <v>70.110111877065734</v>
      </c>
      <c r="AJ21" s="9">
        <f t="shared" si="4"/>
        <v>0</v>
      </c>
      <c r="AK21" s="18"/>
    </row>
    <row r="22" spans="2:37">
      <c r="B22">
        <v>17</v>
      </c>
      <c r="C22" s="18">
        <v>2.5390160000000002</v>
      </c>
      <c r="D22" s="9">
        <v>566.32653100000005</v>
      </c>
      <c r="E22" s="18">
        <v>452.88451922883684</v>
      </c>
      <c r="F22" s="18">
        <v>656.90343484576738</v>
      </c>
      <c r="G22" s="9">
        <f t="shared" si="1"/>
        <v>13461.734694000001</v>
      </c>
      <c r="H22" s="9">
        <v>213.07451557505271</v>
      </c>
      <c r="I22" s="9">
        <v>353.25201542494733</v>
      </c>
      <c r="J22" s="18">
        <f t="shared" ca="1" si="7"/>
        <v>0.16329258784616993</v>
      </c>
      <c r="L22">
        <v>17</v>
      </c>
      <c r="M22" s="18">
        <v>2.506195</v>
      </c>
      <c r="N22" s="9">
        <v>652.10973999999999</v>
      </c>
      <c r="O22" s="18">
        <v>521.45621352351088</v>
      </c>
      <c r="P22" s="18">
        <v>756.40098270470219</v>
      </c>
      <c r="Q22" s="9">
        <f t="shared" si="8"/>
        <v>7238.3904359999997</v>
      </c>
      <c r="R22" s="9">
        <v>652.10973999999999</v>
      </c>
      <c r="S22" s="9">
        <f t="shared" si="5"/>
        <v>7238.3904359999997</v>
      </c>
      <c r="T22" s="9">
        <v>176.82507512540943</v>
      </c>
      <c r="U22" s="9">
        <v>475.28466487459059</v>
      </c>
      <c r="V22" s="9">
        <f t="shared" si="2"/>
        <v>0</v>
      </c>
      <c r="W22" s="18">
        <f t="shared" ca="1" si="3"/>
        <v>0.29765565810006323</v>
      </c>
      <c r="X22" s="9"/>
      <c r="Z22">
        <v>17</v>
      </c>
      <c r="AA22" s="18">
        <v>2.5353080000000001</v>
      </c>
      <c r="AB22" s="9">
        <v>200.57777400000001</v>
      </c>
      <c r="AC22" s="18">
        <v>155.71134309596533</v>
      </c>
      <c r="AD22" s="18">
        <v>245.44420490403468</v>
      </c>
      <c r="AE22" s="9">
        <f t="shared" si="9"/>
        <v>1440.1702830000002</v>
      </c>
      <c r="AF22" s="9">
        <v>200.57777400000001</v>
      </c>
      <c r="AG22" s="9">
        <f t="shared" si="11"/>
        <v>620.80592899999999</v>
      </c>
      <c r="AH22" s="9">
        <v>83.461852363777581</v>
      </c>
      <c r="AI22" s="9">
        <v>117.11592163622242</v>
      </c>
      <c r="AJ22" s="9">
        <f t="shared" si="4"/>
        <v>0</v>
      </c>
      <c r="AK22" s="18"/>
    </row>
    <row r="23" spans="2:37">
      <c r="B23">
        <v>18</v>
      </c>
      <c r="C23" s="18">
        <v>2.7118850000000001</v>
      </c>
      <c r="D23" s="9">
        <v>673.46938799999998</v>
      </c>
      <c r="E23" s="18">
        <v>538.33448549453328</v>
      </c>
      <c r="F23" s="18">
        <v>781.13628509890668</v>
      </c>
      <c r="G23" s="9">
        <f t="shared" si="1"/>
        <v>14135.204082</v>
      </c>
      <c r="H23" s="9">
        <v>110.38627872654531</v>
      </c>
      <c r="I23" s="9">
        <v>563.08310927345462</v>
      </c>
      <c r="J23" s="18">
        <f t="shared" ca="1" si="7"/>
        <v>0.20670768911168033</v>
      </c>
      <c r="L23">
        <v>18</v>
      </c>
      <c r="M23" s="18">
        <v>2.7107649999999999</v>
      </c>
      <c r="N23" s="9">
        <v>644.74825199999998</v>
      </c>
      <c r="O23" s="18">
        <v>515.11370331713988</v>
      </c>
      <c r="P23" s="18">
        <v>747.77099266342793</v>
      </c>
      <c r="Q23" s="9">
        <f t="shared" si="8"/>
        <v>7883.138688</v>
      </c>
      <c r="R23" s="9">
        <v>644.74825199999998</v>
      </c>
      <c r="S23" s="9">
        <f t="shared" si="5"/>
        <v>7883.138688</v>
      </c>
      <c r="T23" s="9">
        <v>200.14742259470609</v>
      </c>
      <c r="U23" s="9">
        <v>444.60082940529389</v>
      </c>
      <c r="V23" s="9">
        <f t="shared" si="2"/>
        <v>0</v>
      </c>
      <c r="W23" s="18">
        <f t="shared" ca="1" si="3"/>
        <v>0.29682127346712806</v>
      </c>
      <c r="X23" s="9"/>
      <c r="Z23">
        <v>18</v>
      </c>
      <c r="AA23" s="18">
        <v>2.708332</v>
      </c>
      <c r="AB23" s="9">
        <v>93.864900000000006</v>
      </c>
      <c r="AC23" s="18">
        <v>72.776835480576295</v>
      </c>
      <c r="AD23" s="18">
        <v>114.95296451942372</v>
      </c>
      <c r="AE23" s="9">
        <f t="shared" si="9"/>
        <v>1534.0351830000002</v>
      </c>
      <c r="AF23" s="9">
        <v>93.864900000000006</v>
      </c>
      <c r="AG23" s="9">
        <f t="shared" si="11"/>
        <v>714.67082900000003</v>
      </c>
      <c r="AH23" s="9">
        <v>40.010609311724153</v>
      </c>
      <c r="AI23" s="9">
        <v>53.854290688275853</v>
      </c>
      <c r="AJ23" s="9">
        <f t="shared" si="4"/>
        <v>0</v>
      </c>
      <c r="AK23" s="18"/>
    </row>
    <row r="24" spans="2:37">
      <c r="B24">
        <v>19</v>
      </c>
      <c r="C24" s="18">
        <v>2.852341</v>
      </c>
      <c r="D24" s="9">
        <v>221.93877599999999</v>
      </c>
      <c r="E24" s="18">
        <v>176.84842398736498</v>
      </c>
      <c r="F24" s="18">
        <v>257.308460797473</v>
      </c>
      <c r="G24" s="9">
        <f t="shared" si="1"/>
        <v>14357.142858000001</v>
      </c>
      <c r="H24" s="9">
        <v>108.6883857552111</v>
      </c>
      <c r="I24" s="9">
        <v>113.25039024478889</v>
      </c>
      <c r="J24" s="18">
        <f t="shared" ca="1" si="7"/>
        <v>0.16962566029494802</v>
      </c>
      <c r="L24">
        <v>19</v>
      </c>
      <c r="M24" s="18">
        <v>2.8724020000000001</v>
      </c>
      <c r="N24" s="9">
        <v>598.752791</v>
      </c>
      <c r="O24" s="18">
        <v>478.45730471745503</v>
      </c>
      <c r="P24" s="18">
        <v>694.44425194349105</v>
      </c>
      <c r="Q24" s="9">
        <f t="shared" si="8"/>
        <v>8481.8914789999999</v>
      </c>
      <c r="R24" s="9">
        <v>598.752791</v>
      </c>
      <c r="S24" s="9">
        <f t="shared" si="5"/>
        <v>8481.8914789999999</v>
      </c>
      <c r="T24" s="9">
        <v>187.65917321692979</v>
      </c>
      <c r="U24" s="9">
        <v>411.09361778307021</v>
      </c>
      <c r="V24" s="9">
        <f t="shared" si="2"/>
        <v>0</v>
      </c>
      <c r="W24" s="18">
        <f t="shared" ca="1" si="3"/>
        <v>0.20524781279560769</v>
      </c>
      <c r="X24" s="9"/>
      <c r="Z24">
        <v>19</v>
      </c>
      <c r="AA24" s="18">
        <v>2.88076</v>
      </c>
      <c r="AB24" s="9">
        <v>162.58623499999999</v>
      </c>
      <c r="AC24" s="18">
        <v>125.96885452144778</v>
      </c>
      <c r="AD24" s="18">
        <v>199.20361547855219</v>
      </c>
      <c r="AE24" s="9">
        <f t="shared" si="9"/>
        <v>1696.6214180000002</v>
      </c>
      <c r="AF24" s="9">
        <v>162.58623499999999</v>
      </c>
      <c r="AG24" s="9">
        <f t="shared" ref="AG24" si="14">AF24</f>
        <v>162.58623499999999</v>
      </c>
      <c r="AH24" s="9">
        <v>73.237420450955298</v>
      </c>
      <c r="AI24" s="9">
        <v>89.34881454904469</v>
      </c>
      <c r="AJ24" s="9">
        <f t="shared" si="4"/>
        <v>0</v>
      </c>
      <c r="AK24" s="18"/>
    </row>
    <row r="25" spans="2:37">
      <c r="B25">
        <v>20</v>
      </c>
      <c r="C25" s="18">
        <v>3.090036</v>
      </c>
      <c r="D25" s="9">
        <v>635.20408199999997</v>
      </c>
      <c r="E25" s="18">
        <v>507.61329313602425</v>
      </c>
      <c r="F25" s="18">
        <v>736.72674062720489</v>
      </c>
      <c r="G25" s="9">
        <f t="shared" si="1"/>
        <v>14992.346940000001</v>
      </c>
      <c r="H25" s="9">
        <v>148.38376013178359</v>
      </c>
      <c r="I25" s="9">
        <v>486.82032186821641</v>
      </c>
      <c r="J25" s="18">
        <f t="shared" ca="1" si="7"/>
        <v>0.39920321771106126</v>
      </c>
      <c r="L25">
        <v>20</v>
      </c>
      <c r="M25" s="18">
        <v>3.0339360000000002</v>
      </c>
      <c r="N25" s="9">
        <v>583.60546899999997</v>
      </c>
      <c r="O25" s="18">
        <v>465.97425542549109</v>
      </c>
      <c r="P25" s="18">
        <v>676.80032008509818</v>
      </c>
      <c r="Q25" s="9">
        <f t="shared" si="8"/>
        <v>9065.496948</v>
      </c>
      <c r="R25" s="9">
        <v>583.60546899999997</v>
      </c>
      <c r="S25" s="9">
        <f t="shared" si="5"/>
        <v>9065.496948</v>
      </c>
      <c r="T25" s="9">
        <v>156.63112042170727</v>
      </c>
      <c r="U25" s="9">
        <v>426.97434857829273</v>
      </c>
      <c r="V25" s="9">
        <f t="shared" si="2"/>
        <v>0</v>
      </c>
      <c r="W25" s="18">
        <f t="shared" ca="1" si="3"/>
        <v>0.32909478016689231</v>
      </c>
      <c r="X25" s="9"/>
      <c r="Z25">
        <v>20</v>
      </c>
      <c r="AA25" s="18">
        <v>3.0426820000000001</v>
      </c>
      <c r="AB25" s="9">
        <v>147.39967899999999</v>
      </c>
      <c r="AC25" s="18">
        <v>114.03492451014625</v>
      </c>
      <c r="AD25" s="18">
        <v>180.76443348985373</v>
      </c>
      <c r="AE25" s="9">
        <f t="shared" si="9"/>
        <v>1844.0210970000003</v>
      </c>
      <c r="AF25" s="9">
        <v>147.39967899999999</v>
      </c>
      <c r="AG25" s="9">
        <f t="shared" ref="AG25" si="15">AG24+AF25</f>
        <v>309.98591399999998</v>
      </c>
      <c r="AH25" s="9">
        <v>65.570161277571586</v>
      </c>
      <c r="AI25" s="9">
        <v>81.829517722428406</v>
      </c>
      <c r="AJ25" s="9">
        <f t="shared" si="4"/>
        <v>0</v>
      </c>
      <c r="AK25" s="18"/>
    </row>
    <row r="26" spans="2:37">
      <c r="B26">
        <v>21</v>
      </c>
      <c r="C26" s="18">
        <v>3.2196880000000001</v>
      </c>
      <c r="D26" s="9">
        <v>375</v>
      </c>
      <c r="E26" s="18">
        <v>299.40513813681497</v>
      </c>
      <c r="F26" s="18">
        <v>434.88102762736298</v>
      </c>
      <c r="G26" s="9">
        <f t="shared" si="1"/>
        <v>15367.346940000001</v>
      </c>
      <c r="H26" s="9">
        <v>164.99195695872058</v>
      </c>
      <c r="I26" s="9">
        <v>210.00804304127942</v>
      </c>
      <c r="J26" s="18">
        <f t="shared" ca="1" si="7"/>
        <v>0.37210353186843009</v>
      </c>
      <c r="L26">
        <v>21</v>
      </c>
      <c r="M26" s="18">
        <v>3.1738879999999998</v>
      </c>
      <c r="N26" s="9">
        <v>583.84531700000002</v>
      </c>
      <c r="O26" s="18">
        <v>466.80425654136718</v>
      </c>
      <c r="P26" s="18">
        <v>677.2061683082735</v>
      </c>
      <c r="Q26" s="9">
        <f t="shared" si="8"/>
        <v>9649.3422649999993</v>
      </c>
      <c r="R26" s="9">
        <v>583.84531700000002</v>
      </c>
      <c r="S26" s="9">
        <f t="shared" si="5"/>
        <v>9649.3422649999993</v>
      </c>
      <c r="T26" s="9">
        <v>121.70036569419659</v>
      </c>
      <c r="U26" s="9">
        <v>462.14495130580343</v>
      </c>
      <c r="V26" s="9">
        <f t="shared" si="2"/>
        <v>0</v>
      </c>
      <c r="W26" s="18">
        <f t="shared" ca="1" si="3"/>
        <v>0.27485794987141426</v>
      </c>
      <c r="X26" s="9"/>
      <c r="Z26">
        <v>21</v>
      </c>
      <c r="AA26" s="18">
        <v>3.1828919999999998</v>
      </c>
      <c r="AB26" s="9">
        <v>170.34184999999999</v>
      </c>
      <c r="AC26" s="18">
        <v>132.35294005013122</v>
      </c>
      <c r="AD26" s="18">
        <v>208.33075994986876</v>
      </c>
      <c r="AE26" s="9">
        <f t="shared" si="9"/>
        <v>2014.3629470000003</v>
      </c>
      <c r="AF26" s="9">
        <v>170.34184999999999</v>
      </c>
      <c r="AG26" s="9">
        <f t="shared" si="11"/>
        <v>480.327764</v>
      </c>
      <c r="AH26" s="9">
        <v>80.37217633393135</v>
      </c>
      <c r="AI26" s="9">
        <v>89.969673666068644</v>
      </c>
      <c r="AJ26" s="9">
        <f t="shared" si="4"/>
        <v>0</v>
      </c>
      <c r="AK26" s="18"/>
    </row>
    <row r="27" spans="2:37">
      <c r="B27">
        <v>22</v>
      </c>
      <c r="C27" s="18">
        <v>3.3385349999999998</v>
      </c>
      <c r="D27" s="9">
        <v>390.30612200000002</v>
      </c>
      <c r="E27" s="18">
        <v>312.03994073105571</v>
      </c>
      <c r="F27" s="18">
        <v>452.71411014621117</v>
      </c>
      <c r="G27" s="9">
        <f t="shared" si="1"/>
        <v>15757.653062000001</v>
      </c>
      <c r="H27" s="9">
        <v>187.75545278537675</v>
      </c>
      <c r="I27" s="9">
        <v>202.55066921462327</v>
      </c>
      <c r="J27" s="18">
        <f t="shared" ca="1" si="7"/>
        <v>0.40827245493661879</v>
      </c>
      <c r="L27">
        <v>22</v>
      </c>
      <c r="M27" s="18">
        <v>3.3136589999999999</v>
      </c>
      <c r="N27" s="9">
        <v>638.06940799999995</v>
      </c>
      <c r="O27" s="18">
        <v>509.47037060391347</v>
      </c>
      <c r="P27" s="18">
        <v>739.9634821207826</v>
      </c>
      <c r="Q27" s="9">
        <f t="shared" si="8"/>
        <v>10287.411672999999</v>
      </c>
      <c r="R27" s="9">
        <v>638.06940799999995</v>
      </c>
      <c r="S27" s="9">
        <f t="shared" si="5"/>
        <v>10287.411672999999</v>
      </c>
      <c r="T27" s="9">
        <v>173.5451711722354</v>
      </c>
      <c r="U27" s="9">
        <v>464.52423682776453</v>
      </c>
      <c r="V27" s="9">
        <f t="shared" si="2"/>
        <v>0</v>
      </c>
      <c r="W27" s="18">
        <f t="shared" ca="1" si="3"/>
        <v>0.31012824898728719</v>
      </c>
      <c r="X27" s="9"/>
      <c r="Z27">
        <v>22</v>
      </c>
      <c r="AA27" s="18">
        <v>3.366177</v>
      </c>
      <c r="AB27" s="9">
        <v>219.99882199999999</v>
      </c>
      <c r="AC27" s="18">
        <v>171.05004174085576</v>
      </c>
      <c r="AD27" s="18">
        <v>268.94760225914422</v>
      </c>
      <c r="AE27" s="9">
        <f t="shared" si="9"/>
        <v>2234.3617690000001</v>
      </c>
      <c r="AF27" s="9">
        <v>219.99882199999999</v>
      </c>
      <c r="AG27" s="9">
        <f t="shared" si="11"/>
        <v>700.32658600000002</v>
      </c>
      <c r="AH27" s="9">
        <v>91.585601014650322</v>
      </c>
      <c r="AI27" s="9">
        <v>128.41322098534965</v>
      </c>
      <c r="AJ27" s="9">
        <f t="shared" si="4"/>
        <v>0</v>
      </c>
      <c r="AK27" s="18"/>
    </row>
    <row r="28" spans="2:37">
      <c r="B28">
        <v>23</v>
      </c>
      <c r="C28" s="18">
        <v>3.5114049999999999</v>
      </c>
      <c r="D28" s="9">
        <v>451.53061200000002</v>
      </c>
      <c r="E28" s="18">
        <v>360.54015535839812</v>
      </c>
      <c r="F28" s="18">
        <v>523.63864307167967</v>
      </c>
      <c r="G28" s="9">
        <f t="shared" si="1"/>
        <v>16209.183674000002</v>
      </c>
      <c r="H28" s="9">
        <v>93.419467930727947</v>
      </c>
      <c r="I28" s="9">
        <v>358.11114406927209</v>
      </c>
      <c r="J28" s="18">
        <f t="shared" ca="1" si="7"/>
        <v>0.34490735002563699</v>
      </c>
      <c r="L28">
        <v>23</v>
      </c>
      <c r="M28" s="18">
        <v>3.4749089999999998</v>
      </c>
      <c r="N28" s="9">
        <v>707.75446899999997</v>
      </c>
      <c r="O28" s="18">
        <v>565.39849627408103</v>
      </c>
      <c r="P28" s="18">
        <v>820.83416825481618</v>
      </c>
      <c r="Q28" s="9">
        <f t="shared" si="8"/>
        <v>10995.166141999998</v>
      </c>
      <c r="R28" s="9">
        <v>676.90633000000003</v>
      </c>
      <c r="S28" s="9">
        <f t="shared" si="5"/>
        <v>10964.318002999998</v>
      </c>
      <c r="T28" s="9">
        <v>181.9432129443849</v>
      </c>
      <c r="U28" s="9">
        <v>525.8112560556151</v>
      </c>
      <c r="V28" s="9">
        <f t="shared" si="2"/>
        <v>-30.848138999999946</v>
      </c>
      <c r="W28" s="18">
        <f t="shared" ca="1" si="3"/>
        <v>0.33089033223892883</v>
      </c>
      <c r="X28" s="9"/>
      <c r="Z28">
        <v>23</v>
      </c>
      <c r="AA28" s="18">
        <v>3.549617</v>
      </c>
      <c r="AB28" s="9">
        <v>223.89034899999999</v>
      </c>
      <c r="AC28" s="18">
        <v>174.38805871528581</v>
      </c>
      <c r="AD28" s="18">
        <v>273.39263928471416</v>
      </c>
      <c r="AE28" s="9">
        <f t="shared" si="9"/>
        <v>2458.2521179999999</v>
      </c>
      <c r="AF28" s="9">
        <v>223.89034899999999</v>
      </c>
      <c r="AG28" s="9">
        <f t="shared" si="11"/>
        <v>924.21693500000003</v>
      </c>
      <c r="AH28" s="9">
        <v>118.46908608931534</v>
      </c>
      <c r="AI28" s="9">
        <v>105.42126291068465</v>
      </c>
      <c r="AJ28" s="9">
        <f t="shared" si="4"/>
        <v>0</v>
      </c>
      <c r="AK28" s="18"/>
    </row>
    <row r="29" spans="2:37">
      <c r="B29">
        <v>24</v>
      </c>
      <c r="C29" s="18">
        <v>3.6626650000000001</v>
      </c>
      <c r="D29" s="9">
        <v>390.30612200000002</v>
      </c>
      <c r="E29" s="18">
        <v>311.71378540205251</v>
      </c>
      <c r="F29" s="18">
        <v>452.64887908041055</v>
      </c>
      <c r="G29" s="9">
        <f t="shared" si="1"/>
        <v>16599.489796000002</v>
      </c>
      <c r="H29" s="9">
        <v>119.72518464342041</v>
      </c>
      <c r="I29" s="9">
        <v>270.58093735657962</v>
      </c>
      <c r="J29" s="18">
        <f t="shared" ca="1" si="7"/>
        <v>0.35855200728294301</v>
      </c>
      <c r="L29">
        <v>24</v>
      </c>
      <c r="M29" s="18">
        <v>3.657845</v>
      </c>
      <c r="N29" s="9">
        <v>731.20422099999996</v>
      </c>
      <c r="O29" s="18">
        <v>584.20856735203483</v>
      </c>
      <c r="P29" s="18">
        <v>848.04593447040691</v>
      </c>
      <c r="Q29" s="9">
        <f t="shared" si="8"/>
        <v>11726.370362999998</v>
      </c>
      <c r="R29" s="9">
        <v>391.83778899999999</v>
      </c>
      <c r="S29" s="9">
        <f t="shared" si="5"/>
        <v>11356.155791999998</v>
      </c>
      <c r="T29" s="9">
        <v>212.67111550210791</v>
      </c>
      <c r="U29" s="9">
        <v>518.53310549789205</v>
      </c>
      <c r="V29" s="9">
        <f t="shared" si="2"/>
        <v>-339.36643199999997</v>
      </c>
      <c r="W29" s="18">
        <f t="shared" ca="1" si="3"/>
        <v>0.1976216109260564</v>
      </c>
      <c r="X29" s="9"/>
      <c r="Z29">
        <v>24</v>
      </c>
      <c r="AA29" s="18">
        <v>3.6791130000000001</v>
      </c>
      <c r="AB29" s="9">
        <v>223.945223</v>
      </c>
      <c r="AC29" s="18">
        <v>173.75727284865667</v>
      </c>
      <c r="AD29" s="18">
        <v>274.13317315134333</v>
      </c>
      <c r="AE29" s="9">
        <f t="shared" si="9"/>
        <v>2682.1973410000001</v>
      </c>
      <c r="AF29" s="9">
        <v>223.945223</v>
      </c>
      <c r="AG29" s="9">
        <f t="shared" si="11"/>
        <v>1148.1621580000001</v>
      </c>
      <c r="AH29" s="9">
        <v>128.88845637454389</v>
      </c>
      <c r="AI29" s="9">
        <v>95.056766625456106</v>
      </c>
      <c r="AJ29" s="9">
        <f t="shared" si="4"/>
        <v>0</v>
      </c>
      <c r="AK29" s="18"/>
    </row>
    <row r="30" spans="2:37">
      <c r="B30">
        <v>25</v>
      </c>
      <c r="C30" s="18">
        <v>3.8571430000000002</v>
      </c>
      <c r="D30" s="9">
        <v>551.02040799999997</v>
      </c>
      <c r="E30" s="18">
        <v>439.91698002815161</v>
      </c>
      <c r="F30" s="18">
        <v>639.00380400563029</v>
      </c>
      <c r="G30" s="9">
        <f t="shared" si="1"/>
        <v>17150.510204000002</v>
      </c>
      <c r="H30" s="9">
        <v>184.5994415713123</v>
      </c>
      <c r="I30" s="9">
        <v>366.42096642868768</v>
      </c>
      <c r="J30" s="18">
        <f t="shared" ca="1" si="7"/>
        <v>0.45066770663826616</v>
      </c>
      <c r="L30">
        <v>25</v>
      </c>
      <c r="M30" s="18">
        <v>3.8519589999999999</v>
      </c>
      <c r="N30" s="9">
        <v>631.27986599999997</v>
      </c>
      <c r="O30" s="18">
        <v>504.2441446960766</v>
      </c>
      <c r="P30" s="18">
        <v>732.12869493921528</v>
      </c>
      <c r="Q30" s="9">
        <f t="shared" si="8"/>
        <v>12357.650228999999</v>
      </c>
      <c r="R30" s="9">
        <v>369.015332</v>
      </c>
      <c r="S30" s="9">
        <f t="shared" si="5"/>
        <v>11725.171123999999</v>
      </c>
      <c r="T30" s="9">
        <v>220.38208138218911</v>
      </c>
      <c r="U30" s="9">
        <v>410.89778461781088</v>
      </c>
      <c r="V30" s="9">
        <f t="shared" si="2"/>
        <v>-262.26453399999997</v>
      </c>
      <c r="W30" s="18">
        <f t="shared" ca="1" si="3"/>
        <v>0.37014490049774973</v>
      </c>
      <c r="X30" s="9"/>
      <c r="Z30">
        <v>25</v>
      </c>
      <c r="AA30" s="18">
        <v>3.8515160000000002</v>
      </c>
      <c r="AB30" s="9">
        <v>300.29413299999999</v>
      </c>
      <c r="AC30" s="18">
        <v>233.84549806333879</v>
      </c>
      <c r="AD30" s="18">
        <v>366.74276793666115</v>
      </c>
      <c r="AE30" s="9">
        <f t="shared" si="9"/>
        <v>2982.4914739999999</v>
      </c>
      <c r="AF30" s="9">
        <v>300.29413299999999</v>
      </c>
      <c r="AG30" s="9">
        <f t="shared" ref="AG30" si="16">AF30</f>
        <v>300.29413299999999</v>
      </c>
      <c r="AH30" s="9">
        <v>175.72992953552392</v>
      </c>
      <c r="AI30" s="9">
        <v>124.56420346447607</v>
      </c>
      <c r="AJ30" s="9">
        <f t="shared" si="4"/>
        <v>0</v>
      </c>
      <c r="AK30" s="18"/>
    </row>
    <row r="31" spans="2:37">
      <c r="B31">
        <v>26</v>
      </c>
      <c r="C31" s="18">
        <v>3.9867949999999999</v>
      </c>
      <c r="D31" s="9">
        <v>436.22449</v>
      </c>
      <c r="E31" s="18">
        <v>348.68991276826671</v>
      </c>
      <c r="F31" s="18">
        <v>505.96247255365336</v>
      </c>
      <c r="G31" s="9">
        <f t="shared" si="1"/>
        <v>17586.734694000002</v>
      </c>
      <c r="H31" s="9">
        <v>116.80642974466784</v>
      </c>
      <c r="I31" s="9">
        <v>319.41806025533219</v>
      </c>
      <c r="J31" s="18">
        <f t="shared" ca="1" si="7"/>
        <v>0.46510432366790244</v>
      </c>
      <c r="L31">
        <v>26</v>
      </c>
      <c r="M31" s="18">
        <v>3.948642</v>
      </c>
      <c r="N31" s="9">
        <v>693.14219300000002</v>
      </c>
      <c r="O31" s="18">
        <v>553.63054229263616</v>
      </c>
      <c r="P31" s="18">
        <v>803.8683014585273</v>
      </c>
      <c r="Q31" s="9">
        <f t="shared" si="8"/>
        <v>13050.792421999999</v>
      </c>
      <c r="R31" s="9">
        <v>330.65810599999998</v>
      </c>
      <c r="S31" s="9">
        <f t="shared" si="5"/>
        <v>12055.829229999999</v>
      </c>
      <c r="T31" s="9">
        <v>208.88187488354964</v>
      </c>
      <c r="U31" s="9">
        <v>484.26031811645038</v>
      </c>
      <c r="V31" s="9">
        <f t="shared" si="2"/>
        <v>-362.48408700000005</v>
      </c>
      <c r="W31" s="18">
        <f t="shared" ca="1" si="3"/>
        <v>0.35595162871971736</v>
      </c>
      <c r="X31" s="9"/>
      <c r="Z31">
        <v>26</v>
      </c>
      <c r="AA31" s="18">
        <v>4.0027499999999998</v>
      </c>
      <c r="AB31" s="9">
        <v>254.59270699999999</v>
      </c>
      <c r="AC31" s="18">
        <v>197.73468173206533</v>
      </c>
      <c r="AD31" s="18">
        <v>311.45073226793465</v>
      </c>
      <c r="AE31" s="9">
        <f t="shared" si="9"/>
        <v>3237.0841809999997</v>
      </c>
      <c r="AF31" s="9">
        <v>254.59270699999999</v>
      </c>
      <c r="AG31" s="9">
        <f t="shared" ref="AG31" si="17">AG30+AF31</f>
        <v>554.88684000000001</v>
      </c>
      <c r="AH31" s="9">
        <v>118.32193254917667</v>
      </c>
      <c r="AI31" s="9">
        <v>136.27077445082332</v>
      </c>
      <c r="AJ31" s="9">
        <f t="shared" si="4"/>
        <v>0</v>
      </c>
      <c r="AK31" s="18"/>
    </row>
    <row r="32" spans="2:37">
      <c r="B32">
        <v>27</v>
      </c>
      <c r="C32" s="18">
        <v>4.1596640000000003</v>
      </c>
      <c r="D32" s="9">
        <v>551.02040799999997</v>
      </c>
      <c r="E32" s="18">
        <v>439.84792294117347</v>
      </c>
      <c r="F32" s="18">
        <v>638.98999258823471</v>
      </c>
      <c r="G32" s="9">
        <f t="shared" si="1"/>
        <v>18137.755102000003</v>
      </c>
      <c r="H32" s="9">
        <v>263.90241029247824</v>
      </c>
      <c r="I32" s="9">
        <v>287.11799770752174</v>
      </c>
      <c r="J32" s="18">
        <f t="shared" ca="1" si="7"/>
        <v>0.44480647167905041</v>
      </c>
      <c r="L32">
        <v>27</v>
      </c>
      <c r="M32" s="18">
        <v>4.1211989999999998</v>
      </c>
      <c r="N32" s="9">
        <v>600.89297199999999</v>
      </c>
      <c r="O32" s="18">
        <v>480.11145473719938</v>
      </c>
      <c r="P32" s="18">
        <v>696.91526294743983</v>
      </c>
      <c r="Q32" s="9">
        <f t="shared" si="8"/>
        <v>13651.685393999998</v>
      </c>
      <c r="R32" s="9">
        <v>315.60303299999998</v>
      </c>
      <c r="S32" s="9">
        <f t="shared" si="5"/>
        <v>12371.432262999999</v>
      </c>
      <c r="T32" s="9">
        <v>230.12511471583733</v>
      </c>
      <c r="U32" s="9">
        <v>370.76785728416269</v>
      </c>
      <c r="V32" s="9">
        <f t="shared" si="2"/>
        <v>-285.289939</v>
      </c>
      <c r="W32" s="18">
        <f t="shared" ca="1" si="3"/>
        <v>0.26401374738161465</v>
      </c>
      <c r="X32" s="9"/>
      <c r="Z32">
        <v>27</v>
      </c>
      <c r="AA32" s="18">
        <v>4.1534409999999999</v>
      </c>
      <c r="AB32" s="9">
        <v>369.07034299999998</v>
      </c>
      <c r="AC32" s="18">
        <v>287.37948438133873</v>
      </c>
      <c r="AD32" s="18">
        <v>450.76120161866123</v>
      </c>
      <c r="AE32" s="9">
        <f t="shared" si="9"/>
        <v>3606.1545239999996</v>
      </c>
      <c r="AF32" s="9">
        <v>369.07034299999998</v>
      </c>
      <c r="AG32" s="9">
        <f t="shared" si="11"/>
        <v>923.95718299999999</v>
      </c>
      <c r="AH32" s="9">
        <v>189.9556112680138</v>
      </c>
      <c r="AI32" s="9">
        <v>179.11473173198618</v>
      </c>
      <c r="AJ32" s="9">
        <f t="shared" si="4"/>
        <v>0</v>
      </c>
      <c r="AK32" s="18"/>
    </row>
    <row r="33" spans="2:37">
      <c r="B33">
        <v>28</v>
      </c>
      <c r="C33" s="18">
        <v>4.3541420000000004</v>
      </c>
      <c r="D33" s="9">
        <v>474.48979600000001</v>
      </c>
      <c r="E33" s="18">
        <v>378.73834972158966</v>
      </c>
      <c r="F33" s="18">
        <v>550.23746594431793</v>
      </c>
      <c r="G33" s="9">
        <f t="shared" si="1"/>
        <v>18612.244898000004</v>
      </c>
      <c r="H33" s="9">
        <v>190.61288328897641</v>
      </c>
      <c r="I33" s="9">
        <v>283.87691271102358</v>
      </c>
      <c r="J33" s="18">
        <f t="shared" ca="1" si="7"/>
        <v>0.20105082003542515</v>
      </c>
      <c r="L33">
        <v>28</v>
      </c>
      <c r="M33" s="18">
        <v>4.3252540000000002</v>
      </c>
      <c r="N33" s="9">
        <v>747.77218100000005</v>
      </c>
      <c r="O33" s="18">
        <v>597.41856646182907</v>
      </c>
      <c r="P33" s="18">
        <v>867.25589429236584</v>
      </c>
      <c r="Q33" s="9">
        <f t="shared" si="8"/>
        <v>14399.457574999999</v>
      </c>
      <c r="R33" s="9">
        <v>292.74367599999999</v>
      </c>
      <c r="S33" s="9">
        <f t="shared" si="5"/>
        <v>12664.175938999999</v>
      </c>
      <c r="T33" s="9">
        <v>207.72280470078542</v>
      </c>
      <c r="U33" s="9">
        <v>540.0493762992146</v>
      </c>
      <c r="V33" s="9">
        <f t="shared" si="2"/>
        <v>-455.02850500000005</v>
      </c>
      <c r="W33" s="18">
        <f t="shared" ca="1" si="3"/>
        <v>0.26204416713946782</v>
      </c>
      <c r="X33" s="9"/>
      <c r="Z33">
        <v>28</v>
      </c>
      <c r="AA33" s="18">
        <v>4.3476980000000003</v>
      </c>
      <c r="AB33" s="9">
        <v>365.33886799999999</v>
      </c>
      <c r="AC33" s="18">
        <v>284.54514131521341</v>
      </c>
      <c r="AD33" s="18">
        <v>446.13259468478657</v>
      </c>
      <c r="AE33" s="9">
        <f t="shared" si="9"/>
        <v>3971.4933919999994</v>
      </c>
      <c r="AF33" s="9">
        <v>365.33886799999999</v>
      </c>
      <c r="AG33" s="9">
        <f t="shared" si="11"/>
        <v>1289.296051</v>
      </c>
      <c r="AH33" s="9">
        <v>157.84262467437406</v>
      </c>
      <c r="AI33" s="9">
        <v>207.49624332562593</v>
      </c>
      <c r="AJ33" s="9">
        <f t="shared" si="4"/>
        <v>0</v>
      </c>
      <c r="AK33" s="18"/>
    </row>
    <row r="34" spans="2:37">
      <c r="B34">
        <v>29</v>
      </c>
      <c r="C34" s="18">
        <v>4.4945979999999999</v>
      </c>
      <c r="D34" s="9">
        <v>512.75510199999997</v>
      </c>
      <c r="E34" s="18">
        <v>409.84772305306615</v>
      </c>
      <c r="F34" s="18">
        <v>594.72464661061326</v>
      </c>
      <c r="G34" s="9">
        <f t="shared" si="1"/>
        <v>19125.000000000004</v>
      </c>
      <c r="H34" s="9">
        <v>200.58198693895179</v>
      </c>
      <c r="I34" s="9">
        <v>312.17311506104818</v>
      </c>
      <c r="J34" s="18">
        <f t="shared" ca="1" si="7"/>
        <v>0.36033069809295143</v>
      </c>
      <c r="L34">
        <v>29</v>
      </c>
      <c r="M34" s="18">
        <v>4.4439580000000003</v>
      </c>
      <c r="N34" s="9">
        <v>663.14274599999999</v>
      </c>
      <c r="O34" s="18">
        <v>529.65947422553177</v>
      </c>
      <c r="P34" s="18">
        <v>769.07464084510639</v>
      </c>
      <c r="Q34" s="9">
        <f t="shared" si="8"/>
        <v>15062.600320999998</v>
      </c>
      <c r="R34" s="9">
        <v>292.92817500000001</v>
      </c>
      <c r="S34" s="9">
        <f t="shared" si="5"/>
        <v>12957.104113999998</v>
      </c>
      <c r="T34" s="9">
        <v>185.57974268156974</v>
      </c>
      <c r="U34" s="9">
        <v>477.56300331843022</v>
      </c>
      <c r="V34" s="9">
        <f t="shared" si="2"/>
        <v>-370.21457099999998</v>
      </c>
      <c r="W34" s="18">
        <f t="shared" ca="1" si="3"/>
        <v>0.20331428531984996</v>
      </c>
      <c r="X34" s="9"/>
      <c r="Z34">
        <v>29</v>
      </c>
      <c r="AA34" s="18">
        <v>4.4662220000000001</v>
      </c>
      <c r="AB34" s="9">
        <v>418.78219000000001</v>
      </c>
      <c r="AC34" s="18">
        <v>326.48430712193431</v>
      </c>
      <c r="AD34" s="18">
        <v>511.08007287806572</v>
      </c>
      <c r="AE34" s="9">
        <f t="shared" si="9"/>
        <v>4390.2755819999993</v>
      </c>
      <c r="AF34" s="9">
        <v>418.78219000000001</v>
      </c>
      <c r="AG34" s="9">
        <f t="shared" si="11"/>
        <v>1708.0782410000002</v>
      </c>
      <c r="AH34" s="9">
        <v>184.7126990669982</v>
      </c>
      <c r="AI34" s="9">
        <v>234.06949093300182</v>
      </c>
      <c r="AJ34" s="9">
        <f t="shared" si="4"/>
        <v>0</v>
      </c>
      <c r="AK34" s="18"/>
    </row>
    <row r="35" spans="2:37">
      <c r="B35">
        <v>30</v>
      </c>
      <c r="C35" s="18">
        <v>4.689076</v>
      </c>
      <c r="D35" s="9">
        <v>397.95918399999999</v>
      </c>
      <c r="E35" s="18">
        <v>317.5648942702602</v>
      </c>
      <c r="F35" s="18">
        <v>461.47216285405204</v>
      </c>
      <c r="G35" s="9">
        <f t="shared" si="1"/>
        <v>19522.959184000003</v>
      </c>
      <c r="H35" s="9">
        <v>85.257463141513668</v>
      </c>
      <c r="I35" s="9">
        <v>312.70172085848634</v>
      </c>
      <c r="J35" s="18">
        <f t="shared" ca="1" si="7"/>
        <v>0.17049235886677233</v>
      </c>
      <c r="L35">
        <v>30</v>
      </c>
      <c r="M35" s="18">
        <v>4.616695</v>
      </c>
      <c r="N35" s="9">
        <v>516.90928199999996</v>
      </c>
      <c r="O35" s="18">
        <v>412.95826587385102</v>
      </c>
      <c r="P35" s="18">
        <v>599.50093517477012</v>
      </c>
      <c r="Q35" s="9">
        <f t="shared" si="8"/>
        <v>15579.509602999999</v>
      </c>
      <c r="R35" s="9">
        <v>300.99075699999997</v>
      </c>
      <c r="S35" s="9">
        <f t="shared" si="5"/>
        <v>13258.094870999998</v>
      </c>
      <c r="T35" s="9">
        <v>115.35906731225745</v>
      </c>
      <c r="U35" s="9">
        <v>401.55021468774248</v>
      </c>
      <c r="V35" s="9">
        <f t="shared" si="2"/>
        <v>-215.91852499999999</v>
      </c>
      <c r="W35" s="18">
        <f t="shared" ca="1" si="3"/>
        <v>0.34005802222130732</v>
      </c>
      <c r="X35" s="9"/>
      <c r="Z35">
        <v>30</v>
      </c>
      <c r="AA35" s="18">
        <v>4.6604789999999996</v>
      </c>
      <c r="AB35" s="9">
        <v>415.05071500000003</v>
      </c>
      <c r="AC35" s="18">
        <v>322.99373316583581</v>
      </c>
      <c r="AD35" s="18">
        <v>507.10769683416424</v>
      </c>
      <c r="AE35" s="9">
        <f t="shared" si="9"/>
        <v>4805.3262969999996</v>
      </c>
      <c r="AF35" s="9">
        <v>415.05071500000003</v>
      </c>
      <c r="AG35" s="9">
        <f t="shared" si="11"/>
        <v>2123.128956</v>
      </c>
      <c r="AH35" s="9">
        <v>219.61809480724119</v>
      </c>
      <c r="AI35" s="9">
        <v>195.43262019275883</v>
      </c>
      <c r="AJ35" s="9">
        <f t="shared" si="4"/>
        <v>0</v>
      </c>
      <c r="AK35" s="18"/>
    </row>
    <row r="36" spans="2:37">
      <c r="B36">
        <v>31</v>
      </c>
      <c r="C36" s="18">
        <v>4.7647060000000003</v>
      </c>
      <c r="D36" s="9">
        <v>413.26530600000001</v>
      </c>
      <c r="E36" s="18">
        <v>329.7988973409868</v>
      </c>
      <c r="F36" s="18">
        <v>479.22508546819739</v>
      </c>
      <c r="G36" s="9">
        <f t="shared" si="1"/>
        <v>19936.224490000004</v>
      </c>
      <c r="H36" s="9">
        <v>192.63795145763584</v>
      </c>
      <c r="I36" s="9">
        <v>220.62735454236417</v>
      </c>
      <c r="J36" s="18">
        <f t="shared" ca="1" si="7"/>
        <v>0.35880004098674434</v>
      </c>
      <c r="L36">
        <v>31</v>
      </c>
      <c r="M36" s="18">
        <v>4.7245039999999996</v>
      </c>
      <c r="N36" s="9">
        <v>470.821572</v>
      </c>
      <c r="O36" s="18">
        <v>376.54626334175055</v>
      </c>
      <c r="P36" s="18">
        <v>546.1308246683501</v>
      </c>
      <c r="Q36" s="9">
        <f t="shared" si="8"/>
        <v>16050.331174999999</v>
      </c>
      <c r="R36" s="9">
        <v>324.29291000000001</v>
      </c>
      <c r="S36" s="9">
        <f t="shared" si="5"/>
        <v>13582.387780999998</v>
      </c>
      <c r="T36" s="9">
        <v>113.62323446140554</v>
      </c>
      <c r="U36" s="9">
        <v>357.19833753859444</v>
      </c>
      <c r="V36" s="9">
        <f t="shared" si="2"/>
        <v>-146.528662</v>
      </c>
      <c r="W36" s="18">
        <f t="shared" ca="1" si="3"/>
        <v>0.22047362813222188</v>
      </c>
      <c r="X36" s="9"/>
      <c r="Z36">
        <v>31</v>
      </c>
      <c r="AA36" s="18">
        <v>4.7684189999999997</v>
      </c>
      <c r="AB36" s="9">
        <v>407.46886899999998</v>
      </c>
      <c r="AC36" s="18">
        <v>316.86854075959457</v>
      </c>
      <c r="AD36" s="18">
        <v>498.0691972404054</v>
      </c>
      <c r="AE36" s="9">
        <f t="shared" si="9"/>
        <v>5212.7951659999999</v>
      </c>
      <c r="AF36" s="9">
        <v>411.29637500000001</v>
      </c>
      <c r="AG36" s="9">
        <f t="shared" ref="AG36" si="18">AF36</f>
        <v>411.29637500000001</v>
      </c>
      <c r="AH36" s="9">
        <v>195.19448310825385</v>
      </c>
      <c r="AI36" s="9">
        <v>212.27438589174614</v>
      </c>
      <c r="AJ36" s="9">
        <f t="shared" si="4"/>
        <v>3.8275060000000281</v>
      </c>
      <c r="AK36" s="18"/>
    </row>
    <row r="37" spans="2:37">
      <c r="B37">
        <v>32</v>
      </c>
      <c r="C37" s="18">
        <v>4.9051619999999998</v>
      </c>
      <c r="D37" s="9">
        <v>451.53061200000002</v>
      </c>
      <c r="E37" s="18">
        <v>360.56335026848421</v>
      </c>
      <c r="F37" s="18">
        <v>523.64328205369691</v>
      </c>
      <c r="G37" s="9">
        <f t="shared" si="1"/>
        <v>20387.755102000003</v>
      </c>
      <c r="H37" s="9">
        <v>96.020197390046576</v>
      </c>
      <c r="I37" s="9">
        <v>355.51041460995344</v>
      </c>
      <c r="J37" s="18">
        <f t="shared" ca="1" si="7"/>
        <v>0.23854397206205824</v>
      </c>
      <c r="L37">
        <v>32</v>
      </c>
      <c r="M37" s="18">
        <v>4.8753760000000002</v>
      </c>
      <c r="N37" s="9">
        <v>424.80766</v>
      </c>
      <c r="O37" s="18">
        <v>339.14722783164245</v>
      </c>
      <c r="P37" s="18">
        <v>492.6371055663285</v>
      </c>
      <c r="Q37" s="9">
        <f t="shared" si="8"/>
        <v>16475.138834999998</v>
      </c>
      <c r="R37" s="9">
        <v>355.36244699999997</v>
      </c>
      <c r="S37" s="9">
        <f t="shared" si="5"/>
        <v>13937.750227999997</v>
      </c>
      <c r="T37" s="9">
        <v>107.03619455205582</v>
      </c>
      <c r="U37" s="9">
        <v>317.77146544794419</v>
      </c>
      <c r="V37" s="9">
        <f t="shared" si="2"/>
        <v>-69.445213000000024</v>
      </c>
      <c r="W37" s="18">
        <f t="shared" ca="1" si="3"/>
        <v>0.39028319472982043</v>
      </c>
      <c r="X37" s="9"/>
      <c r="Z37">
        <v>32</v>
      </c>
      <c r="AA37" s="18">
        <v>4.8977979999999999</v>
      </c>
      <c r="AB37" s="9">
        <v>441.84782799999999</v>
      </c>
      <c r="AC37" s="18">
        <v>343.73227006664138</v>
      </c>
      <c r="AD37" s="18">
        <v>539.96338593335861</v>
      </c>
      <c r="AE37" s="9">
        <f t="shared" si="9"/>
        <v>5654.6429939999998</v>
      </c>
      <c r="AF37" s="9">
        <v>384.65016700000001</v>
      </c>
      <c r="AG37" s="9">
        <f t="shared" ref="AG37" si="19">AG36+AF37</f>
        <v>795.94654200000002</v>
      </c>
      <c r="AH37" s="9">
        <v>254.62110312785188</v>
      </c>
      <c r="AI37" s="9">
        <v>187.22672487214811</v>
      </c>
      <c r="AJ37" s="9">
        <f t="shared" si="4"/>
        <v>-57.197660999999982</v>
      </c>
      <c r="AK37" s="18"/>
    </row>
    <row r="38" spans="2:37">
      <c r="B38">
        <v>33</v>
      </c>
      <c r="C38" s="18">
        <v>5.0456180000000002</v>
      </c>
      <c r="D38" s="9">
        <v>512.75510199999997</v>
      </c>
      <c r="E38" s="18">
        <v>409.38783045009041</v>
      </c>
      <c r="F38" s="18">
        <v>594.63266809001811</v>
      </c>
      <c r="G38" s="9">
        <f t="shared" si="1"/>
        <v>20900.510204000002</v>
      </c>
      <c r="H38" s="9">
        <v>168.06472167763764</v>
      </c>
      <c r="I38" s="9">
        <v>344.69038032236233</v>
      </c>
      <c r="J38" s="18">
        <f t="shared" ca="1" si="7"/>
        <v>0.40349876172556354</v>
      </c>
      <c r="L38">
        <v>33</v>
      </c>
      <c r="M38" s="18">
        <v>5.004613</v>
      </c>
      <c r="N38" s="9">
        <v>409.60498899999999</v>
      </c>
      <c r="O38" s="18">
        <v>327.37940660600088</v>
      </c>
      <c r="P38" s="18">
        <v>475.08087032120017</v>
      </c>
      <c r="Q38" s="9">
        <f t="shared" si="8"/>
        <v>16884.743823999997</v>
      </c>
      <c r="R38" s="9">
        <v>278.46349700000002</v>
      </c>
      <c r="S38" s="9">
        <f t="shared" si="5"/>
        <v>14216.213724999998</v>
      </c>
      <c r="T38" s="9">
        <v>109.09428658026332</v>
      </c>
      <c r="U38" s="9">
        <v>300.51070241973667</v>
      </c>
      <c r="V38" s="9">
        <f t="shared" si="2"/>
        <v>-131.14149199999997</v>
      </c>
      <c r="W38" s="18">
        <f t="shared" ca="1" si="3"/>
        <v>0.33705080650899866</v>
      </c>
      <c r="X38" s="9"/>
      <c r="Z38">
        <v>33</v>
      </c>
      <c r="AA38" s="18">
        <v>5.0379949999999996</v>
      </c>
      <c r="AB38" s="9">
        <v>468.60378600000001</v>
      </c>
      <c r="AC38" s="18">
        <v>364.68406622601628</v>
      </c>
      <c r="AD38" s="18">
        <v>572.52350577398374</v>
      </c>
      <c r="AE38" s="9">
        <f t="shared" si="9"/>
        <v>6123.2467799999995</v>
      </c>
      <c r="AF38" s="9">
        <v>358.00395800000001</v>
      </c>
      <c r="AG38" s="9">
        <f t="shared" si="11"/>
        <v>1153.9504999999999</v>
      </c>
      <c r="AH38" s="9">
        <v>245.44589246888066</v>
      </c>
      <c r="AI38" s="9">
        <v>223.15789353111936</v>
      </c>
      <c r="AJ38" s="9">
        <f t="shared" si="4"/>
        <v>-110.599828</v>
      </c>
      <c r="AK38" s="18"/>
    </row>
    <row r="39" spans="2:37">
      <c r="B39">
        <v>34</v>
      </c>
      <c r="C39" s="18">
        <v>5.1752700000000003</v>
      </c>
      <c r="D39" s="9">
        <v>673.46938799999998</v>
      </c>
      <c r="E39" s="18">
        <v>538.34666182858598</v>
      </c>
      <c r="F39" s="18">
        <v>781.13872036571718</v>
      </c>
      <c r="G39" s="9">
        <f t="shared" ref="G39:G55" si="20">G38+D39</f>
        <v>21573.979592000003</v>
      </c>
      <c r="H39" s="9">
        <v>134.30589242817109</v>
      </c>
      <c r="I39" s="9">
        <v>539.16349557182889</v>
      </c>
      <c r="J39" s="18">
        <f t="shared" ca="1" si="7"/>
        <v>0.45281681489862269</v>
      </c>
      <c r="L39">
        <v>34</v>
      </c>
      <c r="M39" s="18">
        <v>5.1552009999999999</v>
      </c>
      <c r="N39" s="9">
        <v>448.42346099999997</v>
      </c>
      <c r="O39" s="18">
        <v>358.52445541328234</v>
      </c>
      <c r="P39" s="18">
        <v>520.12835208265642</v>
      </c>
      <c r="Q39" s="9">
        <f t="shared" si="8"/>
        <v>17333.167284999996</v>
      </c>
      <c r="R39" s="9">
        <v>232.48648499999999</v>
      </c>
      <c r="S39" s="9">
        <f t="shared" si="5"/>
        <v>14448.700209999997</v>
      </c>
      <c r="T39" s="9">
        <v>166.45452576829325</v>
      </c>
      <c r="U39" s="9">
        <v>281.96893523170672</v>
      </c>
      <c r="V39" s="9">
        <f t="shared" si="2"/>
        <v>-215.93697599999999</v>
      </c>
      <c r="W39" s="18">
        <f t="shared" ca="1" si="3"/>
        <v>0.19651814118367469</v>
      </c>
      <c r="X39" s="9"/>
      <c r="Z39">
        <v>34</v>
      </c>
      <c r="AA39" s="18">
        <v>5.221552</v>
      </c>
      <c r="AB39" s="9">
        <v>438.17122799999999</v>
      </c>
      <c r="AC39" s="18">
        <v>341.03438443642574</v>
      </c>
      <c r="AD39" s="18">
        <v>535.30807156357423</v>
      </c>
      <c r="AE39" s="9">
        <f t="shared" si="9"/>
        <v>6561.4180079999996</v>
      </c>
      <c r="AF39" s="9">
        <v>323.75761299999999</v>
      </c>
      <c r="AG39" s="9">
        <f t="shared" si="11"/>
        <v>1477.7081129999999</v>
      </c>
      <c r="AH39" s="9">
        <v>255.49197992346322</v>
      </c>
      <c r="AI39" s="9">
        <v>182.67924807653677</v>
      </c>
      <c r="AJ39" s="9">
        <f t="shared" si="4"/>
        <v>-114.41361499999999</v>
      </c>
      <c r="AK39" s="18"/>
    </row>
    <row r="40" spans="2:37">
      <c r="B40">
        <v>35</v>
      </c>
      <c r="C40" s="18">
        <v>5.3481389999999998</v>
      </c>
      <c r="D40" s="9">
        <v>811.22448999999995</v>
      </c>
      <c r="E40" s="18">
        <v>648.53855207602646</v>
      </c>
      <c r="F40" s="18">
        <v>940.93220041520522</v>
      </c>
      <c r="G40" s="9">
        <f t="shared" si="20"/>
        <v>22385.204082000004</v>
      </c>
      <c r="H40" s="9">
        <v>209.94958524042286</v>
      </c>
      <c r="I40" s="9">
        <v>601.27490475957711</v>
      </c>
      <c r="J40" s="18">
        <f t="shared" ca="1" si="7"/>
        <v>0.21337158787544835</v>
      </c>
      <c r="L40">
        <v>35</v>
      </c>
      <c r="M40" s="18">
        <v>5.4132889999999998</v>
      </c>
      <c r="N40" s="9">
        <v>533.69863999999995</v>
      </c>
      <c r="O40" s="18">
        <v>426.09405245409226</v>
      </c>
      <c r="P40" s="18">
        <v>618.9174504908184</v>
      </c>
      <c r="Q40" s="9">
        <f t="shared" si="8"/>
        <v>17866.865924999995</v>
      </c>
      <c r="R40" s="9">
        <v>240.65976599999999</v>
      </c>
      <c r="S40" s="9">
        <f t="shared" si="5"/>
        <v>14689.359975999998</v>
      </c>
      <c r="T40" s="9">
        <v>141.79401166059793</v>
      </c>
      <c r="U40" s="9">
        <v>391.90462833940205</v>
      </c>
      <c r="V40" s="9">
        <f t="shared" si="2"/>
        <v>-293.03887399999996</v>
      </c>
      <c r="W40" s="18">
        <f t="shared" ca="1" si="3"/>
        <v>0.35325743651411834</v>
      </c>
      <c r="X40" s="9"/>
      <c r="Z40">
        <v>35</v>
      </c>
      <c r="AA40" s="18">
        <v>5.4373269999999998</v>
      </c>
      <c r="AB40" s="9">
        <v>453.51783399999999</v>
      </c>
      <c r="AC40" s="18">
        <v>353.52020599841688</v>
      </c>
      <c r="AD40" s="18">
        <v>553.51546200158305</v>
      </c>
      <c r="AE40" s="9">
        <f t="shared" si="9"/>
        <v>7014.9358419999999</v>
      </c>
      <c r="AF40" s="9">
        <v>274.27898299999998</v>
      </c>
      <c r="AG40" s="9">
        <f t="shared" si="11"/>
        <v>1751.9870959999998</v>
      </c>
      <c r="AH40" s="9">
        <v>204.25992250914555</v>
      </c>
      <c r="AI40" s="9">
        <v>249.25791149085444</v>
      </c>
      <c r="AJ40" s="9">
        <f t="shared" si="4"/>
        <v>-179.23885100000001</v>
      </c>
      <c r="AK40" s="18"/>
    </row>
    <row r="41" spans="2:37">
      <c r="B41">
        <v>36</v>
      </c>
      <c r="C41" s="18">
        <v>5.6938779999999998</v>
      </c>
      <c r="D41" s="9">
        <v>397.95918399999999</v>
      </c>
      <c r="E41" s="18">
        <v>317.94429905344066</v>
      </c>
      <c r="F41" s="18">
        <v>461.54804381068811</v>
      </c>
      <c r="G41" s="9">
        <f t="shared" si="20"/>
        <v>22783.163266000003</v>
      </c>
      <c r="H41" s="9">
        <v>80.671494575849721</v>
      </c>
      <c r="I41" s="9">
        <v>317.28768942415024</v>
      </c>
      <c r="J41" s="18">
        <f t="shared" ca="1" si="7"/>
        <v>0.20434769712424203</v>
      </c>
      <c r="L41">
        <v>36</v>
      </c>
      <c r="M41" s="18">
        <v>5.6611269999999996</v>
      </c>
      <c r="N41" s="9">
        <v>464.714673</v>
      </c>
      <c r="O41" s="18">
        <v>371.28512632820605</v>
      </c>
      <c r="P41" s="18">
        <v>538.97169826564118</v>
      </c>
      <c r="Q41" s="9">
        <f t="shared" si="8"/>
        <v>18331.580597999993</v>
      </c>
      <c r="R41" s="9">
        <v>256.489733</v>
      </c>
      <c r="S41" s="9">
        <f t="shared" si="5"/>
        <v>14945.849708999998</v>
      </c>
      <c r="T41" s="9">
        <v>135.41480107859468</v>
      </c>
      <c r="U41" s="9">
        <v>329.29987192140533</v>
      </c>
      <c r="V41" s="9">
        <f t="shared" si="2"/>
        <v>-208.22494</v>
      </c>
      <c r="W41" s="18">
        <f t="shared" ca="1" si="3"/>
        <v>0.24541423490890169</v>
      </c>
      <c r="X41" s="9"/>
      <c r="Z41">
        <v>36</v>
      </c>
      <c r="AA41" s="18">
        <v>5.685295</v>
      </c>
      <c r="AB41" s="9">
        <v>522.27117999999996</v>
      </c>
      <c r="AC41" s="18">
        <v>406.85407134194043</v>
      </c>
      <c r="AD41" s="18">
        <v>637.68828865805949</v>
      </c>
      <c r="AE41" s="9">
        <f t="shared" si="9"/>
        <v>7537.2070219999996</v>
      </c>
      <c r="AF41" s="9">
        <v>228.60042200000001</v>
      </c>
      <c r="AG41" s="9">
        <f t="shared" si="11"/>
        <v>1980.5875179999998</v>
      </c>
      <c r="AH41" s="9">
        <v>298.88142931640988</v>
      </c>
      <c r="AI41" s="9">
        <v>223.38975068359008</v>
      </c>
      <c r="AJ41" s="9">
        <f t="shared" si="4"/>
        <v>-293.67075799999998</v>
      </c>
      <c r="AK41" s="18"/>
    </row>
    <row r="42" spans="2:37">
      <c r="B42">
        <v>37</v>
      </c>
      <c r="C42" s="18">
        <v>5.8991600000000002</v>
      </c>
      <c r="D42" s="9">
        <v>420.91836699999999</v>
      </c>
      <c r="E42" s="18">
        <v>336.61523934044766</v>
      </c>
      <c r="F42" s="18">
        <v>488.24141486808952</v>
      </c>
      <c r="G42" s="9">
        <f t="shared" si="20"/>
        <v>23204.081633000002</v>
      </c>
      <c r="H42" s="9">
        <v>96.288045669480923</v>
      </c>
      <c r="I42" s="9">
        <v>324.63032133051905</v>
      </c>
      <c r="J42" s="18">
        <f t="shared" ca="1" si="7"/>
        <v>0.40877552195411604</v>
      </c>
      <c r="L42">
        <v>37</v>
      </c>
      <c r="M42" s="18">
        <v>5.8652850000000001</v>
      </c>
      <c r="N42" s="9">
        <v>580.74574299999995</v>
      </c>
      <c r="O42" s="18">
        <v>463.92242083342239</v>
      </c>
      <c r="P42" s="18">
        <v>673.53022716668443</v>
      </c>
      <c r="Q42" s="9">
        <f t="shared" si="8"/>
        <v>18912.326340999993</v>
      </c>
      <c r="R42" s="9">
        <v>256.87717900000001</v>
      </c>
      <c r="S42" s="9">
        <f t="shared" si="5"/>
        <v>15202.726887999997</v>
      </c>
      <c r="T42" s="9">
        <v>116.82523713827671</v>
      </c>
      <c r="U42" s="9">
        <v>463.92050586172326</v>
      </c>
      <c r="V42" s="9">
        <f t="shared" si="2"/>
        <v>-323.86856399999994</v>
      </c>
      <c r="W42" s="18">
        <f t="shared" ca="1" si="3"/>
        <v>0.23968966123053337</v>
      </c>
      <c r="X42" s="9"/>
      <c r="Z42">
        <v>37</v>
      </c>
      <c r="AA42" s="18">
        <v>5.901122</v>
      </c>
      <c r="AB42" s="9">
        <v>522.36263799999995</v>
      </c>
      <c r="AC42" s="18">
        <v>406.73598811588761</v>
      </c>
      <c r="AD42" s="18">
        <v>637.98928788411229</v>
      </c>
      <c r="AE42" s="9">
        <f t="shared" si="9"/>
        <v>8059.5696599999992</v>
      </c>
      <c r="AF42" s="9">
        <v>202.01823300000001</v>
      </c>
      <c r="AG42" s="9">
        <f t="shared" ref="AG42" si="21">AF42</f>
        <v>202.01823300000001</v>
      </c>
      <c r="AH42" s="9">
        <v>229.13802897832309</v>
      </c>
      <c r="AI42" s="9">
        <v>293.22460902167688</v>
      </c>
      <c r="AJ42" s="9">
        <f t="shared" si="4"/>
        <v>-320.34440499999994</v>
      </c>
      <c r="AK42" s="18"/>
    </row>
    <row r="43" spans="2:37">
      <c r="B43">
        <v>38</v>
      </c>
      <c r="C43" s="18">
        <v>6.2340939999999998</v>
      </c>
      <c r="D43" s="9">
        <v>367.34693900000002</v>
      </c>
      <c r="E43" s="18">
        <v>293.02442276985721</v>
      </c>
      <c r="F43" s="18">
        <v>425.95182355397145</v>
      </c>
      <c r="G43" s="9">
        <f t="shared" si="20"/>
        <v>23571.428572000001</v>
      </c>
      <c r="H43" s="9">
        <v>87.276979369165616</v>
      </c>
      <c r="I43" s="9">
        <v>280.06995963083443</v>
      </c>
      <c r="J43" s="18">
        <f t="shared" ca="1" si="7"/>
        <v>0.19548425864650704</v>
      </c>
      <c r="L43">
        <v>38</v>
      </c>
      <c r="M43" s="18">
        <v>6.1445699999999999</v>
      </c>
      <c r="N43" s="9">
        <v>766.31427499999995</v>
      </c>
      <c r="O43" s="18">
        <v>612.92104628538107</v>
      </c>
      <c r="P43" s="18">
        <v>888.89848425707623</v>
      </c>
      <c r="Q43" s="9">
        <f t="shared" si="8"/>
        <v>19678.640615999993</v>
      </c>
      <c r="R43" s="9">
        <v>272.799395</v>
      </c>
      <c r="S43" s="9">
        <f t="shared" si="5"/>
        <v>15475.526282999997</v>
      </c>
      <c r="T43" s="9">
        <v>244.89879642072617</v>
      </c>
      <c r="U43" s="9">
        <v>521.41547857927378</v>
      </c>
      <c r="V43" s="9">
        <f t="shared" si="2"/>
        <v>-493.51487999999995</v>
      </c>
      <c r="W43" s="18">
        <f t="shared" ca="1" si="3"/>
        <v>0.30039060922430272</v>
      </c>
      <c r="X43" s="9"/>
      <c r="Z43">
        <v>38</v>
      </c>
      <c r="AA43" s="18">
        <v>6.1927479999999999</v>
      </c>
      <c r="AB43" s="9">
        <v>446.21036199999998</v>
      </c>
      <c r="AC43" s="18">
        <v>347.18910745328139</v>
      </c>
      <c r="AD43" s="18">
        <v>545.23161654671856</v>
      </c>
      <c r="AE43" s="9">
        <f t="shared" si="9"/>
        <v>8505.780021999999</v>
      </c>
      <c r="AF43" s="9">
        <v>186.88198</v>
      </c>
      <c r="AG43" s="9">
        <f t="shared" ref="AG43" si="22">AG42+AF43</f>
        <v>388.90021300000001</v>
      </c>
      <c r="AH43" s="9">
        <v>230.51742857626115</v>
      </c>
      <c r="AI43" s="9">
        <v>215.69293342373882</v>
      </c>
      <c r="AJ43" s="9">
        <f t="shared" si="4"/>
        <v>-259.32838199999998</v>
      </c>
      <c r="AK43" s="18"/>
    </row>
    <row r="44" spans="2:37">
      <c r="B44">
        <v>39</v>
      </c>
      <c r="C44" s="18">
        <v>6.4717890000000002</v>
      </c>
      <c r="D44" s="9">
        <v>298.46938799999998</v>
      </c>
      <c r="E44" s="18">
        <v>237.83631604322107</v>
      </c>
      <c r="F44" s="18">
        <v>346.03665120864423</v>
      </c>
      <c r="G44" s="9">
        <f t="shared" si="20"/>
        <v>23869.897960000002</v>
      </c>
      <c r="H44" s="9">
        <v>86.570041010755133</v>
      </c>
      <c r="I44" s="9">
        <v>211.89934698924486</v>
      </c>
      <c r="J44" s="18">
        <f t="shared" ca="1" si="7"/>
        <v>0.19894887570288908</v>
      </c>
      <c r="L44">
        <v>39</v>
      </c>
      <c r="M44" s="18">
        <v>6.4358820000000003</v>
      </c>
      <c r="N44" s="9">
        <v>574.01155000000006</v>
      </c>
      <c r="O44" s="18">
        <v>459.05902695300199</v>
      </c>
      <c r="P44" s="18">
        <v>665.82335539060045</v>
      </c>
      <c r="Q44" s="9">
        <f t="shared" si="8"/>
        <v>20252.652165999993</v>
      </c>
      <c r="R44" s="9">
        <v>227.00688199999999</v>
      </c>
      <c r="S44" s="9">
        <f t="shared" si="5"/>
        <v>15702.533164999997</v>
      </c>
      <c r="T44" s="9">
        <v>167.47659283433089</v>
      </c>
      <c r="U44" s="9">
        <v>406.5349571656692</v>
      </c>
      <c r="V44" s="9">
        <f t="shared" si="2"/>
        <v>-347.00466800000004</v>
      </c>
      <c r="W44" s="18">
        <f t="shared" ca="1" si="3"/>
        <v>0.36358619001414344</v>
      </c>
      <c r="X44" s="9"/>
      <c r="Z44">
        <v>39</v>
      </c>
      <c r="AA44" s="18">
        <v>6.5055930000000002</v>
      </c>
      <c r="AB44" s="9">
        <v>476.853273</v>
      </c>
      <c r="AC44" s="18">
        <v>371.72318202470092</v>
      </c>
      <c r="AD44" s="18">
        <v>581.98336397529908</v>
      </c>
      <c r="AE44" s="9">
        <f t="shared" si="9"/>
        <v>8982.6332949999996</v>
      </c>
      <c r="AF44" s="9">
        <v>164.11815200000001</v>
      </c>
      <c r="AG44" s="9">
        <f t="shared" si="11"/>
        <v>553.01836500000002</v>
      </c>
      <c r="AH44" s="9">
        <v>283.06608368299868</v>
      </c>
      <c r="AI44" s="9">
        <v>193.78718931700132</v>
      </c>
      <c r="AJ44" s="9">
        <f t="shared" si="4"/>
        <v>-312.73512099999999</v>
      </c>
      <c r="AK44" s="18"/>
    </row>
    <row r="45" spans="2:37">
      <c r="B45">
        <v>40</v>
      </c>
      <c r="C45" s="18">
        <v>6.655462</v>
      </c>
      <c r="D45" s="9">
        <v>367.34693900000002</v>
      </c>
      <c r="E45" s="18">
        <v>293.50908707044789</v>
      </c>
      <c r="F45" s="18">
        <v>426.04875641408961</v>
      </c>
      <c r="G45" s="9">
        <f t="shared" si="20"/>
        <v>24237.244899000001</v>
      </c>
      <c r="H45" s="9">
        <v>153.72977923340125</v>
      </c>
      <c r="I45" s="9">
        <v>213.61715976659877</v>
      </c>
      <c r="J45" s="18">
        <f t="shared" ca="1" si="7"/>
        <v>0.32166066443657176</v>
      </c>
      <c r="L45">
        <v>40</v>
      </c>
      <c r="M45" s="18">
        <v>6.6833340000000003</v>
      </c>
      <c r="N45" s="9">
        <v>620.70810500000005</v>
      </c>
      <c r="O45" s="18">
        <v>496.15538267240476</v>
      </c>
      <c r="P45" s="18">
        <v>719.93918153448101</v>
      </c>
      <c r="Q45" s="9">
        <f t="shared" si="8"/>
        <v>20873.360270999994</v>
      </c>
      <c r="R45" s="9">
        <v>204.20287400000001</v>
      </c>
      <c r="S45" s="9">
        <f t="shared" si="5"/>
        <v>15906.736038999998</v>
      </c>
      <c r="T45" s="9">
        <v>163.4266624162465</v>
      </c>
      <c r="U45" s="9">
        <v>457.28144258375357</v>
      </c>
      <c r="V45" s="9">
        <f t="shared" si="2"/>
        <v>-416.50523100000004</v>
      </c>
      <c r="W45" s="18">
        <f t="shared" ca="1" si="3"/>
        <v>0.38364289065989077</v>
      </c>
      <c r="X45" s="9"/>
      <c r="Z45">
        <v>40</v>
      </c>
      <c r="AA45" s="18">
        <v>6.6886840000000003</v>
      </c>
      <c r="AB45" s="9">
        <v>583.71705299999996</v>
      </c>
      <c r="AC45" s="18">
        <v>454.63387201590024</v>
      </c>
      <c r="AD45" s="18">
        <v>712.80023398409969</v>
      </c>
      <c r="AE45" s="9">
        <f t="shared" si="9"/>
        <v>9566.3503479999999</v>
      </c>
      <c r="AF45" s="9">
        <v>137.50852599999999</v>
      </c>
      <c r="AG45" s="9">
        <f t="shared" si="11"/>
        <v>690.52689099999998</v>
      </c>
      <c r="AH45" s="9">
        <v>315.47060604044498</v>
      </c>
      <c r="AI45" s="9">
        <v>268.24644695955499</v>
      </c>
      <c r="AJ45" s="9">
        <f t="shared" si="4"/>
        <v>-446.208527</v>
      </c>
      <c r="AK45" s="18"/>
    </row>
    <row r="46" spans="2:37">
      <c r="B46">
        <v>41</v>
      </c>
      <c r="C46" s="18">
        <v>6.8715489999999999</v>
      </c>
      <c r="D46" s="9">
        <v>344.38775500000003</v>
      </c>
      <c r="E46" s="18">
        <v>275.4008206437727</v>
      </c>
      <c r="F46" s="18">
        <v>399.4679191287546</v>
      </c>
      <c r="G46" s="9">
        <f t="shared" si="20"/>
        <v>24581.632654000001</v>
      </c>
      <c r="H46" s="9">
        <v>170.57354819116159</v>
      </c>
      <c r="I46" s="9">
        <v>173.81420680883843</v>
      </c>
      <c r="J46" s="18">
        <f t="shared" ca="1" si="7"/>
        <v>0.26737526940269352</v>
      </c>
      <c r="L46">
        <v>41</v>
      </c>
      <c r="M46" s="18">
        <v>6.8343340000000001</v>
      </c>
      <c r="N46" s="9">
        <v>536.13401999999996</v>
      </c>
      <c r="O46" s="18">
        <v>428.7170728027142</v>
      </c>
      <c r="P46" s="18">
        <v>621.87743456054284</v>
      </c>
      <c r="Q46" s="9">
        <f t="shared" si="8"/>
        <v>21409.494290999995</v>
      </c>
      <c r="R46" s="9">
        <v>196.822937</v>
      </c>
      <c r="S46" s="9">
        <f t="shared" si="5"/>
        <v>16103.558975999998</v>
      </c>
      <c r="T46" s="9">
        <v>124.98358430014314</v>
      </c>
      <c r="U46" s="9">
        <v>411.15043569985681</v>
      </c>
      <c r="V46" s="9">
        <f t="shared" si="2"/>
        <v>-339.31108299999994</v>
      </c>
      <c r="W46" s="18">
        <f t="shared" ca="1" si="3"/>
        <v>0.29170315963965576</v>
      </c>
      <c r="X46" s="9"/>
      <c r="Z46">
        <v>41</v>
      </c>
      <c r="AA46" s="18">
        <v>6.882657</v>
      </c>
      <c r="AB46" s="9">
        <v>663.88889600000005</v>
      </c>
      <c r="AC46" s="18">
        <v>516.80924939562033</v>
      </c>
      <c r="AD46" s="18">
        <v>810.96854260437976</v>
      </c>
      <c r="AE46" s="9">
        <f t="shared" si="9"/>
        <v>10230.239244</v>
      </c>
      <c r="AF46" s="9">
        <v>87.993313000000001</v>
      </c>
      <c r="AG46" s="9">
        <f t="shared" si="11"/>
        <v>778.52020399999992</v>
      </c>
      <c r="AH46" s="9">
        <v>339.46901074728089</v>
      </c>
      <c r="AI46" s="9">
        <v>324.41988525271915</v>
      </c>
      <c r="AJ46" s="9">
        <f t="shared" si="4"/>
        <v>-575.89558299999999</v>
      </c>
      <c r="AK46" s="18"/>
    </row>
    <row r="47" spans="2:37">
      <c r="B47">
        <v>42</v>
      </c>
      <c r="C47" s="18">
        <v>6.968788</v>
      </c>
      <c r="D47" s="9">
        <v>344.38775500000003</v>
      </c>
      <c r="E47" s="18">
        <v>275.28117469346569</v>
      </c>
      <c r="F47" s="18">
        <v>399.44398993869316</v>
      </c>
      <c r="G47" s="9">
        <f t="shared" si="20"/>
        <v>24926.020409000001</v>
      </c>
      <c r="H47" s="9">
        <v>139.91045484374345</v>
      </c>
      <c r="I47" s="9">
        <v>204.47730015625658</v>
      </c>
      <c r="J47" s="18">
        <f t="shared" ca="1" si="7"/>
        <v>0.46305581987933264</v>
      </c>
      <c r="L47">
        <v>42</v>
      </c>
      <c r="M47" s="18">
        <v>6.9205870000000003</v>
      </c>
      <c r="N47" s="9">
        <v>497.72144400000002</v>
      </c>
      <c r="O47" s="18">
        <v>397.43771535817467</v>
      </c>
      <c r="P47" s="18">
        <v>577.20898707163497</v>
      </c>
      <c r="Q47" s="9">
        <f t="shared" si="8"/>
        <v>21907.215734999994</v>
      </c>
      <c r="R47" s="9">
        <v>196.95208600000001</v>
      </c>
      <c r="S47" s="9">
        <f t="shared" si="5"/>
        <v>16300.511061999998</v>
      </c>
      <c r="T47" s="9">
        <v>144.43066081038558</v>
      </c>
      <c r="U47" s="9">
        <v>353.29078318961444</v>
      </c>
      <c r="V47" s="9">
        <f t="shared" si="2"/>
        <v>-300.76935800000001</v>
      </c>
      <c r="W47" s="18">
        <f t="shared" ca="1" si="3"/>
        <v>0.23627812756341091</v>
      </c>
      <c r="X47" s="9"/>
      <c r="Z47">
        <v>42</v>
      </c>
      <c r="AA47" s="18">
        <v>6.9797010000000004</v>
      </c>
      <c r="AB47" s="9">
        <v>686.81277499999999</v>
      </c>
      <c r="AC47" s="18">
        <v>535.6271984211271</v>
      </c>
      <c r="AD47" s="18">
        <v>837.99835157887287</v>
      </c>
      <c r="AE47" s="9">
        <f t="shared" si="9"/>
        <v>10917.052019000001</v>
      </c>
      <c r="AF47" s="9">
        <v>53.724103999999997</v>
      </c>
      <c r="AG47" s="9">
        <f t="shared" si="11"/>
        <v>832.24430799999993</v>
      </c>
      <c r="AH47" s="9">
        <v>343.56532275614927</v>
      </c>
      <c r="AI47" s="9">
        <v>343.24745224385072</v>
      </c>
      <c r="AJ47" s="9">
        <f t="shared" si="4"/>
        <v>-633.08867099999998</v>
      </c>
      <c r="AK47" s="18"/>
    </row>
    <row r="48" spans="2:37">
      <c r="B48">
        <v>43</v>
      </c>
      <c r="C48" s="18">
        <v>7.195678</v>
      </c>
      <c r="D48" s="9">
        <v>344.38775500000003</v>
      </c>
      <c r="E48" s="18">
        <v>275.16369653564243</v>
      </c>
      <c r="F48" s="18">
        <v>399.42049430712854</v>
      </c>
      <c r="G48" s="9">
        <f t="shared" si="20"/>
        <v>25270.408164</v>
      </c>
      <c r="H48" s="9">
        <v>154.75509614922544</v>
      </c>
      <c r="I48" s="9">
        <v>189.63265885077459</v>
      </c>
      <c r="J48" s="18">
        <f t="shared" ca="1" si="7"/>
        <v>0.29827430320772458</v>
      </c>
      <c r="L48">
        <v>43</v>
      </c>
      <c r="M48" s="18">
        <v>7.1791130000000001</v>
      </c>
      <c r="N48" s="9">
        <v>451.89203199999997</v>
      </c>
      <c r="O48" s="18">
        <v>360.98096898230153</v>
      </c>
      <c r="P48" s="18">
        <v>524.08822579646028</v>
      </c>
      <c r="Q48" s="9">
        <f t="shared" si="8"/>
        <v>22359.107766999994</v>
      </c>
      <c r="R48" s="9">
        <v>197.413332</v>
      </c>
      <c r="S48" s="9">
        <f t="shared" si="5"/>
        <v>16497.924393999998</v>
      </c>
      <c r="T48" s="9">
        <v>126.60475300569891</v>
      </c>
      <c r="U48" s="9">
        <v>325.28727899430106</v>
      </c>
      <c r="V48" s="9">
        <f t="shared" si="2"/>
        <v>-254.47869999999998</v>
      </c>
      <c r="W48" s="18">
        <f t="shared" ca="1" si="3"/>
        <v>0.37701034616735807</v>
      </c>
      <c r="X48" s="9"/>
      <c r="Z48">
        <v>43</v>
      </c>
      <c r="AA48" s="18">
        <v>7.1956189999999998</v>
      </c>
      <c r="AB48" s="9">
        <v>660.20772199999999</v>
      </c>
      <c r="AC48" s="18">
        <v>514.6869152052443</v>
      </c>
      <c r="AD48" s="18">
        <v>805.72852879475568</v>
      </c>
      <c r="AE48" s="9">
        <f t="shared" si="9"/>
        <v>11577.259741</v>
      </c>
      <c r="AF48" s="9">
        <v>8.0409690000000005</v>
      </c>
      <c r="AG48" s="9">
        <f t="shared" ref="AG48" si="23">AF48</f>
        <v>8.0409690000000005</v>
      </c>
      <c r="AH48" s="9">
        <v>349.38458244497986</v>
      </c>
      <c r="AI48" s="9">
        <v>310.82313955502013</v>
      </c>
      <c r="AJ48" s="9">
        <f t="shared" si="4"/>
        <v>-652.16675299999997</v>
      </c>
      <c r="AK48" s="18"/>
    </row>
    <row r="49" spans="2:37">
      <c r="B49">
        <v>44</v>
      </c>
      <c r="C49" s="18">
        <v>7.4225690000000002</v>
      </c>
      <c r="D49" s="9">
        <v>306.12244900000002</v>
      </c>
      <c r="E49" s="18">
        <v>244.19292339180555</v>
      </c>
      <c r="F49" s="18">
        <v>354.9610336783611</v>
      </c>
      <c r="G49" s="9">
        <f t="shared" si="20"/>
        <v>25576.530612999999</v>
      </c>
      <c r="H49" s="9">
        <v>80.946734306066261</v>
      </c>
      <c r="I49" s="9">
        <v>225.17571469393374</v>
      </c>
      <c r="J49" s="18">
        <f t="shared" ca="1" si="7"/>
        <v>0.44843345175969118</v>
      </c>
      <c r="L49">
        <v>44</v>
      </c>
      <c r="M49" s="18">
        <v>7.4377420000000001</v>
      </c>
      <c r="N49" s="9">
        <v>375.21447899999998</v>
      </c>
      <c r="O49" s="18">
        <v>300.03432086029437</v>
      </c>
      <c r="P49" s="18">
        <v>435.22134317205888</v>
      </c>
      <c r="Q49" s="9">
        <f t="shared" si="8"/>
        <v>22734.322245999992</v>
      </c>
      <c r="R49" s="9">
        <v>197.782329</v>
      </c>
      <c r="S49" s="9">
        <f t="shared" si="5"/>
        <v>16695.706722999999</v>
      </c>
      <c r="T49" s="9">
        <v>108.68859743322378</v>
      </c>
      <c r="U49" s="9">
        <v>266.52588156677621</v>
      </c>
      <c r="V49" s="9">
        <f t="shared" si="2"/>
        <v>-177.43214999999998</v>
      </c>
      <c r="W49" s="18">
        <f t="shared" ca="1" si="3"/>
        <v>0.27231404062002174</v>
      </c>
      <c r="X49" s="9"/>
      <c r="Z49">
        <v>44</v>
      </c>
      <c r="AA49" s="18">
        <v>7.4441560000000004</v>
      </c>
      <c r="AB49" s="9">
        <v>561.15443200000004</v>
      </c>
      <c r="AC49" s="18">
        <v>437.58416579429843</v>
      </c>
      <c r="AD49" s="18">
        <v>684.72469820570166</v>
      </c>
      <c r="AE49" s="9">
        <f t="shared" si="9"/>
        <v>12138.414172999999</v>
      </c>
      <c r="AF49" s="9">
        <v>8.1461459999999999</v>
      </c>
      <c r="AG49" s="9">
        <f t="shared" ref="AG49" si="24">AG48+AF49</f>
        <v>16.187114999999999</v>
      </c>
      <c r="AH49" s="9">
        <v>307.18780458810346</v>
      </c>
      <c r="AI49" s="9">
        <v>253.96662741189658</v>
      </c>
      <c r="AJ49" s="9">
        <f t="shared" si="4"/>
        <v>-553.008286</v>
      </c>
      <c r="AK49" s="18"/>
    </row>
    <row r="50" spans="2:37">
      <c r="B50">
        <v>45</v>
      </c>
      <c r="C50" s="18">
        <v>7.7250899999999998</v>
      </c>
      <c r="D50" s="9">
        <v>298.46938799999998</v>
      </c>
      <c r="E50" s="18">
        <v>238.42017503914198</v>
      </c>
      <c r="F50" s="18">
        <v>346.15342300782839</v>
      </c>
      <c r="G50" s="9">
        <f t="shared" si="20"/>
        <v>25875.000001</v>
      </c>
      <c r="H50" s="9">
        <v>72.860498043435044</v>
      </c>
      <c r="I50" s="9">
        <v>225.60888995656495</v>
      </c>
      <c r="J50" s="18">
        <f t="shared" ca="1" si="7"/>
        <v>0.39514744172485783</v>
      </c>
      <c r="L50">
        <v>45</v>
      </c>
      <c r="M50" s="18">
        <v>7.6747370000000004</v>
      </c>
      <c r="N50" s="9">
        <v>329.34816699999999</v>
      </c>
      <c r="O50" s="18">
        <v>263.03359172605821</v>
      </c>
      <c r="P50" s="18">
        <v>381.95488534521166</v>
      </c>
      <c r="Q50" s="9">
        <f t="shared" si="8"/>
        <v>23063.670412999993</v>
      </c>
      <c r="R50" s="9">
        <v>5.4242540000000004</v>
      </c>
      <c r="S50" s="9">
        <f t="shared" si="5"/>
        <v>16701.130977000001</v>
      </c>
      <c r="T50" s="9">
        <v>93.514648953052557</v>
      </c>
      <c r="U50" s="9">
        <v>235.83351804694743</v>
      </c>
      <c r="V50" s="9">
        <f t="shared" si="2"/>
        <v>-323.92391299999997</v>
      </c>
      <c r="W50" s="18">
        <f t="shared" ca="1" si="3"/>
        <v>0.24025746251371732</v>
      </c>
      <c r="X50" s="9"/>
      <c r="Z50">
        <v>45</v>
      </c>
      <c r="AA50" s="18">
        <v>7.7145999999999999</v>
      </c>
      <c r="AB50" s="9">
        <v>366.76560799999999</v>
      </c>
      <c r="AC50" s="18">
        <v>285.05776818294714</v>
      </c>
      <c r="AD50" s="18">
        <v>448.47344781705283</v>
      </c>
      <c r="AE50" s="9">
        <f t="shared" si="9"/>
        <v>12505.179780999999</v>
      </c>
      <c r="AF50" s="9">
        <v>8.2650410000000001</v>
      </c>
      <c r="AG50" s="9">
        <f t="shared" si="11"/>
        <v>24.452155999999999</v>
      </c>
      <c r="AH50" s="9">
        <v>175.87564080812356</v>
      </c>
      <c r="AI50" s="9">
        <v>190.88996719187642</v>
      </c>
      <c r="AJ50" s="9">
        <f t="shared" si="4"/>
        <v>-358.50056699999999</v>
      </c>
      <c r="AK50" s="18"/>
    </row>
    <row r="51" spans="2:37">
      <c r="B51">
        <v>46</v>
      </c>
      <c r="C51" s="18">
        <v>7.9735889999999996</v>
      </c>
      <c r="D51" s="9">
        <v>298.46938799999998</v>
      </c>
      <c r="E51" s="18">
        <v>238.32311679776353</v>
      </c>
      <c r="F51" s="18">
        <v>346.13401135955269</v>
      </c>
      <c r="G51" s="9">
        <f t="shared" si="20"/>
        <v>26173.469389000002</v>
      </c>
      <c r="H51" s="9">
        <v>112.7651265783458</v>
      </c>
      <c r="I51" s="9">
        <v>185.70426142165417</v>
      </c>
      <c r="J51" s="18">
        <f t="shared" ca="1" si="7"/>
        <v>0.17005201016319432</v>
      </c>
      <c r="L51">
        <v>46</v>
      </c>
      <c r="M51" s="18">
        <v>7.9332380000000002</v>
      </c>
      <c r="N51" s="9">
        <v>291.23078900000002</v>
      </c>
      <c r="O51" s="18">
        <v>232.13656511052699</v>
      </c>
      <c r="P51" s="18">
        <v>337.65810202210542</v>
      </c>
      <c r="Q51" s="9">
        <f t="shared" si="8"/>
        <v>23354.901201999994</v>
      </c>
      <c r="R51" s="9">
        <v>5.8855000000000004</v>
      </c>
      <c r="S51" s="9">
        <f t="shared" si="5"/>
        <v>16707.016477000001</v>
      </c>
      <c r="T51" s="9">
        <v>70.755987550039293</v>
      </c>
      <c r="U51" s="9">
        <v>220.47480144996072</v>
      </c>
      <c r="V51" s="9">
        <f t="shared" si="2"/>
        <v>-285.34528900000004</v>
      </c>
      <c r="W51" s="18">
        <f t="shared" ca="1" si="3"/>
        <v>0.32300430770886401</v>
      </c>
      <c r="X51" s="9"/>
      <c r="Z51">
        <v>46</v>
      </c>
      <c r="AA51" s="18">
        <v>7.9845389999999998</v>
      </c>
      <c r="AB51" s="9">
        <v>321.114484</v>
      </c>
      <c r="AC51" s="18">
        <v>249.99811307351257</v>
      </c>
      <c r="AD51" s="18">
        <v>392.23085492648744</v>
      </c>
      <c r="AE51" s="9">
        <f t="shared" si="9"/>
        <v>12826.294264999999</v>
      </c>
      <c r="AF51" s="9">
        <v>8.3656439999999996</v>
      </c>
      <c r="AG51" s="9">
        <f t="shared" si="11"/>
        <v>32.817799999999998</v>
      </c>
      <c r="AH51" s="9">
        <v>132.11259872374549</v>
      </c>
      <c r="AI51" s="9">
        <v>189.00188527625451</v>
      </c>
      <c r="AJ51" s="9">
        <f t="shared" si="4"/>
        <v>-312.74884000000003</v>
      </c>
      <c r="AK51" s="18"/>
    </row>
    <row r="52" spans="2:37">
      <c r="B52">
        <v>47</v>
      </c>
      <c r="C52" s="18">
        <v>8.2545020000000005</v>
      </c>
      <c r="D52" s="9">
        <v>260.20408200000003</v>
      </c>
      <c r="E52" s="18">
        <v>207.31065753995105</v>
      </c>
      <c r="F52" s="18">
        <v>301.66621350799022</v>
      </c>
      <c r="G52" s="9">
        <f t="shared" si="20"/>
        <v>26433.673471000002</v>
      </c>
      <c r="H52" s="9">
        <v>41.52122361787125</v>
      </c>
      <c r="I52" s="9">
        <v>218.68285838212879</v>
      </c>
      <c r="J52" s="18">
        <f t="shared" ca="1" si="7"/>
        <v>0.27008774325679324</v>
      </c>
      <c r="L52">
        <v>47</v>
      </c>
      <c r="M52" s="18">
        <v>8.2239059999999995</v>
      </c>
      <c r="N52" s="9">
        <v>291.72893499999998</v>
      </c>
      <c r="O52" s="18">
        <v>233.24968393096989</v>
      </c>
      <c r="P52" s="18">
        <v>338.37887178619394</v>
      </c>
      <c r="Q52" s="9">
        <f t="shared" si="8"/>
        <v>23646.630136999993</v>
      </c>
      <c r="R52" s="9">
        <v>6.3467460000000004</v>
      </c>
      <c r="S52" s="9">
        <f t="shared" si="5"/>
        <v>16713.363223</v>
      </c>
      <c r="T52" s="9">
        <v>63.619161895278197</v>
      </c>
      <c r="U52" s="9">
        <v>228.1097731047218</v>
      </c>
      <c r="V52" s="9">
        <f t="shared" si="2"/>
        <v>-285.38218899999998</v>
      </c>
      <c r="W52" s="18">
        <f t="shared" ca="1" si="3"/>
        <v>0.32389756588811264</v>
      </c>
      <c r="X52" s="9"/>
      <c r="Z52">
        <v>47</v>
      </c>
      <c r="AA52" s="18">
        <v>8.2436869999999995</v>
      </c>
      <c r="AB52" s="9">
        <v>275.45878699999997</v>
      </c>
      <c r="AC52" s="18">
        <v>214.2225253855913</v>
      </c>
      <c r="AD52" s="18">
        <v>336.69504861440862</v>
      </c>
      <c r="AE52" s="9">
        <f t="shared" si="9"/>
        <v>13101.753051999998</v>
      </c>
      <c r="AF52" s="9">
        <v>8.4891120000000004</v>
      </c>
      <c r="AG52" s="9">
        <f t="shared" si="11"/>
        <v>41.306911999999997</v>
      </c>
      <c r="AH52" s="9">
        <v>130.36260135114696</v>
      </c>
      <c r="AI52" s="9">
        <v>145.09618564885301</v>
      </c>
      <c r="AJ52" s="9">
        <f t="shared" si="4"/>
        <v>-266.969675</v>
      </c>
      <c r="AK52" s="18"/>
    </row>
    <row r="53" spans="2:37">
      <c r="B53">
        <v>48</v>
      </c>
      <c r="C53" s="18">
        <v>8.4273710000000008</v>
      </c>
      <c r="D53" s="9">
        <v>260.20408200000003</v>
      </c>
      <c r="E53" s="18">
        <v>208.13934377429564</v>
      </c>
      <c r="F53" s="18">
        <v>301.83195075485918</v>
      </c>
      <c r="G53" s="9">
        <f t="shared" si="20"/>
        <v>26693.877553000002</v>
      </c>
      <c r="H53" s="9">
        <v>47.851902412878601</v>
      </c>
      <c r="I53" s="9">
        <v>212.35217958712144</v>
      </c>
      <c r="J53" s="18">
        <f t="shared" ca="1" si="7"/>
        <v>0.22370518099795628</v>
      </c>
      <c r="L53">
        <v>48</v>
      </c>
      <c r="M53" s="18">
        <v>8.4176850000000005</v>
      </c>
      <c r="N53" s="9">
        <v>292.06103200000001</v>
      </c>
      <c r="O53" s="18">
        <v>232.93604832045915</v>
      </c>
      <c r="P53" s="18">
        <v>338.64824166409187</v>
      </c>
      <c r="Q53" s="9">
        <f t="shared" si="8"/>
        <v>23938.691168999994</v>
      </c>
      <c r="R53" s="9">
        <v>2</v>
      </c>
      <c r="S53" s="9">
        <f t="shared" si="5"/>
        <v>16715.363223</v>
      </c>
      <c r="T53" s="9">
        <v>97.796659812842435</v>
      </c>
      <c r="U53" s="9">
        <v>194.26437218715756</v>
      </c>
      <c r="V53" s="9">
        <f t="shared" si="2"/>
        <v>-290.06103200000001</v>
      </c>
      <c r="W53" s="18">
        <f t="shared" ca="1" si="3"/>
        <v>0.38246924185461162</v>
      </c>
      <c r="X53" s="9"/>
      <c r="Z53">
        <v>48</v>
      </c>
      <c r="AA53" s="18">
        <v>8.4164130000000004</v>
      </c>
      <c r="AB53" s="9">
        <v>256.46301799999998</v>
      </c>
      <c r="AC53" s="18">
        <v>199.91895985610392</v>
      </c>
      <c r="AD53" s="18">
        <v>313.00707614389603</v>
      </c>
      <c r="AE53" s="9">
        <f t="shared" si="9"/>
        <v>13358.216069999999</v>
      </c>
      <c r="AF53" s="9">
        <v>8.5805699999999998</v>
      </c>
      <c r="AG53" s="9">
        <f t="shared" si="11"/>
        <v>49.887481999999999</v>
      </c>
      <c r="AH53" s="9">
        <v>150.45037821321515</v>
      </c>
      <c r="AI53" s="9">
        <v>106.01263978678483</v>
      </c>
      <c r="AJ53" s="9">
        <f t="shared" si="4"/>
        <v>-247.88244799999998</v>
      </c>
      <c r="AK53" s="18"/>
    </row>
    <row r="54" spans="2:37">
      <c r="B54">
        <v>49</v>
      </c>
      <c r="C54" s="18">
        <v>8.6758699999999997</v>
      </c>
      <c r="D54" s="9">
        <v>275.51020399999999</v>
      </c>
      <c r="E54" s="18">
        <v>219.53061845521</v>
      </c>
      <c r="F54" s="18">
        <v>319.416327691042</v>
      </c>
      <c r="G54" s="9">
        <f t="shared" si="20"/>
        <v>26969.387757</v>
      </c>
      <c r="H54" s="9">
        <v>110.68256815701048</v>
      </c>
      <c r="I54" s="9">
        <v>164.82763584298951</v>
      </c>
      <c r="J54" s="18">
        <f t="shared" ca="1" si="7"/>
        <v>0.42782404932496032</v>
      </c>
      <c r="L54">
        <v>49</v>
      </c>
      <c r="M54" s="18">
        <v>8.6438369999999995</v>
      </c>
      <c r="N54" s="9">
        <v>269.31237399999998</v>
      </c>
      <c r="O54" s="18">
        <v>214.69916603907299</v>
      </c>
      <c r="P54" s="18">
        <v>312.25220720781459</v>
      </c>
      <c r="Q54" s="9">
        <f t="shared" si="8"/>
        <v>24208.003542999995</v>
      </c>
      <c r="R54" s="9">
        <v>2</v>
      </c>
      <c r="S54" s="9">
        <f t="shared" si="5"/>
        <v>16717.363223</v>
      </c>
      <c r="T54" s="9">
        <v>101.84125842707608</v>
      </c>
      <c r="U54" s="9">
        <v>167.47111557292391</v>
      </c>
      <c r="V54" s="9">
        <f t="shared" si="2"/>
        <v>-267.31237399999998</v>
      </c>
      <c r="W54" s="18">
        <f t="shared" ca="1" si="3"/>
        <v>0.39087428450038098</v>
      </c>
      <c r="X54" s="9"/>
      <c r="Z54">
        <v>49</v>
      </c>
      <c r="AA54" s="18">
        <v>8.6970919999999996</v>
      </c>
      <c r="AB54" s="9">
        <v>226.07161500000001</v>
      </c>
      <c r="AC54" s="18">
        <v>175.26532452323954</v>
      </c>
      <c r="AD54" s="18">
        <v>276.87790547676047</v>
      </c>
      <c r="AE54" s="9">
        <f t="shared" si="9"/>
        <v>13584.287684999999</v>
      </c>
      <c r="AF54" s="9">
        <v>8.6811729999999994</v>
      </c>
      <c r="AG54" s="9">
        <f t="shared" ref="AG54" si="25">AF54</f>
        <v>8.6811729999999994</v>
      </c>
      <c r="AH54" s="9">
        <v>120.98861115326135</v>
      </c>
      <c r="AI54" s="9">
        <v>105.08300384673866</v>
      </c>
      <c r="AJ54" s="9">
        <f t="shared" si="4"/>
        <v>-217.39044200000001</v>
      </c>
      <c r="AK54" s="18"/>
    </row>
    <row r="55" spans="2:37">
      <c r="B55">
        <v>50</v>
      </c>
      <c r="C55" s="18">
        <v>8.9891959999999997</v>
      </c>
      <c r="D55" s="9">
        <v>275.51020399999999</v>
      </c>
      <c r="E55" s="18">
        <v>219.76260859829384</v>
      </c>
      <c r="F55" s="18">
        <v>319.46272571965875</v>
      </c>
      <c r="G55" s="9">
        <f t="shared" si="20"/>
        <v>27244.897960999999</v>
      </c>
      <c r="H55" s="9">
        <v>120.1289730728606</v>
      </c>
      <c r="I55" s="9">
        <v>155.38123092713937</v>
      </c>
      <c r="J55" s="18">
        <f t="shared" ca="1" si="7"/>
        <v>0.47886451352323345</v>
      </c>
      <c r="L55">
        <v>50</v>
      </c>
      <c r="M55" s="18">
        <v>8.9777989999999992</v>
      </c>
      <c r="N55" s="9">
        <v>200.47600600000001</v>
      </c>
      <c r="O55" s="18">
        <v>159.62762520603405</v>
      </c>
      <c r="P55" s="18">
        <v>232.40153104120682</v>
      </c>
      <c r="Q55" s="9">
        <f t="shared" si="8"/>
        <v>24408.479548999996</v>
      </c>
      <c r="R55" s="9">
        <v>1</v>
      </c>
      <c r="S55" s="9">
        <f t="shared" si="5"/>
        <v>16718.363223</v>
      </c>
      <c r="T55" s="9">
        <v>77.601107301059059</v>
      </c>
      <c r="U55" s="9">
        <v>122.87489869894095</v>
      </c>
      <c r="V55" s="9">
        <f t="shared" si="2"/>
        <v>-199.47600600000001</v>
      </c>
      <c r="W55" s="18">
        <f t="shared" ca="1" si="3"/>
        <v>0.34785553183828499</v>
      </c>
      <c r="X55" s="9"/>
      <c r="Z55">
        <v>50</v>
      </c>
      <c r="AA55" s="18">
        <v>8.9887429999999995</v>
      </c>
      <c r="AB55" s="9">
        <v>142.291765</v>
      </c>
      <c r="AC55" s="18">
        <v>110.22170241563313</v>
      </c>
      <c r="AD55" s="18">
        <v>174.36182758436686</v>
      </c>
      <c r="AE55" s="9">
        <f t="shared" si="9"/>
        <v>13726.579449999999</v>
      </c>
      <c r="AF55" s="9">
        <v>8.8137869999999996</v>
      </c>
      <c r="AG55" s="9">
        <f t="shared" ref="AG55" si="26">AG54+AF55</f>
        <v>17.494959999999999</v>
      </c>
      <c r="AH55" s="9">
        <v>76.369808751629222</v>
      </c>
      <c r="AI55" s="9">
        <v>65.921956248370776</v>
      </c>
      <c r="AJ55" s="9">
        <f t="shared" si="4"/>
        <v>-133.47797800000001</v>
      </c>
      <c r="AK55" s="18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G56"/>
  <sheetViews>
    <sheetView workbookViewId="0">
      <selection activeCell="C5" sqref="C5:C55"/>
    </sheetView>
  </sheetViews>
  <sheetFormatPr baseColWidth="10" defaultRowHeight="15" x14ac:dyDescent="0"/>
  <sheetData>
    <row r="4" spans="3:7">
      <c r="C4" t="s">
        <v>29</v>
      </c>
      <c r="D4" t="s">
        <v>39</v>
      </c>
      <c r="E4" t="s">
        <v>40</v>
      </c>
      <c r="F4" t="s">
        <v>32</v>
      </c>
      <c r="G4" t="s">
        <v>33</v>
      </c>
    </row>
    <row r="5" spans="3:7">
      <c r="C5" s="9">
        <v>0</v>
      </c>
      <c r="D5">
        <v>251.88916900000001</v>
      </c>
      <c r="E5" s="9">
        <v>9697.7329969999992</v>
      </c>
      <c r="F5">
        <v>293.31943432958747</v>
      </c>
      <c r="G5">
        <v>155.24766987308089</v>
      </c>
    </row>
    <row r="6" spans="3:7">
      <c r="C6" s="9">
        <v>11.19403</v>
      </c>
      <c r="D6">
        <v>9319.8992440000002</v>
      </c>
      <c r="E6" s="9">
        <v>17758.186398000002</v>
      </c>
      <c r="F6">
        <v>9392.2204600936802</v>
      </c>
      <c r="G6">
        <v>9259.5792632969005</v>
      </c>
    </row>
    <row r="7" spans="3:7">
      <c r="C7" s="9">
        <v>21.766169000000001</v>
      </c>
      <c r="D7">
        <v>18765.743073000001</v>
      </c>
      <c r="E7" s="9">
        <v>21536.523928999999</v>
      </c>
      <c r="F7">
        <v>18809.51118487705</v>
      </c>
      <c r="G7">
        <v>18718.416763617384</v>
      </c>
    </row>
    <row r="8" spans="3:7">
      <c r="C8" s="9">
        <v>32.338307999999998</v>
      </c>
      <c r="D8">
        <v>20906.801007999999</v>
      </c>
      <c r="E8" s="9">
        <v>17632.241814000001</v>
      </c>
      <c r="F8">
        <v>20950.601872147949</v>
      </c>
      <c r="G8">
        <v>20859.918031139667</v>
      </c>
    </row>
    <row r="9" spans="3:7">
      <c r="C9" s="9">
        <v>44.154229000000001</v>
      </c>
      <c r="D9">
        <v>18387.909319999999</v>
      </c>
      <c r="E9" s="9">
        <v>17002.518892</v>
      </c>
      <c r="F9">
        <v>18465.999361591981</v>
      </c>
      <c r="G9">
        <v>18384.802489308797</v>
      </c>
    </row>
    <row r="10" spans="3:7">
      <c r="C10" s="9">
        <v>55.970148999999999</v>
      </c>
      <c r="D10">
        <v>18891.687656999999</v>
      </c>
      <c r="E10" s="9">
        <v>25440.806045000001</v>
      </c>
      <c r="F10">
        <v>18966.015138473267</v>
      </c>
      <c r="G10">
        <v>18877.608621851221</v>
      </c>
    </row>
    <row r="11" spans="3:7">
      <c r="C11" s="9">
        <v>65.920398000000006</v>
      </c>
      <c r="D11">
        <v>16372.795969999999</v>
      </c>
      <c r="E11" s="9">
        <v>21662.468514</v>
      </c>
      <c r="F11">
        <v>16440.177340360471</v>
      </c>
      <c r="G11">
        <v>16351.124462091528</v>
      </c>
    </row>
    <row r="12" spans="3:7">
      <c r="C12" s="9">
        <v>75.870647000000005</v>
      </c>
      <c r="D12">
        <v>13727.959698000001</v>
      </c>
      <c r="E12" s="9">
        <v>16120.906800999999</v>
      </c>
      <c r="F12">
        <v>13759.014716938858</v>
      </c>
      <c r="G12">
        <v>13714.997640562084</v>
      </c>
    </row>
    <row r="13" spans="3:7">
      <c r="C13" s="9">
        <v>90.174128999999994</v>
      </c>
      <c r="D13">
        <v>10831.234257</v>
      </c>
      <c r="E13" s="9">
        <v>12342.56927</v>
      </c>
      <c r="F13">
        <v>10903.227917909911</v>
      </c>
      <c r="G13">
        <v>10829.200262507253</v>
      </c>
    </row>
    <row r="14" spans="3:7">
      <c r="C14" s="9">
        <v>102.61194</v>
      </c>
      <c r="D14">
        <v>8942.0654909999994</v>
      </c>
      <c r="E14" s="9">
        <v>9571.7884130000002</v>
      </c>
      <c r="F14">
        <v>8945.4890664076556</v>
      </c>
      <c r="G14">
        <v>8918.4441368725256</v>
      </c>
    </row>
    <row r="15" spans="3:7">
      <c r="C15" s="9">
        <v>120.02487600000001</v>
      </c>
      <c r="D15">
        <v>7556.6750629999997</v>
      </c>
      <c r="E15" s="9">
        <v>6926.9521409999998</v>
      </c>
      <c r="F15">
        <v>7654.5153127768554</v>
      </c>
      <c r="G15">
        <v>7520.1283714394549</v>
      </c>
    </row>
    <row r="16" spans="3:7">
      <c r="C16" s="9">
        <v>140.54726400000001</v>
      </c>
      <c r="D16">
        <v>6045.3400499999998</v>
      </c>
      <c r="E16" s="9">
        <v>5919.3954659999999</v>
      </c>
      <c r="F16">
        <v>6064.4878820989752</v>
      </c>
      <c r="G16">
        <v>6017.9166345261374</v>
      </c>
    </row>
    <row r="17" spans="3:7">
      <c r="C17" s="9">
        <v>156.716418</v>
      </c>
      <c r="D17">
        <v>5289.672544</v>
      </c>
      <c r="E17" s="9">
        <v>5289.672544</v>
      </c>
      <c r="F17">
        <v>5307.5351321082671</v>
      </c>
      <c r="G17">
        <v>5236.226513881541</v>
      </c>
    </row>
    <row r="18" spans="3:7">
      <c r="C18" s="9">
        <v>180.34825900000001</v>
      </c>
      <c r="D18">
        <v>4282.1158690000002</v>
      </c>
      <c r="E18" s="9">
        <v>4282.1158690000002</v>
      </c>
      <c r="F18">
        <v>4309.5973335986509</v>
      </c>
      <c r="G18">
        <v>4214.7443175962944</v>
      </c>
    </row>
    <row r="19" spans="3:7">
      <c r="C19" s="9">
        <v>197.76119399999999</v>
      </c>
      <c r="D19">
        <v>5163.7279600000002</v>
      </c>
      <c r="E19" s="9">
        <v>3652.3929469999998</v>
      </c>
      <c r="F19">
        <v>5253.8026576639531</v>
      </c>
      <c r="G19">
        <v>5077.3924707629894</v>
      </c>
    </row>
    <row r="20" spans="3:7">
      <c r="C20" s="9">
        <v>210.199005</v>
      </c>
      <c r="D20">
        <v>6675.0629719999997</v>
      </c>
      <c r="E20" s="9">
        <v>3652.3929469999998</v>
      </c>
      <c r="F20">
        <v>6766.8841664919191</v>
      </c>
      <c r="G20">
        <v>6652.4088926262366</v>
      </c>
    </row>
    <row r="21" spans="3:7">
      <c r="C21" s="9">
        <v>218.905473</v>
      </c>
      <c r="D21">
        <v>10201.511334999999</v>
      </c>
      <c r="E21" s="9">
        <v>5667.5062969999999</v>
      </c>
      <c r="F21">
        <v>10255.657469828713</v>
      </c>
      <c r="G21">
        <v>10151.459816400282</v>
      </c>
    </row>
    <row r="22" spans="3:7">
      <c r="C22" s="9">
        <v>230.099502</v>
      </c>
      <c r="D22">
        <v>12594.458438</v>
      </c>
      <c r="E22" s="9">
        <v>6675.0629719999997</v>
      </c>
      <c r="F22">
        <v>12686.031738855971</v>
      </c>
      <c r="G22">
        <v>12540.486125018242</v>
      </c>
    </row>
    <row r="23" spans="3:7">
      <c r="C23" s="9">
        <v>234.45273599999999</v>
      </c>
      <c r="D23">
        <v>15239.29471</v>
      </c>
      <c r="E23" s="9">
        <v>7052.8967249999996</v>
      </c>
      <c r="F23">
        <v>15310.736601337827</v>
      </c>
      <c r="G23">
        <v>15140.351083574389</v>
      </c>
    </row>
    <row r="24" spans="3:7">
      <c r="C24" s="9">
        <v>250.62189100000001</v>
      </c>
      <c r="D24">
        <v>10831.234257</v>
      </c>
      <c r="E24" s="9">
        <v>13098.236776</v>
      </c>
      <c r="F24">
        <v>10923.788750771047</v>
      </c>
      <c r="G24">
        <v>10732.649312404321</v>
      </c>
    </row>
    <row r="25" spans="3:7">
      <c r="C25" s="9">
        <v>263.68159200000002</v>
      </c>
      <c r="D25">
        <v>7556.6750629999997</v>
      </c>
      <c r="E25" s="9">
        <v>14735.516373</v>
      </c>
      <c r="F25">
        <v>7620.3028324021434</v>
      </c>
      <c r="G25">
        <v>7553.0465209030672</v>
      </c>
    </row>
    <row r="26" spans="3:7">
      <c r="C26" s="9">
        <v>280.47263700000002</v>
      </c>
      <c r="D26">
        <v>5919.3954659999999</v>
      </c>
      <c r="E26" s="9">
        <v>11083.123426</v>
      </c>
      <c r="F26">
        <v>5926.8106035201972</v>
      </c>
      <c r="G26">
        <v>5839.2568691242068</v>
      </c>
    </row>
    <row r="27" spans="3:7">
      <c r="C27" s="9">
        <v>299.12935299999998</v>
      </c>
      <c r="D27">
        <v>4534.0050380000002</v>
      </c>
      <c r="E27" s="9">
        <v>9068.0100760000005</v>
      </c>
      <c r="F27">
        <v>4617.4460265579191</v>
      </c>
      <c r="G27">
        <v>4475.9858670326694</v>
      </c>
    </row>
    <row r="28" spans="3:7">
      <c r="C28" s="9">
        <v>316.54228899999998</v>
      </c>
      <c r="D28">
        <v>4911.8387910000001</v>
      </c>
      <c r="E28" s="9">
        <v>6926.9521409999998</v>
      </c>
      <c r="F28">
        <v>5003.6555234802308</v>
      </c>
      <c r="G28">
        <v>4825.6056830930156</v>
      </c>
    </row>
    <row r="29" spans="3:7">
      <c r="C29" s="9">
        <v>329.60199</v>
      </c>
      <c r="D29">
        <v>6297.2292189999998</v>
      </c>
      <c r="E29" s="9">
        <v>6549.1183879999999</v>
      </c>
      <c r="F29">
        <v>6387.1591841982472</v>
      </c>
      <c r="G29">
        <v>6270.6812562672976</v>
      </c>
    </row>
    <row r="30" spans="3:7">
      <c r="C30" s="9">
        <v>336.44278600000001</v>
      </c>
      <c r="D30">
        <v>8186.3979849999996</v>
      </c>
      <c r="E30" s="9">
        <v>4785.8942070000003</v>
      </c>
      <c r="F30">
        <v>8231.9559715821797</v>
      </c>
      <c r="G30">
        <v>8159.871039155073</v>
      </c>
    </row>
    <row r="31" spans="3:7">
      <c r="C31" s="9">
        <v>340.79602</v>
      </c>
      <c r="D31">
        <v>10579.345088</v>
      </c>
      <c r="E31" s="9">
        <v>4030.2267000000002</v>
      </c>
      <c r="F31">
        <v>10650.17359718656</v>
      </c>
      <c r="G31">
        <v>10542.433525247361</v>
      </c>
    </row>
    <row r="32" spans="3:7">
      <c r="C32" s="9">
        <v>351.36815899999999</v>
      </c>
      <c r="D32">
        <v>8186.3979849999996</v>
      </c>
      <c r="E32" s="9">
        <v>5037.783375</v>
      </c>
      <c r="F32">
        <v>8282.2053939246762</v>
      </c>
      <c r="G32">
        <v>8099.2649549535327</v>
      </c>
    </row>
    <row r="33" spans="3:7">
      <c r="C33" s="9">
        <v>368.78109499999999</v>
      </c>
      <c r="D33">
        <v>5919.3954659999999</v>
      </c>
      <c r="E33" s="9">
        <v>5541.5617130000001</v>
      </c>
      <c r="F33">
        <v>5981.5464998226744</v>
      </c>
      <c r="G33">
        <v>5827.9109896429454</v>
      </c>
    </row>
    <row r="34" spans="3:7">
      <c r="C34" s="9">
        <v>386.81592000000001</v>
      </c>
      <c r="D34">
        <v>3526.448363</v>
      </c>
      <c r="E34" s="9">
        <v>5919.3954659999999</v>
      </c>
      <c r="F34">
        <v>3599.0337824389712</v>
      </c>
      <c r="G34">
        <v>3522.4922015786524</v>
      </c>
    </row>
    <row r="35" spans="3:7">
      <c r="C35" s="9">
        <v>406.09452700000003</v>
      </c>
      <c r="D35">
        <v>2267.0025190000001</v>
      </c>
      <c r="E35" s="9">
        <v>6675.0629719999997</v>
      </c>
      <c r="F35">
        <v>2319.4095263573995</v>
      </c>
      <c r="G35">
        <v>2184.3209818869627</v>
      </c>
    </row>
    <row r="36" spans="3:7">
      <c r="C36" s="9">
        <v>424.75124399999999</v>
      </c>
      <c r="D36">
        <v>2267.0025190000001</v>
      </c>
      <c r="E36" s="9">
        <v>3652.3929469999998</v>
      </c>
      <c r="F36">
        <v>2281.9870580785778</v>
      </c>
      <c r="G36">
        <v>2258.1385190998185</v>
      </c>
    </row>
    <row r="37" spans="3:7">
      <c r="C37" s="9">
        <v>432.83582100000001</v>
      </c>
      <c r="D37">
        <v>3148.6146100000001</v>
      </c>
      <c r="E37" s="9">
        <v>2015.1133500000001</v>
      </c>
      <c r="F37">
        <v>3227.1479978026832</v>
      </c>
      <c r="G37">
        <v>3086.7926667800593</v>
      </c>
    </row>
    <row r="38" spans="3:7">
      <c r="C38" s="9">
        <v>449.004975</v>
      </c>
      <c r="D38">
        <v>1385.3904279999999</v>
      </c>
      <c r="E38" s="9">
        <v>881.61209099999996</v>
      </c>
      <c r="F38">
        <v>1465.1197877934767</v>
      </c>
      <c r="G38">
        <v>1299.4059777347597</v>
      </c>
    </row>
    <row r="39" spans="3:7">
      <c r="C39" s="9">
        <v>461.44278600000001</v>
      </c>
      <c r="D39">
        <v>2896.725441</v>
      </c>
      <c r="E39" s="9">
        <v>1007.556675</v>
      </c>
      <c r="F39">
        <v>2902.2251613565031</v>
      </c>
      <c r="G39">
        <v>2825.2468473081194</v>
      </c>
    </row>
    <row r="40" spans="3:7">
      <c r="C40" s="9">
        <v>476.99005</v>
      </c>
      <c r="D40">
        <v>1511.3350129999999</v>
      </c>
      <c r="E40" s="9">
        <v>1007.556675</v>
      </c>
      <c r="F40">
        <v>1567.2042088141327</v>
      </c>
      <c r="G40">
        <v>1479.9885799391523</v>
      </c>
    </row>
    <row r="41" spans="3:7">
      <c r="C41" s="9">
        <v>496.89054700000003</v>
      </c>
      <c r="D41">
        <v>1133.5012589999999</v>
      </c>
      <c r="E41" s="9">
        <v>629.72292200000004</v>
      </c>
      <c r="F41">
        <v>1230.9668003476636</v>
      </c>
      <c r="G41">
        <v>1057.2265334599679</v>
      </c>
    </row>
    <row r="42" spans="3:7">
      <c r="C42" s="9">
        <v>506.84079600000001</v>
      </c>
      <c r="D42">
        <v>3274.5591939999999</v>
      </c>
      <c r="E42" s="9">
        <v>629.72292200000004</v>
      </c>
      <c r="F42">
        <v>3285.6242817997872</v>
      </c>
      <c r="G42">
        <v>3207.8644511147218</v>
      </c>
    </row>
    <row r="43" spans="3:7">
      <c r="C43" s="9">
        <v>525.49751200000003</v>
      </c>
      <c r="D43">
        <v>1637.279597</v>
      </c>
      <c r="E43" s="9">
        <v>629.72292200000004</v>
      </c>
      <c r="F43">
        <v>1663.9413537471571</v>
      </c>
      <c r="G43">
        <v>1590.4112679639804</v>
      </c>
    </row>
    <row r="44" spans="3:7">
      <c r="C44" s="9">
        <v>539.80099499999994</v>
      </c>
      <c r="D44">
        <v>4282.1158690000002</v>
      </c>
      <c r="E44" s="9">
        <v>1385.3904279999999</v>
      </c>
      <c r="F44">
        <v>4294.1803545739795</v>
      </c>
      <c r="G44">
        <v>4199.1473754862945</v>
      </c>
    </row>
    <row r="45" spans="3:7">
      <c r="C45" s="9">
        <v>553.48258699999997</v>
      </c>
      <c r="D45">
        <v>6171.284635</v>
      </c>
      <c r="E45" s="9">
        <v>2770.7808559999999</v>
      </c>
      <c r="F45">
        <v>6202.6169648768755</v>
      </c>
      <c r="G45">
        <v>6165.9141858057101</v>
      </c>
    </row>
    <row r="46" spans="3:7">
      <c r="C46" s="9">
        <v>572.76119400000005</v>
      </c>
      <c r="D46">
        <v>3274.5591939999999</v>
      </c>
      <c r="E46" s="9">
        <v>4156.1712850000004</v>
      </c>
      <c r="F46">
        <v>3336.8028565239192</v>
      </c>
      <c r="G46">
        <v>3250.3507893931082</v>
      </c>
    </row>
    <row r="47" spans="3:7">
      <c r="C47" s="9">
        <v>603.23383100000001</v>
      </c>
      <c r="D47">
        <v>2896.725441</v>
      </c>
      <c r="E47" s="9">
        <v>2392.947103</v>
      </c>
      <c r="F47">
        <v>2925.1027878747873</v>
      </c>
      <c r="G47">
        <v>2883.0640996703719</v>
      </c>
    </row>
    <row r="48" spans="3:7">
      <c r="C48" s="9">
        <v>624.37810899999999</v>
      </c>
      <c r="D48">
        <v>3274.5591939999999</v>
      </c>
      <c r="E48" s="9">
        <v>1763.224181</v>
      </c>
      <c r="F48">
        <v>3341.537122754316</v>
      </c>
      <c r="G48">
        <v>3261.2344635095592</v>
      </c>
    </row>
    <row r="49" spans="3:7">
      <c r="C49" s="9">
        <v>656.71641799999998</v>
      </c>
      <c r="D49">
        <v>2896.725441</v>
      </c>
      <c r="E49" s="9">
        <v>1007.556675</v>
      </c>
      <c r="F49">
        <v>2925.5990894626389</v>
      </c>
      <c r="G49">
        <v>2839.7196294887126</v>
      </c>
    </row>
    <row r="50" spans="3:7">
      <c r="C50" s="9">
        <v>670.39801</v>
      </c>
      <c r="D50">
        <v>2896.725441</v>
      </c>
      <c r="E50" s="9">
        <v>1133.5012589999999</v>
      </c>
      <c r="F50">
        <v>2968.2068000978811</v>
      </c>
      <c r="G50">
        <v>2854.1209622631668</v>
      </c>
    </row>
    <row r="51" spans="3:7">
      <c r="C51" s="9">
        <v>689.05472599999996</v>
      </c>
      <c r="D51">
        <v>3022.6700249999999</v>
      </c>
      <c r="E51" s="9">
        <v>881.61209099999996</v>
      </c>
      <c r="F51">
        <v>3063.8135804181697</v>
      </c>
      <c r="G51">
        <v>3021.579014627875</v>
      </c>
    </row>
    <row r="52" spans="3:7">
      <c r="C52" s="9">
        <v>712.68656699999997</v>
      </c>
      <c r="D52">
        <v>4156.1712850000004</v>
      </c>
      <c r="E52" s="9">
        <v>1385.3904279999999</v>
      </c>
      <c r="F52">
        <v>4196.9819682515099</v>
      </c>
      <c r="G52">
        <v>4067.1042391668475</v>
      </c>
    </row>
    <row r="53" spans="3:7">
      <c r="C53" s="9">
        <v>731.34328400000004</v>
      </c>
      <c r="D53">
        <v>4534.0050380000002</v>
      </c>
      <c r="E53" s="9">
        <v>2267.0025190000001</v>
      </c>
      <c r="F53">
        <v>4585.0249212543258</v>
      </c>
      <c r="G53">
        <v>4454.59766808118</v>
      </c>
    </row>
    <row r="54" spans="3:7">
      <c r="C54" s="9">
        <v>741.91542300000003</v>
      </c>
      <c r="D54">
        <v>4534.0050380000002</v>
      </c>
      <c r="E54" s="9">
        <v>2896.725441</v>
      </c>
      <c r="F54">
        <v>4594.3593223284097</v>
      </c>
      <c r="G54">
        <v>4469.1609292605817</v>
      </c>
    </row>
    <row r="55" spans="3:7">
      <c r="C55" s="9">
        <v>751.24378100000001</v>
      </c>
      <c r="D55">
        <v>3274.5591939999999</v>
      </c>
      <c r="E55" s="9">
        <v>3526.448363</v>
      </c>
      <c r="F55">
        <v>3315.9265206792352</v>
      </c>
      <c r="G55">
        <v>3235.589099710834</v>
      </c>
    </row>
    <row r="56" spans="3:7">
      <c r="E56" s="9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Y48"/>
  <sheetViews>
    <sheetView topLeftCell="A2" workbookViewId="0">
      <selection activeCell="J35" sqref="J35"/>
    </sheetView>
  </sheetViews>
  <sheetFormatPr baseColWidth="10" defaultRowHeight="15" x14ac:dyDescent="0"/>
  <cols>
    <col min="5" max="5" width="13.6640625" bestFit="1" customWidth="1"/>
    <col min="6" max="6" width="13.6640625" customWidth="1"/>
    <col min="51" max="51" width="25.1640625" bestFit="1" customWidth="1"/>
  </cols>
  <sheetData>
    <row r="4" spans="3:51">
      <c r="AL4" t="s">
        <v>56</v>
      </c>
      <c r="AQ4" t="s">
        <v>56</v>
      </c>
      <c r="AV4" t="s">
        <v>56</v>
      </c>
    </row>
    <row r="5" spans="3:51">
      <c r="C5" t="s">
        <v>45</v>
      </c>
      <c r="H5" t="s">
        <v>47</v>
      </c>
      <c r="M5" t="s">
        <v>48</v>
      </c>
      <c r="R5" s="10" t="s">
        <v>49</v>
      </c>
      <c r="S5" s="10"/>
      <c r="T5" s="10"/>
      <c r="U5" s="10"/>
      <c r="W5" t="s">
        <v>50</v>
      </c>
      <c r="AB5" t="s">
        <v>51</v>
      </c>
      <c r="AG5" t="s">
        <v>52</v>
      </c>
      <c r="AL5" t="s">
        <v>53</v>
      </c>
      <c r="AQ5" t="s">
        <v>54</v>
      </c>
      <c r="AV5" t="s">
        <v>55</v>
      </c>
    </row>
    <row r="6" spans="3:51">
      <c r="C6" t="s">
        <v>29</v>
      </c>
      <c r="D6" t="s">
        <v>40</v>
      </c>
      <c r="E6" t="s">
        <v>46</v>
      </c>
      <c r="H6" t="s">
        <v>29</v>
      </c>
      <c r="I6" t="s">
        <v>40</v>
      </c>
      <c r="J6" t="s">
        <v>46</v>
      </c>
      <c r="M6" t="s">
        <v>29</v>
      </c>
      <c r="N6" t="s">
        <v>40</v>
      </c>
      <c r="O6" t="s">
        <v>46</v>
      </c>
      <c r="R6" s="10" t="s">
        <v>29</v>
      </c>
      <c r="S6" s="10" t="s">
        <v>40</v>
      </c>
      <c r="T6" s="10" t="s">
        <v>46</v>
      </c>
      <c r="U6" s="10"/>
      <c r="W6" s="10" t="s">
        <v>29</v>
      </c>
      <c r="X6" s="10" t="s">
        <v>40</v>
      </c>
      <c r="Y6" s="10" t="s">
        <v>46</v>
      </c>
      <c r="AB6" s="10" t="s">
        <v>29</v>
      </c>
      <c r="AC6" s="10" t="s">
        <v>40</v>
      </c>
      <c r="AD6" s="10" t="s">
        <v>46</v>
      </c>
      <c r="AG6" s="10" t="s">
        <v>29</v>
      </c>
      <c r="AH6" s="10" t="s">
        <v>40</v>
      </c>
      <c r="AI6" s="10" t="s">
        <v>46</v>
      </c>
      <c r="AL6" s="10" t="s">
        <v>29</v>
      </c>
      <c r="AM6" s="10" t="s">
        <v>40</v>
      </c>
      <c r="AN6" s="10" t="s">
        <v>46</v>
      </c>
      <c r="AQ6" s="10" t="s">
        <v>29</v>
      </c>
      <c r="AR6" s="10" t="s">
        <v>40</v>
      </c>
      <c r="AS6" s="10" t="s">
        <v>46</v>
      </c>
      <c r="AV6" s="10" t="s">
        <v>29</v>
      </c>
      <c r="AW6" s="10" t="s">
        <v>40</v>
      </c>
      <c r="AX6" s="10" t="s">
        <v>46</v>
      </c>
      <c r="AY6" s="10" t="s">
        <v>57</v>
      </c>
    </row>
    <row r="7" spans="3:51">
      <c r="C7" s="9">
        <v>4.5885879999999997</v>
      </c>
      <c r="D7" s="9">
        <v>7938.5814600000003</v>
      </c>
      <c r="E7" s="9">
        <v>4900</v>
      </c>
      <c r="H7" s="9">
        <v>5.3635479999999998</v>
      </c>
      <c r="I7" s="9">
        <v>744.63263099999995</v>
      </c>
      <c r="J7" s="9">
        <v>358.37699500000002</v>
      </c>
      <c r="M7" s="9">
        <v>5.267595</v>
      </c>
      <c r="N7" s="9">
        <v>55.755220999999999</v>
      </c>
      <c r="O7" s="9">
        <v>54.940142999999999</v>
      </c>
      <c r="R7" s="9">
        <v>1.3249850000000001</v>
      </c>
      <c r="S7" s="9">
        <v>0</v>
      </c>
      <c r="T7" s="9">
        <v>49.672369000000003</v>
      </c>
      <c r="W7" s="9">
        <v>6.999E-3</v>
      </c>
      <c r="X7" s="9">
        <v>82.758621000000005</v>
      </c>
      <c r="Y7" s="9">
        <v>110.34482800000001</v>
      </c>
      <c r="AB7" s="9">
        <v>2.6478269999999999</v>
      </c>
      <c r="AC7" s="9">
        <v>27.683347000000001</v>
      </c>
      <c r="AD7" s="9">
        <v>138.173045</v>
      </c>
      <c r="AG7" s="9">
        <v>3.9589310000000002</v>
      </c>
      <c r="AH7" s="9">
        <v>27.924150000000001</v>
      </c>
      <c r="AI7" s="9">
        <v>0.19561600000000001</v>
      </c>
      <c r="AL7" s="9">
        <v>5.2116220000000002</v>
      </c>
      <c r="AM7" s="9">
        <v>1031.1140559999999</v>
      </c>
      <c r="AN7" s="9">
        <v>911.40349900000001</v>
      </c>
      <c r="AQ7" s="9">
        <v>3.9588730000000001</v>
      </c>
      <c r="AR7" s="9">
        <v>56.634706000000001</v>
      </c>
      <c r="AS7" s="9">
        <v>0.29807699999999998</v>
      </c>
      <c r="AV7" s="9">
        <v>3.9682539999999999</v>
      </c>
      <c r="AW7" s="9">
        <v>27.397259999999999</v>
      </c>
      <c r="AX7" s="9">
        <v>3.9682539999999999</v>
      </c>
      <c r="AY7" s="9">
        <v>109.58904099999999</v>
      </c>
    </row>
    <row r="8" spans="3:51">
      <c r="C8" s="9">
        <v>11.120302000000001</v>
      </c>
      <c r="D8" s="9">
        <v>6725.4154500000004</v>
      </c>
      <c r="E8" s="9">
        <v>4968.9480899999999</v>
      </c>
      <c r="H8" s="9">
        <v>10.687296</v>
      </c>
      <c r="I8" s="9">
        <v>1020.299744</v>
      </c>
      <c r="J8" s="9">
        <v>1902.960887</v>
      </c>
      <c r="M8" s="9">
        <v>19.805786000000001</v>
      </c>
      <c r="N8" s="9">
        <v>2.185527</v>
      </c>
      <c r="O8" s="9">
        <v>110.991653</v>
      </c>
      <c r="R8" s="9">
        <v>27.824684000000001</v>
      </c>
      <c r="S8" s="9">
        <v>0</v>
      </c>
      <c r="T8" s="9">
        <v>376.42034999999998</v>
      </c>
      <c r="W8" s="9">
        <v>14.589878000000001</v>
      </c>
      <c r="X8" s="9">
        <v>468.43033500000001</v>
      </c>
      <c r="Y8" s="9">
        <v>634.09353499999997</v>
      </c>
      <c r="AB8" s="9">
        <v>14.573585</v>
      </c>
      <c r="AC8" s="9">
        <v>28.121991999999999</v>
      </c>
      <c r="AD8" s="9">
        <v>414.909042</v>
      </c>
      <c r="AG8" s="9">
        <v>10.514529</v>
      </c>
      <c r="AH8" s="9">
        <v>583.71743300000003</v>
      </c>
      <c r="AI8" s="9">
        <v>611.73939099999996</v>
      </c>
      <c r="AL8" s="9">
        <v>11.764642</v>
      </c>
      <c r="AM8" s="9">
        <v>1820.028004</v>
      </c>
      <c r="AN8" s="9">
        <v>2064.152032</v>
      </c>
      <c r="AQ8" s="9">
        <v>29.081503999999999</v>
      </c>
      <c r="AR8" s="9">
        <v>114.85915799999999</v>
      </c>
      <c r="AS8" s="9">
        <v>1.8878239999999999</v>
      </c>
      <c r="AV8" s="9">
        <v>9.2592590000000001</v>
      </c>
      <c r="AW8" s="9">
        <v>27.397259999999999</v>
      </c>
      <c r="AX8" s="9">
        <v>23.809524</v>
      </c>
      <c r="AY8" s="9">
        <v>273.97260299999999</v>
      </c>
    </row>
    <row r="9" spans="3:51">
      <c r="C9" s="9">
        <v>18.977087999999998</v>
      </c>
      <c r="D9" s="9">
        <v>5512.0352899999998</v>
      </c>
      <c r="E9" s="9">
        <v>6786.2343700000001</v>
      </c>
      <c r="H9" s="9">
        <v>23.924091000000001</v>
      </c>
      <c r="I9" s="9">
        <v>854.29511400000001</v>
      </c>
      <c r="J9" s="9">
        <v>3088.826611</v>
      </c>
      <c r="M9" s="9">
        <v>31.675308999999999</v>
      </c>
      <c r="N9" s="9">
        <v>58.669257000000002</v>
      </c>
      <c r="O9" s="9">
        <v>714.31850299999996</v>
      </c>
      <c r="R9" s="9">
        <v>52.999397999999999</v>
      </c>
      <c r="S9" s="9">
        <v>0</v>
      </c>
      <c r="T9" s="9">
        <v>591.79816900000003</v>
      </c>
      <c r="W9" s="9">
        <v>22.603346999999999</v>
      </c>
      <c r="X9" s="9">
        <v>1378.4832449999999</v>
      </c>
      <c r="Y9" s="9">
        <v>1544.097792</v>
      </c>
      <c r="AB9" s="9">
        <v>29.149511</v>
      </c>
      <c r="AC9" s="9">
        <v>28.658113</v>
      </c>
      <c r="AD9" s="9">
        <v>829.08700999999996</v>
      </c>
      <c r="AG9" s="9">
        <v>18.413792999999998</v>
      </c>
      <c r="AH9" s="9">
        <v>861.78523800000005</v>
      </c>
      <c r="AI9" s="9">
        <v>1556.4168079999999</v>
      </c>
      <c r="AL9" s="9">
        <v>21.103103000000001</v>
      </c>
      <c r="AM9" s="9">
        <v>791.26540499999999</v>
      </c>
      <c r="AN9" s="9">
        <v>3398.0696670000002</v>
      </c>
      <c r="AQ9" s="9">
        <v>46.239731999999997</v>
      </c>
      <c r="AR9" s="9">
        <v>341.497342</v>
      </c>
      <c r="AS9" s="9">
        <v>115.95210899999999</v>
      </c>
      <c r="AV9" s="9">
        <v>22.486771999999998</v>
      </c>
      <c r="AW9" s="9">
        <v>27.397259999999999</v>
      </c>
      <c r="AX9" s="9">
        <v>39.682540000000003</v>
      </c>
      <c r="AY9" s="9">
        <v>438.35616399999998</v>
      </c>
    </row>
    <row r="10" spans="3:51">
      <c r="C10" s="9">
        <v>25.841241</v>
      </c>
      <c r="D10" s="9">
        <v>8601.8074400000005</v>
      </c>
      <c r="E10" s="9">
        <v>5451.0022300000001</v>
      </c>
      <c r="H10" s="9">
        <v>26.607035</v>
      </c>
      <c r="I10" s="9">
        <v>1240.4045329999999</v>
      </c>
      <c r="J10" s="9">
        <v>2150.2132329999999</v>
      </c>
      <c r="M10" s="9">
        <v>42.071021999999999</v>
      </c>
      <c r="N10" s="9">
        <v>721.90383699999995</v>
      </c>
      <c r="O10" s="9">
        <v>1180.6090770000001</v>
      </c>
      <c r="R10" s="9">
        <v>67.691280000000006</v>
      </c>
      <c r="S10" s="9">
        <v>265.29560500000002</v>
      </c>
      <c r="T10" s="9">
        <v>308.09630199999998</v>
      </c>
      <c r="W10" s="9">
        <v>29.340726</v>
      </c>
      <c r="X10" s="9">
        <v>2840.3089460000001</v>
      </c>
      <c r="Y10" s="9">
        <v>2922.824302</v>
      </c>
      <c r="AB10" s="9">
        <v>39.731456000000001</v>
      </c>
      <c r="AC10" s="9">
        <v>249.73498599999999</v>
      </c>
      <c r="AD10" s="9">
        <v>1160.263674</v>
      </c>
      <c r="AG10" s="9">
        <v>24.876404000000001</v>
      </c>
      <c r="AH10" s="9">
        <v>2528.6760479999998</v>
      </c>
      <c r="AI10" s="9">
        <v>1973.4696120000001</v>
      </c>
      <c r="AL10" s="9">
        <v>20.846488000000001</v>
      </c>
      <c r="AM10" s="9">
        <v>4124.4562249999999</v>
      </c>
      <c r="AN10" s="9">
        <v>6489.4879170000004</v>
      </c>
      <c r="AQ10" s="9">
        <v>48.824547000000003</v>
      </c>
      <c r="AR10" s="9">
        <v>707.88414699999998</v>
      </c>
      <c r="AS10" s="9">
        <v>285.95558599999998</v>
      </c>
      <c r="AV10" s="9">
        <v>42.328042000000003</v>
      </c>
      <c r="AW10" s="9">
        <v>109.58904099999999</v>
      </c>
      <c r="AX10" s="9">
        <v>54.232804000000002</v>
      </c>
      <c r="AY10" s="9">
        <v>821.91780800000004</v>
      </c>
    </row>
    <row r="11" spans="3:51">
      <c r="C11" s="9">
        <v>32.344861999999999</v>
      </c>
      <c r="D11" s="9">
        <v>7025.012850000001</v>
      </c>
      <c r="E11" s="9">
        <v>7692.5218400000003</v>
      </c>
      <c r="H11" s="9">
        <v>29.313390999999999</v>
      </c>
      <c r="I11" s="9">
        <v>1902.3760199999999</v>
      </c>
      <c r="J11" s="9">
        <v>1294.3584739999999</v>
      </c>
      <c r="M11" s="9">
        <v>51.020819000000003</v>
      </c>
      <c r="N11" s="9">
        <v>1881.544439</v>
      </c>
      <c r="O11" s="9">
        <v>1373.3586210000001</v>
      </c>
      <c r="R11" s="9">
        <v>84.962903999999995</v>
      </c>
      <c r="S11" s="9">
        <v>373.22993100000002</v>
      </c>
      <c r="T11" s="9">
        <v>244.68059</v>
      </c>
      <c r="W11" s="9">
        <v>37.396186999999998</v>
      </c>
      <c r="X11" s="9">
        <v>4246.9135800000004</v>
      </c>
      <c r="Y11" s="9">
        <v>2673.9159519999998</v>
      </c>
      <c r="AB11" s="9">
        <v>48.978952</v>
      </c>
      <c r="AC11" s="9">
        <v>581.10660299999995</v>
      </c>
      <c r="AD11" s="9">
        <v>1326.02259</v>
      </c>
      <c r="AG11" s="9">
        <v>31.483146000000001</v>
      </c>
      <c r="AH11" s="9">
        <v>2473.365691</v>
      </c>
      <c r="AI11" s="9">
        <v>1252.332107</v>
      </c>
      <c r="AL11" s="9">
        <v>29.844351</v>
      </c>
      <c r="AM11" s="9">
        <v>7519.7468980000003</v>
      </c>
      <c r="AN11" s="9">
        <v>7401.7464920000002</v>
      </c>
      <c r="AQ11" s="9">
        <v>57.971713000000001</v>
      </c>
      <c r="AR11" s="9">
        <v>1384.6192060000001</v>
      </c>
      <c r="AS11" s="9">
        <v>541.15952100000004</v>
      </c>
      <c r="AV11" s="9">
        <v>51.587302000000001</v>
      </c>
      <c r="AW11" s="9">
        <v>602.73972600000002</v>
      </c>
      <c r="AX11" s="9">
        <v>64.814814999999996</v>
      </c>
      <c r="AY11" s="9">
        <v>876.71232899999995</v>
      </c>
    </row>
    <row r="12" spans="3:51">
      <c r="C12" s="9">
        <v>37.471907000000002</v>
      </c>
      <c r="D12" s="9">
        <v>4781.7800200000001</v>
      </c>
      <c r="E12" s="9">
        <v>5933.6988199999996</v>
      </c>
      <c r="H12" s="9">
        <v>45.169919999999998</v>
      </c>
      <c r="I12" s="9">
        <v>1377.653223</v>
      </c>
      <c r="J12" s="9">
        <v>713.63470199999995</v>
      </c>
      <c r="M12" s="9">
        <v>58.726944000000003</v>
      </c>
      <c r="N12" s="9">
        <v>2737.5910640000002</v>
      </c>
      <c r="O12" s="9">
        <v>990.66210799999999</v>
      </c>
      <c r="R12" s="9">
        <v>108.695584</v>
      </c>
      <c r="S12" s="9">
        <v>91.000563999999997</v>
      </c>
      <c r="T12" s="9">
        <v>377.69651800000003</v>
      </c>
      <c r="W12" s="9">
        <v>43.918939999999999</v>
      </c>
      <c r="X12" s="9">
        <v>3170.8082469999999</v>
      </c>
      <c r="Y12" s="9">
        <v>2232.0501129999998</v>
      </c>
      <c r="AB12" s="9">
        <v>56.838152000000001</v>
      </c>
      <c r="AC12" s="9">
        <v>1657.247993</v>
      </c>
      <c r="AD12" s="9">
        <v>912.96560299999999</v>
      </c>
      <c r="AG12" s="9">
        <v>36.788066999999998</v>
      </c>
      <c r="AH12" s="9">
        <v>2195.7869260000002</v>
      </c>
      <c r="AI12" s="9">
        <v>614.47801200000004</v>
      </c>
      <c r="AL12" s="9">
        <v>32.681116000000003</v>
      </c>
      <c r="AM12" s="9">
        <v>5035.4321870000003</v>
      </c>
      <c r="AN12" s="9">
        <v>8433.2880860000005</v>
      </c>
      <c r="AQ12" s="9">
        <v>72.615110999999999</v>
      </c>
      <c r="AR12" s="9">
        <v>822.34586899999999</v>
      </c>
      <c r="AS12" s="9">
        <v>851.90521100000001</v>
      </c>
      <c r="AV12" s="9">
        <v>67.460317000000003</v>
      </c>
      <c r="AW12" s="9">
        <v>246.57534200000001</v>
      </c>
      <c r="AX12" s="9">
        <v>79.365078999999994</v>
      </c>
      <c r="AY12" s="9">
        <v>630.13698599999998</v>
      </c>
    </row>
    <row r="13" spans="3:51">
      <c r="C13" s="9">
        <v>43.98021</v>
      </c>
      <c r="D13" s="9">
        <v>3265.5901999999996</v>
      </c>
      <c r="E13" s="9">
        <v>4175.3040900000005</v>
      </c>
      <c r="H13" s="9">
        <v>61.124775999999997</v>
      </c>
      <c r="I13" s="9">
        <v>2011.551115</v>
      </c>
      <c r="J13" s="9">
        <v>463.75045699999998</v>
      </c>
      <c r="M13" s="9">
        <v>66.767814000000001</v>
      </c>
      <c r="N13" s="9">
        <v>2269.499757</v>
      </c>
      <c r="O13" s="9">
        <v>799.41049299999997</v>
      </c>
      <c r="R13" s="9">
        <v>131.20862299999999</v>
      </c>
      <c r="S13" s="9">
        <v>59.047291999999999</v>
      </c>
      <c r="T13" s="9">
        <v>817.77799600000003</v>
      </c>
      <c r="W13" s="9">
        <v>50.525677000000002</v>
      </c>
      <c r="X13" s="9">
        <v>3087.8063609999999</v>
      </c>
      <c r="Y13" s="9">
        <v>1403.977376</v>
      </c>
      <c r="AB13" s="9">
        <v>68.808391999999998</v>
      </c>
      <c r="AC13" s="9">
        <v>1133.5550929999999</v>
      </c>
      <c r="AD13" s="9">
        <v>499.56744800000001</v>
      </c>
      <c r="AG13" s="9">
        <v>43.422704000000003</v>
      </c>
      <c r="AH13" s="9">
        <v>1807.1473109999999</v>
      </c>
      <c r="AI13" s="9">
        <v>365.45914699999997</v>
      </c>
      <c r="AL13" s="9">
        <v>43.179012</v>
      </c>
      <c r="AM13" s="9">
        <v>6128.0047880000002</v>
      </c>
      <c r="AN13" s="9">
        <v>6617.5354589999997</v>
      </c>
      <c r="AQ13" s="9">
        <v>89.792001999999997</v>
      </c>
      <c r="AR13" s="9">
        <v>936.31079499999998</v>
      </c>
      <c r="AS13" s="9">
        <v>1191.6140889999999</v>
      </c>
      <c r="AV13" s="9">
        <v>92.592592999999994</v>
      </c>
      <c r="AW13" s="9">
        <v>246.57534200000001</v>
      </c>
      <c r="AX13" s="9">
        <v>91.269841</v>
      </c>
      <c r="AY13" s="9">
        <v>410.95890400000002</v>
      </c>
    </row>
    <row r="14" spans="3:51">
      <c r="C14" s="9">
        <v>51.865088999999998</v>
      </c>
      <c r="D14" s="9">
        <v>2415.83862</v>
      </c>
      <c r="E14" s="9">
        <v>2718.4341300000001</v>
      </c>
      <c r="H14" s="9">
        <v>75.639832999999996</v>
      </c>
      <c r="I14" s="9">
        <v>1293.773608</v>
      </c>
      <c r="J14" s="9">
        <v>489.97197499999999</v>
      </c>
      <c r="M14" s="9">
        <v>69.548062000000002</v>
      </c>
      <c r="N14" s="9">
        <v>1718.0670230000001</v>
      </c>
      <c r="O14" s="9">
        <v>800.280258</v>
      </c>
      <c r="R14" s="9">
        <v>161.683277</v>
      </c>
      <c r="S14" s="9">
        <v>53.402704</v>
      </c>
      <c r="T14" s="9">
        <v>1093.381108</v>
      </c>
      <c r="W14" s="9">
        <v>59.812902000000001</v>
      </c>
      <c r="X14" s="9">
        <v>3418.500274</v>
      </c>
      <c r="Y14" s="9">
        <v>906.79316400000005</v>
      </c>
      <c r="AB14" s="9">
        <v>94.001379999999997</v>
      </c>
      <c r="AC14" s="9">
        <v>941.38002500000005</v>
      </c>
      <c r="AD14" s="9">
        <v>334.92951199999999</v>
      </c>
      <c r="AG14" s="9">
        <v>56.645485999999998</v>
      </c>
      <c r="AH14" s="9">
        <v>1585.416845</v>
      </c>
      <c r="AI14" s="9">
        <v>255.767608</v>
      </c>
      <c r="AL14" s="9">
        <v>52.386833000000003</v>
      </c>
      <c r="AM14" s="9">
        <v>6796.1393349999998</v>
      </c>
      <c r="AN14" s="9">
        <v>4740.9655940000002</v>
      </c>
      <c r="AQ14" s="9">
        <v>95.045614999999998</v>
      </c>
      <c r="AR14" s="9">
        <v>1162.0547469999999</v>
      </c>
      <c r="AS14" s="9">
        <v>1136.171693</v>
      </c>
      <c r="AV14" s="9">
        <v>113.756614</v>
      </c>
      <c r="AW14" s="9">
        <v>136.986301</v>
      </c>
      <c r="AX14" s="9">
        <v>115.079365</v>
      </c>
      <c r="AY14" s="9">
        <v>191.780822</v>
      </c>
    </row>
    <row r="15" spans="3:51">
      <c r="C15" s="9">
        <v>65.125172000000006</v>
      </c>
      <c r="D15" s="9">
        <v>2534.90663</v>
      </c>
      <c r="E15" s="9">
        <v>1866.7551800000001</v>
      </c>
      <c r="H15" s="9">
        <v>92.826127999999997</v>
      </c>
      <c r="I15" s="9">
        <v>824.174485</v>
      </c>
      <c r="J15" s="9">
        <v>489.97197499999999</v>
      </c>
      <c r="M15" s="9">
        <v>78.937213</v>
      </c>
      <c r="N15" s="9">
        <v>1139.7765910000001</v>
      </c>
      <c r="O15" s="9">
        <v>965.29396799999995</v>
      </c>
      <c r="R15" s="9">
        <v>204.082795</v>
      </c>
      <c r="S15" s="9">
        <v>45.549365999999999</v>
      </c>
      <c r="T15" s="9">
        <v>701.00866299999996</v>
      </c>
      <c r="W15" s="9">
        <v>63.708824999999997</v>
      </c>
      <c r="X15" s="9">
        <v>2563.1819009999999</v>
      </c>
      <c r="Y15" s="9">
        <v>574.93158200000005</v>
      </c>
      <c r="AB15" s="9">
        <v>108.600717</v>
      </c>
      <c r="AC15" s="9">
        <v>666.05743800000005</v>
      </c>
      <c r="AD15" s="9">
        <v>611.56803300000001</v>
      </c>
      <c r="AG15" s="9">
        <v>63.287098</v>
      </c>
      <c r="AH15" s="9">
        <v>1113.4449159999999</v>
      </c>
      <c r="AI15" s="9">
        <v>478.76957700000003</v>
      </c>
      <c r="AL15" s="9">
        <v>60.043298</v>
      </c>
      <c r="AM15" s="9">
        <v>10433.630116</v>
      </c>
      <c r="AN15" s="9">
        <v>3047.061213</v>
      </c>
      <c r="AQ15" s="9">
        <v>113.643221</v>
      </c>
      <c r="AR15" s="9">
        <v>684.58443</v>
      </c>
      <c r="AS15" s="9">
        <v>883.65045499999997</v>
      </c>
      <c r="AV15" s="9">
        <v>142.85714300000001</v>
      </c>
      <c r="AW15" s="9">
        <v>136.986301</v>
      </c>
      <c r="AX15" s="9">
        <v>140.21163999999999</v>
      </c>
      <c r="AY15" s="9">
        <v>191.780822</v>
      </c>
    </row>
    <row r="16" spans="3:51">
      <c r="C16" s="9">
        <v>70.378636999999998</v>
      </c>
      <c r="D16" s="9">
        <v>1928.0024000000001</v>
      </c>
      <c r="E16" s="9">
        <v>1255.78208</v>
      </c>
      <c r="H16" s="9">
        <v>107.37396099999999</v>
      </c>
      <c r="I16" s="9">
        <v>492.60387500000002</v>
      </c>
      <c r="J16" s="9">
        <v>626.83075399999996</v>
      </c>
      <c r="M16" s="9">
        <v>84.309416999999996</v>
      </c>
      <c r="N16" s="9">
        <v>781.73870799999997</v>
      </c>
      <c r="O16" s="9">
        <v>609.56016499999998</v>
      </c>
      <c r="R16" s="9">
        <v>253.13064800000001</v>
      </c>
      <c r="S16" s="9">
        <v>92.031315000000006</v>
      </c>
      <c r="T16" s="9">
        <v>698.79991199999995</v>
      </c>
      <c r="W16" s="9">
        <v>74.223147999999995</v>
      </c>
      <c r="X16" s="9">
        <v>1762.792678</v>
      </c>
      <c r="Y16" s="9">
        <v>463.419084</v>
      </c>
      <c r="AB16" s="9">
        <v>127.172966</v>
      </c>
      <c r="AC16" s="9">
        <v>418.46693699999997</v>
      </c>
      <c r="AD16" s="9">
        <v>501.80940900000002</v>
      </c>
      <c r="AG16" s="9">
        <v>76.535450999999995</v>
      </c>
      <c r="AH16" s="9">
        <v>586.16263000000004</v>
      </c>
      <c r="AI16" s="9">
        <v>423.80154800000003</v>
      </c>
      <c r="AL16" s="9">
        <v>65.436884000000006</v>
      </c>
      <c r="AM16" s="9">
        <v>9101.2088629999998</v>
      </c>
      <c r="AN16" s="9">
        <v>1840.977351</v>
      </c>
      <c r="AQ16" s="9">
        <v>130.89476300000001</v>
      </c>
      <c r="AR16" s="9">
        <v>347.85632700000002</v>
      </c>
      <c r="AS16" s="9">
        <v>631.52665300000001</v>
      </c>
      <c r="AV16" s="9">
        <v>164.021164</v>
      </c>
      <c r="AW16" s="9">
        <v>136.986301</v>
      </c>
      <c r="AX16" s="9">
        <v>164.021164</v>
      </c>
      <c r="AY16" s="9">
        <v>383.561644</v>
      </c>
    </row>
    <row r="17" spans="3:51">
      <c r="C17" s="9">
        <v>90.226619999999997</v>
      </c>
      <c r="D17" s="9">
        <v>1561.16156</v>
      </c>
      <c r="E17" s="9">
        <v>946.76203999999996</v>
      </c>
      <c r="H17" s="9">
        <v>127.278318</v>
      </c>
      <c r="I17" s="9">
        <v>822.90727400000003</v>
      </c>
      <c r="J17" s="9">
        <v>819.44681400000002</v>
      </c>
      <c r="M17" s="9">
        <v>106.832686</v>
      </c>
      <c r="N17" s="9">
        <v>480.76736299999999</v>
      </c>
      <c r="O17" s="9">
        <v>446.04438199999998</v>
      </c>
      <c r="R17" s="9">
        <v>283.605301</v>
      </c>
      <c r="S17" s="9">
        <v>86.386728000000005</v>
      </c>
      <c r="T17" s="9">
        <v>277.17378000000002</v>
      </c>
      <c r="W17" s="9">
        <v>80.797224999999997</v>
      </c>
      <c r="X17" s="9">
        <v>1293.5838960000001</v>
      </c>
      <c r="Y17" s="9">
        <v>710.57592899999997</v>
      </c>
      <c r="AB17" s="9">
        <v>154.99973499999999</v>
      </c>
      <c r="AC17" s="9">
        <v>419.49044099999998</v>
      </c>
      <c r="AD17" s="9">
        <v>254.316385</v>
      </c>
      <c r="AG17" s="9">
        <v>96.369624000000002</v>
      </c>
      <c r="AH17" s="9">
        <v>253.56693100000001</v>
      </c>
      <c r="AI17" s="9">
        <v>396.513149</v>
      </c>
      <c r="AL17" s="9">
        <v>76.219389000000007</v>
      </c>
      <c r="AM17" s="9">
        <v>6496.9698269999999</v>
      </c>
      <c r="AN17" s="9">
        <v>1421.45598</v>
      </c>
      <c r="AQ17" s="9">
        <v>141.40199000000001</v>
      </c>
      <c r="AR17" s="9">
        <v>799.34423000000004</v>
      </c>
      <c r="AS17" s="9">
        <v>716.82646899999997</v>
      </c>
      <c r="AV17" s="9">
        <v>183.86243400000001</v>
      </c>
      <c r="AW17" s="9">
        <v>136.986301</v>
      </c>
      <c r="AX17" s="9">
        <v>199.73544999999999</v>
      </c>
      <c r="AY17" s="9">
        <v>575.34246599999994</v>
      </c>
    </row>
    <row r="18" spans="3:51">
      <c r="C18" s="9">
        <v>116.671869</v>
      </c>
      <c r="D18" s="9">
        <v>829.62137999999993</v>
      </c>
      <c r="E18" s="9">
        <v>1061.76118</v>
      </c>
      <c r="H18" s="9">
        <v>144.51845900000001</v>
      </c>
      <c r="I18" s="9">
        <v>987.79091000000005</v>
      </c>
      <c r="J18" s="9">
        <v>1205.3125379999999</v>
      </c>
      <c r="M18" s="9">
        <v>131.99672699999999</v>
      </c>
      <c r="N18" s="9">
        <v>180.08742100000001</v>
      </c>
      <c r="O18" s="9">
        <v>638.64896499999998</v>
      </c>
      <c r="R18" s="9">
        <v>324.726654</v>
      </c>
      <c r="S18" s="9">
        <v>189.90355099999999</v>
      </c>
      <c r="T18" s="9">
        <v>601.71301000000005</v>
      </c>
      <c r="W18" s="9">
        <v>92.671622999999997</v>
      </c>
      <c r="X18" s="9">
        <v>934.52533000000005</v>
      </c>
      <c r="Y18" s="9">
        <v>571.72048900000004</v>
      </c>
      <c r="AB18" s="9">
        <v>170.900745</v>
      </c>
      <c r="AC18" s="9">
        <v>420.07530100000002</v>
      </c>
      <c r="AD18" s="9">
        <v>254.94998200000001</v>
      </c>
      <c r="AG18" s="9">
        <v>141.27314999999999</v>
      </c>
      <c r="AH18" s="9">
        <v>144.119912</v>
      </c>
      <c r="AI18" s="9">
        <v>869.36534900000004</v>
      </c>
      <c r="AL18" s="9">
        <v>84.281773000000001</v>
      </c>
      <c r="AM18" s="9">
        <v>4861.958764</v>
      </c>
      <c r="AN18" s="9">
        <v>1547.3658330000001</v>
      </c>
      <c r="AQ18" s="9">
        <v>146.62294399999999</v>
      </c>
      <c r="AR18" s="9">
        <v>1222.266382</v>
      </c>
      <c r="AS18" s="9">
        <v>717.82006100000001</v>
      </c>
      <c r="AV18" s="9">
        <v>210.31746000000001</v>
      </c>
      <c r="AW18" s="9">
        <v>191.780822</v>
      </c>
      <c r="AX18" s="9">
        <v>218.25396799999999</v>
      </c>
      <c r="AY18" s="9">
        <v>712.32876699999997</v>
      </c>
    </row>
    <row r="19" spans="3:51">
      <c r="C19" s="9">
        <v>147.12042700000001</v>
      </c>
      <c r="D19" s="9">
        <v>461.06732999999997</v>
      </c>
      <c r="E19" s="9">
        <v>1299.6830600000001</v>
      </c>
      <c r="H19" s="9">
        <v>163.04622699999999</v>
      </c>
      <c r="I19" s="9">
        <v>711.24649699999998</v>
      </c>
      <c r="J19" s="9">
        <v>928.42695300000003</v>
      </c>
      <c r="M19" s="9">
        <v>165.00636900000001</v>
      </c>
      <c r="N19" s="9">
        <v>183.72996599999999</v>
      </c>
      <c r="O19" s="9">
        <v>967.85494300000005</v>
      </c>
      <c r="R19" s="9">
        <v>371.05430699999999</v>
      </c>
      <c r="S19" s="9">
        <v>70.189216000000002</v>
      </c>
      <c r="T19" s="9">
        <v>319.72906</v>
      </c>
      <c r="W19" s="9">
        <v>111.15742299999999</v>
      </c>
      <c r="X19" s="9">
        <v>547.637292</v>
      </c>
      <c r="Y19" s="9">
        <v>957.489509</v>
      </c>
      <c r="AB19" s="9">
        <v>177.54021299999999</v>
      </c>
      <c r="AC19" s="9">
        <v>254.80376699999999</v>
      </c>
      <c r="AD19" s="9">
        <v>559.12563499999999</v>
      </c>
      <c r="AG19" s="9">
        <v>176.931422</v>
      </c>
      <c r="AH19" s="9">
        <v>62.108004000000001</v>
      </c>
      <c r="AI19" s="9">
        <v>1147.579866</v>
      </c>
      <c r="AL19" s="9">
        <v>97.546447000000001</v>
      </c>
      <c r="AM19" s="9">
        <v>4379.2686970000004</v>
      </c>
      <c r="AN19" s="9">
        <v>3065.231565</v>
      </c>
      <c r="AQ19" s="9">
        <v>156.01272800000001</v>
      </c>
      <c r="AR19" s="9">
        <v>434.24909300000002</v>
      </c>
      <c r="AS19" s="9">
        <v>437.52794499999999</v>
      </c>
      <c r="AV19" s="9">
        <v>227.513228</v>
      </c>
      <c r="AW19" s="9">
        <v>356.16438399999998</v>
      </c>
      <c r="AX19" s="9">
        <v>230.15872999999999</v>
      </c>
      <c r="AY19" s="9">
        <v>958.90410999999995</v>
      </c>
    </row>
    <row r="20" spans="3:51">
      <c r="C20" s="9">
        <v>184.22243700000001</v>
      </c>
      <c r="D20" s="9">
        <v>455.0711</v>
      </c>
      <c r="E20" s="9">
        <v>2507.0669899999998</v>
      </c>
      <c r="H20" s="9">
        <v>194.82717700000001</v>
      </c>
      <c r="I20" s="9">
        <v>461.80090200000001</v>
      </c>
      <c r="J20" s="9">
        <v>485.53673700000002</v>
      </c>
      <c r="M20" s="9">
        <v>192.713548</v>
      </c>
      <c r="N20" s="9">
        <v>269.54832399999998</v>
      </c>
      <c r="O20" s="9">
        <v>1159.928003</v>
      </c>
      <c r="R20" s="9">
        <v>405.503916</v>
      </c>
      <c r="S20" s="9">
        <v>63.808379000000002</v>
      </c>
      <c r="T20" s="9">
        <v>233.19508200000001</v>
      </c>
      <c r="W20" s="9">
        <v>149.49609599999999</v>
      </c>
      <c r="X20" s="9">
        <v>297.95049599999999</v>
      </c>
      <c r="Y20" s="9">
        <v>1398.4795959999999</v>
      </c>
      <c r="AB20" s="9">
        <v>189.44724199999999</v>
      </c>
      <c r="AC20" s="9">
        <v>475.92937799999999</v>
      </c>
      <c r="AD20" s="9">
        <v>615.07718899999998</v>
      </c>
      <c r="AG20" s="9">
        <v>212.58271999999999</v>
      </c>
      <c r="AH20" s="9">
        <v>63.428410999999997</v>
      </c>
      <c r="AI20" s="9">
        <v>1620.3831620000001</v>
      </c>
      <c r="AL20" s="9">
        <v>104.281431</v>
      </c>
      <c r="AM20" s="9">
        <v>2804.6473350000001</v>
      </c>
      <c r="AN20" s="9">
        <v>5066.6424399999996</v>
      </c>
      <c r="AQ20" s="9">
        <v>171.94153499999999</v>
      </c>
      <c r="AR20" s="9">
        <v>97.421629999999993</v>
      </c>
      <c r="AS20" s="9">
        <v>410.55194</v>
      </c>
      <c r="AV20" s="9">
        <v>243.38624300000001</v>
      </c>
      <c r="AW20" s="9">
        <v>136.986301</v>
      </c>
      <c r="AX20" s="9">
        <v>242.063492</v>
      </c>
      <c r="AY20" s="9">
        <v>1095.8904110000001</v>
      </c>
    </row>
    <row r="21" spans="3:51">
      <c r="C21" s="9">
        <v>210.71450899999999</v>
      </c>
      <c r="D21" s="9">
        <v>329.57855000000001</v>
      </c>
      <c r="E21" s="9">
        <v>1472.5030000000002</v>
      </c>
      <c r="H21" s="9">
        <v>206.77166399999999</v>
      </c>
      <c r="I21" s="9">
        <v>682.05190700000003</v>
      </c>
      <c r="J21" s="9">
        <v>484.51321999999999</v>
      </c>
      <c r="M21" s="9">
        <v>226.98081099999999</v>
      </c>
      <c r="N21" s="9">
        <v>521.61243300000001</v>
      </c>
      <c r="O21" s="9">
        <v>667.44784400000003</v>
      </c>
      <c r="R21" s="9">
        <v>445.25346400000001</v>
      </c>
      <c r="S21" s="9">
        <v>56.445872999999999</v>
      </c>
      <c r="T21" s="9">
        <v>229.51382899999999</v>
      </c>
      <c r="W21" s="9">
        <v>181.23969600000001</v>
      </c>
      <c r="X21" s="9">
        <v>269.196619</v>
      </c>
      <c r="Y21" s="9">
        <v>1618.877334</v>
      </c>
      <c r="AB21" s="9">
        <v>214.637888</v>
      </c>
      <c r="AC21" s="9">
        <v>311.34018099999997</v>
      </c>
      <c r="AD21" s="9">
        <v>561.36759600000005</v>
      </c>
      <c r="AG21" s="9">
        <v>237.67067</v>
      </c>
      <c r="AH21" s="9">
        <v>64.357585999999998</v>
      </c>
      <c r="AI21" s="9">
        <v>1954.103652</v>
      </c>
      <c r="AL21" s="9">
        <v>129.45071899999999</v>
      </c>
      <c r="AM21" s="9">
        <v>2323.881187</v>
      </c>
      <c r="AN21" s="9">
        <v>8279.9089339999991</v>
      </c>
      <c r="AQ21" s="9">
        <v>189.08576500000001</v>
      </c>
      <c r="AR21" s="9">
        <v>408.56475699999999</v>
      </c>
      <c r="AS21" s="9">
        <v>608.62437299999999</v>
      </c>
      <c r="AV21" s="9">
        <v>265.87301600000001</v>
      </c>
      <c r="AW21" s="9">
        <v>273.97260299999999</v>
      </c>
      <c r="AX21" s="9">
        <v>257.936508</v>
      </c>
      <c r="AY21" s="9">
        <v>1013.69863</v>
      </c>
    </row>
    <row r="22" spans="3:51">
      <c r="C22" s="9">
        <v>222.75721100000001</v>
      </c>
      <c r="D22" s="9">
        <v>1842.77026</v>
      </c>
      <c r="E22" s="9">
        <v>919.13653999999997</v>
      </c>
      <c r="H22" s="9">
        <v>221.40377799999999</v>
      </c>
      <c r="I22" s="9">
        <v>1343.5847450000001</v>
      </c>
      <c r="J22" s="9">
        <v>621.323261</v>
      </c>
      <c r="M22" s="9">
        <v>241.519001</v>
      </c>
      <c r="N22" s="9">
        <v>468.04273899999998</v>
      </c>
      <c r="O22" s="9">
        <v>449.37848100000002</v>
      </c>
      <c r="R22" s="9">
        <v>487.641277</v>
      </c>
      <c r="S22" s="9">
        <v>20.811347999999999</v>
      </c>
      <c r="T22" s="9">
        <v>218.960905</v>
      </c>
      <c r="W22" s="9">
        <v>212.98562899999999</v>
      </c>
      <c r="X22" s="9">
        <v>268.02894800000001</v>
      </c>
      <c r="Y22" s="9">
        <v>1452.82491</v>
      </c>
      <c r="AB22" s="9">
        <v>231.83120700000001</v>
      </c>
      <c r="AC22" s="9">
        <v>698.17597000000001</v>
      </c>
      <c r="AD22" s="9">
        <v>204.018472</v>
      </c>
      <c r="AG22" s="9">
        <v>256.13793099999998</v>
      </c>
      <c r="AH22" s="9">
        <v>287.26174600000002</v>
      </c>
      <c r="AI22" s="9">
        <v>2204.3451150000001</v>
      </c>
      <c r="AL22" s="9">
        <v>151.904552</v>
      </c>
      <c r="AM22" s="9">
        <v>2751.739544</v>
      </c>
      <c r="AN22" s="9">
        <v>9311.4505289999997</v>
      </c>
      <c r="AQ22" s="9">
        <v>212.894993</v>
      </c>
      <c r="AR22" s="9">
        <v>410.35322200000002</v>
      </c>
      <c r="AS22" s="9">
        <v>722.68865800000003</v>
      </c>
      <c r="AV22" s="9">
        <v>300.26454999999999</v>
      </c>
      <c r="AW22" s="9">
        <v>136.986301</v>
      </c>
      <c r="AX22" s="9">
        <v>279.10052899999999</v>
      </c>
      <c r="AY22" s="9">
        <v>821.91780800000004</v>
      </c>
    </row>
    <row r="23" spans="3:51">
      <c r="C23" s="9">
        <v>240.090835</v>
      </c>
      <c r="D23" s="9">
        <v>3233.8958400000001</v>
      </c>
      <c r="E23" s="9">
        <v>1218.09149</v>
      </c>
      <c r="H23" s="9">
        <v>224.08438100000001</v>
      </c>
      <c r="I23" s="9">
        <v>1702.1079569999999</v>
      </c>
      <c r="J23" s="9">
        <v>427.342512</v>
      </c>
      <c r="M23" s="9">
        <v>258.774676</v>
      </c>
      <c r="N23" s="9">
        <v>111.31617300000001</v>
      </c>
      <c r="O23" s="9">
        <v>477.790797</v>
      </c>
      <c r="R23" s="9">
        <v>526.05413599999997</v>
      </c>
      <c r="S23" s="9">
        <v>0</v>
      </c>
      <c r="T23" s="9">
        <v>212.089234</v>
      </c>
      <c r="W23" s="9">
        <v>236.81607500000001</v>
      </c>
      <c r="X23" s="9">
        <v>515.42905800000005</v>
      </c>
      <c r="Y23" s="9">
        <v>1011.2023349999999</v>
      </c>
      <c r="AB23" s="9">
        <v>246.437568</v>
      </c>
      <c r="AC23" s="9">
        <v>340.09577100000001</v>
      </c>
      <c r="AD23" s="9">
        <v>509.51005800000001</v>
      </c>
      <c r="AG23" s="9">
        <v>266.573421</v>
      </c>
      <c r="AH23" s="9">
        <v>1815.412077</v>
      </c>
      <c r="AI23" s="9">
        <v>2482.5107280000002</v>
      </c>
      <c r="AL23" s="9">
        <v>159.878287</v>
      </c>
      <c r="AM23" s="9">
        <v>2268.1944010000002</v>
      </c>
      <c r="AN23" s="9">
        <v>7132.0770849999999</v>
      </c>
      <c r="AQ23" s="9">
        <v>235.40481399999999</v>
      </c>
      <c r="AR23" s="9">
        <v>271.20075500000002</v>
      </c>
      <c r="AS23" s="9">
        <v>498.43509399999999</v>
      </c>
      <c r="AV23" s="9">
        <v>333.33333299999998</v>
      </c>
      <c r="AW23" s="9">
        <v>109.58904099999999</v>
      </c>
      <c r="AX23" s="9">
        <v>305.55555600000002</v>
      </c>
      <c r="AY23" s="9">
        <v>493.15068500000001</v>
      </c>
    </row>
    <row r="24" spans="3:51">
      <c r="C24" s="9">
        <v>259.91072500000001</v>
      </c>
      <c r="D24" s="9">
        <v>2503.4264200000002</v>
      </c>
      <c r="E24" s="9">
        <v>1701.6446799999999</v>
      </c>
      <c r="H24" s="9">
        <v>253.18472800000001</v>
      </c>
      <c r="I24" s="9">
        <v>1094.13915</v>
      </c>
      <c r="J24" s="9">
        <v>287.46192300000001</v>
      </c>
      <c r="M24" s="9">
        <v>297.08678300000003</v>
      </c>
      <c r="N24" s="9">
        <v>32.782904000000002</v>
      </c>
      <c r="O24" s="9">
        <v>670.105459</v>
      </c>
      <c r="R24" s="9">
        <v>556.52878899999996</v>
      </c>
      <c r="S24" s="9">
        <v>0</v>
      </c>
      <c r="T24" s="9">
        <v>206.44464600000001</v>
      </c>
      <c r="W24" s="9">
        <v>260.64652100000001</v>
      </c>
      <c r="X24" s="9">
        <v>762.82916699999998</v>
      </c>
      <c r="Y24" s="9">
        <v>734.31855499999995</v>
      </c>
      <c r="AB24" s="9">
        <v>268.964</v>
      </c>
      <c r="AC24" s="9">
        <v>340.92432200000002</v>
      </c>
      <c r="AD24" s="9">
        <v>262.50441699999999</v>
      </c>
      <c r="AG24" s="9">
        <v>273.24990300000002</v>
      </c>
      <c r="AH24" s="9">
        <v>926.77857500000005</v>
      </c>
      <c r="AI24" s="9">
        <v>1927.2553889999999</v>
      </c>
      <c r="AL24" s="9">
        <v>169.19341900000001</v>
      </c>
      <c r="AM24" s="9">
        <v>1542.4491499999999</v>
      </c>
      <c r="AN24" s="9">
        <v>4588.4415179999996</v>
      </c>
      <c r="AQ24" s="9">
        <v>255.26916600000001</v>
      </c>
      <c r="AR24" s="9">
        <v>131.84957</v>
      </c>
      <c r="AS24" s="9">
        <v>416.414129</v>
      </c>
      <c r="AV24" s="9">
        <v>376.984127</v>
      </c>
      <c r="AW24" s="9">
        <v>136.986301</v>
      </c>
      <c r="AX24" s="9">
        <v>345.23809499999999</v>
      </c>
      <c r="AY24" s="9">
        <v>164.38356200000001</v>
      </c>
    </row>
    <row r="25" spans="3:51">
      <c r="C25" s="9">
        <v>279.71656899999999</v>
      </c>
      <c r="D25" s="9">
        <v>1591.1427100000001</v>
      </c>
      <c r="E25" s="9">
        <v>1518.1171800000002</v>
      </c>
      <c r="H25" s="9">
        <v>263.76199100000002</v>
      </c>
      <c r="I25" s="9">
        <v>817.88716899999997</v>
      </c>
      <c r="J25" s="9">
        <v>258.60850499999998</v>
      </c>
      <c r="M25" s="9">
        <v>331.40286300000002</v>
      </c>
      <c r="N25" s="9">
        <v>91.743565000000004</v>
      </c>
      <c r="O25" s="9">
        <v>725.77040599999998</v>
      </c>
      <c r="R25" s="9">
        <v>584.35347300000001</v>
      </c>
      <c r="S25" s="9">
        <v>0</v>
      </c>
      <c r="T25" s="9">
        <v>367.97801099999998</v>
      </c>
      <c r="W25" s="9">
        <v>276.498491</v>
      </c>
      <c r="X25" s="9">
        <v>513.96947</v>
      </c>
      <c r="Y25" s="9">
        <v>430.04317900000001</v>
      </c>
      <c r="AB25" s="9">
        <v>288.81685099999999</v>
      </c>
      <c r="AC25" s="9">
        <v>617.51410399999997</v>
      </c>
      <c r="AD25" s="9">
        <v>264.40521000000001</v>
      </c>
      <c r="AG25" s="9">
        <v>275.93025999999998</v>
      </c>
      <c r="AH25" s="9">
        <v>454.65993400000002</v>
      </c>
      <c r="AI25" s="9">
        <v>1122.052009</v>
      </c>
      <c r="AL25" s="9">
        <v>182.39743899999999</v>
      </c>
      <c r="AM25" s="9">
        <v>1847.604186</v>
      </c>
      <c r="AN25" s="9">
        <v>2530.7025509999999</v>
      </c>
      <c r="AQ25" s="9">
        <v>281.72386299999999</v>
      </c>
      <c r="AR25" s="9">
        <v>133.83675299999999</v>
      </c>
      <c r="AS25" s="9">
        <v>220.328879</v>
      </c>
      <c r="AV25" s="9">
        <v>406.084656</v>
      </c>
      <c r="AW25" s="9">
        <v>136.986301</v>
      </c>
      <c r="AX25" s="9">
        <v>373.015873</v>
      </c>
      <c r="AY25" s="9">
        <v>273.97260299999999</v>
      </c>
    </row>
    <row r="26" spans="3:51">
      <c r="C26" s="9">
        <v>298.202023</v>
      </c>
      <c r="D26" s="9">
        <v>739.67792000000009</v>
      </c>
      <c r="E26" s="9">
        <v>908.42899</v>
      </c>
      <c r="H26" s="9">
        <v>278.30748199999999</v>
      </c>
      <c r="I26" s="9">
        <v>458.73035199999998</v>
      </c>
      <c r="J26" s="9">
        <v>312.17253599999998</v>
      </c>
      <c r="M26" s="9">
        <v>359.10306800000001</v>
      </c>
      <c r="N26" s="9">
        <v>205.14813000000001</v>
      </c>
      <c r="O26" s="9">
        <v>534.71207200000003</v>
      </c>
      <c r="R26" s="9">
        <v>588</v>
      </c>
      <c r="S26" s="9">
        <v>0</v>
      </c>
      <c r="T26" s="9">
        <v>505.16602399999999</v>
      </c>
      <c r="W26" s="9">
        <v>304.25052099999999</v>
      </c>
      <c r="X26" s="9">
        <v>209.499483</v>
      </c>
      <c r="Y26" s="9">
        <v>567.04980799999998</v>
      </c>
      <c r="AB26" s="9">
        <v>308.70950199999999</v>
      </c>
      <c r="AC26" s="9">
        <v>425.14408300000002</v>
      </c>
      <c r="AD26" s="9">
        <v>266.35474199999999</v>
      </c>
      <c r="AG26" s="9">
        <v>289.157691</v>
      </c>
      <c r="AH26" s="9">
        <v>177.37459200000001</v>
      </c>
      <c r="AI26" s="9">
        <v>594.86753099999999</v>
      </c>
      <c r="AL26" s="9">
        <v>192.84867800000001</v>
      </c>
      <c r="AM26" s="9">
        <v>3546.2114820000002</v>
      </c>
      <c r="AN26" s="9">
        <v>1808.163832</v>
      </c>
      <c r="AQ26" s="9">
        <v>300.22348899999997</v>
      </c>
      <c r="AR26" s="9">
        <v>247.901038</v>
      </c>
      <c r="AS26" s="9">
        <v>363.05827399999998</v>
      </c>
      <c r="AV26" s="9">
        <v>445.76719600000001</v>
      </c>
      <c r="AW26" s="9">
        <v>136.986301</v>
      </c>
      <c r="AX26" s="9">
        <v>391.53439200000003</v>
      </c>
      <c r="AY26" s="9">
        <v>493.15068500000001</v>
      </c>
    </row>
    <row r="27" spans="3:51">
      <c r="C27" s="9">
        <v>348.536022</v>
      </c>
      <c r="D27" s="9">
        <v>489.12112000000002</v>
      </c>
      <c r="E27" s="9">
        <v>1209.7395899999999</v>
      </c>
      <c r="H27" s="9">
        <v>302.13324499999999</v>
      </c>
      <c r="I27" s="9">
        <v>154.404776</v>
      </c>
      <c r="J27" s="9">
        <v>531.54624100000001</v>
      </c>
      <c r="M27" s="9">
        <v>386.85906299999999</v>
      </c>
      <c r="N27" s="9">
        <v>97.863039999999998</v>
      </c>
      <c r="O27" s="9">
        <v>317.22255100000001</v>
      </c>
      <c r="R27" s="9">
        <v>600</v>
      </c>
      <c r="S27" s="9">
        <v>0</v>
      </c>
      <c r="T27" s="9">
        <v>135.911846</v>
      </c>
      <c r="W27" s="9">
        <v>334.70870000000002</v>
      </c>
      <c r="X27" s="9">
        <v>622.17356900000004</v>
      </c>
      <c r="Y27" s="9">
        <v>1173.4598309999999</v>
      </c>
      <c r="AB27" s="9">
        <v>331.22422799999998</v>
      </c>
      <c r="AC27" s="9">
        <v>563.90198699999996</v>
      </c>
      <c r="AD27" s="9">
        <v>268.45048800000001</v>
      </c>
      <c r="AG27" s="9">
        <v>339.335916</v>
      </c>
      <c r="AH27" s="9">
        <v>151.45550399999999</v>
      </c>
      <c r="AI27" s="9">
        <v>262.22292900000002</v>
      </c>
      <c r="AL27" s="9">
        <v>213.956447</v>
      </c>
      <c r="AM27" s="9">
        <v>4276.8734169999998</v>
      </c>
      <c r="AN27" s="9">
        <v>1628.9186500000001</v>
      </c>
      <c r="AQ27" s="9">
        <v>310.70738699999998</v>
      </c>
      <c r="AR27" s="9">
        <v>840.23051299999997</v>
      </c>
      <c r="AS27" s="9">
        <v>533.45918800000004</v>
      </c>
      <c r="AV27" s="9">
        <v>486.77248700000001</v>
      </c>
      <c r="AW27" s="9">
        <v>136.986301</v>
      </c>
      <c r="AX27" s="9">
        <v>400.79365100000001</v>
      </c>
      <c r="AY27" s="9">
        <v>575.34246599999994</v>
      </c>
    </row>
    <row r="28" spans="3:51">
      <c r="C28" s="9">
        <v>386.95373999999998</v>
      </c>
      <c r="D28" s="9">
        <v>361.70121999999998</v>
      </c>
      <c r="E28" s="9">
        <v>661.29861000000005</v>
      </c>
      <c r="H28" s="9">
        <v>343.22021999999998</v>
      </c>
      <c r="I28" s="9">
        <v>263.238699</v>
      </c>
      <c r="J28" s="9">
        <v>309.19946399999998</v>
      </c>
      <c r="M28" s="9">
        <v>423.82986199999999</v>
      </c>
      <c r="N28" s="9">
        <v>101.942691</v>
      </c>
      <c r="O28" s="9">
        <v>126.502458</v>
      </c>
      <c r="R28" s="9">
        <v>602</v>
      </c>
      <c r="S28" s="9">
        <v>0</v>
      </c>
      <c r="T28" s="9">
        <v>132.72142700000001</v>
      </c>
      <c r="W28" s="9">
        <v>351.95340399999998</v>
      </c>
      <c r="X28" s="9">
        <v>1200.8514259999999</v>
      </c>
      <c r="Y28" s="9">
        <v>1200.5595089999999</v>
      </c>
      <c r="AB28" s="9">
        <v>357.70952399999999</v>
      </c>
      <c r="AC28" s="9">
        <v>757.97784799999999</v>
      </c>
      <c r="AD28" s="9">
        <v>270.01011299999999</v>
      </c>
      <c r="AG28" s="9">
        <v>353.862844</v>
      </c>
      <c r="AH28" s="9">
        <v>124.216009</v>
      </c>
      <c r="AI28" s="9">
        <v>596.18793800000003</v>
      </c>
      <c r="AL28" s="9">
        <v>212.596386</v>
      </c>
      <c r="AM28" s="9">
        <v>4761.4874040000004</v>
      </c>
      <c r="AN28" s="9">
        <v>2055.4943939999998</v>
      </c>
      <c r="AQ28" s="9">
        <v>322.66798999999997</v>
      </c>
      <c r="AR28" s="9">
        <v>503.10497299999997</v>
      </c>
      <c r="AS28" s="9">
        <v>337.67201599999999</v>
      </c>
      <c r="AV28" s="9">
        <v>523.80952400000001</v>
      </c>
      <c r="AW28" s="9">
        <v>136.986301</v>
      </c>
      <c r="AX28" s="9">
        <v>417.989418</v>
      </c>
      <c r="AY28" s="9">
        <v>493.15068500000001</v>
      </c>
    </row>
    <row r="29" spans="3:51">
      <c r="C29" s="9">
        <v>421.38687700000003</v>
      </c>
      <c r="D29" s="9">
        <v>113.71423999999999</v>
      </c>
      <c r="E29" s="9">
        <v>410.95596999999998</v>
      </c>
      <c r="H29" s="9">
        <v>367.05300599999998</v>
      </c>
      <c r="I29" s="9">
        <v>41.671743999999997</v>
      </c>
      <c r="J29" s="9">
        <v>197.68490299999999</v>
      </c>
      <c r="M29" s="9">
        <v>463.44143300000002</v>
      </c>
      <c r="N29" s="9">
        <v>106.313745</v>
      </c>
      <c r="O29" s="9">
        <v>46.629057000000003</v>
      </c>
      <c r="R29" s="9">
        <v>603</v>
      </c>
      <c r="S29" s="9">
        <v>0</v>
      </c>
      <c r="T29" s="9">
        <v>155.103443</v>
      </c>
      <c r="W29" s="9">
        <v>369.13512100000003</v>
      </c>
      <c r="X29" s="9">
        <v>1034.701697</v>
      </c>
      <c r="Y29" s="9">
        <v>786.231223</v>
      </c>
      <c r="AB29" s="9">
        <v>377.61153999999999</v>
      </c>
      <c r="AC29" s="9">
        <v>455.26434399999999</v>
      </c>
      <c r="AD29" s="9">
        <v>271.95964500000002</v>
      </c>
      <c r="AG29" s="9">
        <v>388.19372299999998</v>
      </c>
      <c r="AH29" s="9">
        <v>125.487511</v>
      </c>
      <c r="AI29" s="9">
        <v>402.57723800000002</v>
      </c>
      <c r="AL29" s="9">
        <v>225.54845700000001</v>
      </c>
      <c r="AM29" s="9">
        <v>8339.2297909999998</v>
      </c>
      <c r="AN29" s="9">
        <v>3268.6326279999998</v>
      </c>
      <c r="AQ29" s="9">
        <v>334.51194900000002</v>
      </c>
      <c r="AR29" s="9">
        <v>870.18729199999996</v>
      </c>
      <c r="AS29" s="9">
        <v>226.48914500000001</v>
      </c>
      <c r="AV29" s="9">
        <v>546.29629599999998</v>
      </c>
      <c r="AW29" s="9">
        <v>136.986301</v>
      </c>
      <c r="AX29" s="9">
        <v>458.994709</v>
      </c>
      <c r="AY29" s="9">
        <v>328.76712300000003</v>
      </c>
    </row>
    <row r="30" spans="3:51">
      <c r="C30" s="9">
        <v>459.799913</v>
      </c>
      <c r="D30" s="9">
        <v>-74.310429999999997</v>
      </c>
      <c r="E30" s="9">
        <v>648.66370000000006</v>
      </c>
      <c r="H30" s="9">
        <v>409.46272399999998</v>
      </c>
      <c r="I30" s="9">
        <v>122.87072000000001</v>
      </c>
      <c r="J30" s="9">
        <v>196.17399800000001</v>
      </c>
      <c r="M30" s="9">
        <v>525.48561400000006</v>
      </c>
      <c r="N30" s="9">
        <v>168.33414300000001</v>
      </c>
      <c r="O30" s="9">
        <v>130.223119</v>
      </c>
      <c r="R30" s="9">
        <v>604</v>
      </c>
      <c r="S30" s="9">
        <v>0</v>
      </c>
      <c r="T30" s="9">
        <v>205.26664500000001</v>
      </c>
      <c r="W30" s="9">
        <v>386.30050699999998</v>
      </c>
      <c r="X30" s="9">
        <v>675.44851900000003</v>
      </c>
      <c r="Y30" s="9">
        <v>482.15045900000001</v>
      </c>
      <c r="AB30" s="9">
        <v>406.78446200000002</v>
      </c>
      <c r="AC30" s="9">
        <v>208.06375</v>
      </c>
      <c r="AD30" s="9">
        <v>411.54610000000002</v>
      </c>
      <c r="AG30" s="9">
        <v>429.12902000000003</v>
      </c>
      <c r="AH30" s="9">
        <v>99.226095000000001</v>
      </c>
      <c r="AI30" s="9">
        <v>237.08630299999999</v>
      </c>
      <c r="AL30" s="9">
        <v>225.48780199999999</v>
      </c>
      <c r="AM30" s="9">
        <v>9127.0748939999994</v>
      </c>
      <c r="AN30" s="9">
        <v>4360.7776910000002</v>
      </c>
      <c r="AQ30" s="9">
        <v>345.065833</v>
      </c>
      <c r="AR30" s="9">
        <v>1039.9920509999999</v>
      </c>
      <c r="AS30" s="9">
        <v>115.008197</v>
      </c>
      <c r="AV30" s="9">
        <v>592.59259299999997</v>
      </c>
      <c r="AW30" s="9">
        <v>136.986301</v>
      </c>
      <c r="AX30" s="9">
        <v>489.41798899999998</v>
      </c>
      <c r="AY30" s="9">
        <v>219.17808199999999</v>
      </c>
    </row>
    <row r="31" spans="3:51">
      <c r="C31" s="9">
        <v>498.23635899999999</v>
      </c>
      <c r="D31" s="9">
        <v>40.68871</v>
      </c>
      <c r="E31" s="9">
        <v>1010.15076</v>
      </c>
      <c r="H31" s="9">
        <v>434.63932399999999</v>
      </c>
      <c r="I31" s="9">
        <v>121.944681</v>
      </c>
      <c r="J31" s="9">
        <v>277.17801900000001</v>
      </c>
      <c r="M31" s="9">
        <v>539.947092</v>
      </c>
      <c r="N31" s="9">
        <v>418.21272499999998</v>
      </c>
      <c r="O31" s="9">
        <v>159.891763</v>
      </c>
      <c r="R31" s="9">
        <v>605</v>
      </c>
      <c r="S31" s="9">
        <v>0</v>
      </c>
      <c r="T31" s="9">
        <v>588.55866700000001</v>
      </c>
      <c r="W31" s="9">
        <v>408.761548</v>
      </c>
      <c r="X31" s="9">
        <v>371.17314399999998</v>
      </c>
      <c r="Y31" s="9">
        <v>204.39092600000001</v>
      </c>
      <c r="AB31" s="9">
        <v>478.34369199999998</v>
      </c>
      <c r="AC31" s="9">
        <v>155.523876</v>
      </c>
      <c r="AD31" s="9">
        <v>468.082514</v>
      </c>
      <c r="AG31" s="9">
        <v>483.26617599999997</v>
      </c>
      <c r="AH31" s="9">
        <v>101.231157</v>
      </c>
      <c r="AI31" s="9">
        <v>128.22613200000001</v>
      </c>
      <c r="AL31" s="9">
        <v>233.61550600000001</v>
      </c>
      <c r="AM31" s="9">
        <v>6643.6152590000002</v>
      </c>
      <c r="AN31" s="9">
        <v>4542.8018679999996</v>
      </c>
      <c r="AQ31" s="9">
        <v>361.01330400000001</v>
      </c>
      <c r="AR31" s="9">
        <v>590.49133099999995</v>
      </c>
      <c r="AS31" s="9">
        <v>88.528987999999998</v>
      </c>
      <c r="AV31" s="9">
        <v>629.62963000000002</v>
      </c>
      <c r="AW31" s="9">
        <v>54.794521000000003</v>
      </c>
      <c r="AX31" s="9">
        <v>511.90476200000001</v>
      </c>
      <c r="AY31" s="9">
        <v>219.17808199999999</v>
      </c>
    </row>
    <row r="32" spans="3:51">
      <c r="C32" s="9">
        <v>532.69290799999999</v>
      </c>
      <c r="D32" s="9">
        <v>95.725539999999995</v>
      </c>
      <c r="E32" s="9">
        <v>1188.96694</v>
      </c>
      <c r="H32" s="9">
        <v>474.39184999999998</v>
      </c>
      <c r="I32" s="9">
        <v>120.48251500000001</v>
      </c>
      <c r="J32" s="9">
        <v>414.23175300000003</v>
      </c>
      <c r="M32" s="9">
        <v>565.08323700000005</v>
      </c>
      <c r="N32" s="9">
        <v>227.87761</v>
      </c>
      <c r="O32" s="9">
        <v>244.21062800000001</v>
      </c>
      <c r="R32" s="9">
        <v>610</v>
      </c>
      <c r="S32" s="9">
        <v>0</v>
      </c>
      <c r="T32" s="9">
        <v>140.62385</v>
      </c>
      <c r="W32" s="9">
        <v>437.85732100000001</v>
      </c>
      <c r="X32" s="9">
        <v>314.93036599999999</v>
      </c>
      <c r="Y32" s="9">
        <v>202.736727</v>
      </c>
      <c r="AB32" s="9">
        <v>511.470797</v>
      </c>
      <c r="AC32" s="9">
        <v>156.742333</v>
      </c>
      <c r="AD32" s="9">
        <v>551.57120099999997</v>
      </c>
      <c r="AG32" s="9">
        <v>528.16505199999995</v>
      </c>
      <c r="AH32" s="9">
        <v>47.339013999999999</v>
      </c>
      <c r="AI32" s="9">
        <v>213.31898799999999</v>
      </c>
      <c r="AL32" s="9">
        <v>233.72281799999999</v>
      </c>
      <c r="AM32" s="9">
        <v>5249.7354610000002</v>
      </c>
      <c r="AN32" s="9">
        <v>3210.594384</v>
      </c>
      <c r="AQ32" s="9">
        <v>380.90098399999999</v>
      </c>
      <c r="AR32" s="9">
        <v>310.29857399999997</v>
      </c>
      <c r="AS32" s="9">
        <v>90.416811999999993</v>
      </c>
      <c r="AV32" s="9">
        <v>666.66666699999996</v>
      </c>
      <c r="AW32" s="9">
        <v>136.986301</v>
      </c>
      <c r="AX32" s="9">
        <v>543.65079400000002</v>
      </c>
      <c r="AY32" s="9">
        <v>410.95890400000002</v>
      </c>
    </row>
    <row r="33" spans="3:51">
      <c r="C33" s="9">
        <v>565.84779600000002</v>
      </c>
      <c r="D33" s="9">
        <v>454.00033999999999</v>
      </c>
      <c r="E33" s="9">
        <v>1428.17372</v>
      </c>
      <c r="H33" s="9">
        <v>503.548385</v>
      </c>
      <c r="I33" s="9">
        <v>174.582673</v>
      </c>
      <c r="J33" s="9">
        <v>82.856098000000003</v>
      </c>
      <c r="M33" s="9">
        <v>590.17753900000002</v>
      </c>
      <c r="N33" s="9">
        <v>203.05973800000001</v>
      </c>
      <c r="O33" s="9">
        <v>327.85300999999998</v>
      </c>
      <c r="R33" s="9">
        <v>614.82812699999999</v>
      </c>
      <c r="S33" s="9">
        <v>0</v>
      </c>
      <c r="T33" s="9">
        <v>54.826121999999998</v>
      </c>
      <c r="W33" s="9">
        <v>468.27817399999998</v>
      </c>
      <c r="X33" s="9">
        <v>286.22514100000001</v>
      </c>
      <c r="Y33" s="9">
        <v>229.00930500000001</v>
      </c>
      <c r="AB33" s="9">
        <v>553.87349099999994</v>
      </c>
      <c r="AC33" s="9">
        <v>158.30195800000001</v>
      </c>
      <c r="AD33" s="9">
        <v>155</v>
      </c>
      <c r="AG33" s="9">
        <v>584.94304499999998</v>
      </c>
      <c r="AH33" s="9">
        <v>49.441884000000002</v>
      </c>
      <c r="AI33" s="9">
        <v>464.29401000000001</v>
      </c>
      <c r="AL33" s="9">
        <v>248.41287399999999</v>
      </c>
      <c r="AM33" s="9">
        <v>3433.9828339999999</v>
      </c>
      <c r="AN33" s="9">
        <v>2363.4284250000001</v>
      </c>
      <c r="AQ33" s="9">
        <v>398.12919699999998</v>
      </c>
      <c r="AR33" s="9">
        <v>114.412042</v>
      </c>
      <c r="AS33" s="9">
        <v>93.298226</v>
      </c>
      <c r="AV33" s="9">
        <v>711.64021200000002</v>
      </c>
      <c r="AW33" s="9">
        <v>136.986301</v>
      </c>
      <c r="AX33" s="9">
        <v>563.49206300000003</v>
      </c>
      <c r="AY33" s="9">
        <v>410.95890400000002</v>
      </c>
    </row>
    <row r="34" spans="3:51">
      <c r="C34" s="9">
        <v>612.21126200000003</v>
      </c>
      <c r="D34" s="9">
        <v>264.69076999999999</v>
      </c>
      <c r="E34" s="9">
        <v>938.83843999999999</v>
      </c>
      <c r="H34" s="9">
        <v>535.36913500000003</v>
      </c>
      <c r="I34" s="9">
        <v>394.10259500000001</v>
      </c>
      <c r="J34" s="9">
        <v>300.5</v>
      </c>
      <c r="M34" s="9">
        <v>625.82795299999998</v>
      </c>
      <c r="N34" s="9">
        <v>206.993686</v>
      </c>
      <c r="O34" s="9">
        <v>246.57832099999999</v>
      </c>
      <c r="R34" s="9">
        <v>645.30277999999998</v>
      </c>
      <c r="S34" s="9">
        <v>0</v>
      </c>
      <c r="T34" s="9">
        <v>30</v>
      </c>
      <c r="W34" s="9">
        <v>498.70135900000002</v>
      </c>
      <c r="X34" s="9">
        <v>285.10612400000002</v>
      </c>
      <c r="Y34" s="9">
        <v>696.61253999999997</v>
      </c>
      <c r="AB34" s="9">
        <v>581.68621299999995</v>
      </c>
      <c r="AC34" s="9">
        <v>324.840687</v>
      </c>
      <c r="AD34" s="9">
        <v>150</v>
      </c>
      <c r="AG34" s="9">
        <v>624.55327399999999</v>
      </c>
      <c r="AH34" s="9">
        <v>78.686440000000005</v>
      </c>
      <c r="AI34" s="9">
        <v>409.57050099999998</v>
      </c>
      <c r="AL34" s="9">
        <v>276.25096000000002</v>
      </c>
      <c r="AM34" s="9">
        <v>2650.6268770000001</v>
      </c>
      <c r="AN34" s="9">
        <v>1821.4175009999999</v>
      </c>
      <c r="AQ34" s="9">
        <v>428.570762</v>
      </c>
      <c r="AR34" s="9">
        <v>4.0240450000000001</v>
      </c>
      <c r="AS34" s="9">
        <v>94.887973000000002</v>
      </c>
      <c r="AV34" s="9">
        <v>746.031746</v>
      </c>
      <c r="AW34" s="9">
        <v>164.38356200000001</v>
      </c>
      <c r="AX34" s="9">
        <v>596.56084699999997</v>
      </c>
      <c r="AY34" s="9">
        <v>410.95890400000002</v>
      </c>
    </row>
    <row r="35" spans="3:51">
      <c r="C35" s="9">
        <v>657.25902099999996</v>
      </c>
      <c r="D35" s="9">
        <v>196.80486999999999</v>
      </c>
      <c r="E35" s="9">
        <v>264.04831000000001</v>
      </c>
      <c r="H35" s="9">
        <v>559.23469799999998</v>
      </c>
      <c r="I35" s="9">
        <v>558.74253699999997</v>
      </c>
      <c r="J35" s="9">
        <v>320</v>
      </c>
      <c r="M35" s="9">
        <v>664.11913800000002</v>
      </c>
      <c r="N35" s="9">
        <v>211.21903800000001</v>
      </c>
      <c r="O35" s="9">
        <v>230</v>
      </c>
      <c r="R35" s="9">
        <v>689.02728300000001</v>
      </c>
      <c r="S35" s="9">
        <v>0</v>
      </c>
      <c r="T35" s="9">
        <v>32</v>
      </c>
      <c r="W35" s="9">
        <v>526.47905100000003</v>
      </c>
      <c r="X35" s="9">
        <v>284.08441299999998</v>
      </c>
      <c r="Y35" s="9">
        <v>530.41415800000004</v>
      </c>
      <c r="AB35" s="9">
        <v>601.56247599999995</v>
      </c>
      <c r="AC35" s="9">
        <v>325.57176099999998</v>
      </c>
      <c r="AD35" s="9">
        <v>300</v>
      </c>
      <c r="AG35" s="9">
        <v>669.44750099999999</v>
      </c>
      <c r="AH35" s="9">
        <v>80.349174000000005</v>
      </c>
      <c r="AI35" s="9">
        <v>245.00874200000001</v>
      </c>
      <c r="AL35" s="9">
        <v>297.50336700000003</v>
      </c>
      <c r="AM35" s="9">
        <v>1502.581259</v>
      </c>
      <c r="AN35" s="9">
        <v>792.86867099999995</v>
      </c>
      <c r="AQ35" s="9">
        <v>456.338863</v>
      </c>
      <c r="AR35" s="9">
        <v>62.447215</v>
      </c>
      <c r="AS35" s="9">
        <v>65</v>
      </c>
    </row>
    <row r="36" spans="3:51">
      <c r="C36" s="9">
        <v>706.29136000000005</v>
      </c>
      <c r="D36" s="9">
        <v>249.48604</v>
      </c>
      <c r="E36" s="9">
        <v>437.29656</v>
      </c>
      <c r="H36" s="9">
        <v>581.73537599999997</v>
      </c>
      <c r="I36" s="9">
        <v>254.4657</v>
      </c>
      <c r="J36" s="9">
        <v>195</v>
      </c>
      <c r="M36" s="9">
        <v>694.40432299999998</v>
      </c>
      <c r="N36" s="9">
        <v>545.60466199999996</v>
      </c>
      <c r="O36" s="9">
        <v>400</v>
      </c>
      <c r="R36" s="9">
        <v>716.85196699999995</v>
      </c>
      <c r="S36" s="9">
        <v>0</v>
      </c>
      <c r="T36" s="9">
        <v>0</v>
      </c>
      <c r="W36" s="9">
        <v>551.61124800000005</v>
      </c>
      <c r="X36" s="9">
        <v>283.16000700000001</v>
      </c>
      <c r="Y36" s="9">
        <v>142.65036799999999</v>
      </c>
      <c r="AB36" s="9">
        <v>639.99459999999999</v>
      </c>
      <c r="AC36" s="9">
        <v>271.81342999999998</v>
      </c>
      <c r="AD36" s="9">
        <v>302</v>
      </c>
      <c r="AG36" s="9">
        <v>699.81712500000003</v>
      </c>
      <c r="AH36" s="9">
        <v>81.473965000000007</v>
      </c>
      <c r="AI36" s="9">
        <v>246.964899</v>
      </c>
      <c r="AL36" s="9">
        <v>318.59247299999998</v>
      </c>
      <c r="AM36" s="9">
        <v>2475.657072</v>
      </c>
      <c r="AN36" s="9">
        <v>496.05061999999998</v>
      </c>
      <c r="AQ36" s="9">
        <v>482.79356000000001</v>
      </c>
      <c r="AR36" s="9">
        <v>64.434398000000002</v>
      </c>
      <c r="AS36" s="9">
        <v>64</v>
      </c>
    </row>
    <row r="37" spans="3:51">
      <c r="C37" s="9">
        <v>739.41815499999996</v>
      </c>
      <c r="D37" s="9">
        <v>244.13226000000003</v>
      </c>
      <c r="E37" s="9">
        <v>734.75243999999998</v>
      </c>
      <c r="H37" s="9">
        <v>625.45847300000003</v>
      </c>
      <c r="I37" s="9">
        <v>197.68490299999999</v>
      </c>
      <c r="J37" s="9">
        <v>196</v>
      </c>
      <c r="M37" s="9">
        <v>726.163319</v>
      </c>
      <c r="N37" s="9">
        <v>273.23943700000001</v>
      </c>
      <c r="O37" s="9">
        <v>273</v>
      </c>
      <c r="R37" s="9">
        <v>740.70169599999997</v>
      </c>
      <c r="S37" s="9">
        <v>0</v>
      </c>
      <c r="T37" s="9">
        <v>0</v>
      </c>
      <c r="W37" s="9">
        <v>582.02510199999995</v>
      </c>
      <c r="X37" s="9">
        <v>171.69616300000001</v>
      </c>
      <c r="Y37" s="9">
        <v>141.23943299999999</v>
      </c>
      <c r="AB37" s="9">
        <v>674.44678899999997</v>
      </c>
      <c r="AC37" s="9">
        <v>273.080625</v>
      </c>
      <c r="AD37" s="9">
        <v>315</v>
      </c>
      <c r="AG37" s="9">
        <v>734.14800500000001</v>
      </c>
      <c r="AH37" s="9">
        <v>82.745467000000005</v>
      </c>
      <c r="AI37" s="9">
        <v>442.48285299999998</v>
      </c>
      <c r="AL37" s="9">
        <v>341.04163999999997</v>
      </c>
      <c r="AM37" s="9">
        <v>2964.1188980000002</v>
      </c>
      <c r="AN37" s="9">
        <v>501.608611</v>
      </c>
      <c r="AQ37" s="9">
        <v>509.24825700000002</v>
      </c>
      <c r="AR37" s="9">
        <v>66.421581000000003</v>
      </c>
      <c r="AS37" s="9">
        <v>80</v>
      </c>
    </row>
    <row r="38" spans="3:51">
      <c r="C38" s="9">
        <v>751.34380099999998</v>
      </c>
      <c r="D38" s="9">
        <v>242.20490000000001</v>
      </c>
      <c r="E38" s="9">
        <v>727.89961000000005</v>
      </c>
      <c r="H38" s="9">
        <v>667.86116700000002</v>
      </c>
      <c r="I38" s="9">
        <v>196.125259</v>
      </c>
      <c r="J38" s="9">
        <v>195</v>
      </c>
      <c r="M38" s="9">
        <v>748.64474499999994</v>
      </c>
      <c r="N38" s="9">
        <v>137.78533300000001</v>
      </c>
      <c r="O38" s="9">
        <v>150</v>
      </c>
      <c r="R38" s="9">
        <v>752.62656000000004</v>
      </c>
      <c r="S38" s="9">
        <v>0</v>
      </c>
      <c r="T38" s="9">
        <v>0</v>
      </c>
      <c r="W38" s="9">
        <v>601.86164399999996</v>
      </c>
      <c r="X38" s="9">
        <v>115.793955</v>
      </c>
      <c r="Y38" s="9">
        <v>387.61783100000002</v>
      </c>
      <c r="AB38" s="9">
        <v>707.57155299999999</v>
      </c>
      <c r="AC38" s="9">
        <v>301.884953</v>
      </c>
      <c r="AD38" s="9">
        <v>200</v>
      </c>
      <c r="AG38" s="9">
        <v>748.67260799999997</v>
      </c>
      <c r="AH38" s="9">
        <v>83.283411000000001</v>
      </c>
      <c r="AI38" s="9">
        <v>443.94997100000001</v>
      </c>
      <c r="AL38" s="9">
        <v>355.63838099999998</v>
      </c>
      <c r="AM38" s="9">
        <v>2360.435661</v>
      </c>
      <c r="AN38" s="9">
        <v>505.02891199999999</v>
      </c>
      <c r="AQ38" s="9">
        <v>551.57577300000003</v>
      </c>
      <c r="AR38" s="9">
        <v>69.601073</v>
      </c>
      <c r="AS38" s="9">
        <v>85</v>
      </c>
    </row>
    <row r="39" spans="3:51">
      <c r="N39" s="9"/>
      <c r="O39" s="9"/>
      <c r="AL39" s="9">
        <v>370.26311600000002</v>
      </c>
      <c r="AM39" s="9">
        <v>1393.131607</v>
      </c>
      <c r="AN39" s="9">
        <v>1420.066482</v>
      </c>
      <c r="AQ39" s="9">
        <v>591.24382200000002</v>
      </c>
      <c r="AR39" s="9">
        <v>157.08679000000001</v>
      </c>
      <c r="AS39" s="9">
        <v>90</v>
      </c>
    </row>
    <row r="40" spans="3:51">
      <c r="AL40" s="9">
        <v>415.301422</v>
      </c>
      <c r="AM40" s="9">
        <v>551.95117500000003</v>
      </c>
      <c r="AN40" s="9">
        <v>2394.6386769999999</v>
      </c>
      <c r="AQ40" s="9">
        <v>620.34398899999997</v>
      </c>
      <c r="AR40" s="9">
        <v>159.27269100000001</v>
      </c>
      <c r="AS40" s="9">
        <v>95</v>
      </c>
    </row>
    <row r="41" spans="3:51">
      <c r="AL41" s="9">
        <v>464.25660900000003</v>
      </c>
      <c r="AM41" s="9">
        <v>378.05021399999998</v>
      </c>
      <c r="AN41" s="9">
        <v>1793.5206659999999</v>
      </c>
      <c r="AQ41" s="9">
        <v>650.75755900000001</v>
      </c>
      <c r="AR41" s="9">
        <v>217.89457999999999</v>
      </c>
      <c r="AS41" s="9">
        <v>150</v>
      </c>
    </row>
    <row r="42" spans="3:51">
      <c r="AL42" s="9">
        <v>502.620586</v>
      </c>
      <c r="AM42" s="9">
        <v>323.64604200000002</v>
      </c>
      <c r="AN42" s="9">
        <v>1313.1820560000001</v>
      </c>
      <c r="AQ42" s="9">
        <v>695.73054500000001</v>
      </c>
      <c r="AR42" s="9">
        <v>221.27279100000001</v>
      </c>
      <c r="AS42" s="9">
        <v>200</v>
      </c>
    </row>
    <row r="43" spans="3:51">
      <c r="AL43" s="9">
        <v>534.282239</v>
      </c>
      <c r="AM43" s="9">
        <v>1419.638944</v>
      </c>
      <c r="AN43" s="9">
        <v>1014.012548</v>
      </c>
      <c r="AQ43" s="9">
        <v>728.79891599999996</v>
      </c>
      <c r="AR43" s="9">
        <v>223.75676899999999</v>
      </c>
      <c r="AS43" s="9">
        <v>250</v>
      </c>
    </row>
    <row r="44" spans="3:51">
      <c r="AL44" s="9">
        <v>552.74453900000003</v>
      </c>
      <c r="AM44" s="9">
        <v>2149.8733419999999</v>
      </c>
      <c r="AN44" s="9">
        <v>1016.577774</v>
      </c>
      <c r="AQ44" s="9">
        <v>745.98047199999996</v>
      </c>
      <c r="AR44" s="9">
        <v>309.553381</v>
      </c>
      <c r="AS44" s="9">
        <v>270</v>
      </c>
    </row>
    <row r="45" spans="3:51">
      <c r="AL45" s="9">
        <v>580.57795999999996</v>
      </c>
      <c r="AM45" s="9">
        <v>1427.120854</v>
      </c>
      <c r="AN45" s="9">
        <v>1021.2806890000001</v>
      </c>
    </row>
    <row r="46" spans="3:51">
      <c r="AL46" s="9">
        <v>609.72945000000004</v>
      </c>
      <c r="AM46" s="9">
        <v>765.18560500000001</v>
      </c>
      <c r="AN46" s="9">
        <v>1812.1185559999999</v>
      </c>
    </row>
    <row r="47" spans="3:51">
      <c r="AL47" s="9">
        <v>657.36190199999999</v>
      </c>
      <c r="AM47" s="9">
        <v>591.070875</v>
      </c>
      <c r="AN47" s="9">
        <v>1935.463184</v>
      </c>
    </row>
    <row r="48" spans="3:51">
      <c r="AL48" s="9">
        <v>699.647426</v>
      </c>
      <c r="AM48" s="9">
        <v>1143.3427039999999</v>
      </c>
      <c r="AN48" s="9">
        <v>1272.886628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8"/>
  <sheetViews>
    <sheetView workbookViewId="0">
      <selection activeCell="CO30" sqref="CO30"/>
    </sheetView>
  </sheetViews>
  <sheetFormatPr baseColWidth="10" defaultRowHeight="15" x14ac:dyDescent="0"/>
  <cols>
    <col min="3" max="3" width="11.83203125" bestFit="1" customWidth="1"/>
    <col min="9" max="9" width="13.6640625" bestFit="1" customWidth="1"/>
    <col min="10" max="12" width="13.6640625" customWidth="1"/>
  </cols>
  <sheetData>
    <row r="1" spans="1:91">
      <c r="A1" t="s">
        <v>65</v>
      </c>
      <c r="B1" t="s">
        <v>66</v>
      </c>
      <c r="C1" t="s">
        <v>67</v>
      </c>
    </row>
    <row r="2" spans="1:91">
      <c r="A2" t="s">
        <v>68</v>
      </c>
      <c r="B2" t="s">
        <v>69</v>
      </c>
      <c r="C2" s="18">
        <v>1648586</v>
      </c>
    </row>
    <row r="3" spans="1:91">
      <c r="A3" t="s">
        <v>70</v>
      </c>
      <c r="B3" t="s">
        <v>71</v>
      </c>
      <c r="C3" s="18">
        <v>712138</v>
      </c>
    </row>
    <row r="4" spans="1:91">
      <c r="A4" t="s">
        <v>72</v>
      </c>
      <c r="B4" t="s">
        <v>73</v>
      </c>
      <c r="C4" s="18">
        <v>446901</v>
      </c>
      <c r="G4" t="s">
        <v>62</v>
      </c>
      <c r="AW4" t="s">
        <v>64</v>
      </c>
      <c r="BR4" t="s">
        <v>63</v>
      </c>
    </row>
    <row r="5" spans="1:91">
      <c r="A5" t="s">
        <v>74</v>
      </c>
      <c r="B5" t="s">
        <v>75</v>
      </c>
      <c r="C5" s="18">
        <v>326874</v>
      </c>
      <c r="G5" t="s">
        <v>45</v>
      </c>
      <c r="N5" t="s">
        <v>47</v>
      </c>
      <c r="U5" t="s">
        <v>48</v>
      </c>
      <c r="AB5" s="10" t="s">
        <v>49</v>
      </c>
      <c r="AC5" s="10"/>
      <c r="AD5" s="10"/>
      <c r="AE5" s="10"/>
      <c r="AF5" s="10"/>
      <c r="AG5" s="10"/>
      <c r="AI5" t="s">
        <v>50</v>
      </c>
      <c r="AP5" t="s">
        <v>51</v>
      </c>
      <c r="AW5" t="s">
        <v>52</v>
      </c>
      <c r="BD5" t="s">
        <v>53</v>
      </c>
      <c r="BK5" t="s">
        <v>54</v>
      </c>
      <c r="BR5" t="s">
        <v>55</v>
      </c>
      <c r="BZ5" s="19" t="s">
        <v>28</v>
      </c>
      <c r="CE5" s="19" t="s">
        <v>34</v>
      </c>
      <c r="CJ5" s="19" t="s">
        <v>35</v>
      </c>
    </row>
    <row r="6" spans="1:91">
      <c r="A6" t="s">
        <v>76</v>
      </c>
      <c r="B6" t="s">
        <v>77</v>
      </c>
      <c r="C6" s="18">
        <v>1018411</v>
      </c>
      <c r="G6" t="s">
        <v>29</v>
      </c>
      <c r="H6" t="s">
        <v>40</v>
      </c>
      <c r="I6" t="s">
        <v>46</v>
      </c>
      <c r="J6" t="s">
        <v>90</v>
      </c>
      <c r="N6" t="s">
        <v>29</v>
      </c>
      <c r="O6" t="s">
        <v>40</v>
      </c>
      <c r="P6" t="s">
        <v>46</v>
      </c>
      <c r="Q6" t="s">
        <v>90</v>
      </c>
      <c r="U6" t="s">
        <v>29</v>
      </c>
      <c r="V6" t="s">
        <v>40</v>
      </c>
      <c r="W6" t="s">
        <v>46</v>
      </c>
      <c r="X6" t="s">
        <v>90</v>
      </c>
      <c r="AB6" s="10" t="s">
        <v>29</v>
      </c>
      <c r="AC6" s="10" t="s">
        <v>40</v>
      </c>
      <c r="AD6" s="10" t="s">
        <v>46</v>
      </c>
      <c r="AE6" t="s">
        <v>90</v>
      </c>
      <c r="AF6" s="10"/>
      <c r="AG6" s="10"/>
      <c r="AI6" s="10" t="s">
        <v>29</v>
      </c>
      <c r="AJ6" s="10" t="s">
        <v>40</v>
      </c>
      <c r="AK6" s="10" t="s">
        <v>46</v>
      </c>
      <c r="AL6" t="s">
        <v>90</v>
      </c>
      <c r="AM6" s="10"/>
      <c r="AP6" s="10" t="s">
        <v>29</v>
      </c>
      <c r="AQ6" s="10" t="s">
        <v>40</v>
      </c>
      <c r="AR6" s="10" t="s">
        <v>46</v>
      </c>
      <c r="AS6" t="s">
        <v>90</v>
      </c>
      <c r="AT6" s="10"/>
      <c r="AW6" s="10" t="s">
        <v>29</v>
      </c>
      <c r="AX6" s="10" t="s">
        <v>40</v>
      </c>
      <c r="AY6" s="10" t="s">
        <v>46</v>
      </c>
      <c r="AZ6" t="s">
        <v>90</v>
      </c>
      <c r="BA6" s="10"/>
      <c r="BD6" s="10" t="s">
        <v>29</v>
      </c>
      <c r="BE6" s="10" t="s">
        <v>40</v>
      </c>
      <c r="BF6" s="10" t="s">
        <v>46</v>
      </c>
      <c r="BG6" t="s">
        <v>90</v>
      </c>
      <c r="BH6" s="10"/>
      <c r="BK6" s="10" t="s">
        <v>29</v>
      </c>
      <c r="BL6" s="10" t="s">
        <v>40</v>
      </c>
      <c r="BM6" s="10" t="s">
        <v>46</v>
      </c>
      <c r="BN6" t="s">
        <v>90</v>
      </c>
      <c r="BO6" s="10"/>
      <c r="BR6" s="10" t="s">
        <v>29</v>
      </c>
      <c r="BS6" s="10" t="s">
        <v>40</v>
      </c>
      <c r="BT6" s="10" t="s">
        <v>46</v>
      </c>
      <c r="BU6" t="s">
        <v>90</v>
      </c>
      <c r="BV6" s="10"/>
      <c r="BZ6" t="s">
        <v>29</v>
      </c>
      <c r="CA6" t="s">
        <v>40</v>
      </c>
      <c r="CB6" t="s">
        <v>61</v>
      </c>
      <c r="CC6" t="s">
        <v>90</v>
      </c>
      <c r="CE6" t="s">
        <v>29</v>
      </c>
      <c r="CF6" t="s">
        <v>40</v>
      </c>
      <c r="CG6" t="s">
        <v>61</v>
      </c>
      <c r="CJ6" t="s">
        <v>29</v>
      </c>
      <c r="CK6" t="s">
        <v>40</v>
      </c>
      <c r="CL6" t="s">
        <v>61</v>
      </c>
    </row>
    <row r="7" spans="1:91">
      <c r="A7" t="s">
        <v>78</v>
      </c>
      <c r="B7" t="s">
        <v>79</v>
      </c>
      <c r="C7" s="18">
        <v>375966</v>
      </c>
      <c r="G7" s="9">
        <v>4.5885879999999997</v>
      </c>
      <c r="H7" s="9">
        <v>7938.5814600000003</v>
      </c>
      <c r="I7" s="9">
        <v>4900</v>
      </c>
      <c r="J7" s="20">
        <f>(H7/$C$2)*10</f>
        <v>4.815388132617892E-2</v>
      </c>
      <c r="K7" s="9"/>
      <c r="N7" s="9">
        <v>5.3635479999999998</v>
      </c>
      <c r="O7" s="9">
        <v>744.63263099999995</v>
      </c>
      <c r="P7" s="9">
        <v>358.37699500000002</v>
      </c>
      <c r="Q7" s="20">
        <f>(O7/$C$3)*10</f>
        <v>1.0456296827300326E-2</v>
      </c>
      <c r="R7" s="9"/>
      <c r="U7" s="9">
        <v>5.267595</v>
      </c>
      <c r="V7" s="9">
        <v>55.755220999999999</v>
      </c>
      <c r="W7" s="9">
        <v>54.940142999999999</v>
      </c>
      <c r="X7" s="20">
        <f>(V7/$C$4)*10</f>
        <v>1.2475966936748854E-3</v>
      </c>
      <c r="Y7" s="9"/>
      <c r="AB7" s="9">
        <v>1.3249850000000001</v>
      </c>
      <c r="AC7" s="9">
        <v>0</v>
      </c>
      <c r="AD7" s="9">
        <v>49.672369000000003</v>
      </c>
      <c r="AE7" s="20">
        <f>(AC7/$C$5)*10</f>
        <v>0</v>
      </c>
      <c r="AF7" s="9"/>
      <c r="AI7" s="9">
        <v>6.999E-3</v>
      </c>
      <c r="AJ7" s="9">
        <v>82.758621000000005</v>
      </c>
      <c r="AK7" s="9">
        <v>110.34482800000001</v>
      </c>
      <c r="AL7" s="20">
        <f>(AJ7/$C$6)*10</f>
        <v>8.1262497164700707E-4</v>
      </c>
      <c r="AM7" s="9"/>
      <c r="AP7" s="9">
        <v>2.6478269999999999</v>
      </c>
      <c r="AQ7" s="9">
        <v>27.683347000000001</v>
      </c>
      <c r="AR7" s="9">
        <v>138.173045</v>
      </c>
      <c r="AS7" s="20">
        <f>(AQ7/$C$7)*10</f>
        <v>7.3632581137656069E-4</v>
      </c>
      <c r="AT7" s="9"/>
      <c r="AW7" s="9">
        <v>3.9589310000000002</v>
      </c>
      <c r="AX7" s="9">
        <v>27.924150000000001</v>
      </c>
      <c r="AY7" s="9">
        <v>0.19561600000000001</v>
      </c>
      <c r="AZ7" s="20">
        <f>(AX7/$C$8)*10</f>
        <v>4.0149632927008119E-4</v>
      </c>
      <c r="BA7" s="9"/>
      <c r="BD7" s="9">
        <v>5.2116220000000002</v>
      </c>
      <c r="BE7" s="9">
        <v>1031.1140559999999</v>
      </c>
      <c r="BF7" s="9">
        <v>911.40349900000001</v>
      </c>
      <c r="BG7" s="20">
        <f>(BE7/$C$9)*10</f>
        <v>2.6813035674815434E-3</v>
      </c>
      <c r="BH7" s="9"/>
      <c r="BK7" s="9">
        <v>3.9588730000000001</v>
      </c>
      <c r="BL7" s="9">
        <v>56.634706000000001</v>
      </c>
      <c r="BM7" s="9">
        <v>0.29807699999999998</v>
      </c>
      <c r="BN7" s="20">
        <f>(BL7/$C$10)*10</f>
        <v>7.6578402168842497E-4</v>
      </c>
      <c r="BO7" s="9"/>
      <c r="BR7" s="9">
        <v>3.9682539999999999</v>
      </c>
      <c r="BS7" s="9">
        <v>27.397259999999999</v>
      </c>
      <c r="BT7" s="9">
        <v>3.9682539999999999</v>
      </c>
      <c r="BU7" s="20">
        <f>(BS7/$C$11)*10</f>
        <v>4.5382393183346641E-4</v>
      </c>
      <c r="BV7" s="9"/>
      <c r="BZ7" s="9">
        <v>4.5885879999999997</v>
      </c>
      <c r="CA7" s="9">
        <f>H7+BE7+O7</f>
        <v>9714.3281470000002</v>
      </c>
      <c r="CB7" s="9">
        <f>I7+BF7+P7</f>
        <v>6169.7804939999996</v>
      </c>
      <c r="CC7" s="20">
        <f>J7+BG7+Q7</f>
        <v>6.1291481720960786E-2</v>
      </c>
      <c r="CE7" s="9">
        <f>AP7</f>
        <v>2.6478269999999999</v>
      </c>
      <c r="CF7" s="9">
        <f>AX7</f>
        <v>27.924150000000001</v>
      </c>
      <c r="CG7" s="9">
        <f>AY7</f>
        <v>0.19561600000000001</v>
      </c>
      <c r="CH7" s="20">
        <f>AZ7</f>
        <v>4.0149632927008119E-4</v>
      </c>
      <c r="CJ7" s="9">
        <f>U7</f>
        <v>5.267595</v>
      </c>
      <c r="CK7" s="9">
        <f>V7+AC7+BL7+BS7+AJ7+AQ7</f>
        <v>250.22915499999999</v>
      </c>
      <c r="CL7" s="9">
        <f>W7+AD7+BM7+BT7+AK7+AR7</f>
        <v>357.39671600000003</v>
      </c>
      <c r="CM7" s="20">
        <f>X7+AE7+BN7+BU7+AL7+AS7</f>
        <v>4.016155430220345E-3</v>
      </c>
    </row>
    <row r="8" spans="1:91">
      <c r="A8" t="s">
        <v>80</v>
      </c>
      <c r="B8" t="s">
        <v>81</v>
      </c>
      <c r="C8" s="18">
        <v>695502</v>
      </c>
      <c r="G8" s="9">
        <v>11.120302000000001</v>
      </c>
      <c r="H8" s="9">
        <v>6725.4154500000004</v>
      </c>
      <c r="I8" s="9">
        <v>4968.9480899999999</v>
      </c>
      <c r="J8" s="20">
        <f t="shared" ref="J8:J38" si="0">(H8/$C$2)*10</f>
        <v>4.0795053761223256E-2</v>
      </c>
      <c r="K8" s="9"/>
      <c r="N8" s="9">
        <v>10.687296</v>
      </c>
      <c r="O8" s="9">
        <v>1020.299744</v>
      </c>
      <c r="P8" s="9">
        <v>1902.960887</v>
      </c>
      <c r="Q8" s="20">
        <f t="shared" ref="Q8:Q38" si="1">(O8/$C$3)*10</f>
        <v>1.4327275668479987E-2</v>
      </c>
      <c r="R8" s="9"/>
      <c r="U8" s="9">
        <v>19.805786000000001</v>
      </c>
      <c r="V8" s="9">
        <v>2.185527</v>
      </c>
      <c r="W8" s="9">
        <v>110.991653</v>
      </c>
      <c r="X8" s="20">
        <f t="shared" ref="X8:X38" si="2">(V8/$C$4)*10</f>
        <v>4.89040525754026E-5</v>
      </c>
      <c r="Y8" s="9"/>
      <c r="AB8" s="9">
        <v>27.824684000000001</v>
      </c>
      <c r="AC8" s="9">
        <v>0</v>
      </c>
      <c r="AD8" s="9">
        <v>376.42034999999998</v>
      </c>
      <c r="AE8" s="20">
        <f t="shared" ref="AE8:AE38" si="3">(AC8/$C$5)*10</f>
        <v>0</v>
      </c>
      <c r="AF8" s="9"/>
      <c r="AI8" s="9">
        <v>14.589878000000001</v>
      </c>
      <c r="AJ8" s="9">
        <v>468.43033500000001</v>
      </c>
      <c r="AK8" s="9">
        <v>634.09353499999997</v>
      </c>
      <c r="AL8" s="20">
        <f t="shared" ref="AL8:AL38" si="4">(AJ8/$C$6)*10</f>
        <v>4.5996197507685993E-3</v>
      </c>
      <c r="AM8" s="9"/>
      <c r="AP8" s="9">
        <v>14.573585</v>
      </c>
      <c r="AQ8" s="9">
        <v>28.121991999999999</v>
      </c>
      <c r="AR8" s="9">
        <v>414.909042</v>
      </c>
      <c r="AS8" s="20">
        <f t="shared" ref="AS8:AS38" si="5">(AQ8/$C$7)*10</f>
        <v>7.4799295680992432E-4</v>
      </c>
      <c r="AT8" s="9"/>
      <c r="AW8" s="9">
        <v>10.514529</v>
      </c>
      <c r="AX8" s="9">
        <v>583.71743300000003</v>
      </c>
      <c r="AY8" s="9">
        <v>611.73939099999996</v>
      </c>
      <c r="AZ8" s="20">
        <f t="shared" ref="AZ8:AZ38" si="6">(AX8/$C$8)*10</f>
        <v>8.3927498842562634E-3</v>
      </c>
      <c r="BA8" s="9"/>
      <c r="BD8" s="9">
        <v>11.764642</v>
      </c>
      <c r="BE8" s="9">
        <v>1820.028004</v>
      </c>
      <c r="BF8" s="9">
        <v>2064.152032</v>
      </c>
      <c r="BG8" s="20">
        <f t="shared" ref="BG8:BG38" si="7">(BE8/$C$9)*10</f>
        <v>4.7327912481114637E-3</v>
      </c>
      <c r="BH8" s="9"/>
      <c r="BK8" s="9">
        <v>29.081503999999999</v>
      </c>
      <c r="BL8" s="9">
        <v>114.85915799999999</v>
      </c>
      <c r="BM8" s="9">
        <v>1.8878239999999999</v>
      </c>
      <c r="BN8" s="20">
        <f t="shared" ref="BN8:BN38" si="8">(BL8/$C$10)*10</f>
        <v>1.5530637334108563E-3</v>
      </c>
      <c r="BO8" s="9"/>
      <c r="BR8" s="9">
        <v>9.2592590000000001</v>
      </c>
      <c r="BS8" s="9">
        <v>27.397259999999999</v>
      </c>
      <c r="BT8" s="9">
        <v>23.809524</v>
      </c>
      <c r="BU8" s="20">
        <f t="shared" ref="BU8:BU38" si="9">(BS8/$C$11)*10</f>
        <v>4.5382393183346641E-4</v>
      </c>
      <c r="BV8" s="9"/>
      <c r="BZ8" s="9">
        <v>11.120302000000001</v>
      </c>
      <c r="CA8" s="9">
        <f>H8+BE8+O8</f>
        <v>9565.7431980000001</v>
      </c>
      <c r="CB8" s="9">
        <f t="shared" ref="CB8:CB38" si="10">I8+BF8+P8</f>
        <v>8936.0610089999991</v>
      </c>
      <c r="CC8" s="20">
        <f t="shared" ref="CC8:CC38" si="11">J8+BG8+Q8</f>
        <v>5.9855120677814705E-2</v>
      </c>
      <c r="CE8" s="9">
        <f t="shared" ref="CE8:CE38" si="12">AP8</f>
        <v>14.573585</v>
      </c>
      <c r="CF8" s="9">
        <f t="shared" ref="CF8:CF38" si="13">AX8</f>
        <v>583.71743300000003</v>
      </c>
      <c r="CG8" s="9">
        <f t="shared" ref="CG8:CG38" si="14">AY8</f>
        <v>611.73939099999996</v>
      </c>
      <c r="CH8" s="20">
        <f t="shared" ref="CH8:CH38" si="15">AZ8</f>
        <v>8.3927498842562634E-3</v>
      </c>
      <c r="CJ8" s="9">
        <f t="shared" ref="CJ8:CJ38" si="16">U8</f>
        <v>19.805786000000001</v>
      </c>
      <c r="CK8" s="9">
        <f t="shared" ref="CK8:CK38" si="17">V8+AC8+BL8+BS8+AJ8+AQ8</f>
        <v>640.99427200000002</v>
      </c>
      <c r="CL8" s="9">
        <f t="shared" ref="CL8:CL38" si="18">W8+AD8+BM8+BT8+AK8+AR8</f>
        <v>1562.111928</v>
      </c>
      <c r="CM8" s="20">
        <f t="shared" ref="CM8:CM38" si="19">X8+AE8+BN8+BU8+AL8+AS8</f>
        <v>7.4034044253982485E-3</v>
      </c>
    </row>
    <row r="9" spans="1:91">
      <c r="A9" t="s">
        <v>82</v>
      </c>
      <c r="B9" t="s">
        <v>83</v>
      </c>
      <c r="C9" s="18">
        <v>3845570</v>
      </c>
      <c r="G9" s="9">
        <v>18.977087999999998</v>
      </c>
      <c r="H9" s="9">
        <v>5512.0352899999998</v>
      </c>
      <c r="I9" s="9">
        <v>6786.2343700000001</v>
      </c>
      <c r="J9" s="20">
        <f t="shared" si="0"/>
        <v>3.3434927204282941E-2</v>
      </c>
      <c r="K9" s="9"/>
      <c r="N9" s="9">
        <v>23.924091000000001</v>
      </c>
      <c r="O9" s="9">
        <v>854.29511400000001</v>
      </c>
      <c r="P9" s="9">
        <v>3088.826611</v>
      </c>
      <c r="Q9" s="20">
        <f t="shared" si="1"/>
        <v>1.199620177549857E-2</v>
      </c>
      <c r="R9" s="9"/>
      <c r="U9" s="9">
        <v>31.675308999999999</v>
      </c>
      <c r="V9" s="9">
        <v>58.669257000000002</v>
      </c>
      <c r="W9" s="9">
        <v>714.31850299999996</v>
      </c>
      <c r="X9" s="20">
        <f t="shared" si="2"/>
        <v>1.3128020971087556E-3</v>
      </c>
      <c r="Y9" s="9"/>
      <c r="AB9" s="9">
        <v>52.999397999999999</v>
      </c>
      <c r="AC9" s="9">
        <v>0</v>
      </c>
      <c r="AD9" s="9">
        <v>591.79816900000003</v>
      </c>
      <c r="AE9" s="20">
        <f t="shared" si="3"/>
        <v>0</v>
      </c>
      <c r="AF9" s="9"/>
      <c r="AI9" s="9">
        <v>22.603346999999999</v>
      </c>
      <c r="AJ9" s="9">
        <v>1378.4832449999999</v>
      </c>
      <c r="AK9" s="9">
        <v>1544.097792</v>
      </c>
      <c r="AL9" s="20">
        <f t="shared" si="4"/>
        <v>1.3535628002839717E-2</v>
      </c>
      <c r="AM9" s="9"/>
      <c r="AP9" s="9">
        <v>29.149511</v>
      </c>
      <c r="AQ9" s="9">
        <v>28.658113</v>
      </c>
      <c r="AR9" s="9">
        <v>829.08700999999996</v>
      </c>
      <c r="AS9" s="20">
        <f t="shared" si="5"/>
        <v>7.6225278349638002E-4</v>
      </c>
      <c r="AT9" s="9"/>
      <c r="AW9" s="9">
        <v>18.413792999999998</v>
      </c>
      <c r="AX9" s="9">
        <v>861.78523800000005</v>
      </c>
      <c r="AY9" s="9">
        <v>1556.4168079999999</v>
      </c>
      <c r="AZ9" s="20">
        <f t="shared" si="6"/>
        <v>1.239083766833165E-2</v>
      </c>
      <c r="BA9" s="9"/>
      <c r="BD9" s="9">
        <v>21.103103000000001</v>
      </c>
      <c r="BE9" s="9">
        <v>791.26540499999999</v>
      </c>
      <c r="BF9" s="9">
        <v>3398.0696670000002</v>
      </c>
      <c r="BG9" s="20">
        <f t="shared" si="7"/>
        <v>2.0576023970438713E-3</v>
      </c>
      <c r="BH9" s="9"/>
      <c r="BK9" s="9">
        <v>46.239731999999997</v>
      </c>
      <c r="BL9" s="9">
        <v>341.497342</v>
      </c>
      <c r="BM9" s="9">
        <v>115.95210899999999</v>
      </c>
      <c r="BN9" s="20">
        <f t="shared" si="8"/>
        <v>4.6175433126229605E-3</v>
      </c>
      <c r="BO9" s="9"/>
      <c r="BR9" s="9">
        <v>15</v>
      </c>
      <c r="BS9" s="9">
        <v>30</v>
      </c>
      <c r="BT9" s="9">
        <v>30</v>
      </c>
      <c r="BU9" s="20">
        <f t="shared" si="9"/>
        <v>4.9693721032701777E-4</v>
      </c>
      <c r="BV9" s="9"/>
      <c r="BZ9" s="9">
        <v>18.977087999999998</v>
      </c>
      <c r="CA9" s="9">
        <f t="shared" ref="CA8:CA38" si="20">H9+BE9+O9</f>
        <v>7157.5958090000004</v>
      </c>
      <c r="CB9" s="9">
        <f t="shared" si="10"/>
        <v>13273.130648</v>
      </c>
      <c r="CC9" s="20">
        <f t="shared" si="11"/>
        <v>4.7488731376825383E-2</v>
      </c>
      <c r="CE9" s="9">
        <f t="shared" si="12"/>
        <v>29.149511</v>
      </c>
      <c r="CF9" s="9">
        <f t="shared" si="13"/>
        <v>861.78523800000005</v>
      </c>
      <c r="CG9" s="9">
        <f t="shared" si="14"/>
        <v>1556.4168079999999</v>
      </c>
      <c r="CH9" s="20">
        <f t="shared" si="15"/>
        <v>1.239083766833165E-2</v>
      </c>
      <c r="CJ9" s="9">
        <f t="shared" si="16"/>
        <v>31.675308999999999</v>
      </c>
      <c r="CK9" s="9">
        <f t="shared" si="17"/>
        <v>1837.307957</v>
      </c>
      <c r="CL9" s="9">
        <f t="shared" si="18"/>
        <v>3825.2535830000006</v>
      </c>
      <c r="CM9" s="20">
        <f t="shared" si="19"/>
        <v>2.0725163406394829E-2</v>
      </c>
    </row>
    <row r="10" spans="1:91">
      <c r="A10" t="s">
        <v>84</v>
      </c>
      <c r="B10" t="s">
        <v>0</v>
      </c>
      <c r="C10" s="18">
        <v>739565</v>
      </c>
      <c r="G10" s="9">
        <v>25.841241</v>
      </c>
      <c r="H10" s="9">
        <v>8601.8074400000005</v>
      </c>
      <c r="I10" s="9">
        <v>5451.0022300000001</v>
      </c>
      <c r="J10" s="20">
        <f t="shared" si="0"/>
        <v>5.2176880308336962E-2</v>
      </c>
      <c r="K10" s="9"/>
      <c r="N10" s="9">
        <v>26.607035</v>
      </c>
      <c r="O10" s="9">
        <v>1240.4045329999999</v>
      </c>
      <c r="P10" s="9">
        <v>2150.2132329999999</v>
      </c>
      <c r="Q10" s="20">
        <f t="shared" si="1"/>
        <v>1.7418036012682932E-2</v>
      </c>
      <c r="R10" s="9"/>
      <c r="U10" s="9">
        <v>42.071021999999999</v>
      </c>
      <c r="V10" s="9">
        <v>721.90383699999995</v>
      </c>
      <c r="W10" s="9">
        <v>1180.6090770000001</v>
      </c>
      <c r="X10" s="20">
        <f t="shared" si="2"/>
        <v>1.615355161433964E-2</v>
      </c>
      <c r="Y10" s="9"/>
      <c r="AB10" s="9">
        <v>67.691280000000006</v>
      </c>
      <c r="AC10" s="9">
        <v>265.29560500000002</v>
      </c>
      <c r="AD10" s="9">
        <v>308.09630199999998</v>
      </c>
      <c r="AE10" s="20">
        <f t="shared" si="3"/>
        <v>8.1161427644902938E-3</v>
      </c>
      <c r="AF10" s="9"/>
      <c r="AI10" s="9">
        <v>29.340726</v>
      </c>
      <c r="AJ10" s="9">
        <v>2840.3089460000001</v>
      </c>
      <c r="AK10" s="9">
        <v>2922.824302</v>
      </c>
      <c r="AL10" s="20">
        <f t="shared" si="4"/>
        <v>2.7889613780683831E-2</v>
      </c>
      <c r="AM10" s="9"/>
      <c r="AP10" s="9">
        <v>39.731456000000001</v>
      </c>
      <c r="AQ10" s="9">
        <v>249.73498599999999</v>
      </c>
      <c r="AR10" s="9">
        <v>1160.263674</v>
      </c>
      <c r="AS10" s="20">
        <f t="shared" si="5"/>
        <v>6.6424885760946462E-3</v>
      </c>
      <c r="AT10" s="9"/>
      <c r="AW10" s="9">
        <v>24.876404000000001</v>
      </c>
      <c r="AX10" s="9">
        <v>2528.6760479999998</v>
      </c>
      <c r="AY10" s="9">
        <v>1973.4696120000001</v>
      </c>
      <c r="AZ10" s="20">
        <f t="shared" si="6"/>
        <v>3.6357566879750162E-2</v>
      </c>
      <c r="BA10" s="9"/>
      <c r="BD10" s="9">
        <v>20.846488000000001</v>
      </c>
      <c r="BE10" s="9">
        <v>4124.4562249999999</v>
      </c>
      <c r="BF10" s="9">
        <v>6489.4879170000004</v>
      </c>
      <c r="BG10" s="20">
        <f t="shared" si="7"/>
        <v>1.0725214272526569E-2</v>
      </c>
      <c r="BH10" s="9"/>
      <c r="BK10" s="9">
        <v>48.824547000000003</v>
      </c>
      <c r="BL10" s="9">
        <v>707.88414699999998</v>
      </c>
      <c r="BM10" s="9">
        <v>285.95558599999998</v>
      </c>
      <c r="BN10" s="20">
        <f t="shared" si="8"/>
        <v>9.5716285519190335E-3</v>
      </c>
      <c r="BO10" s="9"/>
      <c r="BR10" s="9">
        <v>22.486771999999998</v>
      </c>
      <c r="BS10" s="9">
        <v>27.397259999999999</v>
      </c>
      <c r="BT10" s="9">
        <v>39.682540000000003</v>
      </c>
      <c r="BU10" s="20">
        <f t="shared" si="9"/>
        <v>4.5382393183346641E-4</v>
      </c>
      <c r="BV10" s="9"/>
      <c r="BZ10" s="9">
        <v>25.841241</v>
      </c>
      <c r="CA10" s="9">
        <f t="shared" si="20"/>
        <v>13966.668197999999</v>
      </c>
      <c r="CB10" s="9">
        <f t="shared" si="10"/>
        <v>14090.703380000001</v>
      </c>
      <c r="CC10" s="20">
        <f t="shared" si="11"/>
        <v>8.0320130593546465E-2</v>
      </c>
      <c r="CE10" s="9">
        <f t="shared" si="12"/>
        <v>39.731456000000001</v>
      </c>
      <c r="CF10" s="9">
        <f t="shared" si="13"/>
        <v>2528.6760479999998</v>
      </c>
      <c r="CG10" s="9">
        <f t="shared" si="14"/>
        <v>1973.4696120000001</v>
      </c>
      <c r="CH10" s="20">
        <f t="shared" si="15"/>
        <v>3.6357566879750162E-2</v>
      </c>
      <c r="CJ10" s="9">
        <f t="shared" si="16"/>
        <v>42.071021999999999</v>
      </c>
      <c r="CK10" s="9">
        <f t="shared" si="17"/>
        <v>4812.5247810000001</v>
      </c>
      <c r="CL10" s="9">
        <f t="shared" si="18"/>
        <v>5897.4314809999996</v>
      </c>
      <c r="CM10" s="20">
        <f t="shared" si="19"/>
        <v>6.8827249219360911E-2</v>
      </c>
    </row>
    <row r="11" spans="1:91">
      <c r="A11" t="s">
        <v>85</v>
      </c>
      <c r="B11" t="s">
        <v>86</v>
      </c>
      <c r="C11" s="18">
        <v>603698</v>
      </c>
      <c r="G11" s="9">
        <v>32.344861999999999</v>
      </c>
      <c r="H11" s="9">
        <v>7025.012850000001</v>
      </c>
      <c r="I11" s="9">
        <v>7692.5218400000003</v>
      </c>
      <c r="J11" s="20">
        <f t="shared" si="0"/>
        <v>4.2612352949739959E-2</v>
      </c>
      <c r="K11" s="9"/>
      <c r="N11" s="9">
        <v>29.313390999999999</v>
      </c>
      <c r="O11" s="9">
        <v>1902.3760199999999</v>
      </c>
      <c r="P11" s="9">
        <v>1294.3584739999999</v>
      </c>
      <c r="Q11" s="20">
        <f t="shared" si="1"/>
        <v>2.6713586692466911E-2</v>
      </c>
      <c r="R11" s="9"/>
      <c r="U11" s="9">
        <v>51.020819000000003</v>
      </c>
      <c r="V11" s="9">
        <v>1881.544439</v>
      </c>
      <c r="W11" s="9">
        <v>1373.3586210000001</v>
      </c>
      <c r="X11" s="20">
        <f t="shared" si="2"/>
        <v>4.2102041369341314E-2</v>
      </c>
      <c r="Y11" s="9"/>
      <c r="AB11" s="9">
        <v>84.962903999999995</v>
      </c>
      <c r="AC11" s="9">
        <v>373.22993100000002</v>
      </c>
      <c r="AD11" s="9">
        <v>244.68059</v>
      </c>
      <c r="AE11" s="20">
        <f t="shared" si="3"/>
        <v>1.141815901540043E-2</v>
      </c>
      <c r="AF11" s="9"/>
      <c r="AI11" s="9">
        <v>37.396186999999998</v>
      </c>
      <c r="AJ11" s="9">
        <v>4246.9135800000004</v>
      </c>
      <c r="AK11" s="9">
        <v>2673.9159519999998</v>
      </c>
      <c r="AL11" s="20">
        <f t="shared" si="4"/>
        <v>4.1701371842998561E-2</v>
      </c>
      <c r="AM11" s="9"/>
      <c r="AP11" s="9">
        <v>48.978952</v>
      </c>
      <c r="AQ11" s="9">
        <v>581.10660299999995</v>
      </c>
      <c r="AR11" s="9">
        <v>1326.02259</v>
      </c>
      <c r="AS11" s="20">
        <f t="shared" si="5"/>
        <v>1.545636049536394E-2</v>
      </c>
      <c r="AT11" s="9"/>
      <c r="AW11" s="9">
        <v>31.483146000000001</v>
      </c>
      <c r="AX11" s="9">
        <v>2473.365691</v>
      </c>
      <c r="AY11" s="9">
        <v>1252.332107</v>
      </c>
      <c r="AZ11" s="20">
        <f t="shared" si="6"/>
        <v>3.5562308821541849E-2</v>
      </c>
      <c r="BA11" s="9"/>
      <c r="BD11" s="9">
        <v>29.844351</v>
      </c>
      <c r="BE11" s="9">
        <v>7519.7468980000003</v>
      </c>
      <c r="BF11" s="9">
        <v>7401.7464920000002</v>
      </c>
      <c r="BG11" s="20">
        <f t="shared" si="7"/>
        <v>1.9554310279100366E-2</v>
      </c>
      <c r="BH11" s="9"/>
      <c r="BK11" s="9">
        <v>57.971713000000001</v>
      </c>
      <c r="BL11" s="9">
        <v>1384.6192060000001</v>
      </c>
      <c r="BM11" s="9">
        <v>541.15952100000004</v>
      </c>
      <c r="BN11" s="20">
        <f t="shared" si="8"/>
        <v>1.8722075895965872E-2</v>
      </c>
      <c r="BO11" s="9"/>
      <c r="BR11" s="9">
        <v>42.328042000000003</v>
      </c>
      <c r="BS11" s="9">
        <v>109.58904099999999</v>
      </c>
      <c r="BT11" s="9">
        <v>54.232804000000002</v>
      </c>
      <c r="BU11" s="20">
        <f t="shared" si="9"/>
        <v>1.8152957438984391E-3</v>
      </c>
      <c r="BV11" s="9"/>
      <c r="BZ11" s="9">
        <v>32.344861999999999</v>
      </c>
      <c r="CA11" s="9">
        <f t="shared" si="20"/>
        <v>16447.135768</v>
      </c>
      <c r="CB11" s="9">
        <f t="shared" si="10"/>
        <v>16388.626806</v>
      </c>
      <c r="CC11" s="20">
        <f t="shared" si="11"/>
        <v>8.8880249921307233E-2</v>
      </c>
      <c r="CE11" s="9">
        <f t="shared" si="12"/>
        <v>48.978952</v>
      </c>
      <c r="CF11" s="9">
        <f t="shared" si="13"/>
        <v>2473.365691</v>
      </c>
      <c r="CG11" s="9">
        <f t="shared" si="14"/>
        <v>1252.332107</v>
      </c>
      <c r="CH11" s="20">
        <f t="shared" si="15"/>
        <v>3.5562308821541849E-2</v>
      </c>
      <c r="CJ11" s="9">
        <f t="shared" si="16"/>
        <v>51.020819000000003</v>
      </c>
      <c r="CK11" s="9">
        <f t="shared" si="17"/>
        <v>8577.0028000000002</v>
      </c>
      <c r="CL11" s="9">
        <f t="shared" si="18"/>
        <v>6213.3700779999999</v>
      </c>
      <c r="CM11" s="20">
        <f t="shared" si="19"/>
        <v>0.13121530436296855</v>
      </c>
    </row>
    <row r="12" spans="1:91">
      <c r="A12" t="s">
        <v>87</v>
      </c>
      <c r="C12" s="18">
        <v>10413211</v>
      </c>
      <c r="G12" s="9">
        <v>37.471907000000002</v>
      </c>
      <c r="H12" s="9">
        <v>4781.7800200000001</v>
      </c>
      <c r="I12" s="9">
        <v>5933.6988199999996</v>
      </c>
      <c r="J12" s="20">
        <f t="shared" si="0"/>
        <v>2.9005341668557179E-2</v>
      </c>
      <c r="K12" s="9"/>
      <c r="N12" s="9">
        <v>45.169919999999998</v>
      </c>
      <c r="O12" s="9">
        <v>1377.653223</v>
      </c>
      <c r="P12" s="9">
        <v>713.63470199999995</v>
      </c>
      <c r="Q12" s="20">
        <f t="shared" si="1"/>
        <v>1.9345312607949583E-2</v>
      </c>
      <c r="R12" s="9"/>
      <c r="U12" s="9">
        <v>58.726944000000003</v>
      </c>
      <c r="V12" s="9">
        <v>2737.5910640000002</v>
      </c>
      <c r="W12" s="9">
        <v>990.66210799999999</v>
      </c>
      <c r="X12" s="20">
        <f t="shared" si="2"/>
        <v>6.1257214998400096E-2</v>
      </c>
      <c r="Y12" s="9"/>
      <c r="AB12" s="9">
        <v>108.695584</v>
      </c>
      <c r="AC12" s="9">
        <v>91.000563999999997</v>
      </c>
      <c r="AD12" s="9">
        <v>377.69651800000003</v>
      </c>
      <c r="AE12" s="20">
        <f t="shared" si="3"/>
        <v>2.7839645857425186E-3</v>
      </c>
      <c r="AF12" s="9"/>
      <c r="AI12" s="9">
        <v>43.918939999999999</v>
      </c>
      <c r="AJ12" s="9">
        <v>3170.8082469999999</v>
      </c>
      <c r="AK12" s="9">
        <v>2232.0501129999998</v>
      </c>
      <c r="AL12" s="20">
        <f t="shared" si="4"/>
        <v>3.1134858588526635E-2</v>
      </c>
      <c r="AM12" s="9"/>
      <c r="AP12" s="9">
        <v>56.838152000000001</v>
      </c>
      <c r="AQ12" s="9">
        <v>1657.247993</v>
      </c>
      <c r="AR12" s="9">
        <v>912.96560299999999</v>
      </c>
      <c r="AS12" s="20">
        <f t="shared" si="5"/>
        <v>4.4079730427751443E-2</v>
      </c>
      <c r="AT12" s="9"/>
      <c r="AW12" s="9">
        <v>36.788066999999998</v>
      </c>
      <c r="AX12" s="9">
        <v>2195.7869260000002</v>
      </c>
      <c r="AY12" s="9">
        <v>614.47801200000004</v>
      </c>
      <c r="AZ12" s="20">
        <f t="shared" si="6"/>
        <v>3.1571252505384603E-2</v>
      </c>
      <c r="BA12" s="9"/>
      <c r="BD12" s="9">
        <v>43.179012</v>
      </c>
      <c r="BE12" s="9">
        <v>6128.0047880000002</v>
      </c>
      <c r="BF12" s="9">
        <v>6617.5354589999997</v>
      </c>
      <c r="BG12" s="20">
        <f t="shared" si="7"/>
        <v>1.593523141692909E-2</v>
      </c>
      <c r="BH12" s="9"/>
      <c r="BK12" s="9">
        <v>72.615110999999999</v>
      </c>
      <c r="BL12" s="9">
        <v>822.34586899999999</v>
      </c>
      <c r="BM12" s="9">
        <v>851.90521100000001</v>
      </c>
      <c r="BN12" s="20">
        <f t="shared" si="8"/>
        <v>1.111931836958212E-2</v>
      </c>
      <c r="BO12" s="9"/>
      <c r="BR12" s="9">
        <v>51.587302000000001</v>
      </c>
      <c r="BS12" s="9">
        <v>602.73972600000002</v>
      </c>
      <c r="BT12" s="9">
        <v>64.814814999999996</v>
      </c>
      <c r="BU12" s="20">
        <f t="shared" si="9"/>
        <v>9.9841265997237041E-3</v>
      </c>
      <c r="BV12" s="9"/>
      <c r="BZ12" s="9">
        <v>37.471907000000002</v>
      </c>
      <c r="CA12" s="9">
        <f t="shared" si="20"/>
        <v>12287.438031</v>
      </c>
      <c r="CB12" s="9">
        <f t="shared" si="10"/>
        <v>13264.868981</v>
      </c>
      <c r="CC12" s="20">
        <f t="shared" si="11"/>
        <v>6.4285885693435851E-2</v>
      </c>
      <c r="CE12" s="9">
        <f t="shared" si="12"/>
        <v>56.838152000000001</v>
      </c>
      <c r="CF12" s="9">
        <f t="shared" si="13"/>
        <v>2195.7869260000002</v>
      </c>
      <c r="CG12" s="9">
        <f t="shared" si="14"/>
        <v>614.47801200000004</v>
      </c>
      <c r="CH12" s="20">
        <f t="shared" si="15"/>
        <v>3.1571252505384603E-2</v>
      </c>
      <c r="CJ12" s="9">
        <f t="shared" si="16"/>
        <v>58.726944000000003</v>
      </c>
      <c r="CK12" s="9">
        <f t="shared" si="17"/>
        <v>9081.7334630000005</v>
      </c>
      <c r="CL12" s="9">
        <f t="shared" si="18"/>
        <v>5430.0943679999991</v>
      </c>
      <c r="CM12" s="20">
        <f t="shared" si="19"/>
        <v>0.16035921356972649</v>
      </c>
    </row>
    <row r="13" spans="1:91">
      <c r="A13" t="s">
        <v>88</v>
      </c>
      <c r="B13" t="s">
        <v>89</v>
      </c>
      <c r="C13" s="18">
        <v>10413211</v>
      </c>
      <c r="G13" s="9">
        <v>43.98021</v>
      </c>
      <c r="H13" s="9">
        <v>3265.5901999999996</v>
      </c>
      <c r="I13" s="9">
        <v>4175.3040900000005</v>
      </c>
      <c r="J13" s="20">
        <f t="shared" si="0"/>
        <v>1.9808430982672418E-2</v>
      </c>
      <c r="K13" s="9"/>
      <c r="N13" s="9">
        <v>61.124775999999997</v>
      </c>
      <c r="O13" s="9">
        <v>2011.551115</v>
      </c>
      <c r="P13" s="9">
        <v>463.75045699999998</v>
      </c>
      <c r="Q13" s="20">
        <f t="shared" si="1"/>
        <v>2.8246647630094168E-2</v>
      </c>
      <c r="R13" s="9"/>
      <c r="U13" s="9">
        <v>66.767814000000001</v>
      </c>
      <c r="V13" s="9">
        <v>2269.499757</v>
      </c>
      <c r="W13" s="9">
        <v>799.41049299999997</v>
      </c>
      <c r="X13" s="20">
        <f t="shared" si="2"/>
        <v>5.0783053897843149E-2</v>
      </c>
      <c r="Y13" s="9"/>
      <c r="AB13" s="9">
        <v>131.20862299999999</v>
      </c>
      <c r="AC13" s="9">
        <v>59.047291999999999</v>
      </c>
      <c r="AD13" s="9">
        <v>817.77799600000003</v>
      </c>
      <c r="AE13" s="20">
        <f t="shared" si="3"/>
        <v>1.8064236372424848E-3</v>
      </c>
      <c r="AF13" s="9"/>
      <c r="AI13" s="9">
        <v>50.525677000000002</v>
      </c>
      <c r="AJ13" s="9">
        <v>3087.8063609999999</v>
      </c>
      <c r="AK13" s="9">
        <v>1403.977376</v>
      </c>
      <c r="AL13" s="20">
        <f t="shared" si="4"/>
        <v>3.0319844944722708E-2</v>
      </c>
      <c r="AM13" s="9"/>
      <c r="AP13" s="9">
        <v>68.808391999999998</v>
      </c>
      <c r="AQ13" s="9">
        <v>1133.5550929999999</v>
      </c>
      <c r="AR13" s="9">
        <v>499.56744800000001</v>
      </c>
      <c r="AS13" s="20">
        <f t="shared" si="5"/>
        <v>3.0150468207231503E-2</v>
      </c>
      <c r="AT13" s="9"/>
      <c r="AW13" s="9">
        <v>43.422704000000003</v>
      </c>
      <c r="AX13" s="9">
        <v>1807.1473109999999</v>
      </c>
      <c r="AY13" s="9">
        <v>365.45914699999997</v>
      </c>
      <c r="AZ13" s="20">
        <f t="shared" si="6"/>
        <v>2.5983351751684394E-2</v>
      </c>
      <c r="BA13" s="9"/>
      <c r="BD13" s="9">
        <v>52.386833000000003</v>
      </c>
      <c r="BE13" s="9">
        <v>6796.1393349999998</v>
      </c>
      <c r="BF13" s="9">
        <v>4740.9655940000002</v>
      </c>
      <c r="BG13" s="20">
        <f t="shared" si="7"/>
        <v>1.7672644978507738E-2</v>
      </c>
      <c r="BH13" s="9"/>
      <c r="BK13" s="9">
        <v>89.792001999999997</v>
      </c>
      <c r="BL13" s="9">
        <v>936.31079499999998</v>
      </c>
      <c r="BM13" s="9">
        <v>1191.6140889999999</v>
      </c>
      <c r="BN13" s="20">
        <f t="shared" si="8"/>
        <v>1.2660290779039029E-2</v>
      </c>
      <c r="BO13" s="9"/>
      <c r="BR13" s="9">
        <v>60</v>
      </c>
      <c r="BS13" s="9">
        <v>333</v>
      </c>
      <c r="BT13" s="9">
        <v>150</v>
      </c>
      <c r="BU13" s="20">
        <f t="shared" si="9"/>
        <v>5.5160030346298973E-3</v>
      </c>
      <c r="BV13" s="9"/>
      <c r="BZ13" s="9">
        <v>43.98021</v>
      </c>
      <c r="CA13" s="9">
        <f t="shared" si="20"/>
        <v>12073.280649999999</v>
      </c>
      <c r="CB13" s="9">
        <f t="shared" si="10"/>
        <v>9380.0201410000009</v>
      </c>
      <c r="CC13" s="20">
        <f t="shared" si="11"/>
        <v>6.5727723591274323E-2</v>
      </c>
      <c r="CE13" s="9">
        <f t="shared" si="12"/>
        <v>68.808391999999998</v>
      </c>
      <c r="CF13" s="9">
        <f t="shared" si="13"/>
        <v>1807.1473109999999</v>
      </c>
      <c r="CG13" s="9">
        <f t="shared" si="14"/>
        <v>365.45914699999997</v>
      </c>
      <c r="CH13" s="20">
        <f t="shared" si="15"/>
        <v>2.5983351751684394E-2</v>
      </c>
      <c r="CJ13" s="9">
        <f t="shared" si="16"/>
        <v>66.767814000000001</v>
      </c>
      <c r="CK13" s="9">
        <f t="shared" si="17"/>
        <v>7819.219298</v>
      </c>
      <c r="CL13" s="9">
        <f t="shared" si="18"/>
        <v>4862.3474019999994</v>
      </c>
      <c r="CM13" s="20">
        <f t="shared" si="19"/>
        <v>0.13123608450070876</v>
      </c>
    </row>
    <row r="14" spans="1:91">
      <c r="G14" s="9">
        <v>51.865088999999998</v>
      </c>
      <c r="H14" s="9">
        <v>2415.83862</v>
      </c>
      <c r="I14" s="9">
        <v>2718.4341300000001</v>
      </c>
      <c r="J14" s="20">
        <f t="shared" si="0"/>
        <v>1.465400421937345E-2</v>
      </c>
      <c r="K14" s="9"/>
      <c r="N14" s="9">
        <v>75.639832999999996</v>
      </c>
      <c r="O14" s="9">
        <v>1293.773608</v>
      </c>
      <c r="P14" s="9">
        <v>489.97197499999999</v>
      </c>
      <c r="Q14" s="20">
        <f t="shared" si="1"/>
        <v>1.8167456419963545E-2</v>
      </c>
      <c r="R14" s="9"/>
      <c r="U14" s="9">
        <v>69.548062000000002</v>
      </c>
      <c r="V14" s="9">
        <v>1718.0670230000001</v>
      </c>
      <c r="W14" s="9">
        <v>800.280258</v>
      </c>
      <c r="X14" s="20">
        <f t="shared" si="2"/>
        <v>3.8444018317255947E-2</v>
      </c>
      <c r="Y14" s="9"/>
      <c r="AB14" s="9">
        <v>161.683277</v>
      </c>
      <c r="AC14" s="9">
        <v>53.402704</v>
      </c>
      <c r="AD14" s="9">
        <v>1093.381108</v>
      </c>
      <c r="AE14" s="20">
        <f t="shared" si="3"/>
        <v>1.6337397284580603E-3</v>
      </c>
      <c r="AF14" s="9"/>
      <c r="AI14" s="9">
        <v>59.812902000000001</v>
      </c>
      <c r="AJ14" s="9">
        <v>3418.500274</v>
      </c>
      <c r="AK14" s="9">
        <v>906.79316400000005</v>
      </c>
      <c r="AL14" s="20">
        <f t="shared" si="4"/>
        <v>3.3567000690291053E-2</v>
      </c>
      <c r="AM14" s="9"/>
      <c r="AP14" s="9">
        <v>94.001379999999997</v>
      </c>
      <c r="AQ14" s="9">
        <v>941.38002500000005</v>
      </c>
      <c r="AR14" s="9">
        <v>334.92951199999999</v>
      </c>
      <c r="AS14" s="20">
        <f t="shared" si="5"/>
        <v>2.5038966954458647E-2</v>
      </c>
      <c r="AT14" s="9"/>
      <c r="AW14" s="9">
        <v>56.645485999999998</v>
      </c>
      <c r="AX14" s="9">
        <v>1585.416845</v>
      </c>
      <c r="AY14" s="9">
        <v>255.767608</v>
      </c>
      <c r="AZ14" s="20">
        <f t="shared" si="6"/>
        <v>2.2795288079689204E-2</v>
      </c>
      <c r="BA14" s="9"/>
      <c r="BD14" s="9">
        <v>60.043298</v>
      </c>
      <c r="BE14" s="9">
        <v>10433.630116</v>
      </c>
      <c r="BF14" s="9">
        <v>3047.061213</v>
      </c>
      <c r="BG14" s="20">
        <f t="shared" si="7"/>
        <v>2.7131556871933162E-2</v>
      </c>
      <c r="BH14" s="9"/>
      <c r="BK14" s="9">
        <v>113.643221</v>
      </c>
      <c r="BL14" s="9">
        <v>684.58443</v>
      </c>
      <c r="BM14" s="9">
        <v>883.65045499999997</v>
      </c>
      <c r="BN14" s="20">
        <f t="shared" si="8"/>
        <v>9.2565823152799282E-3</v>
      </c>
      <c r="BO14" s="9"/>
      <c r="BR14" s="9">
        <v>67.460317000000003</v>
      </c>
      <c r="BS14" s="9">
        <v>246.57534200000001</v>
      </c>
      <c r="BT14" s="9">
        <v>79.365078999999994</v>
      </c>
      <c r="BU14" s="20">
        <f t="shared" si="9"/>
        <v>4.0844154196303453E-3</v>
      </c>
      <c r="BV14" s="9"/>
      <c r="BZ14" s="9">
        <v>51.865088999999998</v>
      </c>
      <c r="CA14" s="9">
        <f t="shared" si="20"/>
        <v>14143.242344</v>
      </c>
      <c r="CB14" s="9">
        <f t="shared" si="10"/>
        <v>6255.4673180000009</v>
      </c>
      <c r="CC14" s="20">
        <f t="shared" si="11"/>
        <v>5.9953017511270162E-2</v>
      </c>
      <c r="CE14" s="9">
        <f t="shared" si="12"/>
        <v>94.001379999999997</v>
      </c>
      <c r="CF14" s="9">
        <f t="shared" si="13"/>
        <v>1585.416845</v>
      </c>
      <c r="CG14" s="9">
        <f t="shared" si="14"/>
        <v>255.767608</v>
      </c>
      <c r="CH14" s="20">
        <f t="shared" si="15"/>
        <v>2.2795288079689204E-2</v>
      </c>
      <c r="CJ14" s="9">
        <f t="shared" si="16"/>
        <v>69.548062000000002</v>
      </c>
      <c r="CK14" s="9">
        <f t="shared" si="17"/>
        <v>7062.509798000001</v>
      </c>
      <c r="CL14" s="9">
        <f t="shared" si="18"/>
        <v>4098.3995760000007</v>
      </c>
      <c r="CM14" s="20">
        <f t="shared" si="19"/>
        <v>0.11202472342537398</v>
      </c>
    </row>
    <row r="15" spans="1:91">
      <c r="G15" s="9">
        <v>65.125172000000006</v>
      </c>
      <c r="H15" s="9">
        <v>2534.90663</v>
      </c>
      <c r="I15" s="9">
        <v>1866.7551800000001</v>
      </c>
      <c r="J15" s="20">
        <f t="shared" si="0"/>
        <v>1.5376247462977364E-2</v>
      </c>
      <c r="K15" s="9"/>
      <c r="N15" s="9">
        <v>92.826127999999997</v>
      </c>
      <c r="O15" s="9">
        <v>824.174485</v>
      </c>
      <c r="P15" s="9">
        <v>489.97197499999999</v>
      </c>
      <c r="Q15" s="20">
        <f t="shared" si="1"/>
        <v>1.1573241211675266E-2</v>
      </c>
      <c r="R15" s="9"/>
      <c r="U15" s="9">
        <v>78.937213</v>
      </c>
      <c r="V15" s="9">
        <v>1139.7765910000001</v>
      </c>
      <c r="W15" s="9">
        <v>965.29396799999995</v>
      </c>
      <c r="X15" s="20">
        <f t="shared" si="2"/>
        <v>2.5504006278795531E-2</v>
      </c>
      <c r="Y15" s="9"/>
      <c r="AB15" s="9">
        <v>204.082795</v>
      </c>
      <c r="AC15" s="9">
        <v>45.549365999999999</v>
      </c>
      <c r="AD15" s="9">
        <v>701.00866299999996</v>
      </c>
      <c r="AE15" s="20">
        <f t="shared" si="3"/>
        <v>1.3934839112318509E-3</v>
      </c>
      <c r="AF15" s="9"/>
      <c r="AI15" s="9">
        <v>63.708824999999997</v>
      </c>
      <c r="AJ15" s="9">
        <v>2563.1819009999999</v>
      </c>
      <c r="AK15" s="9">
        <v>574.93158200000005</v>
      </c>
      <c r="AL15" s="20">
        <f t="shared" si="4"/>
        <v>2.5168442809435483E-2</v>
      </c>
      <c r="AM15" s="9"/>
      <c r="AP15" s="9">
        <v>108.600717</v>
      </c>
      <c r="AQ15" s="9">
        <v>666.05743800000005</v>
      </c>
      <c r="AR15" s="9">
        <v>611.56803300000001</v>
      </c>
      <c r="AS15" s="20">
        <f t="shared" si="5"/>
        <v>1.7715895533106717E-2</v>
      </c>
      <c r="AT15" s="9"/>
      <c r="AW15" s="9">
        <v>63.287098</v>
      </c>
      <c r="AX15" s="9">
        <v>1113.4449159999999</v>
      </c>
      <c r="AY15" s="9">
        <v>478.76957700000003</v>
      </c>
      <c r="AZ15" s="20">
        <f t="shared" si="6"/>
        <v>1.6009226659305077E-2</v>
      </c>
      <c r="BA15" s="9"/>
      <c r="BD15" s="9">
        <v>65.436884000000006</v>
      </c>
      <c r="BE15" s="9">
        <v>9101.2088629999998</v>
      </c>
      <c r="BF15" s="9">
        <v>1840.977351</v>
      </c>
      <c r="BG15" s="20">
        <f t="shared" si="7"/>
        <v>2.3666735654272318E-2</v>
      </c>
      <c r="BH15" s="9"/>
      <c r="BK15" s="9">
        <v>130.89476300000001</v>
      </c>
      <c r="BL15" s="9">
        <v>347.85632700000002</v>
      </c>
      <c r="BM15" s="9">
        <v>631.52665300000001</v>
      </c>
      <c r="BN15" s="20">
        <f t="shared" si="8"/>
        <v>4.7035260862804485E-3</v>
      </c>
      <c r="BO15" s="9"/>
      <c r="BR15" s="9">
        <v>92.592592999999994</v>
      </c>
      <c r="BS15" s="9">
        <v>246.57534200000001</v>
      </c>
      <c r="BT15" s="9">
        <v>91.269841</v>
      </c>
      <c r="BU15" s="20">
        <f t="shared" si="9"/>
        <v>4.0844154196303453E-3</v>
      </c>
      <c r="BV15" s="9"/>
      <c r="BZ15" s="9">
        <v>65.125172000000006</v>
      </c>
      <c r="CA15" s="9">
        <f t="shared" si="20"/>
        <v>12460.289977999999</v>
      </c>
      <c r="CB15" s="9">
        <f t="shared" si="10"/>
        <v>4197.704506</v>
      </c>
      <c r="CC15" s="20">
        <f t="shared" si="11"/>
        <v>5.0616224328924951E-2</v>
      </c>
      <c r="CE15" s="9">
        <f t="shared" si="12"/>
        <v>108.600717</v>
      </c>
      <c r="CF15" s="9">
        <f t="shared" si="13"/>
        <v>1113.4449159999999</v>
      </c>
      <c r="CG15" s="9">
        <f t="shared" si="14"/>
        <v>478.76957700000003</v>
      </c>
      <c r="CH15" s="20">
        <f t="shared" si="15"/>
        <v>1.6009226659305077E-2</v>
      </c>
      <c r="CJ15" s="9">
        <f t="shared" si="16"/>
        <v>78.937213</v>
      </c>
      <c r="CK15" s="9">
        <f t="shared" si="17"/>
        <v>5008.9969650000003</v>
      </c>
      <c r="CL15" s="9">
        <f t="shared" si="18"/>
        <v>3575.5987399999999</v>
      </c>
      <c r="CM15" s="20">
        <f t="shared" si="19"/>
        <v>7.8569770038480383E-2</v>
      </c>
    </row>
    <row r="16" spans="1:91">
      <c r="G16" s="9">
        <v>70.378636999999998</v>
      </c>
      <c r="H16" s="9">
        <v>1928.0024000000001</v>
      </c>
      <c r="I16" s="9">
        <v>1255.78208</v>
      </c>
      <c r="J16" s="20">
        <f t="shared" si="0"/>
        <v>1.1694885192522562E-2</v>
      </c>
      <c r="K16" s="9"/>
      <c r="N16" s="9">
        <v>107.37396099999999</v>
      </c>
      <c r="O16" s="9">
        <v>492.60387500000002</v>
      </c>
      <c r="P16" s="9">
        <v>626.83075399999996</v>
      </c>
      <c r="Q16" s="20">
        <f t="shared" si="1"/>
        <v>6.9172530464600961E-3</v>
      </c>
      <c r="R16" s="9"/>
      <c r="U16" s="9">
        <v>84.309416999999996</v>
      </c>
      <c r="V16" s="9">
        <v>781.73870799999997</v>
      </c>
      <c r="W16" s="9">
        <v>609.56016499999998</v>
      </c>
      <c r="X16" s="20">
        <f t="shared" si="2"/>
        <v>1.7492435863871416E-2</v>
      </c>
      <c r="Y16" s="9"/>
      <c r="AB16" s="9">
        <v>253.13064800000001</v>
      </c>
      <c r="AC16" s="9">
        <v>92.031315000000006</v>
      </c>
      <c r="AD16" s="9">
        <v>698.79991199999995</v>
      </c>
      <c r="AE16" s="20">
        <f t="shared" si="3"/>
        <v>2.8154981736081795E-3</v>
      </c>
      <c r="AF16" s="9"/>
      <c r="AI16" s="9">
        <v>74.223147999999995</v>
      </c>
      <c r="AJ16" s="9">
        <v>1762.792678</v>
      </c>
      <c r="AK16" s="9">
        <v>463.419084</v>
      </c>
      <c r="AL16" s="20">
        <f t="shared" si="4"/>
        <v>1.7309246247340218E-2</v>
      </c>
      <c r="AM16" s="9"/>
      <c r="AP16" s="9">
        <v>127.172966</v>
      </c>
      <c r="AQ16" s="9">
        <v>418.46693699999997</v>
      </c>
      <c r="AR16" s="9">
        <v>501.80940900000002</v>
      </c>
      <c r="AS16" s="20">
        <f t="shared" si="5"/>
        <v>1.1130446290356043E-2</v>
      </c>
      <c r="AT16" s="9"/>
      <c r="AW16" s="9">
        <v>76.535450999999995</v>
      </c>
      <c r="AX16" s="9">
        <v>586.16263000000004</v>
      </c>
      <c r="AY16" s="9">
        <v>423.80154800000003</v>
      </c>
      <c r="AZ16" s="20">
        <f t="shared" si="6"/>
        <v>8.4279071807126359E-3</v>
      </c>
      <c r="BA16" s="9"/>
      <c r="BD16" s="9">
        <v>84.281773000000001</v>
      </c>
      <c r="BE16" s="9">
        <v>4861.958764</v>
      </c>
      <c r="BF16" s="9">
        <v>1547.3658330000001</v>
      </c>
      <c r="BG16" s="20">
        <f t="shared" si="7"/>
        <v>1.2643011995620934E-2</v>
      </c>
      <c r="BH16" s="9"/>
      <c r="BK16" s="9">
        <v>141.40199000000001</v>
      </c>
      <c r="BL16" s="9">
        <v>799.34423000000004</v>
      </c>
      <c r="BM16" s="9">
        <v>716.82646899999997</v>
      </c>
      <c r="BN16" s="20">
        <f t="shared" si="8"/>
        <v>1.0808302583275305E-2</v>
      </c>
      <c r="BO16" s="9"/>
      <c r="BR16" s="9">
        <v>113.756614</v>
      </c>
      <c r="BS16" s="9">
        <v>136.986301</v>
      </c>
      <c r="BT16" s="9">
        <v>115.079365</v>
      </c>
      <c r="BU16" s="20">
        <f t="shared" si="9"/>
        <v>2.2691196757319058E-3</v>
      </c>
      <c r="BV16" s="9"/>
      <c r="BZ16" s="9">
        <v>70.378636999999998</v>
      </c>
      <c r="CA16" s="9">
        <f t="shared" si="20"/>
        <v>7282.5650390000001</v>
      </c>
      <c r="CB16" s="9">
        <f t="shared" si="10"/>
        <v>3429.9786669999999</v>
      </c>
      <c r="CC16" s="20">
        <f t="shared" si="11"/>
        <v>3.1255150234603596E-2</v>
      </c>
      <c r="CE16" s="9">
        <f t="shared" si="12"/>
        <v>127.172966</v>
      </c>
      <c r="CF16" s="9">
        <f t="shared" si="13"/>
        <v>586.16263000000004</v>
      </c>
      <c r="CG16" s="9">
        <f t="shared" si="14"/>
        <v>423.80154800000003</v>
      </c>
      <c r="CH16" s="20">
        <f t="shared" si="15"/>
        <v>8.4279071807126359E-3</v>
      </c>
      <c r="CJ16" s="9">
        <f t="shared" si="16"/>
        <v>84.309416999999996</v>
      </c>
      <c r="CK16" s="9">
        <f t="shared" si="17"/>
        <v>3991.3601690000005</v>
      </c>
      <c r="CL16" s="9">
        <f t="shared" si="18"/>
        <v>3105.494404</v>
      </c>
      <c r="CM16" s="20">
        <f t="shared" si="19"/>
        <v>6.1825048834183063E-2</v>
      </c>
    </row>
    <row r="17" spans="7:91">
      <c r="G17" s="9">
        <v>90.226619999999997</v>
      </c>
      <c r="H17" s="9">
        <v>1561.16156</v>
      </c>
      <c r="I17" s="9">
        <v>946.76203999999996</v>
      </c>
      <c r="J17" s="20">
        <f t="shared" si="0"/>
        <v>9.4697004584534863E-3</v>
      </c>
      <c r="K17" s="9"/>
      <c r="N17" s="9">
        <v>127.278318</v>
      </c>
      <c r="O17" s="9">
        <v>822.90727400000003</v>
      </c>
      <c r="P17" s="9">
        <v>819.44681400000002</v>
      </c>
      <c r="Q17" s="20">
        <f t="shared" si="1"/>
        <v>1.1555446753297815E-2</v>
      </c>
      <c r="R17" s="9"/>
      <c r="U17" s="9">
        <v>106.832686</v>
      </c>
      <c r="V17" s="9">
        <v>480.76736299999999</v>
      </c>
      <c r="W17" s="9">
        <v>446.04438199999998</v>
      </c>
      <c r="X17" s="20">
        <f t="shared" si="2"/>
        <v>1.0757804592068489E-2</v>
      </c>
      <c r="Y17" s="9"/>
      <c r="AB17" s="9">
        <v>283.605301</v>
      </c>
      <c r="AC17" s="9">
        <v>86.386728000000005</v>
      </c>
      <c r="AD17" s="9">
        <v>277.17378000000002</v>
      </c>
      <c r="AE17" s="20">
        <f t="shared" si="3"/>
        <v>2.6428142954165825E-3</v>
      </c>
      <c r="AF17" s="9"/>
      <c r="AI17" s="9">
        <v>80.797224999999997</v>
      </c>
      <c r="AJ17" s="9">
        <v>1293.5838960000001</v>
      </c>
      <c r="AK17" s="9">
        <v>710.57592899999997</v>
      </c>
      <c r="AL17" s="20">
        <f t="shared" si="4"/>
        <v>1.27019827554887E-2</v>
      </c>
      <c r="AM17" s="9"/>
      <c r="AP17" s="9">
        <v>154.99973499999999</v>
      </c>
      <c r="AQ17" s="9">
        <v>419.49044099999998</v>
      </c>
      <c r="AR17" s="9">
        <v>254.316385</v>
      </c>
      <c r="AS17" s="20">
        <f t="shared" si="5"/>
        <v>1.1157669603102409E-2</v>
      </c>
      <c r="AT17" s="9"/>
      <c r="AW17" s="9">
        <v>96.369624000000002</v>
      </c>
      <c r="AX17" s="9">
        <v>253.56693100000001</v>
      </c>
      <c r="AY17" s="9">
        <v>396.513149</v>
      </c>
      <c r="AZ17" s="20">
        <f t="shared" si="6"/>
        <v>3.6458116727198482E-3</v>
      </c>
      <c r="BA17" s="9"/>
      <c r="BD17" s="9">
        <v>97.546447000000001</v>
      </c>
      <c r="BE17" s="9">
        <v>4379.2686970000004</v>
      </c>
      <c r="BF17" s="9">
        <v>3065.231565</v>
      </c>
      <c r="BG17" s="20">
        <f t="shared" si="7"/>
        <v>1.1387827284381771E-2</v>
      </c>
      <c r="BH17" s="9"/>
      <c r="BK17" s="9">
        <v>146.62294399999999</v>
      </c>
      <c r="BL17" s="9">
        <v>1222.266382</v>
      </c>
      <c r="BM17" s="9">
        <v>717.82006100000001</v>
      </c>
      <c r="BN17" s="20">
        <f t="shared" si="8"/>
        <v>1.6526828365322859E-2</v>
      </c>
      <c r="BO17" s="9"/>
      <c r="BR17" s="9">
        <v>142.85714300000001</v>
      </c>
      <c r="BS17" s="9">
        <v>136.986301</v>
      </c>
      <c r="BT17" s="9">
        <v>140.21163999999999</v>
      </c>
      <c r="BU17" s="20">
        <f t="shared" si="9"/>
        <v>2.2691196757319058E-3</v>
      </c>
      <c r="BV17" s="9"/>
      <c r="BZ17" s="9">
        <v>90.226619999999997</v>
      </c>
      <c r="CA17" s="9">
        <f t="shared" si="20"/>
        <v>6763.3375310000001</v>
      </c>
      <c r="CB17" s="9">
        <f t="shared" si="10"/>
        <v>4831.4404190000005</v>
      </c>
      <c r="CC17" s="20">
        <f t="shared" si="11"/>
        <v>3.2412974496133076E-2</v>
      </c>
      <c r="CE17" s="9">
        <f t="shared" si="12"/>
        <v>154.99973499999999</v>
      </c>
      <c r="CF17" s="9">
        <f t="shared" si="13"/>
        <v>253.56693100000001</v>
      </c>
      <c r="CG17" s="9">
        <f t="shared" si="14"/>
        <v>396.513149</v>
      </c>
      <c r="CH17" s="20">
        <f t="shared" si="15"/>
        <v>3.6458116727198482E-3</v>
      </c>
      <c r="CJ17" s="9">
        <f t="shared" si="16"/>
        <v>106.832686</v>
      </c>
      <c r="CK17" s="9">
        <f t="shared" si="17"/>
        <v>3639.4811110000001</v>
      </c>
      <c r="CL17" s="9">
        <f t="shared" si="18"/>
        <v>2546.1421770000002</v>
      </c>
      <c r="CM17" s="20">
        <f t="shared" si="19"/>
        <v>5.6056219287130948E-2</v>
      </c>
    </row>
    <row r="18" spans="7:91">
      <c r="G18" s="9">
        <v>116.671869</v>
      </c>
      <c r="H18" s="9">
        <v>829.62137999999993</v>
      </c>
      <c r="I18" s="9">
        <v>1061.76118</v>
      </c>
      <c r="J18" s="20">
        <f t="shared" si="0"/>
        <v>5.0323209101617991E-3</v>
      </c>
      <c r="K18" s="9"/>
      <c r="N18" s="9">
        <v>144.51845900000001</v>
      </c>
      <c r="O18" s="9">
        <v>987.79091000000005</v>
      </c>
      <c r="P18" s="9">
        <v>1205.3125379999999</v>
      </c>
      <c r="Q18" s="20">
        <f t="shared" si="1"/>
        <v>1.3870779399498413E-2</v>
      </c>
      <c r="R18" s="9"/>
      <c r="U18" s="9">
        <v>131.99672699999999</v>
      </c>
      <c r="V18" s="9">
        <v>180.08742100000001</v>
      </c>
      <c r="W18" s="9">
        <v>638.64896499999998</v>
      </c>
      <c r="X18" s="20">
        <f t="shared" si="2"/>
        <v>4.029693847183157E-3</v>
      </c>
      <c r="Y18" s="9"/>
      <c r="AB18" s="9">
        <v>324.726654</v>
      </c>
      <c r="AC18" s="9">
        <v>189.90355099999999</v>
      </c>
      <c r="AD18" s="9">
        <v>601.71301000000005</v>
      </c>
      <c r="AE18" s="20">
        <f t="shared" si="3"/>
        <v>5.8096866376646655E-3</v>
      </c>
      <c r="AF18" s="9"/>
      <c r="AI18" s="9">
        <v>92.671622999999997</v>
      </c>
      <c r="AJ18" s="9">
        <v>934.52533000000005</v>
      </c>
      <c r="AK18" s="9">
        <v>571.72048900000004</v>
      </c>
      <c r="AL18" s="20">
        <f t="shared" si="4"/>
        <v>9.1763082881076499E-3</v>
      </c>
      <c r="AM18" s="9"/>
      <c r="AP18" s="9">
        <v>170.900745</v>
      </c>
      <c r="AQ18" s="9">
        <v>420.07530100000002</v>
      </c>
      <c r="AR18" s="9">
        <v>254.94998200000001</v>
      </c>
      <c r="AS18" s="20">
        <f t="shared" si="5"/>
        <v>1.1173225797013559E-2</v>
      </c>
      <c r="AT18" s="9"/>
      <c r="AW18" s="9">
        <v>141.27314999999999</v>
      </c>
      <c r="AX18" s="9">
        <v>144.119912</v>
      </c>
      <c r="AY18" s="9">
        <v>869.36534900000004</v>
      </c>
      <c r="AZ18" s="20">
        <f t="shared" si="6"/>
        <v>2.0721710649286413E-3</v>
      </c>
      <c r="BA18" s="9"/>
      <c r="BD18" s="9">
        <v>104.281431</v>
      </c>
      <c r="BE18" s="9">
        <v>2804.6473350000001</v>
      </c>
      <c r="BF18" s="9">
        <v>5066.6424399999996</v>
      </c>
      <c r="BG18" s="20">
        <f t="shared" si="7"/>
        <v>7.2931901772689102E-3</v>
      </c>
      <c r="BH18" s="9"/>
      <c r="BK18" s="9">
        <v>156.01272800000001</v>
      </c>
      <c r="BL18" s="9">
        <v>434.24909300000002</v>
      </c>
      <c r="BM18" s="9">
        <v>437.52794499999999</v>
      </c>
      <c r="BN18" s="20">
        <f t="shared" si="8"/>
        <v>5.8716825836809487E-3</v>
      </c>
      <c r="BO18" s="9"/>
      <c r="BR18" s="9">
        <v>164.021164</v>
      </c>
      <c r="BS18" s="9">
        <v>136.986301</v>
      </c>
      <c r="BT18" s="9">
        <v>164.021164</v>
      </c>
      <c r="BU18" s="20">
        <f t="shared" si="9"/>
        <v>2.2691196757319058E-3</v>
      </c>
      <c r="BV18" s="9"/>
      <c r="BZ18" s="9">
        <v>116.671869</v>
      </c>
      <c r="CA18" s="9">
        <f t="shared" si="20"/>
        <v>4622.0596249999999</v>
      </c>
      <c r="CB18" s="9">
        <f t="shared" si="10"/>
        <v>7333.7161579999993</v>
      </c>
      <c r="CC18" s="20">
        <f t="shared" si="11"/>
        <v>2.6196290486929123E-2</v>
      </c>
      <c r="CE18" s="9">
        <f t="shared" si="12"/>
        <v>170.900745</v>
      </c>
      <c r="CF18" s="9">
        <f t="shared" si="13"/>
        <v>144.119912</v>
      </c>
      <c r="CG18" s="9">
        <f t="shared" si="14"/>
        <v>869.36534900000004</v>
      </c>
      <c r="CH18" s="20">
        <f t="shared" si="15"/>
        <v>2.0721710649286413E-3</v>
      </c>
      <c r="CJ18" s="9">
        <f t="shared" si="16"/>
        <v>131.99672699999999</v>
      </c>
      <c r="CK18" s="9">
        <f t="shared" si="17"/>
        <v>2295.8269970000001</v>
      </c>
      <c r="CL18" s="9">
        <f t="shared" si="18"/>
        <v>2668.5815550000002</v>
      </c>
      <c r="CM18" s="20">
        <f t="shared" si="19"/>
        <v>3.8329716829381882E-2</v>
      </c>
    </row>
    <row r="19" spans="7:91">
      <c r="G19" s="9">
        <v>147.12042700000001</v>
      </c>
      <c r="H19" s="9">
        <v>461.06732999999997</v>
      </c>
      <c r="I19" s="9">
        <v>1299.6830600000001</v>
      </c>
      <c r="J19" s="20">
        <f t="shared" si="0"/>
        <v>2.7967441795575115E-3</v>
      </c>
      <c r="K19" s="9"/>
      <c r="N19" s="9">
        <v>163.04622699999999</v>
      </c>
      <c r="O19" s="9">
        <v>711.24649699999998</v>
      </c>
      <c r="P19" s="9">
        <v>928.42695300000003</v>
      </c>
      <c r="Q19" s="20">
        <f t="shared" si="1"/>
        <v>9.9874813168234246E-3</v>
      </c>
      <c r="R19" s="9"/>
      <c r="U19" s="9">
        <v>165.00636900000001</v>
      </c>
      <c r="V19" s="9">
        <v>183.72996599999999</v>
      </c>
      <c r="W19" s="9">
        <v>967.85494300000005</v>
      </c>
      <c r="X19" s="20">
        <f t="shared" si="2"/>
        <v>4.1112006014754942E-3</v>
      </c>
      <c r="Y19" s="9"/>
      <c r="AB19" s="9">
        <v>371.05430699999999</v>
      </c>
      <c r="AC19" s="9">
        <v>70.189216000000002</v>
      </c>
      <c r="AD19" s="9">
        <v>319.72906</v>
      </c>
      <c r="AE19" s="20">
        <f t="shared" si="3"/>
        <v>2.1472865997295594E-3</v>
      </c>
      <c r="AF19" s="9"/>
      <c r="AI19" s="9">
        <v>111.15742299999999</v>
      </c>
      <c r="AJ19" s="9">
        <v>547.637292</v>
      </c>
      <c r="AK19" s="9">
        <v>957.489509</v>
      </c>
      <c r="AL19" s="20">
        <f t="shared" si="4"/>
        <v>5.377370158020681E-3</v>
      </c>
      <c r="AM19" s="9"/>
      <c r="AP19" s="9">
        <v>177.54021299999999</v>
      </c>
      <c r="AQ19" s="9">
        <v>254.80376699999999</v>
      </c>
      <c r="AR19" s="9">
        <v>559.12563499999999</v>
      </c>
      <c r="AS19" s="20">
        <f t="shared" si="5"/>
        <v>6.7773087726017778E-3</v>
      </c>
      <c r="AT19" s="9"/>
      <c r="AW19" s="9">
        <v>176.931422</v>
      </c>
      <c r="AX19" s="9">
        <v>62.108004000000001</v>
      </c>
      <c r="AY19" s="9">
        <v>1147.579866</v>
      </c>
      <c r="AZ19" s="20">
        <f t="shared" si="6"/>
        <v>8.9299533286748287E-4</v>
      </c>
      <c r="BA19" s="9"/>
      <c r="BD19" s="9">
        <v>129.45071899999999</v>
      </c>
      <c r="BE19" s="9">
        <v>2323.881187</v>
      </c>
      <c r="BF19" s="9">
        <v>8279.9089339999991</v>
      </c>
      <c r="BG19" s="20">
        <f t="shared" si="7"/>
        <v>6.043008414877378E-3</v>
      </c>
      <c r="BH19" s="9"/>
      <c r="BK19" s="9">
        <v>171.94153499999999</v>
      </c>
      <c r="BL19" s="9">
        <v>97.421629999999993</v>
      </c>
      <c r="BM19" s="9">
        <v>410.55194</v>
      </c>
      <c r="BN19" s="20">
        <f t="shared" si="8"/>
        <v>1.3172828622230633E-3</v>
      </c>
      <c r="BO19" s="9"/>
      <c r="BR19" s="9">
        <v>183.86243400000001</v>
      </c>
      <c r="BS19" s="9">
        <v>136.986301</v>
      </c>
      <c r="BT19" s="9">
        <v>199.73544999999999</v>
      </c>
      <c r="BU19" s="20">
        <f t="shared" si="9"/>
        <v>2.2691196757319058E-3</v>
      </c>
      <c r="BV19" s="9"/>
      <c r="BZ19" s="9">
        <v>147.12042700000001</v>
      </c>
      <c r="CA19" s="9">
        <f t="shared" si="20"/>
        <v>3496.1950139999999</v>
      </c>
      <c r="CB19" s="9">
        <f t="shared" si="10"/>
        <v>10508.018946999999</v>
      </c>
      <c r="CC19" s="20">
        <f t="shared" si="11"/>
        <v>1.8827233911258314E-2</v>
      </c>
      <c r="CE19" s="9">
        <f t="shared" si="12"/>
        <v>177.54021299999999</v>
      </c>
      <c r="CF19" s="9">
        <f t="shared" si="13"/>
        <v>62.108004000000001</v>
      </c>
      <c r="CG19" s="9">
        <f t="shared" si="14"/>
        <v>1147.579866</v>
      </c>
      <c r="CH19" s="20">
        <f t="shared" si="15"/>
        <v>8.9299533286748287E-4</v>
      </c>
      <c r="CJ19" s="9">
        <f t="shared" si="16"/>
        <v>165.00636900000001</v>
      </c>
      <c r="CK19" s="9">
        <f t="shared" si="17"/>
        <v>1290.768172</v>
      </c>
      <c r="CL19" s="9">
        <f t="shared" si="18"/>
        <v>3414.4865369999998</v>
      </c>
      <c r="CM19" s="20">
        <f t="shared" si="19"/>
        <v>2.199956866978248E-2</v>
      </c>
    </row>
    <row r="20" spans="7:91">
      <c r="G20" s="9">
        <v>184.22243700000001</v>
      </c>
      <c r="H20" s="9">
        <v>455.0711</v>
      </c>
      <c r="I20" s="9">
        <v>2507.0669899999998</v>
      </c>
      <c r="J20" s="20">
        <f t="shared" si="0"/>
        <v>2.7603722220132893E-3</v>
      </c>
      <c r="K20" s="9"/>
      <c r="N20" s="9">
        <v>194.82717700000001</v>
      </c>
      <c r="O20" s="9">
        <v>461.80090200000001</v>
      </c>
      <c r="P20" s="9">
        <v>485.53673700000002</v>
      </c>
      <c r="Q20" s="20">
        <f t="shared" si="1"/>
        <v>6.4847108566036364E-3</v>
      </c>
      <c r="R20" s="9"/>
      <c r="U20" s="9">
        <v>192.713548</v>
      </c>
      <c r="V20" s="9">
        <v>269.54832399999998</v>
      </c>
      <c r="W20" s="9">
        <v>1159.928003</v>
      </c>
      <c r="X20" s="20">
        <f t="shared" si="2"/>
        <v>6.0314996833750649E-3</v>
      </c>
      <c r="Y20" s="9"/>
      <c r="AB20" s="9">
        <v>405.503916</v>
      </c>
      <c r="AC20" s="9">
        <v>63.808379000000002</v>
      </c>
      <c r="AD20" s="9">
        <v>233.19508200000001</v>
      </c>
      <c r="AE20" s="20">
        <f t="shared" si="3"/>
        <v>1.9520787520573677E-3</v>
      </c>
      <c r="AF20" s="9"/>
      <c r="AI20" s="9">
        <v>149.49609599999999</v>
      </c>
      <c r="AJ20" s="9">
        <v>297.95049599999999</v>
      </c>
      <c r="AK20" s="9">
        <v>1398.4795959999999</v>
      </c>
      <c r="AL20" s="20">
        <f t="shared" si="4"/>
        <v>2.9256409838464038E-3</v>
      </c>
      <c r="AM20" s="9"/>
      <c r="AP20" s="9">
        <v>189.44724199999999</v>
      </c>
      <c r="AQ20" s="9">
        <v>475.92937799999999</v>
      </c>
      <c r="AR20" s="9">
        <v>615.07718899999998</v>
      </c>
      <c r="AS20" s="20">
        <f t="shared" si="5"/>
        <v>1.2658840905826592E-2</v>
      </c>
      <c r="AT20" s="9"/>
      <c r="AW20" s="9">
        <v>212.58271999999999</v>
      </c>
      <c r="AX20" s="9">
        <v>63.428410999999997</v>
      </c>
      <c r="AY20" s="9">
        <v>1620.3831620000001</v>
      </c>
      <c r="AZ20" s="20">
        <f t="shared" si="6"/>
        <v>9.1198028186834828E-4</v>
      </c>
      <c r="BA20" s="9"/>
      <c r="BD20" s="9">
        <v>151.904552</v>
      </c>
      <c r="BE20" s="9">
        <v>2751.739544</v>
      </c>
      <c r="BF20" s="9">
        <v>9311.4505289999997</v>
      </c>
      <c r="BG20" s="20">
        <f t="shared" si="7"/>
        <v>7.1556090358516422E-3</v>
      </c>
      <c r="BH20" s="9"/>
      <c r="BK20" s="9">
        <v>189.08576500000001</v>
      </c>
      <c r="BL20" s="9">
        <v>408.56475699999999</v>
      </c>
      <c r="BM20" s="9">
        <v>608.62437299999999</v>
      </c>
      <c r="BN20" s="20">
        <f t="shared" si="8"/>
        <v>5.5243928119908326E-3</v>
      </c>
      <c r="BO20" s="9"/>
      <c r="BR20" s="9">
        <v>210.31746000000001</v>
      </c>
      <c r="BS20" s="9">
        <v>191.780822</v>
      </c>
      <c r="BT20" s="9">
        <v>218.25396799999999</v>
      </c>
      <c r="BU20" s="20">
        <f t="shared" si="9"/>
        <v>3.1767675559634121E-3</v>
      </c>
      <c r="BV20" s="9"/>
      <c r="BZ20" s="9">
        <v>184.22243700000001</v>
      </c>
      <c r="CA20" s="9">
        <f t="shared" si="20"/>
        <v>3668.6115460000001</v>
      </c>
      <c r="CB20" s="9">
        <f t="shared" si="10"/>
        <v>12304.054255999999</v>
      </c>
      <c r="CC20" s="20">
        <f t="shared" si="11"/>
        <v>1.6400692114468568E-2</v>
      </c>
      <c r="CE20" s="9">
        <f t="shared" si="12"/>
        <v>189.44724199999999</v>
      </c>
      <c r="CF20" s="9">
        <f t="shared" si="13"/>
        <v>63.428410999999997</v>
      </c>
      <c r="CG20" s="9">
        <f t="shared" si="14"/>
        <v>1620.3831620000001</v>
      </c>
      <c r="CH20" s="20">
        <f t="shared" si="15"/>
        <v>9.1198028186834828E-4</v>
      </c>
      <c r="CJ20" s="9">
        <f t="shared" si="16"/>
        <v>192.713548</v>
      </c>
      <c r="CK20" s="9">
        <f t="shared" si="17"/>
        <v>1707.5821559999999</v>
      </c>
      <c r="CL20" s="9">
        <f t="shared" si="18"/>
        <v>4233.5582109999996</v>
      </c>
      <c r="CM20" s="20">
        <f t="shared" si="19"/>
        <v>3.2269220693059673E-2</v>
      </c>
    </row>
    <row r="21" spans="7:91">
      <c r="G21" s="9">
        <v>210.71450899999999</v>
      </c>
      <c r="H21" s="9">
        <v>329.57855000000001</v>
      </c>
      <c r="I21" s="9">
        <v>1472.5030000000002</v>
      </c>
      <c r="J21" s="20">
        <f t="shared" si="0"/>
        <v>1.9991589762378185E-3</v>
      </c>
      <c r="K21" s="9"/>
      <c r="N21" s="9">
        <v>206.77166399999999</v>
      </c>
      <c r="O21" s="9">
        <v>682.05190700000003</v>
      </c>
      <c r="P21" s="9">
        <v>484.51321999999999</v>
      </c>
      <c r="Q21" s="20">
        <f t="shared" si="1"/>
        <v>9.5775243983609922E-3</v>
      </c>
      <c r="R21" s="9"/>
      <c r="U21" s="9">
        <v>226.98081099999999</v>
      </c>
      <c r="V21" s="9">
        <v>521.61243300000001</v>
      </c>
      <c r="W21" s="9">
        <v>667.44784400000003</v>
      </c>
      <c r="X21" s="20">
        <f t="shared" si="2"/>
        <v>1.167176696852323E-2</v>
      </c>
      <c r="Y21" s="9"/>
      <c r="AB21" s="9">
        <v>445.25346400000001</v>
      </c>
      <c r="AC21" s="9">
        <v>56.445872999999999</v>
      </c>
      <c r="AD21" s="9">
        <v>229.51382899999999</v>
      </c>
      <c r="AE21" s="20">
        <f t="shared" si="3"/>
        <v>1.7268388736944511E-3</v>
      </c>
      <c r="AF21" s="9"/>
      <c r="AI21" s="9">
        <v>181.23969600000001</v>
      </c>
      <c r="AJ21" s="9">
        <v>269.196619</v>
      </c>
      <c r="AK21" s="9">
        <v>1618.877334</v>
      </c>
      <c r="AL21" s="20">
        <f t="shared" si="4"/>
        <v>2.6433003865826274E-3</v>
      </c>
      <c r="AM21" s="9"/>
      <c r="AP21" s="9">
        <v>214.637888</v>
      </c>
      <c r="AQ21" s="9">
        <v>311.34018099999997</v>
      </c>
      <c r="AR21" s="9">
        <v>561.36759600000005</v>
      </c>
      <c r="AS21" s="20">
        <f t="shared" si="5"/>
        <v>8.2810727831772006E-3</v>
      </c>
      <c r="AT21" s="9"/>
      <c r="AW21" s="9">
        <v>237.67067</v>
      </c>
      <c r="AX21" s="9">
        <v>64.357585999999998</v>
      </c>
      <c r="AY21" s="9">
        <v>1954.103652</v>
      </c>
      <c r="AZ21" s="20">
        <f t="shared" si="6"/>
        <v>9.2534005653470441E-4</v>
      </c>
      <c r="BA21" s="9"/>
      <c r="BD21" s="9">
        <v>159.878287</v>
      </c>
      <c r="BE21" s="9">
        <v>2268.1944010000002</v>
      </c>
      <c r="BF21" s="9">
        <v>7132.0770849999999</v>
      </c>
      <c r="BG21" s="20">
        <f t="shared" si="7"/>
        <v>5.8982007894798436E-3</v>
      </c>
      <c r="BH21" s="9"/>
      <c r="BK21" s="9">
        <v>212.894993</v>
      </c>
      <c r="BL21" s="9">
        <v>410.35322200000002</v>
      </c>
      <c r="BM21" s="9">
        <v>722.68865800000003</v>
      </c>
      <c r="BN21" s="20">
        <f t="shared" si="8"/>
        <v>5.5485754734201868E-3</v>
      </c>
      <c r="BO21" s="9"/>
      <c r="BR21" s="9">
        <v>227.513228</v>
      </c>
      <c r="BS21" s="9">
        <v>356.16438399999998</v>
      </c>
      <c r="BT21" s="9">
        <v>230.15872999999999</v>
      </c>
      <c r="BU21" s="20">
        <f t="shared" si="9"/>
        <v>5.899711180093358E-3</v>
      </c>
      <c r="BV21" s="9"/>
      <c r="BZ21" s="9">
        <v>210.71450899999999</v>
      </c>
      <c r="CA21" s="9">
        <f t="shared" si="20"/>
        <v>3279.8248580000004</v>
      </c>
      <c r="CB21" s="9">
        <f t="shared" si="10"/>
        <v>9089.0933050000003</v>
      </c>
      <c r="CC21" s="20">
        <f t="shared" si="11"/>
        <v>1.7474884164078656E-2</v>
      </c>
      <c r="CE21" s="9">
        <f t="shared" si="12"/>
        <v>214.637888</v>
      </c>
      <c r="CF21" s="9">
        <f t="shared" si="13"/>
        <v>64.357585999999998</v>
      </c>
      <c r="CG21" s="9">
        <f t="shared" si="14"/>
        <v>1954.103652</v>
      </c>
      <c r="CH21" s="20">
        <f t="shared" si="15"/>
        <v>9.2534005653470441E-4</v>
      </c>
      <c r="CJ21" s="9">
        <f t="shared" si="16"/>
        <v>226.98081099999999</v>
      </c>
      <c r="CK21" s="9">
        <f t="shared" si="17"/>
        <v>1925.1127120000001</v>
      </c>
      <c r="CL21" s="9">
        <f t="shared" si="18"/>
        <v>4030.0539909999998</v>
      </c>
      <c r="CM21" s="20">
        <f t="shared" si="19"/>
        <v>3.5771265665491062E-2</v>
      </c>
    </row>
    <row r="22" spans="7:91">
      <c r="G22" s="9">
        <v>222.75721100000001</v>
      </c>
      <c r="H22" s="9">
        <v>1842.77026</v>
      </c>
      <c r="I22" s="9">
        <v>919.13653999999997</v>
      </c>
      <c r="J22" s="20">
        <f t="shared" si="0"/>
        <v>1.1177883713679481E-2</v>
      </c>
      <c r="K22" s="9"/>
      <c r="N22" s="9">
        <v>221.40377799999999</v>
      </c>
      <c r="O22" s="9">
        <v>1343.5847450000001</v>
      </c>
      <c r="P22" s="9">
        <v>621.323261</v>
      </c>
      <c r="Q22" s="20">
        <f t="shared" si="1"/>
        <v>1.8866915471439524E-2</v>
      </c>
      <c r="R22" s="9"/>
      <c r="U22" s="9">
        <v>241.519001</v>
      </c>
      <c r="V22" s="9">
        <v>468.04273899999998</v>
      </c>
      <c r="W22" s="9">
        <v>449.37848100000002</v>
      </c>
      <c r="X22" s="20">
        <f t="shared" si="2"/>
        <v>1.0473074327423747E-2</v>
      </c>
      <c r="Y22" s="9"/>
      <c r="AB22" s="9">
        <v>487.641277</v>
      </c>
      <c r="AC22" s="9">
        <v>20.811347999999999</v>
      </c>
      <c r="AD22" s="9">
        <v>218.960905</v>
      </c>
      <c r="AE22" s="20">
        <f t="shared" si="3"/>
        <v>6.3667798601295899E-4</v>
      </c>
      <c r="AF22" s="9"/>
      <c r="AI22" s="9">
        <v>212.98562899999999</v>
      </c>
      <c r="AJ22" s="9">
        <v>268.02894800000001</v>
      </c>
      <c r="AK22" s="9">
        <v>1452.82491</v>
      </c>
      <c r="AL22" s="20">
        <f t="shared" si="4"/>
        <v>2.6318347700486347E-3</v>
      </c>
      <c r="AM22" s="9"/>
      <c r="AP22" s="9">
        <v>231.83120700000001</v>
      </c>
      <c r="AQ22" s="9">
        <v>698.17597000000001</v>
      </c>
      <c r="AR22" s="9">
        <v>204.018472</v>
      </c>
      <c r="AS22" s="20">
        <f t="shared" si="5"/>
        <v>1.8570189059649012E-2</v>
      </c>
      <c r="AT22" s="9"/>
      <c r="AW22" s="9">
        <v>256.13793099999998</v>
      </c>
      <c r="AX22" s="9">
        <v>287.26174600000002</v>
      </c>
      <c r="AY22" s="9">
        <v>2204.3451150000001</v>
      </c>
      <c r="AZ22" s="20">
        <f t="shared" si="6"/>
        <v>4.1302792227772174E-3</v>
      </c>
      <c r="BA22" s="9"/>
      <c r="BD22" s="9">
        <v>169.19341900000001</v>
      </c>
      <c r="BE22" s="9">
        <v>1542.4491499999999</v>
      </c>
      <c r="BF22" s="9">
        <v>4588.4415179999996</v>
      </c>
      <c r="BG22" s="20">
        <f t="shared" si="7"/>
        <v>4.0109766562564193E-3</v>
      </c>
      <c r="BH22" s="9"/>
      <c r="BK22" s="9">
        <v>235.40481399999999</v>
      </c>
      <c r="BL22" s="9">
        <v>271.20075500000002</v>
      </c>
      <c r="BM22" s="9">
        <v>498.43509399999999</v>
      </c>
      <c r="BN22" s="20">
        <f t="shared" si="8"/>
        <v>3.6670306869578742E-3</v>
      </c>
      <c r="BO22" s="9"/>
      <c r="BR22" s="9">
        <v>243.38624300000001</v>
      </c>
      <c r="BS22" s="9">
        <v>136.986301</v>
      </c>
      <c r="BT22" s="9">
        <v>242.063492</v>
      </c>
      <c r="BU22" s="20">
        <f t="shared" si="9"/>
        <v>2.2691196757319058E-3</v>
      </c>
      <c r="BV22" s="9"/>
      <c r="BZ22" s="9">
        <v>222.75721100000001</v>
      </c>
      <c r="CA22" s="9">
        <f t="shared" si="20"/>
        <v>4728.8041549999998</v>
      </c>
      <c r="CB22" s="9">
        <f t="shared" si="10"/>
        <v>6128.9013189999987</v>
      </c>
      <c r="CC22" s="20">
        <f t="shared" si="11"/>
        <v>3.4055775841375424E-2</v>
      </c>
      <c r="CE22" s="9">
        <f t="shared" si="12"/>
        <v>231.83120700000001</v>
      </c>
      <c r="CF22" s="9">
        <f t="shared" si="13"/>
        <v>287.26174600000002</v>
      </c>
      <c r="CG22" s="9">
        <f t="shared" si="14"/>
        <v>2204.3451150000001</v>
      </c>
      <c r="CH22" s="20">
        <f t="shared" si="15"/>
        <v>4.1302792227772174E-3</v>
      </c>
      <c r="CJ22" s="9">
        <f t="shared" si="16"/>
        <v>241.519001</v>
      </c>
      <c r="CK22" s="9">
        <f t="shared" si="17"/>
        <v>1863.2460610000001</v>
      </c>
      <c r="CL22" s="9">
        <f t="shared" si="18"/>
        <v>3065.6813540000003</v>
      </c>
      <c r="CM22" s="20">
        <f t="shared" si="19"/>
        <v>3.8247926505824134E-2</v>
      </c>
    </row>
    <row r="23" spans="7:91">
      <c r="G23" s="9">
        <v>240.090835</v>
      </c>
      <c r="H23" s="9">
        <v>3233.8958400000001</v>
      </c>
      <c r="I23" s="9">
        <v>1218.09149</v>
      </c>
      <c r="J23" s="20">
        <f t="shared" si="0"/>
        <v>1.9616179198416097E-2</v>
      </c>
      <c r="K23" s="9"/>
      <c r="N23" s="9">
        <v>224.08438100000001</v>
      </c>
      <c r="O23" s="9">
        <v>1702.1079569999999</v>
      </c>
      <c r="P23" s="9">
        <v>427.342512</v>
      </c>
      <c r="Q23" s="20">
        <f t="shared" si="1"/>
        <v>2.3901378061555484E-2</v>
      </c>
      <c r="R23" s="9"/>
      <c r="U23" s="9">
        <v>258.774676</v>
      </c>
      <c r="V23" s="9">
        <v>111.31617300000001</v>
      </c>
      <c r="W23" s="9">
        <v>477.790797</v>
      </c>
      <c r="X23" s="20">
        <f t="shared" si="2"/>
        <v>2.4908463619459343E-3</v>
      </c>
      <c r="Y23" s="9"/>
      <c r="AB23" s="9">
        <v>526.05413599999997</v>
      </c>
      <c r="AC23" s="9">
        <v>0</v>
      </c>
      <c r="AD23" s="9">
        <v>212.089234</v>
      </c>
      <c r="AE23" s="20">
        <f t="shared" si="3"/>
        <v>0</v>
      </c>
      <c r="AF23" s="9"/>
      <c r="AI23" s="9">
        <v>236.81607500000001</v>
      </c>
      <c r="AJ23" s="9">
        <v>515.42905800000005</v>
      </c>
      <c r="AK23" s="9">
        <v>1011.2023349999999</v>
      </c>
      <c r="AL23" s="20">
        <f t="shared" si="4"/>
        <v>5.0611104750439666E-3</v>
      </c>
      <c r="AM23" s="9"/>
      <c r="AP23" s="9">
        <v>246.437568</v>
      </c>
      <c r="AQ23" s="9">
        <v>340.09577100000001</v>
      </c>
      <c r="AR23" s="9">
        <v>509.51005800000001</v>
      </c>
      <c r="AS23" s="20">
        <f t="shared" si="5"/>
        <v>9.0459182745248248E-3</v>
      </c>
      <c r="AT23" s="9"/>
      <c r="AW23" s="9">
        <v>266.573421</v>
      </c>
      <c r="AX23" s="9">
        <v>1815.412077</v>
      </c>
      <c r="AY23" s="9">
        <v>2482.5107280000002</v>
      </c>
      <c r="AZ23" s="20">
        <f t="shared" si="6"/>
        <v>2.6102183415719869E-2</v>
      </c>
      <c r="BA23" s="9"/>
      <c r="BD23" s="9">
        <v>182.39743899999999</v>
      </c>
      <c r="BE23" s="9">
        <v>1847.604186</v>
      </c>
      <c r="BF23" s="9">
        <v>2530.7025509999999</v>
      </c>
      <c r="BG23" s="20">
        <f t="shared" si="7"/>
        <v>4.8045002067313818E-3</v>
      </c>
      <c r="BH23" s="9"/>
      <c r="BK23" s="9">
        <v>255.26916600000001</v>
      </c>
      <c r="BL23" s="9">
        <v>131.84957</v>
      </c>
      <c r="BM23" s="9">
        <v>416.414129</v>
      </c>
      <c r="BN23" s="20">
        <f t="shared" si="8"/>
        <v>1.7827989426216762E-3</v>
      </c>
      <c r="BO23" s="9"/>
      <c r="BR23" s="9">
        <v>250</v>
      </c>
      <c r="BS23" s="9">
        <v>137</v>
      </c>
      <c r="BT23" s="9">
        <v>250</v>
      </c>
      <c r="BU23" s="20">
        <f t="shared" si="9"/>
        <v>2.2693465938267146E-3</v>
      </c>
      <c r="BV23" s="9"/>
      <c r="BZ23" s="9">
        <v>240.090835</v>
      </c>
      <c r="CA23" s="9">
        <f t="shared" si="20"/>
        <v>6783.6079829999999</v>
      </c>
      <c r="CB23" s="9">
        <f t="shared" si="10"/>
        <v>4176.1365530000003</v>
      </c>
      <c r="CC23" s="20">
        <f t="shared" si="11"/>
        <v>4.8322057466702963E-2</v>
      </c>
      <c r="CE23" s="9">
        <f t="shared" si="12"/>
        <v>246.437568</v>
      </c>
      <c r="CF23" s="9">
        <f t="shared" si="13"/>
        <v>1815.412077</v>
      </c>
      <c r="CG23" s="9">
        <f t="shared" si="14"/>
        <v>2482.5107280000002</v>
      </c>
      <c r="CH23" s="20">
        <f t="shared" si="15"/>
        <v>2.6102183415719869E-2</v>
      </c>
      <c r="CJ23" s="9">
        <f t="shared" si="16"/>
        <v>258.774676</v>
      </c>
      <c r="CK23" s="9">
        <f t="shared" si="17"/>
        <v>1235.690572</v>
      </c>
      <c r="CL23" s="9">
        <f t="shared" si="18"/>
        <v>2877.0065529999997</v>
      </c>
      <c r="CM23" s="20">
        <f t="shared" si="19"/>
        <v>2.0650020647963119E-2</v>
      </c>
    </row>
    <row r="24" spans="7:91">
      <c r="G24" s="9">
        <v>259.91072500000001</v>
      </c>
      <c r="H24" s="9">
        <v>2503.4264200000002</v>
      </c>
      <c r="I24" s="9">
        <v>1701.6446799999999</v>
      </c>
      <c r="J24" s="20">
        <f t="shared" si="0"/>
        <v>1.5185294670705684E-2</v>
      </c>
      <c r="K24" s="9"/>
      <c r="N24" s="9">
        <v>253.18472800000001</v>
      </c>
      <c r="O24" s="9">
        <v>1094.13915</v>
      </c>
      <c r="P24" s="9">
        <v>287.46192300000001</v>
      </c>
      <c r="Q24" s="20">
        <f t="shared" si="1"/>
        <v>1.5364145011219736E-2</v>
      </c>
      <c r="R24" s="9"/>
      <c r="U24" s="9">
        <v>297.08678300000003</v>
      </c>
      <c r="V24" s="9">
        <v>32.782904000000002</v>
      </c>
      <c r="W24" s="9">
        <v>670.105459</v>
      </c>
      <c r="X24" s="20">
        <f t="shared" si="2"/>
        <v>7.3356076625471871E-4</v>
      </c>
      <c r="Y24" s="9"/>
      <c r="AB24" s="9">
        <v>556.52878899999996</v>
      </c>
      <c r="AC24" s="9">
        <v>0</v>
      </c>
      <c r="AD24" s="9">
        <v>206.44464600000001</v>
      </c>
      <c r="AE24" s="20">
        <f t="shared" si="3"/>
        <v>0</v>
      </c>
      <c r="AF24" s="9"/>
      <c r="AI24" s="9">
        <v>260.64652100000001</v>
      </c>
      <c r="AJ24" s="9">
        <v>762.82916699999998</v>
      </c>
      <c r="AK24" s="9">
        <v>734.31855499999995</v>
      </c>
      <c r="AL24" s="20">
        <f t="shared" si="4"/>
        <v>7.4903861702200775E-3</v>
      </c>
      <c r="AM24" s="9"/>
      <c r="AP24" s="9">
        <v>268.964</v>
      </c>
      <c r="AQ24" s="9">
        <v>340.92432200000002</v>
      </c>
      <c r="AR24" s="9">
        <v>262.50441699999999</v>
      </c>
      <c r="AS24" s="20">
        <f t="shared" si="5"/>
        <v>9.0679561981668565E-3</v>
      </c>
      <c r="AT24" s="9"/>
      <c r="AW24" s="9">
        <v>273.24990300000002</v>
      </c>
      <c r="AX24" s="9">
        <v>926.77857500000005</v>
      </c>
      <c r="AY24" s="9">
        <v>1927.2553889999999</v>
      </c>
      <c r="AZ24" s="20">
        <f t="shared" si="6"/>
        <v>1.3325318618781831E-2</v>
      </c>
      <c r="BA24" s="9"/>
      <c r="BD24" s="9">
        <v>192.84867800000001</v>
      </c>
      <c r="BE24" s="9">
        <v>3546.2114820000002</v>
      </c>
      <c r="BF24" s="9">
        <v>1808.163832</v>
      </c>
      <c r="BG24" s="20">
        <f t="shared" si="7"/>
        <v>9.2215496844420992E-3</v>
      </c>
      <c r="BH24" s="9"/>
      <c r="BK24" s="9">
        <v>281.72386299999999</v>
      </c>
      <c r="BL24" s="9">
        <v>133.83675299999999</v>
      </c>
      <c r="BM24" s="9">
        <v>220.328879</v>
      </c>
      <c r="BN24" s="20">
        <f t="shared" si="8"/>
        <v>1.8096685619249152E-3</v>
      </c>
      <c r="BO24" s="9"/>
      <c r="BR24" s="9">
        <v>265.87301600000001</v>
      </c>
      <c r="BS24" s="9">
        <v>273.97260299999999</v>
      </c>
      <c r="BT24" s="9">
        <v>257.936508</v>
      </c>
      <c r="BU24" s="20">
        <f t="shared" si="9"/>
        <v>4.538239368028385E-3</v>
      </c>
      <c r="BV24" s="9"/>
      <c r="BZ24" s="9">
        <v>259.91072500000001</v>
      </c>
      <c r="CA24" s="9">
        <f t="shared" si="20"/>
        <v>7143.7770520000004</v>
      </c>
      <c r="CB24" s="9">
        <f t="shared" si="10"/>
        <v>3797.2704349999995</v>
      </c>
      <c r="CC24" s="20">
        <f t="shared" si="11"/>
        <v>3.9770989366367519E-2</v>
      </c>
      <c r="CE24" s="9">
        <f t="shared" si="12"/>
        <v>268.964</v>
      </c>
      <c r="CF24" s="9">
        <f t="shared" si="13"/>
        <v>926.77857500000005</v>
      </c>
      <c r="CG24" s="9">
        <f t="shared" si="14"/>
        <v>1927.2553889999999</v>
      </c>
      <c r="CH24" s="20">
        <f t="shared" si="15"/>
        <v>1.3325318618781831E-2</v>
      </c>
      <c r="CJ24" s="9">
        <f t="shared" si="16"/>
        <v>297.08678300000003</v>
      </c>
      <c r="CK24" s="9">
        <f t="shared" si="17"/>
        <v>1544.3457490000001</v>
      </c>
      <c r="CL24" s="9">
        <f t="shared" si="18"/>
        <v>2351.6384640000001</v>
      </c>
      <c r="CM24" s="20">
        <f t="shared" si="19"/>
        <v>2.3639811064594951E-2</v>
      </c>
    </row>
    <row r="25" spans="7:91">
      <c r="G25" s="9">
        <v>279.71656899999999</v>
      </c>
      <c r="H25" s="9">
        <v>1591.1427100000001</v>
      </c>
      <c r="I25" s="9">
        <v>1518.1171800000002</v>
      </c>
      <c r="J25" s="20">
        <f t="shared" si="0"/>
        <v>9.6515602461746015E-3</v>
      </c>
      <c r="K25" s="9"/>
      <c r="N25" s="9">
        <v>263.76199100000002</v>
      </c>
      <c r="O25" s="9">
        <v>817.88716899999997</v>
      </c>
      <c r="P25" s="9">
        <v>258.60850499999998</v>
      </c>
      <c r="Q25" s="20">
        <f t="shared" si="1"/>
        <v>1.1484953323653561E-2</v>
      </c>
      <c r="R25" s="9"/>
      <c r="U25" s="9">
        <v>331.40286300000002</v>
      </c>
      <c r="V25" s="9">
        <v>91.743565000000004</v>
      </c>
      <c r="W25" s="9">
        <v>725.77040599999998</v>
      </c>
      <c r="X25" s="20">
        <f t="shared" si="2"/>
        <v>2.0528834126573893E-3</v>
      </c>
      <c r="Y25" s="9"/>
      <c r="AB25" s="9">
        <v>584.35347300000001</v>
      </c>
      <c r="AC25" s="9">
        <v>0</v>
      </c>
      <c r="AD25" s="9">
        <v>367.97801099999998</v>
      </c>
      <c r="AE25" s="20">
        <f t="shared" si="3"/>
        <v>0</v>
      </c>
      <c r="AF25" s="9"/>
      <c r="AI25" s="9">
        <v>276.498491</v>
      </c>
      <c r="AJ25" s="9">
        <v>513.96947</v>
      </c>
      <c r="AK25" s="9">
        <v>430.04317900000001</v>
      </c>
      <c r="AL25" s="20">
        <f t="shared" si="4"/>
        <v>5.0467784617408886E-3</v>
      </c>
      <c r="AM25" s="9"/>
      <c r="AP25" s="9">
        <v>288.81685099999999</v>
      </c>
      <c r="AQ25" s="9">
        <v>617.51410399999997</v>
      </c>
      <c r="AR25" s="9">
        <v>264.40521000000001</v>
      </c>
      <c r="AS25" s="20">
        <f t="shared" si="5"/>
        <v>1.6424732661996032E-2</v>
      </c>
      <c r="AT25" s="9"/>
      <c r="AW25" s="9">
        <v>275.93025999999998</v>
      </c>
      <c r="AX25" s="9">
        <v>454.65993400000002</v>
      </c>
      <c r="AY25" s="9">
        <v>1122.052009</v>
      </c>
      <c r="AZ25" s="20">
        <f t="shared" si="6"/>
        <v>6.5371477580222631E-3</v>
      </c>
      <c r="BA25" s="9"/>
      <c r="BD25" s="9">
        <v>212.596386</v>
      </c>
      <c r="BE25" s="9">
        <v>4761.4874040000004</v>
      </c>
      <c r="BF25" s="9">
        <v>2055.4943939999998</v>
      </c>
      <c r="BG25" s="20">
        <f t="shared" si="7"/>
        <v>1.2381746799564174E-2</v>
      </c>
      <c r="BH25" s="9"/>
      <c r="BK25" s="9">
        <v>300.22348899999997</v>
      </c>
      <c r="BL25" s="9">
        <v>247.901038</v>
      </c>
      <c r="BM25" s="9">
        <v>363.05827399999998</v>
      </c>
      <c r="BN25" s="20">
        <f t="shared" si="8"/>
        <v>3.3519844503187685E-3</v>
      </c>
      <c r="BO25" s="9"/>
      <c r="BR25" s="9">
        <v>300.26454999999999</v>
      </c>
      <c r="BS25" s="9">
        <v>136.986301</v>
      </c>
      <c r="BT25" s="9">
        <v>279.10052899999999</v>
      </c>
      <c r="BU25" s="20">
        <f t="shared" si="9"/>
        <v>2.2691196757319058E-3</v>
      </c>
      <c r="BV25" s="9"/>
      <c r="BZ25" s="9">
        <v>279.71656899999999</v>
      </c>
      <c r="CA25" s="9">
        <f t="shared" si="20"/>
        <v>7170.5172830000001</v>
      </c>
      <c r="CB25" s="9">
        <f t="shared" si="10"/>
        <v>3832.2200790000002</v>
      </c>
      <c r="CC25" s="20">
        <f t="shared" si="11"/>
        <v>3.3518260369392337E-2</v>
      </c>
      <c r="CE25" s="9">
        <f t="shared" si="12"/>
        <v>288.81685099999999</v>
      </c>
      <c r="CF25" s="9">
        <f t="shared" si="13"/>
        <v>454.65993400000002</v>
      </c>
      <c r="CG25" s="9">
        <f t="shared" si="14"/>
        <v>1122.052009</v>
      </c>
      <c r="CH25" s="20">
        <f t="shared" si="15"/>
        <v>6.5371477580222631E-3</v>
      </c>
      <c r="CJ25" s="9">
        <f t="shared" si="16"/>
        <v>331.40286300000002</v>
      </c>
      <c r="CK25" s="9">
        <f t="shared" si="17"/>
        <v>1608.114478</v>
      </c>
      <c r="CL25" s="9">
        <f t="shared" si="18"/>
        <v>2430.3556090000002</v>
      </c>
      <c r="CM25" s="20">
        <f t="shared" si="19"/>
        <v>2.9145498662444987E-2</v>
      </c>
    </row>
    <row r="26" spans="7:91">
      <c r="G26" s="9">
        <v>298.202023</v>
      </c>
      <c r="H26" s="9">
        <v>739.67792000000009</v>
      </c>
      <c r="I26" s="9">
        <v>908.42899</v>
      </c>
      <c r="J26" s="20">
        <f t="shared" si="0"/>
        <v>4.4867414863404157E-3</v>
      </c>
      <c r="K26" s="9"/>
      <c r="N26" s="9">
        <v>278.30748199999999</v>
      </c>
      <c r="O26" s="9">
        <v>458.73035199999998</v>
      </c>
      <c r="P26" s="9">
        <v>312.17253599999998</v>
      </c>
      <c r="Q26" s="20">
        <f t="shared" si="1"/>
        <v>6.441593511369987E-3</v>
      </c>
      <c r="R26" s="9"/>
      <c r="U26" s="9">
        <v>359.10306800000001</v>
      </c>
      <c r="V26" s="9">
        <v>205.14813000000001</v>
      </c>
      <c r="W26" s="9">
        <v>534.71207200000003</v>
      </c>
      <c r="X26" s="20">
        <f t="shared" si="2"/>
        <v>4.5904603032886479E-3</v>
      </c>
      <c r="Y26" s="9"/>
      <c r="AB26" s="9">
        <v>588</v>
      </c>
      <c r="AC26" s="9">
        <v>0</v>
      </c>
      <c r="AD26" s="9">
        <v>505.16602399999999</v>
      </c>
      <c r="AE26" s="20">
        <f t="shared" si="3"/>
        <v>0</v>
      </c>
      <c r="AF26" s="9"/>
      <c r="AI26" s="9">
        <v>304.25052099999999</v>
      </c>
      <c r="AJ26" s="9">
        <v>209.499483</v>
      </c>
      <c r="AK26" s="9">
        <v>567.04980799999998</v>
      </c>
      <c r="AL26" s="20">
        <f t="shared" si="4"/>
        <v>2.0571211721004583E-3</v>
      </c>
      <c r="AM26" s="9"/>
      <c r="AP26" s="9">
        <v>308.70950199999999</v>
      </c>
      <c r="AQ26" s="9">
        <v>425.14408300000002</v>
      </c>
      <c r="AR26" s="9">
        <v>266.35474199999999</v>
      </c>
      <c r="AS26" s="20">
        <f t="shared" si="5"/>
        <v>1.1308046020118841E-2</v>
      </c>
      <c r="AT26" s="9"/>
      <c r="AW26" s="9">
        <v>289.157691</v>
      </c>
      <c r="AX26" s="9">
        <v>177.37459200000001</v>
      </c>
      <c r="AY26" s="9">
        <v>594.86753099999999</v>
      </c>
      <c r="AZ26" s="20">
        <f t="shared" si="6"/>
        <v>2.5503103082377908E-3</v>
      </c>
      <c r="BA26" s="9"/>
      <c r="BD26" s="9">
        <v>225.54845700000001</v>
      </c>
      <c r="BE26" s="9">
        <v>8339.2297909999998</v>
      </c>
      <c r="BF26" s="9">
        <v>3268.6326279999998</v>
      </c>
      <c r="BG26" s="20">
        <f t="shared" si="7"/>
        <v>2.1685289283513237E-2</v>
      </c>
      <c r="BH26" s="9"/>
      <c r="BK26" s="9">
        <v>322.66798999999997</v>
      </c>
      <c r="BL26" s="9">
        <v>503.10497299999997</v>
      </c>
      <c r="BM26" s="9">
        <v>337.67201599999999</v>
      </c>
      <c r="BN26" s="20">
        <f t="shared" si="8"/>
        <v>6.8027147444781732E-3</v>
      </c>
      <c r="BO26" s="9"/>
      <c r="BR26" s="9">
        <v>333.33333299999998</v>
      </c>
      <c r="BS26" s="9">
        <v>109.58904099999999</v>
      </c>
      <c r="BT26" s="9">
        <v>305.55555600000002</v>
      </c>
      <c r="BU26" s="20">
        <f t="shared" si="9"/>
        <v>1.8152957438984391E-3</v>
      </c>
      <c r="BV26" s="9"/>
      <c r="BZ26" s="9">
        <v>298.202023</v>
      </c>
      <c r="CA26" s="9">
        <f t="shared" si="20"/>
        <v>9537.6380630000003</v>
      </c>
      <c r="CB26" s="9">
        <f t="shared" si="10"/>
        <v>4489.2341539999998</v>
      </c>
      <c r="CC26" s="20">
        <f t="shared" si="11"/>
        <v>3.2613624281223635E-2</v>
      </c>
      <c r="CE26" s="9">
        <f t="shared" si="12"/>
        <v>308.70950199999999</v>
      </c>
      <c r="CF26" s="9">
        <f t="shared" si="13"/>
        <v>177.37459200000001</v>
      </c>
      <c r="CG26" s="9">
        <f t="shared" si="14"/>
        <v>594.86753099999999</v>
      </c>
      <c r="CH26" s="20">
        <f t="shared" si="15"/>
        <v>2.5503103082377908E-3</v>
      </c>
      <c r="CJ26" s="9">
        <f t="shared" si="16"/>
        <v>359.10306800000001</v>
      </c>
      <c r="CK26" s="9">
        <f t="shared" si="17"/>
        <v>1452.4857099999999</v>
      </c>
      <c r="CL26" s="9">
        <f t="shared" si="18"/>
        <v>2516.5102179999999</v>
      </c>
      <c r="CM26" s="20">
        <f t="shared" si="19"/>
        <v>2.6573637983884561E-2</v>
      </c>
    </row>
    <row r="27" spans="7:91">
      <c r="G27" s="9">
        <v>348.536022</v>
      </c>
      <c r="H27" s="9">
        <v>489.12112000000002</v>
      </c>
      <c r="I27" s="9">
        <v>1209.7395899999999</v>
      </c>
      <c r="J27" s="20">
        <f t="shared" si="0"/>
        <v>2.9669129787587667E-3</v>
      </c>
      <c r="K27" s="9"/>
      <c r="N27" s="9">
        <v>302.13324499999999</v>
      </c>
      <c r="O27" s="9">
        <v>154.404776</v>
      </c>
      <c r="P27" s="9">
        <v>531.54624100000001</v>
      </c>
      <c r="Q27" s="20">
        <f t="shared" si="1"/>
        <v>2.1681861661644233E-3</v>
      </c>
      <c r="R27" s="9"/>
      <c r="U27" s="9">
        <v>386.85906299999999</v>
      </c>
      <c r="V27" s="9">
        <v>97.863039999999998</v>
      </c>
      <c r="W27" s="9">
        <v>317.22255100000001</v>
      </c>
      <c r="X27" s="20">
        <f t="shared" si="2"/>
        <v>2.1898147464427245E-3</v>
      </c>
      <c r="Y27" s="9"/>
      <c r="AB27" s="9">
        <v>600</v>
      </c>
      <c r="AC27" s="9">
        <v>0</v>
      </c>
      <c r="AD27" s="9">
        <v>135.911846</v>
      </c>
      <c r="AE27" s="20">
        <f t="shared" si="3"/>
        <v>0</v>
      </c>
      <c r="AF27" s="9"/>
      <c r="AI27" s="9">
        <v>334.70870000000002</v>
      </c>
      <c r="AJ27" s="9">
        <v>622.17356900000004</v>
      </c>
      <c r="AK27" s="9">
        <v>1173.4598309999999</v>
      </c>
      <c r="AL27" s="20">
        <f t="shared" si="4"/>
        <v>6.1092581384136662E-3</v>
      </c>
      <c r="AM27" s="9"/>
      <c r="AP27" s="9">
        <v>331.22422799999998</v>
      </c>
      <c r="AQ27" s="9">
        <v>563.90198699999996</v>
      </c>
      <c r="AR27" s="9">
        <v>268.45048800000001</v>
      </c>
      <c r="AS27" s="20">
        <f t="shared" si="5"/>
        <v>1.4998749541181914E-2</v>
      </c>
      <c r="AT27" s="9"/>
      <c r="AW27" s="9">
        <v>339.335916</v>
      </c>
      <c r="AX27" s="9">
        <v>151.45550399999999</v>
      </c>
      <c r="AY27" s="9">
        <v>262.22292900000002</v>
      </c>
      <c r="AZ27" s="20">
        <f t="shared" si="6"/>
        <v>2.1776429686758626E-3</v>
      </c>
      <c r="BA27" s="9"/>
      <c r="BD27" s="9">
        <v>225.48780199999999</v>
      </c>
      <c r="BE27" s="9">
        <v>9127.0748939999994</v>
      </c>
      <c r="BF27" s="9">
        <v>4360.7776910000002</v>
      </c>
      <c r="BG27" s="20">
        <f t="shared" si="7"/>
        <v>2.3733997545227363E-2</v>
      </c>
      <c r="BH27" s="9"/>
      <c r="BK27" s="9">
        <v>334.51194900000002</v>
      </c>
      <c r="BL27" s="9">
        <v>870.18729199999996</v>
      </c>
      <c r="BM27" s="9">
        <v>226.48914500000001</v>
      </c>
      <c r="BN27" s="20">
        <f t="shared" si="8"/>
        <v>1.1766204349854308E-2</v>
      </c>
      <c r="BO27" s="9"/>
      <c r="BR27" s="9">
        <v>376.984127</v>
      </c>
      <c r="BS27" s="9">
        <v>136.986301</v>
      </c>
      <c r="BT27" s="9">
        <v>345.23809499999999</v>
      </c>
      <c r="BU27" s="20">
        <f t="shared" si="9"/>
        <v>2.2691196757319058E-3</v>
      </c>
      <c r="BV27" s="9"/>
      <c r="BZ27" s="9">
        <v>348.536022</v>
      </c>
      <c r="CA27" s="9">
        <f t="shared" si="20"/>
        <v>9770.6007899999986</v>
      </c>
      <c r="CB27" s="9">
        <f t="shared" si="10"/>
        <v>6102.0635220000004</v>
      </c>
      <c r="CC27" s="20">
        <f t="shared" si="11"/>
        <v>2.8869096690150552E-2</v>
      </c>
      <c r="CE27" s="9">
        <f t="shared" si="12"/>
        <v>331.22422799999998</v>
      </c>
      <c r="CF27" s="9">
        <f t="shared" si="13"/>
        <v>151.45550399999999</v>
      </c>
      <c r="CG27" s="9">
        <f t="shared" si="14"/>
        <v>262.22292900000002</v>
      </c>
      <c r="CH27" s="20">
        <f t="shared" si="15"/>
        <v>2.1776429686758626E-3</v>
      </c>
      <c r="CJ27" s="9">
        <f t="shared" si="16"/>
        <v>386.85906299999999</v>
      </c>
      <c r="CK27" s="9">
        <f t="shared" si="17"/>
        <v>2291.1121889999999</v>
      </c>
      <c r="CL27" s="9">
        <f t="shared" si="18"/>
        <v>2466.771956</v>
      </c>
      <c r="CM27" s="20">
        <f t="shared" si="19"/>
        <v>3.7333146451624513E-2</v>
      </c>
    </row>
    <row r="28" spans="7:91">
      <c r="G28" s="9">
        <v>386.95373999999998</v>
      </c>
      <c r="H28" s="9">
        <v>361.70121999999998</v>
      </c>
      <c r="I28" s="9">
        <v>661.29861000000005</v>
      </c>
      <c r="J28" s="20">
        <f t="shared" si="0"/>
        <v>2.1940088051214798E-3</v>
      </c>
      <c r="K28" s="9"/>
      <c r="N28" s="9">
        <v>343.22021999999998</v>
      </c>
      <c r="O28" s="9">
        <v>263.238699</v>
      </c>
      <c r="P28" s="9">
        <v>309.19946399999998</v>
      </c>
      <c r="Q28" s="20">
        <f t="shared" si="1"/>
        <v>3.6964562907751022E-3</v>
      </c>
      <c r="R28" s="9"/>
      <c r="U28" s="9">
        <v>423.82986199999999</v>
      </c>
      <c r="V28" s="9">
        <v>101.942691</v>
      </c>
      <c r="W28" s="9">
        <v>126.502458</v>
      </c>
      <c r="X28" s="20">
        <f t="shared" si="2"/>
        <v>2.2811023246759351E-3</v>
      </c>
      <c r="Y28" s="9"/>
      <c r="AB28" s="9">
        <v>602</v>
      </c>
      <c r="AC28" s="9">
        <v>0</v>
      </c>
      <c r="AD28" s="9">
        <v>132.72142700000001</v>
      </c>
      <c r="AE28" s="20">
        <f t="shared" si="3"/>
        <v>0</v>
      </c>
      <c r="AF28" s="9"/>
      <c r="AI28" s="9">
        <v>351.95340399999998</v>
      </c>
      <c r="AJ28" s="9">
        <v>1200.8514259999999</v>
      </c>
      <c r="AK28" s="9">
        <v>1200.5595089999999</v>
      </c>
      <c r="AL28" s="20">
        <f t="shared" si="4"/>
        <v>1.1791422382515506E-2</v>
      </c>
      <c r="AM28" s="9"/>
      <c r="AP28" s="9">
        <v>357.70952399999999</v>
      </c>
      <c r="AQ28" s="9">
        <v>757.97784799999999</v>
      </c>
      <c r="AR28" s="9">
        <v>270.01011299999999</v>
      </c>
      <c r="AS28" s="20">
        <f t="shared" si="5"/>
        <v>2.0160808370969716E-2</v>
      </c>
      <c r="AT28" s="9"/>
      <c r="AW28" s="9">
        <v>353.862844</v>
      </c>
      <c r="AX28" s="9">
        <v>124.216009</v>
      </c>
      <c r="AY28" s="9">
        <v>596.18793800000003</v>
      </c>
      <c r="AZ28" s="20">
        <f t="shared" si="6"/>
        <v>1.7859906801130695E-3</v>
      </c>
      <c r="BA28" s="9"/>
      <c r="BD28" s="9">
        <v>233.72281799999999</v>
      </c>
      <c r="BE28" s="9">
        <v>5249.7354610000002</v>
      </c>
      <c r="BF28" s="9">
        <v>3210.594384</v>
      </c>
      <c r="BG28" s="20">
        <f t="shared" si="7"/>
        <v>1.3651384478763878E-2</v>
      </c>
      <c r="BH28" s="9"/>
      <c r="BK28" s="9">
        <v>345.065833</v>
      </c>
      <c r="BL28" s="9">
        <v>1039.9920509999999</v>
      </c>
      <c r="BM28" s="9">
        <v>115.008197</v>
      </c>
      <c r="BN28" s="20">
        <f t="shared" si="8"/>
        <v>1.4062212935982638E-2</v>
      </c>
      <c r="BO28" s="9"/>
      <c r="BR28" s="9">
        <v>406.084656</v>
      </c>
      <c r="BS28" s="9">
        <v>136.986301</v>
      </c>
      <c r="BT28" s="9">
        <v>373.015873</v>
      </c>
      <c r="BU28" s="20">
        <f t="shared" si="9"/>
        <v>2.2691196757319058E-3</v>
      </c>
      <c r="BV28" s="9"/>
      <c r="BZ28" s="9">
        <v>386.95373999999998</v>
      </c>
      <c r="CA28" s="9">
        <f t="shared" si="20"/>
        <v>5874.6753800000006</v>
      </c>
      <c r="CB28" s="9">
        <f t="shared" si="10"/>
        <v>4181.0924580000001</v>
      </c>
      <c r="CC28" s="20">
        <f t="shared" si="11"/>
        <v>1.9541849574660462E-2</v>
      </c>
      <c r="CE28" s="9">
        <f t="shared" si="12"/>
        <v>357.70952399999999</v>
      </c>
      <c r="CF28" s="9">
        <f t="shared" si="13"/>
        <v>124.216009</v>
      </c>
      <c r="CG28" s="9">
        <f t="shared" si="14"/>
        <v>596.18793800000003</v>
      </c>
      <c r="CH28" s="20">
        <f t="shared" si="15"/>
        <v>1.7859906801130695E-3</v>
      </c>
      <c r="CJ28" s="9">
        <f t="shared" si="16"/>
        <v>423.82986199999999</v>
      </c>
      <c r="CK28" s="9">
        <f t="shared" si="17"/>
        <v>3237.7503169999995</v>
      </c>
      <c r="CL28" s="9">
        <f t="shared" si="18"/>
        <v>2217.8175769999998</v>
      </c>
      <c r="CM28" s="20">
        <f t="shared" si="19"/>
        <v>5.05646656898757E-2</v>
      </c>
    </row>
    <row r="29" spans="7:91">
      <c r="G29" s="9">
        <v>421.38687700000003</v>
      </c>
      <c r="H29" s="9">
        <v>113.71423999999999</v>
      </c>
      <c r="I29" s="9">
        <v>410.95596999999998</v>
      </c>
      <c r="J29" s="20">
        <f t="shared" si="0"/>
        <v>6.8976832267167128E-4</v>
      </c>
      <c r="K29" s="9"/>
      <c r="N29" s="9">
        <v>367.05300599999998</v>
      </c>
      <c r="O29" s="9">
        <v>41.671743999999997</v>
      </c>
      <c r="P29" s="9">
        <v>197.68490299999999</v>
      </c>
      <c r="Q29" s="20">
        <f t="shared" si="1"/>
        <v>5.851638867747543E-4</v>
      </c>
      <c r="R29" s="9"/>
      <c r="U29" s="9">
        <v>463.44143300000002</v>
      </c>
      <c r="V29" s="9">
        <v>106.313745</v>
      </c>
      <c r="W29" s="9">
        <v>46.629057000000003</v>
      </c>
      <c r="X29" s="20">
        <f t="shared" si="2"/>
        <v>2.3789104298267399E-3</v>
      </c>
      <c r="Y29" s="9"/>
      <c r="AB29" s="9">
        <v>603</v>
      </c>
      <c r="AC29" s="9">
        <v>0</v>
      </c>
      <c r="AD29" s="9">
        <v>155.103443</v>
      </c>
      <c r="AE29" s="20">
        <f t="shared" si="3"/>
        <v>0</v>
      </c>
      <c r="AF29" s="9"/>
      <c r="AI29" s="9">
        <v>369.13512100000003</v>
      </c>
      <c r="AJ29" s="9">
        <v>1034.701697</v>
      </c>
      <c r="AK29" s="9">
        <v>786.231223</v>
      </c>
      <c r="AL29" s="20">
        <f t="shared" si="4"/>
        <v>1.0159961911251939E-2</v>
      </c>
      <c r="AM29" s="9"/>
      <c r="AP29" s="9">
        <v>377.61153999999999</v>
      </c>
      <c r="AQ29" s="9">
        <v>455.26434399999999</v>
      </c>
      <c r="AR29" s="9">
        <v>271.95964500000002</v>
      </c>
      <c r="AS29" s="20">
        <f t="shared" si="5"/>
        <v>1.2109189235196799E-2</v>
      </c>
      <c r="AT29" s="9"/>
      <c r="AW29" s="9">
        <v>388.19372299999998</v>
      </c>
      <c r="AX29" s="9">
        <v>125.487511</v>
      </c>
      <c r="AY29" s="9">
        <v>402.57723800000002</v>
      </c>
      <c r="AZ29" s="20">
        <f t="shared" si="6"/>
        <v>1.8042724679440173E-3</v>
      </c>
      <c r="BA29" s="9"/>
      <c r="BD29" s="9">
        <v>276.25096000000002</v>
      </c>
      <c r="BE29" s="9">
        <v>2650.6268770000001</v>
      </c>
      <c r="BF29" s="9">
        <v>1821.4175009999999</v>
      </c>
      <c r="BG29" s="20">
        <f t="shared" si="7"/>
        <v>6.8926761884454063E-3</v>
      </c>
      <c r="BH29" s="9"/>
      <c r="BK29" s="9">
        <v>361.01330400000001</v>
      </c>
      <c r="BL29" s="9">
        <v>590.49133099999995</v>
      </c>
      <c r="BM29" s="9">
        <v>88.528987999999998</v>
      </c>
      <c r="BN29" s="20">
        <f t="shared" si="8"/>
        <v>7.9843060582910214E-3</v>
      </c>
      <c r="BO29" s="9"/>
      <c r="BR29" s="9">
        <v>445.76719600000001</v>
      </c>
      <c r="BS29" s="9">
        <v>136.986301</v>
      </c>
      <c r="BT29" s="9">
        <v>391.53439200000003</v>
      </c>
      <c r="BU29" s="20">
        <f t="shared" si="9"/>
        <v>2.2691196757319058E-3</v>
      </c>
      <c r="BV29" s="9"/>
      <c r="BZ29" s="9">
        <v>421.38687700000003</v>
      </c>
      <c r="CA29" s="9">
        <f t="shared" si="20"/>
        <v>2806.0128610000002</v>
      </c>
      <c r="CB29" s="9">
        <f t="shared" si="10"/>
        <v>2430.0583739999997</v>
      </c>
      <c r="CC29" s="20">
        <f t="shared" si="11"/>
        <v>8.1676083978918321E-3</v>
      </c>
      <c r="CE29" s="9">
        <f t="shared" si="12"/>
        <v>377.61153999999999</v>
      </c>
      <c r="CF29" s="9">
        <f t="shared" si="13"/>
        <v>125.487511</v>
      </c>
      <c r="CG29" s="9">
        <f t="shared" si="14"/>
        <v>402.57723800000002</v>
      </c>
      <c r="CH29" s="20">
        <f t="shared" si="15"/>
        <v>1.8042724679440173E-3</v>
      </c>
      <c r="CJ29" s="9">
        <f t="shared" si="16"/>
        <v>463.44143300000002</v>
      </c>
      <c r="CK29" s="9">
        <f t="shared" si="17"/>
        <v>2323.7574180000001</v>
      </c>
      <c r="CL29" s="9">
        <f t="shared" si="18"/>
        <v>1739.9867479999998</v>
      </c>
      <c r="CM29" s="20">
        <f t="shared" si="19"/>
        <v>3.4901487310298407E-2</v>
      </c>
    </row>
    <row r="30" spans="7:91">
      <c r="G30" s="9">
        <v>459.799913</v>
      </c>
      <c r="H30" s="9">
        <v>74</v>
      </c>
      <c r="I30" s="9">
        <v>648.66370000000006</v>
      </c>
      <c r="J30" s="20">
        <f t="shared" si="0"/>
        <v>4.4886951605800369E-4</v>
      </c>
      <c r="K30" s="9"/>
      <c r="N30" s="9">
        <v>409.46272399999998</v>
      </c>
      <c r="O30" s="9">
        <v>122.87072000000001</v>
      </c>
      <c r="P30" s="9">
        <v>196.17399800000001</v>
      </c>
      <c r="Q30" s="20">
        <f t="shared" si="1"/>
        <v>1.7253779464092634E-3</v>
      </c>
      <c r="R30" s="9"/>
      <c r="U30" s="9">
        <v>525.48561400000006</v>
      </c>
      <c r="V30" s="9">
        <v>168.33414300000001</v>
      </c>
      <c r="W30" s="9">
        <v>130.223119</v>
      </c>
      <c r="X30" s="20">
        <f t="shared" si="2"/>
        <v>3.7666987319339182E-3</v>
      </c>
      <c r="Y30" s="9"/>
      <c r="AB30" s="9">
        <v>604</v>
      </c>
      <c r="AC30" s="9">
        <v>0</v>
      </c>
      <c r="AD30" s="9">
        <v>205.26664500000001</v>
      </c>
      <c r="AE30" s="20">
        <f t="shared" si="3"/>
        <v>0</v>
      </c>
      <c r="AF30" s="9"/>
      <c r="AI30" s="9">
        <v>386.30050699999998</v>
      </c>
      <c r="AJ30" s="9">
        <v>675.44851900000003</v>
      </c>
      <c r="AK30" s="9">
        <v>482.15045900000001</v>
      </c>
      <c r="AL30" s="20">
        <f t="shared" si="4"/>
        <v>6.632376506145358E-3</v>
      </c>
      <c r="AM30" s="9"/>
      <c r="AP30" s="9">
        <v>406.78446200000002</v>
      </c>
      <c r="AQ30" s="9">
        <v>208.06375</v>
      </c>
      <c r="AR30" s="9">
        <v>411.54610000000002</v>
      </c>
      <c r="AS30" s="20">
        <f t="shared" si="5"/>
        <v>5.5341107972529426E-3</v>
      </c>
      <c r="AT30" s="9"/>
      <c r="AW30" s="9">
        <v>429.12902000000003</v>
      </c>
      <c r="AX30" s="9">
        <v>99.226095000000001</v>
      </c>
      <c r="AY30" s="9">
        <v>237.08630299999999</v>
      </c>
      <c r="AZ30" s="20">
        <f t="shared" si="6"/>
        <v>1.4266831008393939E-3</v>
      </c>
      <c r="BA30" s="9"/>
      <c r="BD30" s="9">
        <v>297.50336700000003</v>
      </c>
      <c r="BE30" s="9">
        <v>1502.581259</v>
      </c>
      <c r="BF30" s="9">
        <v>792.86867099999995</v>
      </c>
      <c r="BG30" s="20">
        <f t="shared" si="7"/>
        <v>3.9073044022082557E-3</v>
      </c>
      <c r="BH30" s="9"/>
      <c r="BK30" s="9">
        <v>380.90098399999999</v>
      </c>
      <c r="BL30" s="9">
        <v>310.29857399999997</v>
      </c>
      <c r="BM30" s="9">
        <v>90.416811999999993</v>
      </c>
      <c r="BN30" s="20">
        <f t="shared" si="8"/>
        <v>4.1956903585215633E-3</v>
      </c>
      <c r="BO30" s="9"/>
      <c r="BR30" s="9">
        <v>486.77248700000001</v>
      </c>
      <c r="BS30" s="9">
        <v>136.986301</v>
      </c>
      <c r="BT30" s="9">
        <v>400.79365100000001</v>
      </c>
      <c r="BU30" s="20">
        <f t="shared" si="9"/>
        <v>2.2691196757319058E-3</v>
      </c>
      <c r="BV30" s="9"/>
      <c r="BZ30" s="9">
        <v>459.799913</v>
      </c>
      <c r="CA30" s="9">
        <f t="shared" si="20"/>
        <v>1699.4519789999999</v>
      </c>
      <c r="CB30" s="9">
        <f t="shared" si="10"/>
        <v>1637.706369</v>
      </c>
      <c r="CC30" s="20">
        <f t="shared" si="11"/>
        <v>6.0815518646755232E-3</v>
      </c>
      <c r="CE30" s="9">
        <f t="shared" si="12"/>
        <v>406.78446200000002</v>
      </c>
      <c r="CF30" s="9">
        <f t="shared" si="13"/>
        <v>99.226095000000001</v>
      </c>
      <c r="CG30" s="9">
        <f t="shared" si="14"/>
        <v>237.08630299999999</v>
      </c>
      <c r="CH30" s="20">
        <f t="shared" si="15"/>
        <v>1.4266831008393939E-3</v>
      </c>
      <c r="CJ30" s="9">
        <f t="shared" si="16"/>
        <v>525.48561400000006</v>
      </c>
      <c r="CK30" s="9">
        <f t="shared" si="17"/>
        <v>1499.1312869999999</v>
      </c>
      <c r="CL30" s="9">
        <f t="shared" si="18"/>
        <v>1720.396786</v>
      </c>
      <c r="CM30" s="20">
        <f t="shared" si="19"/>
        <v>2.2397996069585688E-2</v>
      </c>
    </row>
    <row r="31" spans="7:91">
      <c r="G31" s="9">
        <v>498.23635899999999</v>
      </c>
      <c r="H31" s="9">
        <v>40.68871</v>
      </c>
      <c r="I31" s="9">
        <v>1010.15076</v>
      </c>
      <c r="J31" s="20">
        <f t="shared" si="0"/>
        <v>2.4680975090168178E-4</v>
      </c>
      <c r="K31" s="9"/>
      <c r="N31" s="9">
        <v>434.63932399999999</v>
      </c>
      <c r="O31" s="9">
        <v>121.944681</v>
      </c>
      <c r="P31" s="9">
        <v>277.17801900000001</v>
      </c>
      <c r="Q31" s="20">
        <f t="shared" si="1"/>
        <v>1.7123743010483922E-3</v>
      </c>
      <c r="R31" s="9"/>
      <c r="U31" s="9">
        <v>539.947092</v>
      </c>
      <c r="V31" s="9">
        <v>418.21272499999998</v>
      </c>
      <c r="W31" s="9">
        <v>159.891763</v>
      </c>
      <c r="X31" s="20">
        <f t="shared" si="2"/>
        <v>9.3580619645066802E-3</v>
      </c>
      <c r="Y31" s="9"/>
      <c r="AB31" s="9">
        <v>605</v>
      </c>
      <c r="AC31" s="9">
        <v>0</v>
      </c>
      <c r="AD31" s="9">
        <v>588.55866700000001</v>
      </c>
      <c r="AE31" s="20">
        <f t="shared" si="3"/>
        <v>0</v>
      </c>
      <c r="AF31" s="9"/>
      <c r="AI31" s="9">
        <v>408.761548</v>
      </c>
      <c r="AJ31" s="9">
        <v>371.17314399999998</v>
      </c>
      <c r="AK31" s="9">
        <v>204.39092600000001</v>
      </c>
      <c r="AL31" s="20">
        <f t="shared" si="4"/>
        <v>3.6446301542304629E-3</v>
      </c>
      <c r="AM31" s="9"/>
      <c r="AP31" s="9">
        <v>478.34369199999998</v>
      </c>
      <c r="AQ31" s="9">
        <v>155.523876</v>
      </c>
      <c r="AR31" s="9">
        <v>468.082514</v>
      </c>
      <c r="AS31" s="20">
        <f t="shared" si="5"/>
        <v>4.136647356409888E-3</v>
      </c>
      <c r="AT31" s="9"/>
      <c r="AW31" s="9">
        <v>483.26617599999997</v>
      </c>
      <c r="AX31" s="9">
        <v>101.231157</v>
      </c>
      <c r="AY31" s="9">
        <v>128.22613200000001</v>
      </c>
      <c r="AZ31" s="20">
        <f t="shared" si="6"/>
        <v>1.4555120905475468E-3</v>
      </c>
      <c r="BA31" s="9"/>
      <c r="BD31" s="9">
        <v>318.59247299999998</v>
      </c>
      <c r="BE31" s="9">
        <v>2475.657072</v>
      </c>
      <c r="BF31" s="9">
        <v>496.05061999999998</v>
      </c>
      <c r="BG31" s="20">
        <f t="shared" si="7"/>
        <v>6.4376856278783121E-3</v>
      </c>
      <c r="BH31" s="9"/>
      <c r="BK31" s="9">
        <v>428.570762</v>
      </c>
      <c r="BL31" s="9">
        <v>4.0240450000000001</v>
      </c>
      <c r="BM31" s="9">
        <v>94.887973000000002</v>
      </c>
      <c r="BN31" s="20">
        <f t="shared" si="8"/>
        <v>5.4410971314218498E-5</v>
      </c>
      <c r="BO31" s="9"/>
      <c r="BR31" s="9">
        <v>523.80952400000001</v>
      </c>
      <c r="BS31" s="9">
        <v>136.986301</v>
      </c>
      <c r="BT31" s="9">
        <v>417.989418</v>
      </c>
      <c r="BU31" s="20">
        <f t="shared" si="9"/>
        <v>2.2691196757319058E-3</v>
      </c>
      <c r="BV31" s="9"/>
      <c r="BZ31" s="9">
        <v>498.23635899999999</v>
      </c>
      <c r="CA31" s="9">
        <f t="shared" si="20"/>
        <v>2638.2904629999998</v>
      </c>
      <c r="CB31" s="9">
        <f t="shared" si="10"/>
        <v>1783.3793989999999</v>
      </c>
      <c r="CC31" s="20">
        <f t="shared" si="11"/>
        <v>8.3968696798283858E-3</v>
      </c>
      <c r="CE31" s="9">
        <f t="shared" si="12"/>
        <v>478.34369199999998</v>
      </c>
      <c r="CF31" s="9">
        <f t="shared" si="13"/>
        <v>101.231157</v>
      </c>
      <c r="CG31" s="9">
        <f t="shared" si="14"/>
        <v>128.22613200000001</v>
      </c>
      <c r="CH31" s="20">
        <f t="shared" si="15"/>
        <v>1.4555120905475468E-3</v>
      </c>
      <c r="CJ31" s="9">
        <f t="shared" si="16"/>
        <v>539.947092</v>
      </c>
      <c r="CK31" s="9">
        <f t="shared" si="17"/>
        <v>1085.920091</v>
      </c>
      <c r="CL31" s="9">
        <f t="shared" si="18"/>
        <v>1933.8012609999998</v>
      </c>
      <c r="CM31" s="20">
        <f t="shared" si="19"/>
        <v>1.9462870122193155E-2</v>
      </c>
    </row>
    <row r="32" spans="7:91">
      <c r="G32" s="9">
        <v>532.69290799999999</v>
      </c>
      <c r="H32" s="9">
        <v>95.725539999999995</v>
      </c>
      <c r="I32" s="9">
        <v>1188.96694</v>
      </c>
      <c r="J32" s="20">
        <f t="shared" si="0"/>
        <v>5.8065238938096039E-4</v>
      </c>
      <c r="K32" s="9"/>
      <c r="N32" s="9">
        <v>474.39184999999998</v>
      </c>
      <c r="O32" s="9">
        <v>120.48251500000001</v>
      </c>
      <c r="P32" s="9">
        <v>414.23175300000003</v>
      </c>
      <c r="Q32" s="20">
        <f t="shared" si="1"/>
        <v>1.6918422412509934E-3</v>
      </c>
      <c r="R32" s="9"/>
      <c r="U32" s="9">
        <v>565.08323700000005</v>
      </c>
      <c r="V32" s="9">
        <v>227.87761</v>
      </c>
      <c r="W32" s="9">
        <v>244.21062800000001</v>
      </c>
      <c r="X32" s="20">
        <f t="shared" si="2"/>
        <v>5.0990624321717781E-3</v>
      </c>
      <c r="Y32" s="9"/>
      <c r="AB32" s="9">
        <v>610</v>
      </c>
      <c r="AC32" s="9">
        <v>0</v>
      </c>
      <c r="AD32" s="9">
        <v>140.62385</v>
      </c>
      <c r="AE32" s="20">
        <f t="shared" si="3"/>
        <v>0</v>
      </c>
      <c r="AF32" s="9"/>
      <c r="AI32" s="9">
        <v>437.85732100000001</v>
      </c>
      <c r="AJ32" s="9">
        <v>314.93036599999999</v>
      </c>
      <c r="AK32" s="9">
        <v>202.736727</v>
      </c>
      <c r="AL32" s="20">
        <f t="shared" si="4"/>
        <v>3.0923700352804518E-3</v>
      </c>
      <c r="AM32" s="9"/>
      <c r="AP32" s="9">
        <v>511.470797</v>
      </c>
      <c r="AQ32" s="9">
        <v>156.742333</v>
      </c>
      <c r="AR32" s="9">
        <v>551.57120099999997</v>
      </c>
      <c r="AS32" s="20">
        <f t="shared" si="5"/>
        <v>4.1690560582605873E-3</v>
      </c>
      <c r="AT32" s="9"/>
      <c r="AW32" s="9">
        <v>528.16505199999995</v>
      </c>
      <c r="AX32" s="9">
        <v>47.339013999999999</v>
      </c>
      <c r="AY32" s="9">
        <v>213.31898799999999</v>
      </c>
      <c r="AZ32" s="20">
        <f t="shared" si="6"/>
        <v>6.8064526054562036E-4</v>
      </c>
      <c r="BA32" s="9"/>
      <c r="BD32" s="9">
        <v>341.04163999999997</v>
      </c>
      <c r="BE32" s="9">
        <v>2964.1188980000002</v>
      </c>
      <c r="BF32" s="9">
        <v>501.608611</v>
      </c>
      <c r="BG32" s="20">
        <f t="shared" si="7"/>
        <v>7.7078791908611732E-3</v>
      </c>
      <c r="BH32" s="9"/>
      <c r="BK32" s="9">
        <v>456.338863</v>
      </c>
      <c r="BL32" s="9">
        <v>62.447215</v>
      </c>
      <c r="BM32" s="9">
        <v>65</v>
      </c>
      <c r="BN32" s="20">
        <f t="shared" si="8"/>
        <v>8.4437764091053525E-4</v>
      </c>
      <c r="BO32" s="9"/>
      <c r="BR32" s="9">
        <v>546.29629599999998</v>
      </c>
      <c r="BS32" s="9">
        <v>136.986301</v>
      </c>
      <c r="BT32" s="9">
        <v>458.994709</v>
      </c>
      <c r="BU32" s="20">
        <f t="shared" si="9"/>
        <v>2.2691196757319058E-3</v>
      </c>
      <c r="BV32" s="9"/>
      <c r="BZ32" s="9">
        <v>532.69290799999999</v>
      </c>
      <c r="CA32" s="9">
        <f t="shared" si="20"/>
        <v>3180.3269530000002</v>
      </c>
      <c r="CB32" s="9">
        <f t="shared" si="10"/>
        <v>2104.8073039999999</v>
      </c>
      <c r="CC32" s="20">
        <f t="shared" si="11"/>
        <v>9.9803738214931277E-3</v>
      </c>
      <c r="CE32" s="9">
        <f t="shared" si="12"/>
        <v>511.470797</v>
      </c>
      <c r="CF32" s="9">
        <f t="shared" si="13"/>
        <v>47.339013999999999</v>
      </c>
      <c r="CG32" s="9">
        <f t="shared" si="14"/>
        <v>213.31898799999999</v>
      </c>
      <c r="CH32" s="20">
        <f t="shared" si="15"/>
        <v>6.8064526054562036E-4</v>
      </c>
      <c r="CJ32" s="9">
        <f t="shared" si="16"/>
        <v>565.08323700000005</v>
      </c>
      <c r="CK32" s="9">
        <f t="shared" si="17"/>
        <v>898.98382500000014</v>
      </c>
      <c r="CL32" s="9">
        <f t="shared" si="18"/>
        <v>1663.137115</v>
      </c>
      <c r="CM32" s="20">
        <f t="shared" si="19"/>
        <v>1.5473985842355258E-2</v>
      </c>
    </row>
    <row r="33" spans="7:91">
      <c r="G33" s="9">
        <v>565.84779600000002</v>
      </c>
      <c r="H33" s="9">
        <v>454.00033999999999</v>
      </c>
      <c r="I33" s="9">
        <v>1428.17372</v>
      </c>
      <c r="J33" s="20">
        <f t="shared" si="0"/>
        <v>2.7538772014320152E-3</v>
      </c>
      <c r="K33" s="9"/>
      <c r="N33" s="9">
        <v>503.548385</v>
      </c>
      <c r="O33" s="9">
        <v>174.582673</v>
      </c>
      <c r="P33" s="9">
        <v>82.856098000000003</v>
      </c>
      <c r="Q33" s="20">
        <f t="shared" si="1"/>
        <v>2.4515286784303038E-3</v>
      </c>
      <c r="R33" s="9"/>
      <c r="U33" s="9">
        <v>590.17753900000002</v>
      </c>
      <c r="V33" s="9">
        <v>203.05973800000001</v>
      </c>
      <c r="W33" s="9">
        <v>327.85300999999998</v>
      </c>
      <c r="X33" s="20">
        <f t="shared" si="2"/>
        <v>4.543729774603324E-3</v>
      </c>
      <c r="Y33" s="9"/>
      <c r="AB33" s="9">
        <v>614.82812699999999</v>
      </c>
      <c r="AC33" s="9">
        <v>0</v>
      </c>
      <c r="AD33" s="9">
        <v>54.826121999999998</v>
      </c>
      <c r="AE33" s="20">
        <f t="shared" si="3"/>
        <v>0</v>
      </c>
      <c r="AF33" s="9"/>
      <c r="AI33" s="9">
        <v>468.27817399999998</v>
      </c>
      <c r="AJ33" s="9">
        <v>286.22514100000001</v>
      </c>
      <c r="AK33" s="9">
        <v>229.00930500000001</v>
      </c>
      <c r="AL33" s="20">
        <f t="shared" si="4"/>
        <v>2.8105071626288404E-3</v>
      </c>
      <c r="AM33" s="9"/>
      <c r="AP33" s="9">
        <v>553.87349099999994</v>
      </c>
      <c r="AQ33" s="9">
        <v>158.30195800000001</v>
      </c>
      <c r="AR33" s="9">
        <v>155</v>
      </c>
      <c r="AS33" s="20">
        <f t="shared" si="5"/>
        <v>4.2105391976934086E-3</v>
      </c>
      <c r="AT33" s="9"/>
      <c r="AW33" s="9">
        <v>584.94304499999998</v>
      </c>
      <c r="AX33" s="9">
        <v>49.441884000000002</v>
      </c>
      <c r="AY33" s="9">
        <v>464.29401000000001</v>
      </c>
      <c r="AZ33" s="20">
        <f t="shared" si="6"/>
        <v>7.1088054383740089E-4</v>
      </c>
      <c r="BA33" s="9"/>
      <c r="BD33" s="9">
        <v>370.26311600000002</v>
      </c>
      <c r="BE33" s="9">
        <v>1393.131607</v>
      </c>
      <c r="BF33" s="9">
        <v>1420.066482</v>
      </c>
      <c r="BG33" s="20">
        <f t="shared" si="7"/>
        <v>3.6226921028612146E-3</v>
      </c>
      <c r="BH33" s="9"/>
      <c r="BK33" s="9">
        <v>551.57577300000003</v>
      </c>
      <c r="BL33" s="9">
        <v>69.601073</v>
      </c>
      <c r="BM33" s="9">
        <v>85</v>
      </c>
      <c r="BN33" s="20">
        <f t="shared" si="8"/>
        <v>9.411082595850264E-4</v>
      </c>
      <c r="BO33" s="9"/>
      <c r="BR33" s="9">
        <v>592.59259299999997</v>
      </c>
      <c r="BS33" s="9">
        <v>136.986301</v>
      </c>
      <c r="BT33" s="9">
        <v>489.41798899999998</v>
      </c>
      <c r="BU33" s="20">
        <f t="shared" si="9"/>
        <v>2.2691196757319058E-3</v>
      </c>
      <c r="BV33" s="9"/>
      <c r="BZ33" s="9">
        <v>565.84779600000002</v>
      </c>
      <c r="CA33" s="9">
        <f t="shared" si="20"/>
        <v>2021.7146200000002</v>
      </c>
      <c r="CB33" s="9">
        <f t="shared" si="10"/>
        <v>2931.0963000000002</v>
      </c>
      <c r="CC33" s="20">
        <f t="shared" si="11"/>
        <v>8.8280979827235345E-3</v>
      </c>
      <c r="CE33" s="9">
        <f t="shared" si="12"/>
        <v>553.87349099999994</v>
      </c>
      <c r="CF33" s="9">
        <f t="shared" si="13"/>
        <v>49.441884000000002</v>
      </c>
      <c r="CG33" s="9">
        <f t="shared" si="14"/>
        <v>464.29401000000001</v>
      </c>
      <c r="CH33" s="20">
        <f t="shared" si="15"/>
        <v>7.1088054383740089E-4</v>
      </c>
      <c r="CJ33" s="9">
        <f t="shared" si="16"/>
        <v>590.17753900000002</v>
      </c>
      <c r="CK33" s="9">
        <f t="shared" si="17"/>
        <v>854.17421100000001</v>
      </c>
      <c r="CL33" s="9">
        <f t="shared" si="18"/>
        <v>1341.1064260000001</v>
      </c>
      <c r="CM33" s="20">
        <f t="shared" si="19"/>
        <v>1.4775004070242508E-2</v>
      </c>
    </row>
    <row r="34" spans="7:91">
      <c r="G34" s="9">
        <v>612.21126200000003</v>
      </c>
      <c r="H34" s="9">
        <v>264.69076999999999</v>
      </c>
      <c r="I34" s="9">
        <v>938.83843999999999</v>
      </c>
      <c r="J34" s="20">
        <f t="shared" si="0"/>
        <v>1.6055624031745992E-3</v>
      </c>
      <c r="K34" s="9"/>
      <c r="N34" s="9">
        <v>535.36913500000003</v>
      </c>
      <c r="O34" s="9">
        <v>394.10259500000001</v>
      </c>
      <c r="P34" s="9">
        <v>300.5</v>
      </c>
      <c r="Q34" s="20">
        <f t="shared" si="1"/>
        <v>5.5340761902889606E-3</v>
      </c>
      <c r="R34" s="9"/>
      <c r="U34" s="9">
        <v>625.82795299999998</v>
      </c>
      <c r="V34" s="9">
        <v>206.993686</v>
      </c>
      <c r="W34" s="9">
        <v>246.57832099999999</v>
      </c>
      <c r="X34" s="20">
        <f t="shared" si="2"/>
        <v>4.6317570558132562E-3</v>
      </c>
      <c r="Y34" s="9"/>
      <c r="AB34" s="9">
        <v>645.30277999999998</v>
      </c>
      <c r="AC34" s="9">
        <v>0</v>
      </c>
      <c r="AD34" s="9">
        <v>30</v>
      </c>
      <c r="AE34" s="20">
        <f t="shared" si="3"/>
        <v>0</v>
      </c>
      <c r="AF34" s="9"/>
      <c r="AI34" s="9">
        <v>498.70135900000002</v>
      </c>
      <c r="AJ34" s="9">
        <v>285.10612400000002</v>
      </c>
      <c r="AK34" s="9">
        <v>696.61253999999997</v>
      </c>
      <c r="AL34" s="20">
        <f t="shared" si="4"/>
        <v>2.7995192903454503E-3</v>
      </c>
      <c r="AM34" s="9"/>
      <c r="AP34" s="9">
        <v>581.68621299999995</v>
      </c>
      <c r="AQ34" s="9">
        <v>324.840687</v>
      </c>
      <c r="AR34" s="9">
        <v>150</v>
      </c>
      <c r="AS34" s="20">
        <f t="shared" si="5"/>
        <v>8.6401612645824362E-3</v>
      </c>
      <c r="AT34" s="9"/>
      <c r="AW34" s="9">
        <v>624.55327399999999</v>
      </c>
      <c r="AX34" s="9">
        <v>78.686440000000005</v>
      </c>
      <c r="AY34" s="9">
        <v>409.57050099999998</v>
      </c>
      <c r="AZ34" s="20">
        <f t="shared" si="6"/>
        <v>1.1313618077302438E-3</v>
      </c>
      <c r="BA34" s="9"/>
      <c r="BD34" s="9">
        <v>415.301422</v>
      </c>
      <c r="BE34" s="9">
        <v>551.95117500000003</v>
      </c>
      <c r="BF34" s="9">
        <v>2394.6386769999999</v>
      </c>
      <c r="BG34" s="20">
        <f t="shared" si="7"/>
        <v>1.4352909321635027E-3</v>
      </c>
      <c r="BH34" s="9"/>
      <c r="BK34" s="9">
        <v>591.24382200000002</v>
      </c>
      <c r="BL34" s="9">
        <v>157.08679000000001</v>
      </c>
      <c r="BM34" s="9">
        <v>90</v>
      </c>
      <c r="BN34" s="20">
        <f t="shared" si="8"/>
        <v>2.1240430523348187E-3</v>
      </c>
      <c r="BO34" s="9"/>
      <c r="BR34" s="9">
        <v>629.62963000000002</v>
      </c>
      <c r="BS34" s="9">
        <v>54.794521000000003</v>
      </c>
      <c r="BT34" s="9">
        <v>511.90476200000001</v>
      </c>
      <c r="BU34" s="20">
        <f t="shared" si="9"/>
        <v>9.0764788023150653E-4</v>
      </c>
      <c r="BV34" s="9"/>
      <c r="BZ34" s="9">
        <v>612.21126200000003</v>
      </c>
      <c r="CA34" s="9">
        <f t="shared" si="20"/>
        <v>1210.7445400000001</v>
      </c>
      <c r="CB34" s="9">
        <f t="shared" si="10"/>
        <v>3633.9771169999999</v>
      </c>
      <c r="CC34" s="20">
        <f t="shared" si="11"/>
        <v>8.5749295256270629E-3</v>
      </c>
      <c r="CE34" s="9">
        <f t="shared" si="12"/>
        <v>581.68621299999995</v>
      </c>
      <c r="CF34" s="9">
        <f t="shared" si="13"/>
        <v>78.686440000000005</v>
      </c>
      <c r="CG34" s="9">
        <f t="shared" si="14"/>
        <v>409.57050099999998</v>
      </c>
      <c r="CH34" s="20">
        <f t="shared" si="15"/>
        <v>1.1313618077302438E-3</v>
      </c>
      <c r="CJ34" s="9">
        <f t="shared" si="16"/>
        <v>625.82795299999998</v>
      </c>
      <c r="CK34" s="9">
        <f t="shared" si="17"/>
        <v>1028.8218080000001</v>
      </c>
      <c r="CL34" s="9">
        <f t="shared" si="18"/>
        <v>1725.0956229999999</v>
      </c>
      <c r="CM34" s="20">
        <f t="shared" si="19"/>
        <v>1.9103128543307469E-2</v>
      </c>
    </row>
    <row r="35" spans="7:91">
      <c r="G35" s="9">
        <v>657.25902099999996</v>
      </c>
      <c r="H35" s="9">
        <v>196.80486999999999</v>
      </c>
      <c r="I35" s="9">
        <v>264.04831000000001</v>
      </c>
      <c r="J35" s="20">
        <f t="shared" si="0"/>
        <v>1.1937798210102475E-3</v>
      </c>
      <c r="K35" s="9"/>
      <c r="N35" s="9">
        <v>559.23469799999998</v>
      </c>
      <c r="O35" s="9">
        <v>558.74253699999997</v>
      </c>
      <c r="P35" s="9">
        <v>320</v>
      </c>
      <c r="Q35" s="20">
        <f t="shared" si="1"/>
        <v>7.8459868312040649E-3</v>
      </c>
      <c r="R35" s="9"/>
      <c r="U35" s="9">
        <v>664.11913800000002</v>
      </c>
      <c r="V35" s="9">
        <v>211.21903800000001</v>
      </c>
      <c r="W35" s="9">
        <v>230</v>
      </c>
      <c r="X35" s="20">
        <f t="shared" si="2"/>
        <v>4.7263048863171045E-3</v>
      </c>
      <c r="Y35" s="9"/>
      <c r="AB35" s="9">
        <v>689.02728300000001</v>
      </c>
      <c r="AC35" s="9">
        <v>0</v>
      </c>
      <c r="AD35" s="9">
        <v>32</v>
      </c>
      <c r="AE35" s="20">
        <f t="shared" si="3"/>
        <v>0</v>
      </c>
      <c r="AF35" s="9"/>
      <c r="AI35" s="9">
        <v>526.47905100000003</v>
      </c>
      <c r="AJ35" s="9">
        <v>284.08441299999998</v>
      </c>
      <c r="AK35" s="9">
        <v>530.41415800000004</v>
      </c>
      <c r="AL35" s="20">
        <f t="shared" si="4"/>
        <v>2.7894868869248269E-3</v>
      </c>
      <c r="AM35" s="9"/>
      <c r="AP35" s="9">
        <v>601.56247599999995</v>
      </c>
      <c r="AQ35" s="9">
        <v>325.57176099999998</v>
      </c>
      <c r="AR35" s="9">
        <v>300</v>
      </c>
      <c r="AS35" s="20">
        <f t="shared" si="5"/>
        <v>8.6596064803732258E-3</v>
      </c>
      <c r="AT35" s="9"/>
      <c r="AW35" s="9">
        <v>669.44750099999999</v>
      </c>
      <c r="AX35" s="9">
        <v>80.349174000000005</v>
      </c>
      <c r="AY35" s="9">
        <v>245.00874200000001</v>
      </c>
      <c r="AZ35" s="20">
        <f t="shared" si="6"/>
        <v>1.1552687698957013E-3</v>
      </c>
      <c r="BA35" s="9"/>
      <c r="BD35" s="9">
        <v>552.74453900000003</v>
      </c>
      <c r="BE35" s="9">
        <v>2149.8733419999999</v>
      </c>
      <c r="BF35" s="9">
        <v>1016.577774</v>
      </c>
      <c r="BG35" s="20">
        <f t="shared" si="7"/>
        <v>5.5905193300342989E-3</v>
      </c>
      <c r="BH35" s="9"/>
      <c r="BK35" s="9">
        <v>620.34398899999997</v>
      </c>
      <c r="BL35" s="9">
        <v>159.27269100000001</v>
      </c>
      <c r="BM35" s="9">
        <v>95</v>
      </c>
      <c r="BN35" s="20">
        <f t="shared" si="8"/>
        <v>2.153599629511943E-3</v>
      </c>
      <c r="BO35" s="9"/>
      <c r="BR35" s="9">
        <v>666.66666699999996</v>
      </c>
      <c r="BS35" s="9">
        <v>136.986301</v>
      </c>
      <c r="BT35" s="9">
        <v>543.65079400000002</v>
      </c>
      <c r="BU35" s="20">
        <f t="shared" si="9"/>
        <v>2.2691196757319058E-3</v>
      </c>
      <c r="BV35" s="9"/>
      <c r="BZ35" s="9">
        <v>657.25902099999996</v>
      </c>
      <c r="CA35" s="9">
        <f t="shared" si="20"/>
        <v>2905.4207489999999</v>
      </c>
      <c r="CB35" s="9">
        <f t="shared" si="10"/>
        <v>1600.626084</v>
      </c>
      <c r="CC35" s="20">
        <f t="shared" si="11"/>
        <v>1.4630285982248612E-2</v>
      </c>
      <c r="CE35" s="9">
        <f t="shared" si="12"/>
        <v>601.56247599999995</v>
      </c>
      <c r="CF35" s="9">
        <f t="shared" si="13"/>
        <v>80.349174000000005</v>
      </c>
      <c r="CG35" s="9">
        <f t="shared" si="14"/>
        <v>245.00874200000001</v>
      </c>
      <c r="CH35" s="20">
        <f t="shared" si="15"/>
        <v>1.1552687698957013E-3</v>
      </c>
      <c r="CJ35" s="9">
        <f t="shared" si="16"/>
        <v>664.11913800000002</v>
      </c>
      <c r="CK35" s="9">
        <f t="shared" si="17"/>
        <v>1117.134204</v>
      </c>
      <c r="CL35" s="9">
        <f t="shared" si="18"/>
        <v>1731.0649520000002</v>
      </c>
      <c r="CM35" s="20">
        <f t="shared" si="19"/>
        <v>2.0598117558859007E-2</v>
      </c>
    </row>
    <row r="36" spans="7:91">
      <c r="G36" s="9">
        <v>706.29136000000005</v>
      </c>
      <c r="H36" s="9">
        <v>249.48604</v>
      </c>
      <c r="I36" s="9">
        <v>437.29656</v>
      </c>
      <c r="J36" s="20">
        <f t="shared" si="0"/>
        <v>1.5133334870003749E-3</v>
      </c>
      <c r="K36" s="9"/>
      <c r="N36" s="9">
        <v>581.73537599999997</v>
      </c>
      <c r="O36" s="9">
        <v>254.4657</v>
      </c>
      <c r="P36" s="9">
        <v>195</v>
      </c>
      <c r="Q36" s="20">
        <f t="shared" si="1"/>
        <v>3.5732638898640433E-3</v>
      </c>
      <c r="R36" s="9"/>
      <c r="U36" s="9">
        <v>694.40432299999998</v>
      </c>
      <c r="V36" s="9">
        <v>545.60466199999996</v>
      </c>
      <c r="W36" s="9">
        <v>400</v>
      </c>
      <c r="X36" s="20">
        <f t="shared" si="2"/>
        <v>1.2208624773719458E-2</v>
      </c>
      <c r="Y36" s="9"/>
      <c r="AB36" s="9">
        <v>716.85196699999995</v>
      </c>
      <c r="AC36" s="9">
        <v>0</v>
      </c>
      <c r="AD36" s="9">
        <v>0</v>
      </c>
      <c r="AE36" s="20">
        <f t="shared" si="3"/>
        <v>0</v>
      </c>
      <c r="AF36" s="9"/>
      <c r="AI36" s="9">
        <v>551.61124800000005</v>
      </c>
      <c r="AJ36" s="9">
        <v>283.16000700000001</v>
      </c>
      <c r="AK36" s="9">
        <v>142.65036799999999</v>
      </c>
      <c r="AL36" s="20">
        <f t="shared" si="4"/>
        <v>2.7804099425477531E-3</v>
      </c>
      <c r="AM36" s="9"/>
      <c r="AP36" s="9">
        <v>639.99459999999999</v>
      </c>
      <c r="AQ36" s="9">
        <v>271.81342999999998</v>
      </c>
      <c r="AR36" s="9">
        <v>302</v>
      </c>
      <c r="AS36" s="20">
        <f t="shared" si="5"/>
        <v>7.2297343376794701E-3</v>
      </c>
      <c r="AT36" s="9"/>
      <c r="AW36" s="9">
        <v>699.81712500000003</v>
      </c>
      <c r="AX36" s="9">
        <v>81.473965000000007</v>
      </c>
      <c r="AY36" s="9">
        <v>246.964899</v>
      </c>
      <c r="AZ36" s="20">
        <f t="shared" si="6"/>
        <v>1.1714411317293122E-3</v>
      </c>
      <c r="BA36" s="9"/>
      <c r="BD36" s="9">
        <v>580.57795999999996</v>
      </c>
      <c r="BE36" s="9">
        <v>1427.120854</v>
      </c>
      <c r="BF36" s="9">
        <v>1021.2806890000001</v>
      </c>
      <c r="BG36" s="20">
        <f t="shared" si="7"/>
        <v>3.7110775619739076E-3</v>
      </c>
      <c r="BH36" s="9"/>
      <c r="BK36" s="9">
        <v>650.75755900000001</v>
      </c>
      <c r="BL36" s="9">
        <v>217.89457999999999</v>
      </c>
      <c r="BM36" s="9">
        <v>150</v>
      </c>
      <c r="BN36" s="20">
        <f t="shared" si="8"/>
        <v>2.9462532705036067E-3</v>
      </c>
      <c r="BO36" s="9"/>
      <c r="BR36" s="9">
        <v>711.64021200000002</v>
      </c>
      <c r="BS36" s="9">
        <v>136.986301</v>
      </c>
      <c r="BT36" s="9">
        <v>563.49206300000003</v>
      </c>
      <c r="BU36" s="20">
        <f t="shared" si="9"/>
        <v>2.2691196757319058E-3</v>
      </c>
      <c r="BV36" s="9"/>
      <c r="BZ36" s="9">
        <v>706.29136000000005</v>
      </c>
      <c r="CA36" s="9">
        <f t="shared" si="20"/>
        <v>1931.072594</v>
      </c>
      <c r="CB36" s="9">
        <f t="shared" si="10"/>
        <v>1653.5772489999999</v>
      </c>
      <c r="CC36" s="20">
        <f t="shared" si="11"/>
        <v>8.7976749388383266E-3</v>
      </c>
      <c r="CE36" s="9">
        <f t="shared" si="12"/>
        <v>639.99459999999999</v>
      </c>
      <c r="CF36" s="9">
        <f t="shared" si="13"/>
        <v>81.473965000000007</v>
      </c>
      <c r="CG36" s="9">
        <f t="shared" si="14"/>
        <v>246.964899</v>
      </c>
      <c r="CH36" s="20">
        <f t="shared" si="15"/>
        <v>1.1714411317293122E-3</v>
      </c>
      <c r="CJ36" s="9">
        <f t="shared" si="16"/>
        <v>694.40432299999998</v>
      </c>
      <c r="CK36" s="9">
        <f t="shared" si="17"/>
        <v>1455.4589799999999</v>
      </c>
      <c r="CL36" s="9">
        <f t="shared" si="18"/>
        <v>1558.1424310000002</v>
      </c>
      <c r="CM36" s="20">
        <f t="shared" si="19"/>
        <v>2.7434142000182193E-2</v>
      </c>
    </row>
    <row r="37" spans="7:91">
      <c r="G37" s="9">
        <v>739.41815499999996</v>
      </c>
      <c r="H37" s="9">
        <v>244.13226000000003</v>
      </c>
      <c r="I37" s="9">
        <v>734.75243999999998</v>
      </c>
      <c r="J37" s="20">
        <f t="shared" si="0"/>
        <v>1.480858505410091E-3</v>
      </c>
      <c r="K37" s="9"/>
      <c r="N37" s="9">
        <v>625.45847300000003</v>
      </c>
      <c r="O37" s="9">
        <v>197.68490299999999</v>
      </c>
      <c r="P37" s="9">
        <v>196</v>
      </c>
      <c r="Q37" s="20">
        <f t="shared" si="1"/>
        <v>2.775935324333205E-3</v>
      </c>
      <c r="R37" s="9"/>
      <c r="U37" s="9">
        <v>726.163319</v>
      </c>
      <c r="V37" s="9">
        <v>273.23943700000001</v>
      </c>
      <c r="W37" s="9">
        <v>273</v>
      </c>
      <c r="X37" s="20">
        <f t="shared" si="2"/>
        <v>6.1140932108006028E-3</v>
      </c>
      <c r="Y37" s="9"/>
      <c r="AB37" s="9">
        <v>740.70169599999997</v>
      </c>
      <c r="AC37" s="9">
        <v>0</v>
      </c>
      <c r="AD37" s="9">
        <v>0</v>
      </c>
      <c r="AE37" s="20">
        <f t="shared" si="3"/>
        <v>0</v>
      </c>
      <c r="AF37" s="9"/>
      <c r="AI37" s="9">
        <v>582.02510199999995</v>
      </c>
      <c r="AJ37" s="9">
        <v>171.69616300000001</v>
      </c>
      <c r="AK37" s="9">
        <v>141.23943299999999</v>
      </c>
      <c r="AL37" s="20">
        <f t="shared" si="4"/>
        <v>1.685922117887572E-3</v>
      </c>
      <c r="AM37" s="9"/>
      <c r="AP37" s="9">
        <v>674.44678899999997</v>
      </c>
      <c r="AQ37" s="9">
        <v>273.080625</v>
      </c>
      <c r="AR37" s="9">
        <v>315</v>
      </c>
      <c r="AS37" s="20">
        <f t="shared" si="5"/>
        <v>7.263439380156716E-3</v>
      </c>
      <c r="AT37" s="9"/>
      <c r="AW37" s="9">
        <v>734.14800500000001</v>
      </c>
      <c r="AX37" s="9">
        <v>82.745467000000005</v>
      </c>
      <c r="AY37" s="9">
        <v>442.48285299999998</v>
      </c>
      <c r="AZ37" s="20">
        <f t="shared" si="6"/>
        <v>1.1897229195602602E-3</v>
      </c>
      <c r="BA37" s="9"/>
      <c r="BD37" s="9">
        <v>609.72945000000004</v>
      </c>
      <c r="BE37" s="9">
        <v>765.18560500000001</v>
      </c>
      <c r="BF37" s="9">
        <v>1812.1185559999999</v>
      </c>
      <c r="BG37" s="20">
        <f t="shared" si="7"/>
        <v>1.9897846223056663E-3</v>
      </c>
      <c r="BH37" s="9"/>
      <c r="BK37" s="9">
        <v>695.73054500000001</v>
      </c>
      <c r="BL37" s="9">
        <v>221.27279100000001</v>
      </c>
      <c r="BM37" s="9">
        <v>200</v>
      </c>
      <c r="BN37" s="20">
        <f t="shared" si="8"/>
        <v>2.9919316219669673E-3</v>
      </c>
      <c r="BO37" s="9"/>
      <c r="BR37" s="9">
        <v>746.031746</v>
      </c>
      <c r="BS37" s="9">
        <v>164.38356200000001</v>
      </c>
      <c r="BT37" s="9">
        <v>596.56084699999997</v>
      </c>
      <c r="BU37" s="20">
        <f t="shared" si="9"/>
        <v>2.7229436241299459E-3</v>
      </c>
      <c r="BV37" s="9"/>
      <c r="BZ37" s="9">
        <v>739.41815499999996</v>
      </c>
      <c r="CA37" s="9">
        <f t="shared" si="20"/>
        <v>1207.0027680000001</v>
      </c>
      <c r="CB37" s="9">
        <f t="shared" si="10"/>
        <v>2742.8709959999996</v>
      </c>
      <c r="CC37" s="20">
        <f t="shared" si="11"/>
        <v>6.2465784520489617E-3</v>
      </c>
      <c r="CE37" s="9">
        <f t="shared" si="12"/>
        <v>674.44678899999997</v>
      </c>
      <c r="CF37" s="9">
        <f t="shared" si="13"/>
        <v>82.745467000000005</v>
      </c>
      <c r="CG37" s="9">
        <f t="shared" si="14"/>
        <v>442.48285299999998</v>
      </c>
      <c r="CH37" s="20">
        <f t="shared" si="15"/>
        <v>1.1897229195602602E-3</v>
      </c>
      <c r="CJ37" s="9">
        <f t="shared" si="16"/>
        <v>726.163319</v>
      </c>
      <c r="CK37" s="9">
        <f t="shared" si="17"/>
        <v>1103.6725780000002</v>
      </c>
      <c r="CL37" s="9">
        <f t="shared" si="18"/>
        <v>1525.8002799999999</v>
      </c>
      <c r="CM37" s="20">
        <f t="shared" si="19"/>
        <v>2.0778329954941804E-2</v>
      </c>
    </row>
    <row r="38" spans="7:91">
      <c r="G38" s="9">
        <v>751.34380099999998</v>
      </c>
      <c r="H38" s="9">
        <v>242.20490000000001</v>
      </c>
      <c r="I38" s="9">
        <v>727.89961000000005</v>
      </c>
      <c r="J38" s="20">
        <f t="shared" si="0"/>
        <v>1.469167516890232E-3</v>
      </c>
      <c r="K38" s="9"/>
      <c r="N38" s="9">
        <v>667.86116700000002</v>
      </c>
      <c r="O38" s="9">
        <v>196.125259</v>
      </c>
      <c r="P38" s="9">
        <v>195</v>
      </c>
      <c r="Q38" s="20">
        <f t="shared" si="1"/>
        <v>2.7540344568047206E-3</v>
      </c>
      <c r="R38" s="9"/>
      <c r="U38" s="9">
        <v>748.64474499999994</v>
      </c>
      <c r="V38" s="9">
        <v>137.78533300000001</v>
      </c>
      <c r="W38" s="9">
        <v>150</v>
      </c>
      <c r="X38" s="20">
        <f t="shared" si="2"/>
        <v>3.0831287690114813E-3</v>
      </c>
      <c r="Y38" s="9"/>
      <c r="AB38" s="9">
        <v>752.62656000000004</v>
      </c>
      <c r="AC38" s="9">
        <v>0</v>
      </c>
      <c r="AD38" s="9">
        <v>0</v>
      </c>
      <c r="AE38" s="20">
        <f t="shared" si="3"/>
        <v>0</v>
      </c>
      <c r="AF38" s="9"/>
      <c r="AI38" s="9">
        <v>601.86164399999996</v>
      </c>
      <c r="AJ38" s="9">
        <v>115.793955</v>
      </c>
      <c r="AK38" s="9">
        <v>387.61783100000002</v>
      </c>
      <c r="AL38" s="20">
        <f t="shared" si="4"/>
        <v>1.1370061301380287E-3</v>
      </c>
      <c r="AM38" s="9"/>
      <c r="AP38" s="9">
        <v>707.57155299999999</v>
      </c>
      <c r="AQ38" s="9">
        <v>301.884953</v>
      </c>
      <c r="AR38" s="9">
        <v>200</v>
      </c>
      <c r="AS38" s="20">
        <f t="shared" si="5"/>
        <v>8.0295812121308832E-3</v>
      </c>
      <c r="AT38" s="9"/>
      <c r="AW38" s="9">
        <v>748.67260799999997</v>
      </c>
      <c r="AX38" s="9">
        <v>83.283411000000001</v>
      </c>
      <c r="AY38" s="9">
        <v>443.94997100000001</v>
      </c>
      <c r="AZ38" s="20">
        <f t="shared" si="6"/>
        <v>1.1974575342702106E-3</v>
      </c>
      <c r="BA38" s="9"/>
      <c r="BD38" s="9">
        <v>699.647426</v>
      </c>
      <c r="BE38" s="9">
        <v>1143.3427039999999</v>
      </c>
      <c r="BF38" s="9">
        <v>1272.886628</v>
      </c>
      <c r="BG38" s="20">
        <f t="shared" si="7"/>
        <v>2.973142353409247E-3</v>
      </c>
      <c r="BH38" s="9"/>
      <c r="BK38" s="9">
        <v>728.79891599999996</v>
      </c>
      <c r="BL38" s="9">
        <v>223.75676899999999</v>
      </c>
      <c r="BM38" s="9">
        <v>250</v>
      </c>
      <c r="BN38" s="20">
        <f t="shared" si="8"/>
        <v>3.025518635954919E-3</v>
      </c>
      <c r="BO38" s="9"/>
      <c r="BR38" s="9">
        <v>750</v>
      </c>
      <c r="BS38" s="9">
        <v>165</v>
      </c>
      <c r="BT38" s="9">
        <v>600</v>
      </c>
      <c r="BU38" s="20">
        <f t="shared" si="9"/>
        <v>2.7331546567985979E-3</v>
      </c>
      <c r="BV38" s="9"/>
      <c r="BZ38" s="9">
        <v>751.34380099999998</v>
      </c>
      <c r="CA38" s="9">
        <f t="shared" si="20"/>
        <v>1581.6728629999998</v>
      </c>
      <c r="CB38" s="9">
        <f t="shared" si="10"/>
        <v>2195.7862380000001</v>
      </c>
      <c r="CC38" s="20">
        <f t="shared" si="11"/>
        <v>7.1963443271041991E-3</v>
      </c>
      <c r="CE38" s="9">
        <f t="shared" si="12"/>
        <v>707.57155299999999</v>
      </c>
      <c r="CF38" s="9">
        <f t="shared" si="13"/>
        <v>83.283411000000001</v>
      </c>
      <c r="CG38" s="9">
        <f t="shared" si="14"/>
        <v>443.94997100000001</v>
      </c>
      <c r="CH38" s="20">
        <f t="shared" si="15"/>
        <v>1.1974575342702106E-3</v>
      </c>
      <c r="CJ38" s="9">
        <f t="shared" si="16"/>
        <v>748.64474499999994</v>
      </c>
      <c r="CK38" s="9">
        <f t="shared" si="17"/>
        <v>944.22100999999998</v>
      </c>
      <c r="CL38" s="9">
        <f t="shared" si="18"/>
        <v>1587.617831</v>
      </c>
      <c r="CM38" s="20">
        <f t="shared" si="19"/>
        <v>1.800838940403391E-2</v>
      </c>
    </row>
    <row r="39" spans="7:91">
      <c r="V39" s="9"/>
      <c r="W39" s="9"/>
      <c r="X39" s="9"/>
      <c r="Y39" s="9"/>
      <c r="BD39" s="9"/>
      <c r="BE39" s="9"/>
      <c r="BF39" s="9"/>
      <c r="BG39" s="9"/>
      <c r="BH39" s="9"/>
      <c r="BK39" s="9"/>
      <c r="BL39" s="9"/>
      <c r="BM39" s="9"/>
      <c r="BN39" s="9"/>
      <c r="BO39" s="9"/>
    </row>
    <row r="40" spans="7:91">
      <c r="BD40" s="9"/>
      <c r="BE40" s="9"/>
      <c r="BF40" s="9"/>
      <c r="BG40" s="9"/>
      <c r="BH40" s="9"/>
      <c r="BK40" s="9"/>
      <c r="BL40" s="9"/>
      <c r="BM40" s="9"/>
      <c r="BN40" s="9"/>
      <c r="BO40" s="9"/>
      <c r="CL40" s="9"/>
      <c r="CM40" s="9"/>
    </row>
    <row r="41" spans="7:91">
      <c r="BD41" s="9"/>
      <c r="BE41" s="9"/>
      <c r="BF41" s="9"/>
      <c r="BG41" s="9"/>
      <c r="BH41" s="9"/>
      <c r="BK41" s="9"/>
      <c r="BL41" s="9"/>
      <c r="BM41" s="9"/>
      <c r="BN41" s="9"/>
      <c r="BO41" s="9"/>
    </row>
    <row r="42" spans="7:91">
      <c r="BD42" s="9"/>
      <c r="BE42" s="9"/>
      <c r="BF42" s="9"/>
      <c r="BG42" s="9"/>
      <c r="BH42" s="9"/>
      <c r="BK42" s="9"/>
      <c r="BL42" s="9"/>
      <c r="BM42" s="9"/>
      <c r="BN42" s="9"/>
      <c r="BO42" s="9"/>
    </row>
    <row r="43" spans="7:91">
      <c r="BD43" s="9"/>
      <c r="BE43" s="9"/>
      <c r="BF43" s="9"/>
      <c r="BG43" s="9"/>
      <c r="BH43" s="9"/>
      <c r="BK43" s="9"/>
      <c r="BL43" s="9"/>
      <c r="BM43" s="9"/>
      <c r="BN43" s="9"/>
      <c r="BO43" s="9"/>
    </row>
    <row r="44" spans="7:91">
      <c r="BD44" s="9"/>
      <c r="BE44" s="9"/>
      <c r="BF44" s="9"/>
      <c r="BG44" s="9"/>
      <c r="BH44" s="9"/>
      <c r="BK44" s="9"/>
      <c r="BL44" s="9"/>
      <c r="BM44" s="9"/>
      <c r="BN44" s="9"/>
      <c r="BO44" s="9"/>
    </row>
    <row r="45" spans="7:91">
      <c r="BD45" s="9"/>
      <c r="BE45" s="9"/>
      <c r="BF45" s="9"/>
      <c r="BG45" s="9"/>
      <c r="BH45" s="9"/>
    </row>
    <row r="46" spans="7:91">
      <c r="BD46" s="9"/>
      <c r="BE46" s="9"/>
      <c r="BF46" s="9"/>
      <c r="BG46" s="9"/>
      <c r="BH46" s="9"/>
    </row>
    <row r="47" spans="7:91">
      <c r="BD47" s="9"/>
      <c r="BE47" s="9"/>
      <c r="BF47" s="9"/>
      <c r="BG47" s="9"/>
      <c r="BH47" s="9"/>
    </row>
    <row r="48" spans="7:91">
      <c r="BD48" s="9"/>
      <c r="BE48" s="9"/>
      <c r="BF48" s="9"/>
      <c r="BG48" s="9"/>
      <c r="BH48" s="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T68"/>
  <sheetViews>
    <sheetView topLeftCell="I1" workbookViewId="0">
      <selection activeCell="R24" sqref="R24"/>
    </sheetView>
  </sheetViews>
  <sheetFormatPr baseColWidth="10" defaultRowHeight="15" x14ac:dyDescent="0"/>
  <cols>
    <col min="7" max="7" width="22.1640625" bestFit="1" customWidth="1"/>
    <col min="10" max="10" width="14.1640625" bestFit="1" customWidth="1"/>
    <col min="11" max="11" width="20.5" bestFit="1" customWidth="1"/>
    <col min="12" max="12" width="35" bestFit="1" customWidth="1"/>
    <col min="15" max="15" width="12.1640625" bestFit="1" customWidth="1"/>
    <col min="19" max="19" width="20.5" bestFit="1" customWidth="1"/>
  </cols>
  <sheetData>
    <row r="6" spans="5:20">
      <c r="E6" s="17" t="s">
        <v>39</v>
      </c>
      <c r="F6" s="17"/>
      <c r="G6" s="17"/>
      <c r="H6" s="17"/>
    </row>
    <row r="7" spans="5:20">
      <c r="E7" t="s">
        <v>29</v>
      </c>
      <c r="F7" t="s">
        <v>41</v>
      </c>
      <c r="G7" t="s">
        <v>42</v>
      </c>
      <c r="H7" t="s">
        <v>40</v>
      </c>
      <c r="J7" t="s">
        <v>29</v>
      </c>
      <c r="K7" t="s">
        <v>43</v>
      </c>
      <c r="L7" t="s">
        <v>44</v>
      </c>
      <c r="N7" t="s">
        <v>29</v>
      </c>
      <c r="O7" t="s">
        <v>92</v>
      </c>
      <c r="P7" t="s">
        <v>42</v>
      </c>
      <c r="R7" t="s">
        <v>29</v>
      </c>
      <c r="S7" t="s">
        <v>91</v>
      </c>
      <c r="T7" t="s">
        <v>44</v>
      </c>
    </row>
    <row r="8" spans="5:20">
      <c r="E8" s="9">
        <v>5.8453039999999996</v>
      </c>
      <c r="F8" s="18">
        <v>8333.3333330000005</v>
      </c>
      <c r="G8" s="18">
        <f>F8</f>
        <v>8333.3333330000005</v>
      </c>
      <c r="H8" s="18">
        <v>8229.1666669999995</v>
      </c>
      <c r="J8" s="9">
        <v>0</v>
      </c>
      <c r="K8" s="18">
        <v>3.79E-4</v>
      </c>
      <c r="L8" s="18">
        <v>3.79E-4</v>
      </c>
      <c r="N8" s="9">
        <v>5.8453039999999996</v>
      </c>
      <c r="O8" s="9">
        <v>8229.1666669999995</v>
      </c>
      <c r="P8" s="9">
        <v>8333.3333330000005</v>
      </c>
      <c r="R8" s="9">
        <v>0</v>
      </c>
      <c r="S8" s="18">
        <v>3.79E-4</v>
      </c>
      <c r="T8" s="18">
        <v>3.79E-4</v>
      </c>
    </row>
    <row r="9" spans="5:20">
      <c r="E9" s="9">
        <v>14.61326</v>
      </c>
      <c r="F9" s="18">
        <v>10833.333333</v>
      </c>
      <c r="G9" s="18">
        <f t="shared" ref="G9:G39" si="0">F9</f>
        <v>10833.333333</v>
      </c>
      <c r="H9" s="18">
        <v>17708.333332999999</v>
      </c>
      <c r="J9" s="9">
        <v>147.031802</v>
      </c>
      <c r="K9" s="18">
        <v>3.79E-4</v>
      </c>
      <c r="L9" s="18">
        <v>3.79E-4</v>
      </c>
      <c r="N9" s="9">
        <v>14.61326</v>
      </c>
      <c r="O9" s="9">
        <v>17708.333332999999</v>
      </c>
      <c r="P9" s="9">
        <v>10833.333333</v>
      </c>
      <c r="R9" s="9">
        <v>147.031802</v>
      </c>
      <c r="S9" s="18">
        <v>3.79E-4</v>
      </c>
      <c r="T9" s="18">
        <v>3.79E-4</v>
      </c>
    </row>
    <row r="10" spans="5:20">
      <c r="E10" s="9">
        <v>14.61326</v>
      </c>
      <c r="F10" s="18">
        <v>16354.166667</v>
      </c>
      <c r="G10" s="18">
        <f t="shared" si="0"/>
        <v>16354.166667</v>
      </c>
      <c r="H10" s="18">
        <v>21458.333332999999</v>
      </c>
      <c r="J10" s="9">
        <v>319.21378099999998</v>
      </c>
      <c r="K10" s="18">
        <v>1.8940000000000001E-3</v>
      </c>
      <c r="L10" s="18">
        <v>1.8940000000000001E-3</v>
      </c>
      <c r="N10" s="9">
        <v>14.61326</v>
      </c>
      <c r="O10" s="9">
        <v>21458.333332999999</v>
      </c>
      <c r="P10" s="9">
        <v>16354.166667</v>
      </c>
      <c r="R10" s="9">
        <v>319.21378099999998</v>
      </c>
      <c r="S10" s="18">
        <v>1.8940000000000001E-3</v>
      </c>
      <c r="T10" s="18">
        <v>1.8940000000000001E-3</v>
      </c>
    </row>
    <row r="11" spans="5:20">
      <c r="E11" s="9">
        <v>20.458563999999999</v>
      </c>
      <c r="F11" s="18">
        <v>21354.166667000001</v>
      </c>
      <c r="G11" s="18">
        <f t="shared" si="0"/>
        <v>21354.166667000001</v>
      </c>
      <c r="H11" s="18">
        <v>18125</v>
      </c>
      <c r="J11" s="9">
        <v>468.18021199999998</v>
      </c>
      <c r="K11" s="18">
        <v>3.0300000000000001E-3</v>
      </c>
      <c r="L11" s="18">
        <v>3.0300000000000001E-3</v>
      </c>
      <c r="N11" s="9">
        <v>20.458563999999999</v>
      </c>
      <c r="O11" s="9">
        <v>18125</v>
      </c>
      <c r="P11" s="9">
        <v>21354.166667000001</v>
      </c>
      <c r="R11" s="9">
        <v>468.18021199999998</v>
      </c>
      <c r="S11" s="18">
        <v>3.0300000000000001E-3</v>
      </c>
      <c r="T11" s="18">
        <v>3.0300000000000001E-3</v>
      </c>
    </row>
    <row r="12" spans="5:20">
      <c r="E12" s="9">
        <v>26.303867</v>
      </c>
      <c r="F12" s="18">
        <v>17187.5</v>
      </c>
      <c r="G12" s="18">
        <f t="shared" si="0"/>
        <v>17187.5</v>
      </c>
      <c r="H12" s="18">
        <v>17604.166667000001</v>
      </c>
      <c r="J12" s="9">
        <v>561.04240300000004</v>
      </c>
      <c r="K12" s="18">
        <v>6.8180000000000003E-3</v>
      </c>
      <c r="L12" s="18">
        <v>6.8180000000000003E-3</v>
      </c>
      <c r="N12" s="9">
        <v>26.303867</v>
      </c>
      <c r="O12" s="9">
        <v>17604.166667000001</v>
      </c>
      <c r="P12" s="9">
        <v>17187.5</v>
      </c>
      <c r="R12" s="9">
        <v>561.04240300000004</v>
      </c>
      <c r="S12" s="18">
        <v>6.8180000000000003E-3</v>
      </c>
      <c r="T12" s="18">
        <v>6.8180000000000003E-3</v>
      </c>
    </row>
    <row r="13" spans="5:20">
      <c r="E13" s="9">
        <v>40.917127000000001</v>
      </c>
      <c r="F13" s="18">
        <v>14062.5</v>
      </c>
      <c r="G13" s="18">
        <f t="shared" si="0"/>
        <v>14062.5</v>
      </c>
      <c r="H13" s="18">
        <v>18958.333332999999</v>
      </c>
      <c r="J13" s="9">
        <v>653.90459399999997</v>
      </c>
      <c r="K13" s="18">
        <v>1.0606000000000001E-2</v>
      </c>
      <c r="L13" s="18">
        <v>1.0606000000000001E-2</v>
      </c>
      <c r="N13" s="9">
        <v>40.917127000000001</v>
      </c>
      <c r="O13" s="9">
        <v>18958.333332999999</v>
      </c>
      <c r="P13" s="9">
        <v>14062.5</v>
      </c>
      <c r="R13" s="9">
        <v>653.90459399999997</v>
      </c>
      <c r="S13" s="18">
        <v>1.0606000000000001E-2</v>
      </c>
      <c r="T13" s="18">
        <v>1.0606000000000001E-2</v>
      </c>
    </row>
    <row r="14" spans="5:20">
      <c r="E14" s="9">
        <v>52.607734999999998</v>
      </c>
      <c r="F14" s="18">
        <v>21041.666667000001</v>
      </c>
      <c r="G14" s="18">
        <f t="shared" si="0"/>
        <v>21041.666667000001</v>
      </c>
      <c r="H14" s="18">
        <v>25625</v>
      </c>
      <c r="J14" s="9">
        <v>704.20494699999995</v>
      </c>
      <c r="K14" s="18">
        <v>1.2121E-2</v>
      </c>
      <c r="L14" s="18">
        <v>1.2121E-2</v>
      </c>
      <c r="N14" s="9">
        <v>52.607734999999998</v>
      </c>
      <c r="O14" s="9">
        <v>25625</v>
      </c>
      <c r="P14" s="9">
        <v>21041.666667000001</v>
      </c>
      <c r="R14" s="9">
        <v>704.20494699999995</v>
      </c>
      <c r="S14" s="18">
        <v>1.2121E-2</v>
      </c>
      <c r="T14" s="18">
        <v>1.2121E-2</v>
      </c>
    </row>
    <row r="15" spans="5:20">
      <c r="E15" s="9">
        <v>67.220994000000005</v>
      </c>
      <c r="F15" s="18">
        <v>17083.333332999999</v>
      </c>
      <c r="G15" s="18">
        <f t="shared" si="0"/>
        <v>17083.333332999999</v>
      </c>
      <c r="H15" s="18">
        <v>22291.666667000001</v>
      </c>
      <c r="J15" s="9">
        <v>758.37455799999998</v>
      </c>
      <c r="K15" s="18">
        <v>1.6667000000000001E-2</v>
      </c>
      <c r="L15" s="18">
        <v>2.7272999999999999E-2</v>
      </c>
      <c r="N15" s="9">
        <v>67.220994000000005</v>
      </c>
      <c r="O15" s="9">
        <v>22291.666667000001</v>
      </c>
      <c r="P15" s="9">
        <v>17083.333332999999</v>
      </c>
      <c r="R15" s="9">
        <v>758.37455799999998</v>
      </c>
      <c r="S15" s="18">
        <v>1.6667000000000001E-2</v>
      </c>
      <c r="T15" s="18">
        <v>2.7272999999999999E-2</v>
      </c>
    </row>
    <row r="16" spans="5:20">
      <c r="E16" s="9">
        <v>84.756906000000001</v>
      </c>
      <c r="F16" s="18">
        <v>13437.5</v>
      </c>
      <c r="G16" s="18">
        <f t="shared" si="0"/>
        <v>13437.5</v>
      </c>
      <c r="H16" s="18">
        <v>16666.666667000001</v>
      </c>
      <c r="J16" s="9">
        <v>820.28268600000001</v>
      </c>
      <c r="K16" s="18">
        <v>2.4242E-2</v>
      </c>
      <c r="L16" s="18">
        <v>2.4242E-2</v>
      </c>
      <c r="N16" s="9">
        <v>84.756906000000001</v>
      </c>
      <c r="O16" s="9">
        <v>16666.666667000001</v>
      </c>
      <c r="P16" s="9">
        <v>13437.5</v>
      </c>
      <c r="R16" s="9">
        <v>820.28268600000001</v>
      </c>
      <c r="S16" s="18">
        <v>2.4242E-2</v>
      </c>
      <c r="T16" s="18">
        <v>2.4242E-2</v>
      </c>
    </row>
    <row r="17" spans="5:20">
      <c r="E17" s="9">
        <v>105.21547</v>
      </c>
      <c r="F17" s="18">
        <v>9270.8333330000005</v>
      </c>
      <c r="G17" s="18">
        <f t="shared" si="0"/>
        <v>9270.8333330000005</v>
      </c>
      <c r="H17" s="18">
        <v>13750</v>
      </c>
      <c r="J17" s="9">
        <v>886.06007099999999</v>
      </c>
      <c r="K17" s="18">
        <v>3.2954999999999998E-2</v>
      </c>
      <c r="L17" s="18">
        <v>1.7423999999999999E-2</v>
      </c>
      <c r="N17" s="9">
        <v>105.21547</v>
      </c>
      <c r="O17" s="9">
        <v>13750</v>
      </c>
      <c r="P17" s="9">
        <v>9270.8333330000005</v>
      </c>
      <c r="R17" s="9">
        <v>886.06007099999999</v>
      </c>
      <c r="S17" s="18">
        <v>3.2954999999999998E-2</v>
      </c>
      <c r="T17" s="18">
        <v>1.7423999999999999E-2</v>
      </c>
    </row>
    <row r="18" spans="5:20">
      <c r="E18" s="9">
        <v>125.67403299999999</v>
      </c>
      <c r="F18" s="18">
        <v>10208.333333</v>
      </c>
      <c r="G18" s="18">
        <f t="shared" si="0"/>
        <v>10208.333333</v>
      </c>
      <c r="H18" s="18">
        <v>11875</v>
      </c>
      <c r="J18" s="9">
        <v>930.55653700000005</v>
      </c>
      <c r="K18" s="18">
        <v>4.3181999999999998E-2</v>
      </c>
      <c r="L18" s="18">
        <v>1.8182E-2</v>
      </c>
      <c r="N18" s="9">
        <v>125.67403299999999</v>
      </c>
      <c r="O18" s="9">
        <v>11875</v>
      </c>
      <c r="P18" s="9">
        <v>10208.333333</v>
      </c>
      <c r="R18" s="9">
        <v>930.55653700000005</v>
      </c>
      <c r="S18" s="18">
        <v>4.3181999999999998E-2</v>
      </c>
      <c r="T18" s="18">
        <v>1.8182E-2</v>
      </c>
    </row>
    <row r="19" spans="5:20">
      <c r="E19" s="9">
        <v>163.668508</v>
      </c>
      <c r="F19" s="18">
        <v>5000</v>
      </c>
      <c r="G19" s="18">
        <f t="shared" si="0"/>
        <v>5000</v>
      </c>
      <c r="H19" s="18">
        <v>10625</v>
      </c>
      <c r="J19" s="9">
        <v>990.530035</v>
      </c>
      <c r="K19" s="18">
        <v>5.2651999999999997E-2</v>
      </c>
      <c r="L19" s="18">
        <v>1.2121E-2</v>
      </c>
      <c r="N19" s="9">
        <v>163.668508</v>
      </c>
      <c r="O19" s="9">
        <v>10625</v>
      </c>
      <c r="P19" s="9">
        <v>5000</v>
      </c>
      <c r="R19" s="9">
        <v>990.530035</v>
      </c>
      <c r="S19" s="18">
        <v>5.2651999999999997E-2</v>
      </c>
      <c r="T19" s="18">
        <v>1.2121E-2</v>
      </c>
    </row>
    <row r="20" spans="5:20">
      <c r="E20" s="9">
        <v>175.359116</v>
      </c>
      <c r="F20" s="18">
        <v>6145.8333329999996</v>
      </c>
      <c r="G20" s="18">
        <f t="shared" si="0"/>
        <v>6145.8333329999996</v>
      </c>
      <c r="H20" s="18">
        <v>8125</v>
      </c>
      <c r="J20" s="9">
        <v>1042.7650180000001</v>
      </c>
      <c r="K20" s="18">
        <v>5.8333000000000003E-2</v>
      </c>
      <c r="L20" s="18">
        <v>1.2121E-2</v>
      </c>
      <c r="N20" s="9">
        <v>175.359116</v>
      </c>
      <c r="O20" s="9">
        <v>8125</v>
      </c>
      <c r="P20" s="9">
        <v>6145.8333329999996</v>
      </c>
      <c r="R20" s="9">
        <v>1042.7650180000001</v>
      </c>
      <c r="S20" s="18">
        <v>5.8333000000000003E-2</v>
      </c>
      <c r="T20" s="18">
        <v>1.2121E-2</v>
      </c>
    </row>
    <row r="21" spans="5:20">
      <c r="E21" s="9">
        <v>192.895028</v>
      </c>
      <c r="F21" s="18">
        <v>5312.5</v>
      </c>
      <c r="G21" s="18">
        <f t="shared" si="0"/>
        <v>5312.5</v>
      </c>
      <c r="H21" s="18">
        <v>6770.8333329999996</v>
      </c>
      <c r="J21" s="9">
        <v>1077.5883389999999</v>
      </c>
      <c r="K21" s="18">
        <v>6.6667000000000004E-2</v>
      </c>
      <c r="L21" s="18">
        <v>8.3330000000000001E-3</v>
      </c>
      <c r="N21" s="9">
        <v>192.895028</v>
      </c>
      <c r="O21" s="9">
        <v>6770.8333329999996</v>
      </c>
      <c r="P21" s="9">
        <v>5312.5</v>
      </c>
      <c r="R21" s="9">
        <v>1077.5883389999999</v>
      </c>
      <c r="S21" s="18">
        <v>6.6667000000000004E-2</v>
      </c>
      <c r="T21" s="18">
        <v>8.3330000000000001E-3</v>
      </c>
    </row>
    <row r="22" spans="5:20">
      <c r="E22" s="9">
        <v>195.81768</v>
      </c>
      <c r="F22" s="18">
        <v>6979.1666670000004</v>
      </c>
      <c r="G22" s="18">
        <f t="shared" si="0"/>
        <v>6979.1666670000004</v>
      </c>
      <c r="H22" s="18">
        <v>5729.1666670000004</v>
      </c>
      <c r="J22" s="9">
        <v>1095</v>
      </c>
      <c r="K22" s="18">
        <v>6.9696999999999995E-2</v>
      </c>
      <c r="L22" s="18">
        <v>1.0227E-2</v>
      </c>
      <c r="N22" s="9">
        <v>195.81768</v>
      </c>
      <c r="O22" s="9">
        <v>5729.1666670000004</v>
      </c>
      <c r="P22" s="9">
        <v>6979.1666670000004</v>
      </c>
      <c r="R22" s="9">
        <v>1095</v>
      </c>
      <c r="S22" s="18">
        <v>6.9696999999999995E-2</v>
      </c>
      <c r="T22" s="18">
        <v>1.0227E-2</v>
      </c>
    </row>
    <row r="23" spans="5:20">
      <c r="E23" s="9">
        <v>210.430939</v>
      </c>
      <c r="F23" s="18">
        <v>5520.8333329999996</v>
      </c>
      <c r="G23" s="18">
        <f t="shared" si="0"/>
        <v>5520.8333329999996</v>
      </c>
      <c r="H23" s="18">
        <v>6041.6666670000004</v>
      </c>
      <c r="N23" s="9">
        <v>210.430939</v>
      </c>
      <c r="O23" s="9">
        <v>6041.6666670000004</v>
      </c>
      <c r="P23" s="9">
        <v>5520.8333329999996</v>
      </c>
    </row>
    <row r="24" spans="5:20">
      <c r="E24" s="9">
        <v>233.81215499999999</v>
      </c>
      <c r="F24" s="18">
        <v>17187.5</v>
      </c>
      <c r="G24" s="18">
        <f t="shared" si="0"/>
        <v>17187.5</v>
      </c>
      <c r="H24" s="18">
        <v>4895.8333329999996</v>
      </c>
      <c r="N24" s="9">
        <v>233.81215499999999</v>
      </c>
      <c r="O24" s="9">
        <v>4895.8333329999996</v>
      </c>
      <c r="P24" s="9">
        <v>17187.5</v>
      </c>
    </row>
    <row r="25" spans="5:20">
      <c r="E25" s="9">
        <v>254.27071799999999</v>
      </c>
      <c r="F25" s="18">
        <v>11666.666667</v>
      </c>
      <c r="G25" s="18">
        <f t="shared" si="0"/>
        <v>11666.666667</v>
      </c>
      <c r="H25" s="18">
        <v>4062.5</v>
      </c>
      <c r="N25" s="9">
        <v>254.27071799999999</v>
      </c>
      <c r="O25" s="9">
        <v>4062.5</v>
      </c>
      <c r="P25" s="9">
        <v>11666.666667</v>
      </c>
    </row>
    <row r="26" spans="5:20">
      <c r="E26" s="9">
        <v>280.57458600000001</v>
      </c>
      <c r="F26" s="18">
        <v>8437.5</v>
      </c>
      <c r="G26" s="18">
        <f t="shared" si="0"/>
        <v>8437.5</v>
      </c>
      <c r="H26" s="18">
        <v>4479.1666670000004</v>
      </c>
      <c r="N26" s="9">
        <v>280.57458600000001</v>
      </c>
      <c r="O26" s="9">
        <v>4479.1666670000004</v>
      </c>
      <c r="P26" s="9">
        <v>8437.5</v>
      </c>
    </row>
    <row r="27" spans="5:20">
      <c r="E27" s="9">
        <v>286.41989000000001</v>
      </c>
      <c r="F27" s="18">
        <v>10000</v>
      </c>
      <c r="G27" s="18">
        <f t="shared" si="0"/>
        <v>10000</v>
      </c>
      <c r="H27" s="18">
        <v>6250</v>
      </c>
      <c r="N27" s="9">
        <v>286.41989000000001</v>
      </c>
      <c r="O27" s="9">
        <v>6250</v>
      </c>
      <c r="P27" s="9">
        <v>10000</v>
      </c>
    </row>
    <row r="28" spans="5:20">
      <c r="E28" s="9">
        <v>303.95580100000001</v>
      </c>
      <c r="F28" s="18">
        <v>7500</v>
      </c>
      <c r="G28" s="18">
        <f t="shared" si="0"/>
        <v>7500</v>
      </c>
      <c r="H28" s="18">
        <v>7395.8333329999996</v>
      </c>
      <c r="N28" s="9">
        <v>303.95580100000001</v>
      </c>
      <c r="O28" s="9">
        <v>7395.8333329999996</v>
      </c>
      <c r="P28" s="9">
        <v>7500</v>
      </c>
    </row>
    <row r="29" spans="5:20">
      <c r="E29" s="9">
        <v>327.337017</v>
      </c>
      <c r="F29" s="18">
        <v>6145.8333329999996</v>
      </c>
      <c r="G29" s="18">
        <f t="shared" si="0"/>
        <v>6145.8333329999996</v>
      </c>
      <c r="H29" s="18">
        <v>12291.666667</v>
      </c>
      <c r="N29" s="9">
        <v>327.337017</v>
      </c>
      <c r="O29" s="9">
        <v>12291.666667</v>
      </c>
      <c r="P29" s="9">
        <v>6145.8333329999996</v>
      </c>
    </row>
    <row r="30" spans="5:20">
      <c r="E30" s="9">
        <v>365.33149200000003</v>
      </c>
      <c r="F30" s="18">
        <v>7604.1666670000004</v>
      </c>
      <c r="G30" s="18">
        <f t="shared" si="0"/>
        <v>7604.1666670000004</v>
      </c>
      <c r="H30" s="18">
        <v>14479.166667</v>
      </c>
      <c r="N30" s="9">
        <v>365.33149200000003</v>
      </c>
      <c r="O30" s="9">
        <v>14479.166667</v>
      </c>
      <c r="P30" s="9">
        <v>7604.1666670000004</v>
      </c>
    </row>
    <row r="31" spans="5:20">
      <c r="E31" s="9">
        <v>382.86740300000002</v>
      </c>
      <c r="F31" s="18">
        <v>4583.3333329999996</v>
      </c>
      <c r="G31" s="18">
        <f t="shared" si="0"/>
        <v>4583.3333329999996</v>
      </c>
      <c r="H31" s="18">
        <v>12500</v>
      </c>
      <c r="N31" s="9">
        <v>382.86740300000002</v>
      </c>
      <c r="O31" s="9">
        <v>12500</v>
      </c>
      <c r="P31" s="9">
        <v>4583.3333329999996</v>
      </c>
    </row>
    <row r="32" spans="5:20">
      <c r="E32" s="9">
        <v>406.24861900000002</v>
      </c>
      <c r="F32" s="18">
        <v>2500</v>
      </c>
      <c r="G32" s="18">
        <f t="shared" si="0"/>
        <v>2500</v>
      </c>
      <c r="H32" s="18">
        <v>10520.833333</v>
      </c>
      <c r="N32" s="9">
        <v>406.24861900000002</v>
      </c>
      <c r="O32" s="9">
        <v>10520.833333</v>
      </c>
      <c r="P32" s="9">
        <v>2500</v>
      </c>
    </row>
    <row r="33" spans="5:16">
      <c r="E33" s="9">
        <v>450.08839799999998</v>
      </c>
      <c r="F33" s="18">
        <v>729.16666699999996</v>
      </c>
      <c r="G33" s="18">
        <f t="shared" si="0"/>
        <v>729.16666699999996</v>
      </c>
      <c r="H33" s="18">
        <v>9062.5</v>
      </c>
      <c r="N33" s="9">
        <v>450.08839799999998</v>
      </c>
      <c r="O33" s="9">
        <v>9062.5</v>
      </c>
      <c r="P33" s="9">
        <v>729.16666699999996</v>
      </c>
    </row>
    <row r="34" spans="5:16">
      <c r="E34" s="9">
        <v>537.76795600000003</v>
      </c>
      <c r="F34" s="18">
        <v>625</v>
      </c>
      <c r="G34" s="18">
        <f t="shared" si="0"/>
        <v>625</v>
      </c>
      <c r="H34" s="18">
        <v>7291.6666670000004</v>
      </c>
      <c r="N34" s="9">
        <v>537.76795600000003</v>
      </c>
      <c r="O34" s="9">
        <v>7291.6666670000004</v>
      </c>
      <c r="P34" s="9">
        <v>625</v>
      </c>
    </row>
    <row r="35" spans="5:16">
      <c r="E35" s="9">
        <v>596.22099400000002</v>
      </c>
      <c r="F35" s="18">
        <v>416.66666700000002</v>
      </c>
      <c r="G35" s="18">
        <f t="shared" si="0"/>
        <v>416.66666700000002</v>
      </c>
      <c r="H35" s="18">
        <v>6354.1666670000004</v>
      </c>
      <c r="N35" s="9">
        <v>596.22099400000002</v>
      </c>
      <c r="O35" s="9">
        <v>6354.1666670000004</v>
      </c>
      <c r="P35" s="9">
        <v>416.66666700000002</v>
      </c>
    </row>
    <row r="36" spans="5:16">
      <c r="E36" s="9">
        <v>669.28729299999998</v>
      </c>
      <c r="F36" s="18">
        <v>625</v>
      </c>
      <c r="G36" s="18">
        <f t="shared" si="0"/>
        <v>625</v>
      </c>
      <c r="H36" s="18">
        <v>5208.3333329999996</v>
      </c>
      <c r="N36" s="9">
        <v>669.28729299999998</v>
      </c>
      <c r="O36" s="9">
        <v>5208.3333329999996</v>
      </c>
      <c r="P36" s="9">
        <v>625</v>
      </c>
    </row>
    <row r="37" spans="5:16">
      <c r="E37" s="9">
        <v>739.43093899999997</v>
      </c>
      <c r="F37" s="18">
        <v>2604.166667</v>
      </c>
      <c r="G37" s="18">
        <f t="shared" si="0"/>
        <v>2604.166667</v>
      </c>
      <c r="H37" s="18">
        <v>3854.166667</v>
      </c>
      <c r="N37" s="9">
        <v>739.43093899999997</v>
      </c>
      <c r="O37" s="9">
        <v>3854.166667</v>
      </c>
      <c r="P37" s="9">
        <v>2604.166667</v>
      </c>
    </row>
    <row r="38" spans="5:16">
      <c r="E38" s="9">
        <v>739.43093899999997</v>
      </c>
      <c r="F38" s="18">
        <v>4270.8333329999996</v>
      </c>
      <c r="G38" s="18">
        <f t="shared" si="0"/>
        <v>4270.8333329999996</v>
      </c>
      <c r="H38" s="18">
        <v>5000</v>
      </c>
      <c r="N38" s="9">
        <v>739.43093899999997</v>
      </c>
      <c r="O38" s="9">
        <v>5000</v>
      </c>
      <c r="P38" s="9">
        <v>4270.8333329999996</v>
      </c>
    </row>
    <row r="39" spans="5:16">
      <c r="E39" s="9">
        <v>745.27624300000002</v>
      </c>
      <c r="F39" s="18">
        <v>6041.6666670000004</v>
      </c>
      <c r="G39" s="18">
        <f t="shared" si="0"/>
        <v>6041.6666670000004</v>
      </c>
      <c r="H39" s="18">
        <v>6458.3333329999996</v>
      </c>
      <c r="N39" s="9">
        <v>745.27624300000002</v>
      </c>
      <c r="O39" s="9">
        <v>6458.3333329999996</v>
      </c>
      <c r="P39" s="9">
        <v>6041.6666670000004</v>
      </c>
    </row>
    <row r="40" spans="5:16">
      <c r="E40" s="9">
        <v>756.96685100000002</v>
      </c>
      <c r="F40" s="18">
        <v>4270.8333329999996</v>
      </c>
      <c r="G40" s="21">
        <v>2604.166667</v>
      </c>
      <c r="H40" s="18">
        <v>6562.5</v>
      </c>
      <c r="N40" s="9">
        <v>756.96685100000002</v>
      </c>
      <c r="O40" s="9">
        <v>6562.5</v>
      </c>
      <c r="P40" s="9">
        <v>2604.166667</v>
      </c>
    </row>
    <row r="41" spans="5:16">
      <c r="E41" s="9">
        <v>762.81215499999996</v>
      </c>
      <c r="F41" s="18">
        <v>5000</v>
      </c>
      <c r="G41" s="21">
        <v>3125</v>
      </c>
      <c r="H41" s="18">
        <v>4479.1666670000004</v>
      </c>
      <c r="N41" s="9">
        <v>762.81215499999996</v>
      </c>
      <c r="O41" s="9">
        <v>4479.1666670000004</v>
      </c>
      <c r="P41" s="9">
        <v>3125</v>
      </c>
    </row>
    <row r="42" spans="5:16">
      <c r="E42" s="9">
        <v>800.80663000000004</v>
      </c>
      <c r="F42" s="18">
        <v>2395.833333</v>
      </c>
      <c r="G42" s="21">
        <v>3437.5</v>
      </c>
      <c r="H42" s="18">
        <v>2708.333333</v>
      </c>
      <c r="N42" s="9">
        <v>800.80663000000004</v>
      </c>
      <c r="O42" s="9">
        <v>2708.333333</v>
      </c>
      <c r="P42" s="9">
        <v>3437.5</v>
      </c>
    </row>
    <row r="43" spans="5:16">
      <c r="E43" s="9">
        <v>847.56906100000003</v>
      </c>
      <c r="F43" s="18">
        <v>1041.666667</v>
      </c>
      <c r="G43" s="21">
        <v>4687.5</v>
      </c>
      <c r="H43" s="18">
        <v>1770.833333</v>
      </c>
      <c r="N43" s="9">
        <v>847.56906100000003</v>
      </c>
      <c r="O43" s="9">
        <v>1770.833333</v>
      </c>
      <c r="P43" s="9">
        <v>4687.5</v>
      </c>
    </row>
    <row r="44" spans="5:16">
      <c r="E44" s="9">
        <v>923.55801099999996</v>
      </c>
      <c r="F44" s="18">
        <v>312.5</v>
      </c>
      <c r="G44" s="21">
        <v>6250</v>
      </c>
      <c r="H44" s="18">
        <v>1041.666667</v>
      </c>
      <c r="N44" s="9">
        <v>923.55801099999996</v>
      </c>
      <c r="O44" s="9">
        <v>1041.666667</v>
      </c>
      <c r="P44" s="9">
        <v>6250</v>
      </c>
    </row>
    <row r="45" spans="5:16">
      <c r="E45" s="9">
        <v>999.54696100000001</v>
      </c>
      <c r="F45" s="18">
        <v>729.16666699999996</v>
      </c>
      <c r="G45" s="21">
        <v>6875</v>
      </c>
      <c r="H45" s="18">
        <v>937.5</v>
      </c>
      <c r="N45" s="9">
        <v>999.54696100000001</v>
      </c>
      <c r="O45" s="9">
        <v>937.5</v>
      </c>
      <c r="P45" s="9">
        <v>6875</v>
      </c>
    </row>
    <row r="46" spans="5:16">
      <c r="E46" s="9">
        <v>1052.1546960000001</v>
      </c>
      <c r="F46" s="18">
        <v>1041.666667</v>
      </c>
      <c r="G46" s="21">
        <v>4687.5</v>
      </c>
      <c r="H46" s="18">
        <v>937.5</v>
      </c>
      <c r="N46" s="9">
        <v>1052.1546960000001</v>
      </c>
      <c r="O46" s="9">
        <v>937.5</v>
      </c>
      <c r="P46" s="9">
        <v>4687.5</v>
      </c>
    </row>
    <row r="47" spans="5:16">
      <c r="E47" s="9">
        <v>1125.220994</v>
      </c>
      <c r="F47" s="18">
        <v>2916.666667</v>
      </c>
      <c r="G47" s="21">
        <v>5833.3333329999996</v>
      </c>
      <c r="H47" s="18">
        <v>2083.333333</v>
      </c>
      <c r="N47" s="9">
        <v>1125.220994</v>
      </c>
      <c r="O47" s="9">
        <v>2083.333333</v>
      </c>
      <c r="P47" s="9">
        <v>5833.3333329999996</v>
      </c>
    </row>
    <row r="48" spans="5:16">
      <c r="E48" s="9">
        <v>1195.3646409999999</v>
      </c>
      <c r="F48" s="18">
        <v>1041.666667</v>
      </c>
      <c r="G48" s="21">
        <v>6875</v>
      </c>
      <c r="H48" s="18">
        <v>3854.166667</v>
      </c>
      <c r="N48" s="9">
        <v>1195.3646409999999</v>
      </c>
      <c r="O48" s="9">
        <v>3854.166667</v>
      </c>
      <c r="P48" s="9">
        <v>6875</v>
      </c>
    </row>
    <row r="49" spans="5:16">
      <c r="E49" s="9">
        <v>1271.3535910000001</v>
      </c>
      <c r="F49" s="18">
        <v>520.83333300000004</v>
      </c>
      <c r="G49" s="21">
        <v>8125</v>
      </c>
      <c r="H49" s="18">
        <v>2500</v>
      </c>
      <c r="N49" s="9">
        <v>1271.3535910000001</v>
      </c>
      <c r="O49" s="9">
        <v>2500</v>
      </c>
      <c r="P49" s="9">
        <v>8125</v>
      </c>
    </row>
    <row r="50" spans="5:16">
      <c r="E50" s="9">
        <v>1364.878453</v>
      </c>
      <c r="F50" s="18">
        <v>416.66666700000002</v>
      </c>
      <c r="G50" s="21">
        <v>9687.5</v>
      </c>
      <c r="H50" s="18">
        <v>1458.333333</v>
      </c>
      <c r="N50" s="9">
        <v>1364.878453</v>
      </c>
      <c r="O50" s="9">
        <v>1458.333333</v>
      </c>
      <c r="P50" s="9">
        <v>9687.5</v>
      </c>
    </row>
    <row r="51" spans="5:16">
      <c r="E51" s="9">
        <v>1437.944751</v>
      </c>
      <c r="F51" s="18">
        <v>833.33333300000004</v>
      </c>
      <c r="G51" s="21">
        <v>10416.666667</v>
      </c>
      <c r="H51" s="18">
        <v>1666.666667</v>
      </c>
      <c r="N51" s="9">
        <v>1437.944751</v>
      </c>
      <c r="O51" s="9">
        <v>1666.666667</v>
      </c>
      <c r="P51" s="9">
        <v>10416.666667</v>
      </c>
    </row>
    <row r="52" spans="5:16">
      <c r="E52" s="9">
        <v>1487.6298340000001</v>
      </c>
      <c r="F52" s="18">
        <v>1666.666667</v>
      </c>
      <c r="G52" s="21">
        <v>7708.3333329999996</v>
      </c>
      <c r="H52" s="18">
        <v>2500</v>
      </c>
      <c r="N52" s="9">
        <v>1487.6298340000001</v>
      </c>
      <c r="O52" s="9">
        <v>2500</v>
      </c>
      <c r="P52" s="9">
        <v>7708.3333329999996</v>
      </c>
    </row>
    <row r="53" spans="5:16">
      <c r="E53" s="9">
        <v>1587</v>
      </c>
      <c r="F53" s="18">
        <v>520.83333300000004</v>
      </c>
      <c r="G53" s="21">
        <v>5625</v>
      </c>
      <c r="H53" s="18">
        <v>3645.833333</v>
      </c>
      <c r="N53" s="9">
        <v>1587</v>
      </c>
      <c r="O53" s="9">
        <v>3645.833333</v>
      </c>
      <c r="P53" s="9">
        <v>5625</v>
      </c>
    </row>
    <row r="54" spans="5:16">
      <c r="E54" s="9">
        <v>1660.066298</v>
      </c>
      <c r="F54" s="18">
        <v>520.83333300000004</v>
      </c>
      <c r="G54" s="21">
        <v>8645.8333330000005</v>
      </c>
      <c r="H54" s="18">
        <v>2291.666667</v>
      </c>
      <c r="N54" s="9">
        <v>1660.066298</v>
      </c>
      <c r="O54" s="9">
        <v>2291.666667</v>
      </c>
      <c r="P54" s="9">
        <v>8645.8333330000005</v>
      </c>
    </row>
    <row r="55" spans="5:16">
      <c r="E55" s="9">
        <v>1753.5911599999999</v>
      </c>
      <c r="F55" s="18">
        <v>520.83333300000004</v>
      </c>
      <c r="G55" s="21">
        <v>11458.333333</v>
      </c>
      <c r="H55" s="18">
        <v>1458.333333</v>
      </c>
      <c r="N55" s="9">
        <v>1753.5911599999999</v>
      </c>
      <c r="O55" s="9">
        <v>1458.333333</v>
      </c>
      <c r="P55" s="9">
        <v>11458.333333</v>
      </c>
    </row>
    <row r="56" spans="5:16">
      <c r="E56" s="9">
        <v>1850.0386739999999</v>
      </c>
      <c r="F56" s="18">
        <v>520.83333300000004</v>
      </c>
      <c r="G56" s="21">
        <v>9895.8333330000005</v>
      </c>
      <c r="H56" s="18">
        <v>625</v>
      </c>
      <c r="N56" s="9">
        <v>1850.0386739999999</v>
      </c>
      <c r="O56" s="9">
        <v>625</v>
      </c>
      <c r="P56" s="9">
        <v>9895.8333330000005</v>
      </c>
    </row>
    <row r="57" spans="5:16">
      <c r="E57" s="9">
        <v>1926.0276240000001</v>
      </c>
      <c r="F57" s="18">
        <v>520.83333300000004</v>
      </c>
      <c r="G57" s="21">
        <v>8854.1666669999995</v>
      </c>
      <c r="H57" s="18">
        <v>833.33333300000004</v>
      </c>
      <c r="N57" s="9">
        <v>1926.0276240000001</v>
      </c>
      <c r="O57" s="9">
        <v>833.33333300000004</v>
      </c>
      <c r="P57" s="9">
        <v>8854.1666669999995</v>
      </c>
    </row>
    <row r="58" spans="5:16">
      <c r="E58" s="9">
        <v>1981.5580110000001</v>
      </c>
      <c r="F58" s="18">
        <v>416.66666700000002</v>
      </c>
      <c r="G58" s="21">
        <v>12395.833333</v>
      </c>
      <c r="H58" s="18">
        <v>1354.166667</v>
      </c>
      <c r="N58" s="9">
        <v>1981.5580110000001</v>
      </c>
      <c r="O58" s="9">
        <v>1354.166667</v>
      </c>
      <c r="P58" s="9">
        <v>12395.833333</v>
      </c>
    </row>
    <row r="59" spans="5:16">
      <c r="E59" s="9">
        <v>2069.2375689999999</v>
      </c>
      <c r="F59" s="18">
        <v>416.66666700000002</v>
      </c>
      <c r="G59" s="21">
        <v>15416.666667</v>
      </c>
      <c r="H59" s="18">
        <v>1354.166667</v>
      </c>
      <c r="N59" s="9">
        <v>2069.2375689999999</v>
      </c>
      <c r="O59" s="9">
        <v>1354.166667</v>
      </c>
      <c r="P59" s="9">
        <v>15416.666667</v>
      </c>
    </row>
    <row r="60" spans="5:16">
      <c r="E60" s="9">
        <v>2162.7624310000001</v>
      </c>
      <c r="F60" s="18">
        <v>625</v>
      </c>
      <c r="G60" s="21">
        <v>13333.333333</v>
      </c>
      <c r="H60" s="18">
        <v>1979.166667</v>
      </c>
      <c r="N60" s="9">
        <v>2162.7624310000001</v>
      </c>
      <c r="O60" s="9">
        <v>1979.166667</v>
      </c>
      <c r="P60" s="9">
        <v>13333.333333</v>
      </c>
    </row>
    <row r="61" spans="5:16">
      <c r="E61" s="9">
        <v>2229.9834249999999</v>
      </c>
      <c r="F61" s="18">
        <v>625</v>
      </c>
      <c r="G61" s="21">
        <v>16250</v>
      </c>
      <c r="H61" s="18">
        <v>2291.666667</v>
      </c>
      <c r="N61" s="9">
        <v>2229.9834249999999</v>
      </c>
      <c r="O61" s="9">
        <v>2291.666667</v>
      </c>
      <c r="P61" s="9">
        <v>16250</v>
      </c>
    </row>
    <row r="62" spans="5:16">
      <c r="E62" s="9">
        <v>2291.3591160000001</v>
      </c>
      <c r="F62" s="18">
        <v>520.83333300000004</v>
      </c>
      <c r="G62" s="21">
        <v>12500</v>
      </c>
      <c r="H62" s="18">
        <v>2604.166667</v>
      </c>
      <c r="N62" s="9">
        <v>2291.3591160000001</v>
      </c>
      <c r="O62" s="9">
        <v>2604.166667</v>
      </c>
      <c r="P62" s="9">
        <v>12500</v>
      </c>
    </row>
    <row r="63" spans="5:16">
      <c r="E63" s="9">
        <v>2341.0441989999999</v>
      </c>
      <c r="F63" s="18">
        <v>416.66666700000002</v>
      </c>
      <c r="G63" s="21">
        <v>10729.166667</v>
      </c>
      <c r="H63" s="18">
        <v>1562.5</v>
      </c>
      <c r="N63" s="9">
        <v>2341.0441989999999</v>
      </c>
      <c r="O63" s="9">
        <v>1562.5</v>
      </c>
      <c r="P63" s="9">
        <v>10729.166667</v>
      </c>
    </row>
    <row r="64" spans="5:16">
      <c r="E64" s="9">
        <v>2425.801105</v>
      </c>
      <c r="F64" s="18">
        <v>520.83333300000004</v>
      </c>
      <c r="G64" s="21">
        <v>8229.1666669999995</v>
      </c>
      <c r="H64" s="18">
        <v>1562.5</v>
      </c>
      <c r="N64" s="9">
        <v>2425.801105</v>
      </c>
      <c r="O64" s="9">
        <v>1562.5</v>
      </c>
      <c r="P64" s="9">
        <v>8229.1666669999995</v>
      </c>
    </row>
    <row r="65" spans="5:16">
      <c r="E65" s="9">
        <v>2507.6353589999999</v>
      </c>
      <c r="F65" s="18">
        <v>520.83333300000004</v>
      </c>
      <c r="G65" s="21">
        <v>6770.8333329999996</v>
      </c>
      <c r="H65" s="18">
        <v>1145.833333</v>
      </c>
      <c r="N65" s="9">
        <v>2507.6353589999999</v>
      </c>
      <c r="O65" s="9">
        <v>1145.833333</v>
      </c>
      <c r="P65" s="9">
        <v>6770.8333329999996</v>
      </c>
    </row>
    <row r="66" spans="5:16">
      <c r="E66" s="9">
        <v>2566.0883979999999</v>
      </c>
      <c r="F66" s="18">
        <v>1354.166667</v>
      </c>
      <c r="G66" s="21">
        <v>5312.5</v>
      </c>
      <c r="H66" s="18">
        <v>1458.333333</v>
      </c>
      <c r="N66" s="9">
        <v>2566.0883979999999</v>
      </c>
      <c r="O66" s="9">
        <v>1458.333333</v>
      </c>
      <c r="P66" s="9">
        <v>5312.5</v>
      </c>
    </row>
    <row r="67" spans="5:16">
      <c r="E67" s="9">
        <v>2598.2375689999999</v>
      </c>
      <c r="F67" s="18">
        <v>1354.166667</v>
      </c>
      <c r="G67" s="21">
        <v>2916.666667</v>
      </c>
      <c r="H67" s="18">
        <v>2187.5</v>
      </c>
      <c r="N67" s="9">
        <v>2598.2375689999999</v>
      </c>
      <c r="O67" s="9">
        <v>2187.5</v>
      </c>
      <c r="P67" s="9">
        <v>2916.666667</v>
      </c>
    </row>
    <row r="68" spans="5:16">
      <c r="E68" s="9">
        <v>2639.1546960000001</v>
      </c>
      <c r="F68" s="18">
        <v>937.5</v>
      </c>
      <c r="G68" s="21">
        <v>1145.833333</v>
      </c>
      <c r="H68" s="18">
        <v>3020.833333</v>
      </c>
      <c r="N68" s="9">
        <v>2639.1546960000001</v>
      </c>
      <c r="O68" s="9">
        <v>3020.833333</v>
      </c>
      <c r="P68" s="9">
        <v>1145.833333</v>
      </c>
    </row>
  </sheetData>
  <mergeCells count="1">
    <mergeCell ref="E6:H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42" sqref="J42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11</vt:i4>
      </vt:variant>
    </vt:vector>
  </HeadingPairs>
  <TitlesOfParts>
    <vt:vector size="21" baseType="lpstr">
      <vt:lpstr>Sheet1</vt:lpstr>
      <vt:lpstr>cleandata</vt:lpstr>
      <vt:lpstr>forecastSouth</vt:lpstr>
      <vt:lpstr>langevinforecast2016</vt:lpstr>
      <vt:lpstr>langevinforecastCountry2010</vt:lpstr>
      <vt:lpstr>langevinforecastdept2010</vt:lpstr>
      <vt:lpstr>Langforecast10_Clusters</vt:lpstr>
      <vt:lpstr>extinction2010baseline_2016</vt:lpstr>
      <vt:lpstr>eprof_realIncNorm</vt:lpstr>
      <vt:lpstr>Sheet7</vt:lpstr>
      <vt:lpstr>Forecasts</vt:lpstr>
      <vt:lpstr>RealData</vt:lpstr>
      <vt:lpstr>Hindcasts</vt:lpstr>
      <vt:lpstr>Clusters_forecast_baselineOn10</vt:lpstr>
      <vt:lpstr>Clusters_forecast+Uncert</vt:lpstr>
      <vt:lpstr>CSforecast+TV</vt:lpstr>
      <vt:lpstr>MacroCluster2010AllDept</vt:lpstr>
      <vt:lpstr>ClusterIncidence</vt:lpstr>
      <vt:lpstr>ClusterTypicalDept</vt:lpstr>
      <vt:lpstr>Extinction</vt:lpstr>
      <vt:lpstr>Extinction Probability </vt:lpstr>
    </vt:vector>
  </TitlesOfParts>
  <Company>University of Florida and USACE ERDC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Convertino</dc:creator>
  <cp:lastModifiedBy>Matteo Convertino</cp:lastModifiedBy>
  <dcterms:created xsi:type="dcterms:W3CDTF">2016-10-24T20:30:35Z</dcterms:created>
  <dcterms:modified xsi:type="dcterms:W3CDTF">2016-11-11T04:06:50Z</dcterms:modified>
</cp:coreProperties>
</file>