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floris/Downloads/comune-giorno/"/>
    </mc:Choice>
  </mc:AlternateContent>
  <xr:revisionPtr revIDLastSave="0" documentId="13_ncr:1_{A9199C93-0AAB-1C49-AF26-291506212244}" xr6:coauthVersionLast="45" xr6:coauthVersionMax="45" xr10:uidLastSave="{00000000-0000-0000-0000-000000000000}"/>
  <bookViews>
    <workbookView xWindow="440" yWindow="1140" windowWidth="27640" windowHeight="16180" xr2:uid="{38F770A8-DD14-9F4C-9E04-59889E6C1CBE}"/>
  </bookViews>
  <sheets>
    <sheet name="Italia" sheetId="1" r:id="rId1"/>
    <sheet name="Sheet3" sheetId="3" state="hidden" r:id="rId2"/>
    <sheet name="Sardegna" sheetId="2" r:id="rId3"/>
  </sheets>
  <definedNames>
    <definedName name="_xlchart.v1.0" hidden="1">Sardegna!$A$2:$A$89</definedName>
    <definedName name="_xlchart.v1.1" hidden="1">Sardegna!$B$2:$B$89</definedName>
    <definedName name="_xlchart.v1.2" hidden="1">Sardegna!$C$2:$C$89</definedName>
    <definedName name="_xlchart.v1.3" hidden="1">Sardegna!$A$2:$A$89</definedName>
    <definedName name="_xlchart.v1.4" hidden="1">Sardegna!$B$2:$B$89</definedName>
    <definedName name="_xlchart.v1.5" hidden="1">Sardegna!$C$2:$C$89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1" l="1"/>
  <c r="J3" i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" i="1"/>
  <c r="E23" i="1"/>
  <c r="F23" i="1"/>
  <c r="G23" i="1"/>
  <c r="C23" i="1"/>
  <c r="B23" i="1"/>
  <c r="D21" i="1"/>
  <c r="H21" i="1" s="1"/>
  <c r="I21" i="1" s="1"/>
  <c r="D20" i="1"/>
  <c r="H20" i="1" s="1"/>
  <c r="I20" i="1" s="1"/>
  <c r="D19" i="1"/>
  <c r="H19" i="1" s="1"/>
  <c r="I19" i="1" s="1"/>
  <c r="D18" i="1"/>
  <c r="H18" i="1" s="1"/>
  <c r="I18" i="1" s="1"/>
  <c r="D17" i="1"/>
  <c r="H17" i="1" s="1"/>
  <c r="I17" i="1" s="1"/>
  <c r="D16" i="1"/>
  <c r="H16" i="1" s="1"/>
  <c r="I16" i="1" s="1"/>
  <c r="D15" i="1"/>
  <c r="H15" i="1" s="1"/>
  <c r="I15" i="1" s="1"/>
  <c r="D14" i="1"/>
  <c r="H14" i="1" s="1"/>
  <c r="I14" i="1" s="1"/>
  <c r="D13" i="1"/>
  <c r="H13" i="1" s="1"/>
  <c r="I13" i="1" s="1"/>
  <c r="D12" i="1"/>
  <c r="H12" i="1" s="1"/>
  <c r="I12" i="1" s="1"/>
  <c r="D11" i="1"/>
  <c r="H11" i="1" s="1"/>
  <c r="I11" i="1" s="1"/>
  <c r="D10" i="1"/>
  <c r="H10" i="1" s="1"/>
  <c r="I10" i="1" s="1"/>
  <c r="D9" i="1"/>
  <c r="H9" i="1" s="1"/>
  <c r="I9" i="1" s="1"/>
  <c r="H8" i="1"/>
  <c r="I8" i="1" s="1"/>
  <c r="D8" i="1"/>
  <c r="D7" i="1"/>
  <c r="H7" i="1" s="1"/>
  <c r="I7" i="1" s="1"/>
  <c r="D6" i="1"/>
  <c r="H6" i="1" s="1"/>
  <c r="I6" i="1" s="1"/>
  <c r="D5" i="1"/>
  <c r="H5" i="1" s="1"/>
  <c r="I5" i="1" s="1"/>
  <c r="D4" i="1"/>
  <c r="H4" i="1" s="1"/>
  <c r="I4" i="1" s="1"/>
  <c r="D3" i="1"/>
  <c r="H3" i="1" s="1"/>
  <c r="I3" i="1" s="1"/>
  <c r="D2" i="1"/>
  <c r="H2" i="1" s="1"/>
  <c r="I2" i="1" s="1"/>
  <c r="H23" i="1" l="1"/>
  <c r="D23" i="1"/>
</calcChain>
</file>

<file path=xl/sharedStrings.xml><?xml version="1.0" encoding="utf-8"?>
<sst xmlns="http://schemas.openxmlformats.org/spreadsheetml/2006/main" count="54" uniqueCount="37">
  <si>
    <t>Regione</t>
  </si>
  <si>
    <t>decessi_2020</t>
  </si>
  <si>
    <t>decessi_pre2020</t>
  </si>
  <si>
    <t>differenza</t>
  </si>
  <si>
    <t>popolazione_campione</t>
  </si>
  <si>
    <t>residenti_totali</t>
  </si>
  <si>
    <t>decessi_ufficiali_28_marzo</t>
  </si>
  <si>
    <t>decessi_teorici_totali_28_marzo</t>
  </si>
  <si>
    <t>rapporto</t>
  </si>
  <si>
    <t>Marche</t>
  </si>
  <si>
    <t>Toscana</t>
  </si>
  <si>
    <t>Emilia-Romagna</t>
  </si>
  <si>
    <t>Friuli-Venezia Giulia</t>
  </si>
  <si>
    <t>Veneto</t>
  </si>
  <si>
    <t>Lazio</t>
  </si>
  <si>
    <t>Campania</t>
  </si>
  <si>
    <t>Molise</t>
  </si>
  <si>
    <t>Liguria</t>
  </si>
  <si>
    <t>Sardegna</t>
  </si>
  <si>
    <t>Umbria</t>
  </si>
  <si>
    <t>Trentino-Alto Adige</t>
  </si>
  <si>
    <t>Piemonte</t>
  </si>
  <si>
    <t>Sicilia</t>
  </si>
  <si>
    <t>Calabria</t>
  </si>
  <si>
    <t>Abruzzo</t>
  </si>
  <si>
    <t>Puglia</t>
  </si>
  <si>
    <t>Valle dAosta</t>
  </si>
  <si>
    <t>Lombardia</t>
  </si>
  <si>
    <t>Basilicata</t>
  </si>
  <si>
    <t>Totale</t>
  </si>
  <si>
    <t>Giorno</t>
  </si>
  <si>
    <t>pre_2020</t>
  </si>
  <si>
    <t>dato_2020</t>
  </si>
  <si>
    <t>Tamponial 28 marzo</t>
  </si>
  <si>
    <t>Emilia Romagna</t>
  </si>
  <si>
    <t>Friuli Venezia Giulia</t>
  </si>
  <si>
    <t>CORRELAZIONE RAPPORTO CASI TEORICI/REALI E temponi effettuati al 28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</si>
</sst>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3" borderId="0" xfId="0" applyFont="1" applyFill="1"/>
    <xf numFmtId="0" fontId="3" fillId="3" borderId="0" xfId="0" applyFont="1" applyFill="1"/>
    <xf numFmtId="0" fontId="1" fillId="3" borderId="0" xfId="0" applyFont="1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Sardegna!$B$1</c:f>
              <c:strCache>
                <c:ptCount val="1"/>
                <c:pt idx="0">
                  <c:v>pre_2020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Sardegna!$B$2:$B$89</c:f>
              <c:numCache>
                <c:formatCode>General</c:formatCode>
                <c:ptCount val="88"/>
                <c:pt idx="0">
                  <c:v>10</c:v>
                </c:pt>
                <c:pt idx="1">
                  <c:v>5.2</c:v>
                </c:pt>
                <c:pt idx="2">
                  <c:v>7</c:v>
                </c:pt>
                <c:pt idx="3">
                  <c:v>9.8000000000000007</c:v>
                </c:pt>
                <c:pt idx="4">
                  <c:v>11.4</c:v>
                </c:pt>
                <c:pt idx="5">
                  <c:v>6.6</c:v>
                </c:pt>
                <c:pt idx="6">
                  <c:v>8.1999999999999993</c:v>
                </c:pt>
                <c:pt idx="7">
                  <c:v>7.6</c:v>
                </c:pt>
                <c:pt idx="8">
                  <c:v>9.4</c:v>
                </c:pt>
                <c:pt idx="9">
                  <c:v>9.6</c:v>
                </c:pt>
                <c:pt idx="10">
                  <c:v>8.1999999999999993</c:v>
                </c:pt>
                <c:pt idx="11">
                  <c:v>8.4</c:v>
                </c:pt>
                <c:pt idx="12">
                  <c:v>7</c:v>
                </c:pt>
                <c:pt idx="13">
                  <c:v>7.4</c:v>
                </c:pt>
                <c:pt idx="14">
                  <c:v>8.1999999999999993</c:v>
                </c:pt>
                <c:pt idx="15">
                  <c:v>10</c:v>
                </c:pt>
                <c:pt idx="16">
                  <c:v>7.4</c:v>
                </c:pt>
                <c:pt idx="17">
                  <c:v>7.4</c:v>
                </c:pt>
                <c:pt idx="18">
                  <c:v>8.1999999999999993</c:v>
                </c:pt>
                <c:pt idx="19">
                  <c:v>7.2</c:v>
                </c:pt>
                <c:pt idx="20">
                  <c:v>9</c:v>
                </c:pt>
                <c:pt idx="21">
                  <c:v>9.8000000000000007</c:v>
                </c:pt>
                <c:pt idx="22">
                  <c:v>8</c:v>
                </c:pt>
                <c:pt idx="23">
                  <c:v>8.8000000000000007</c:v>
                </c:pt>
                <c:pt idx="24">
                  <c:v>6.6</c:v>
                </c:pt>
                <c:pt idx="25">
                  <c:v>10.6</c:v>
                </c:pt>
                <c:pt idx="26">
                  <c:v>11</c:v>
                </c:pt>
                <c:pt idx="27">
                  <c:v>8.8000000000000007</c:v>
                </c:pt>
                <c:pt idx="28">
                  <c:v>9.6</c:v>
                </c:pt>
                <c:pt idx="29">
                  <c:v>9.6</c:v>
                </c:pt>
                <c:pt idx="30">
                  <c:v>9.6</c:v>
                </c:pt>
                <c:pt idx="31">
                  <c:v>8</c:v>
                </c:pt>
                <c:pt idx="32">
                  <c:v>9</c:v>
                </c:pt>
                <c:pt idx="33">
                  <c:v>8</c:v>
                </c:pt>
                <c:pt idx="34">
                  <c:v>8.6</c:v>
                </c:pt>
                <c:pt idx="35">
                  <c:v>7.2</c:v>
                </c:pt>
                <c:pt idx="36">
                  <c:v>6.8</c:v>
                </c:pt>
                <c:pt idx="37">
                  <c:v>9</c:v>
                </c:pt>
                <c:pt idx="38">
                  <c:v>8.8000000000000007</c:v>
                </c:pt>
                <c:pt idx="39">
                  <c:v>8.1999999999999993</c:v>
                </c:pt>
                <c:pt idx="40">
                  <c:v>10.199999999999999</c:v>
                </c:pt>
                <c:pt idx="41">
                  <c:v>8.1999999999999993</c:v>
                </c:pt>
                <c:pt idx="42">
                  <c:v>7</c:v>
                </c:pt>
                <c:pt idx="43">
                  <c:v>6.6</c:v>
                </c:pt>
                <c:pt idx="44">
                  <c:v>10</c:v>
                </c:pt>
                <c:pt idx="45">
                  <c:v>8.4</c:v>
                </c:pt>
                <c:pt idx="46">
                  <c:v>8</c:v>
                </c:pt>
                <c:pt idx="47">
                  <c:v>7.4</c:v>
                </c:pt>
                <c:pt idx="48">
                  <c:v>8.6</c:v>
                </c:pt>
                <c:pt idx="49">
                  <c:v>9.6</c:v>
                </c:pt>
                <c:pt idx="50">
                  <c:v>7.6</c:v>
                </c:pt>
                <c:pt idx="51">
                  <c:v>9</c:v>
                </c:pt>
                <c:pt idx="52">
                  <c:v>8</c:v>
                </c:pt>
                <c:pt idx="53">
                  <c:v>6.6</c:v>
                </c:pt>
                <c:pt idx="54">
                  <c:v>7.4</c:v>
                </c:pt>
                <c:pt idx="55">
                  <c:v>11</c:v>
                </c:pt>
                <c:pt idx="56">
                  <c:v>8.6</c:v>
                </c:pt>
                <c:pt idx="57">
                  <c:v>9.4</c:v>
                </c:pt>
                <c:pt idx="58">
                  <c:v>7.4</c:v>
                </c:pt>
                <c:pt idx="59">
                  <c:v>1.6</c:v>
                </c:pt>
                <c:pt idx="60">
                  <c:v>8.4</c:v>
                </c:pt>
                <c:pt idx="61">
                  <c:v>10</c:v>
                </c:pt>
                <c:pt idx="62">
                  <c:v>8.4</c:v>
                </c:pt>
                <c:pt idx="63">
                  <c:v>7.4</c:v>
                </c:pt>
                <c:pt idx="64">
                  <c:v>7.4</c:v>
                </c:pt>
                <c:pt idx="65">
                  <c:v>6.8</c:v>
                </c:pt>
                <c:pt idx="66">
                  <c:v>8.8000000000000007</c:v>
                </c:pt>
                <c:pt idx="67">
                  <c:v>9</c:v>
                </c:pt>
                <c:pt idx="68">
                  <c:v>5.6</c:v>
                </c:pt>
                <c:pt idx="69">
                  <c:v>6</c:v>
                </c:pt>
                <c:pt idx="70">
                  <c:v>7.8</c:v>
                </c:pt>
                <c:pt idx="71">
                  <c:v>5.6</c:v>
                </c:pt>
                <c:pt idx="72">
                  <c:v>10</c:v>
                </c:pt>
                <c:pt idx="73">
                  <c:v>8.8000000000000007</c:v>
                </c:pt>
                <c:pt idx="74">
                  <c:v>5.6</c:v>
                </c:pt>
                <c:pt idx="75">
                  <c:v>7</c:v>
                </c:pt>
                <c:pt idx="76">
                  <c:v>5.6</c:v>
                </c:pt>
                <c:pt idx="77">
                  <c:v>7.6</c:v>
                </c:pt>
                <c:pt idx="78">
                  <c:v>5.8</c:v>
                </c:pt>
                <c:pt idx="79">
                  <c:v>5</c:v>
                </c:pt>
                <c:pt idx="80">
                  <c:v>9</c:v>
                </c:pt>
                <c:pt idx="81">
                  <c:v>5</c:v>
                </c:pt>
                <c:pt idx="82">
                  <c:v>7.6</c:v>
                </c:pt>
                <c:pt idx="83">
                  <c:v>6.8</c:v>
                </c:pt>
                <c:pt idx="84">
                  <c:v>8</c:v>
                </c:pt>
                <c:pt idx="85">
                  <c:v>6</c:v>
                </c:pt>
                <c:pt idx="86">
                  <c:v>7</c:v>
                </c:pt>
                <c:pt idx="8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D-E847-AE59-7FDB81302CC2}"/>
            </c:ext>
          </c:extLst>
        </c:ser>
        <c:ser>
          <c:idx val="1"/>
          <c:order val="1"/>
          <c:tx>
            <c:strRef>
              <c:f>Sardegna!$C$1</c:f>
              <c:strCache>
                <c:ptCount val="1"/>
                <c:pt idx="0">
                  <c:v>dato_2020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Sardegna!$C$2:$C$89</c:f>
              <c:numCache>
                <c:formatCode>General</c:formatCode>
                <c:ptCount val="88"/>
                <c:pt idx="0">
                  <c:v>7</c:v>
                </c:pt>
                <c:pt idx="1">
                  <c:v>9</c:v>
                </c:pt>
                <c:pt idx="2">
                  <c:v>14</c:v>
                </c:pt>
                <c:pt idx="3">
                  <c:v>10</c:v>
                </c:pt>
                <c:pt idx="4">
                  <c:v>7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15</c:v>
                </c:pt>
                <c:pt idx="14">
                  <c:v>8</c:v>
                </c:pt>
                <c:pt idx="15">
                  <c:v>13</c:v>
                </c:pt>
                <c:pt idx="16">
                  <c:v>11</c:v>
                </c:pt>
                <c:pt idx="17">
                  <c:v>6</c:v>
                </c:pt>
                <c:pt idx="18">
                  <c:v>8</c:v>
                </c:pt>
                <c:pt idx="19">
                  <c:v>12</c:v>
                </c:pt>
                <c:pt idx="20">
                  <c:v>10</c:v>
                </c:pt>
                <c:pt idx="21">
                  <c:v>8</c:v>
                </c:pt>
                <c:pt idx="22">
                  <c:v>14</c:v>
                </c:pt>
                <c:pt idx="23">
                  <c:v>12</c:v>
                </c:pt>
                <c:pt idx="24">
                  <c:v>5</c:v>
                </c:pt>
                <c:pt idx="25">
                  <c:v>7</c:v>
                </c:pt>
                <c:pt idx="26">
                  <c:v>7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5</c:v>
                </c:pt>
                <c:pt idx="31">
                  <c:v>9</c:v>
                </c:pt>
                <c:pt idx="32">
                  <c:v>11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9</c:v>
                </c:pt>
                <c:pt idx="37">
                  <c:v>6</c:v>
                </c:pt>
                <c:pt idx="38">
                  <c:v>10</c:v>
                </c:pt>
                <c:pt idx="39">
                  <c:v>10</c:v>
                </c:pt>
                <c:pt idx="40">
                  <c:v>7</c:v>
                </c:pt>
                <c:pt idx="41">
                  <c:v>13</c:v>
                </c:pt>
                <c:pt idx="42">
                  <c:v>11</c:v>
                </c:pt>
                <c:pt idx="43">
                  <c:v>5</c:v>
                </c:pt>
                <c:pt idx="44">
                  <c:v>8</c:v>
                </c:pt>
                <c:pt idx="45">
                  <c:v>5</c:v>
                </c:pt>
                <c:pt idx="46">
                  <c:v>11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10</c:v>
                </c:pt>
                <c:pt idx="52">
                  <c:v>12</c:v>
                </c:pt>
                <c:pt idx="53">
                  <c:v>7</c:v>
                </c:pt>
                <c:pt idx="54">
                  <c:v>9</c:v>
                </c:pt>
                <c:pt idx="55">
                  <c:v>6</c:v>
                </c:pt>
                <c:pt idx="56">
                  <c:v>10</c:v>
                </c:pt>
                <c:pt idx="57">
                  <c:v>9</c:v>
                </c:pt>
                <c:pt idx="58">
                  <c:v>9</c:v>
                </c:pt>
                <c:pt idx="59">
                  <c:v>11</c:v>
                </c:pt>
                <c:pt idx="60">
                  <c:v>12</c:v>
                </c:pt>
                <c:pt idx="61">
                  <c:v>9</c:v>
                </c:pt>
                <c:pt idx="62">
                  <c:v>16</c:v>
                </c:pt>
                <c:pt idx="63">
                  <c:v>13</c:v>
                </c:pt>
                <c:pt idx="64">
                  <c:v>10</c:v>
                </c:pt>
                <c:pt idx="65">
                  <c:v>17</c:v>
                </c:pt>
                <c:pt idx="66">
                  <c:v>13</c:v>
                </c:pt>
                <c:pt idx="67">
                  <c:v>6</c:v>
                </c:pt>
                <c:pt idx="68">
                  <c:v>24</c:v>
                </c:pt>
                <c:pt idx="69">
                  <c:v>8</c:v>
                </c:pt>
                <c:pt idx="70">
                  <c:v>15</c:v>
                </c:pt>
                <c:pt idx="71">
                  <c:v>8</c:v>
                </c:pt>
                <c:pt idx="72">
                  <c:v>11</c:v>
                </c:pt>
                <c:pt idx="73">
                  <c:v>14</c:v>
                </c:pt>
                <c:pt idx="74">
                  <c:v>7</c:v>
                </c:pt>
                <c:pt idx="75">
                  <c:v>8</c:v>
                </c:pt>
                <c:pt idx="76">
                  <c:v>15</c:v>
                </c:pt>
                <c:pt idx="77">
                  <c:v>5</c:v>
                </c:pt>
                <c:pt idx="78">
                  <c:v>11</c:v>
                </c:pt>
                <c:pt idx="79">
                  <c:v>11</c:v>
                </c:pt>
                <c:pt idx="80">
                  <c:v>14</c:v>
                </c:pt>
                <c:pt idx="81">
                  <c:v>10</c:v>
                </c:pt>
                <c:pt idx="82">
                  <c:v>14</c:v>
                </c:pt>
                <c:pt idx="83">
                  <c:v>13</c:v>
                </c:pt>
                <c:pt idx="84">
                  <c:v>16</c:v>
                </c:pt>
                <c:pt idx="85">
                  <c:v>15</c:v>
                </c:pt>
                <c:pt idx="86">
                  <c:v>5</c:v>
                </c:pt>
                <c:pt idx="8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D-E847-AE59-7FDB81302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22527"/>
        <c:axId val="435550543"/>
      </c:lineChart>
      <c:catAx>
        <c:axId val="74222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35550543"/>
        <c:crosses val="autoZero"/>
        <c:auto val="1"/>
        <c:lblAlgn val="ctr"/>
        <c:lblOffset val="100"/>
        <c:noMultiLvlLbl val="0"/>
      </c:catAx>
      <c:valAx>
        <c:axId val="43555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4222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50800</xdr:rowOff>
    </xdr:from>
    <xdr:to>
      <xdr:col>19</xdr:col>
      <xdr:colOff>622300</xdr:colOff>
      <xdr:row>30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8E6CF-70FC-184A-ABD0-2B3089D00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4B677-504F-8C4A-AB6D-006B68725318}">
  <dimension ref="A1:J25"/>
  <sheetViews>
    <sheetView tabSelected="1" workbookViewId="0">
      <selection activeCell="K14" sqref="K14"/>
    </sheetView>
  </sheetViews>
  <sheetFormatPr baseColWidth="10" defaultRowHeight="16" x14ac:dyDescent="0.2"/>
  <cols>
    <col min="1" max="1" width="18" bestFit="1" customWidth="1"/>
    <col min="2" max="2" width="12.1640625" bestFit="1" customWidth="1"/>
    <col min="3" max="3" width="14.83203125" bestFit="1" customWidth="1"/>
    <col min="4" max="4" width="9.5" bestFit="1" customWidth="1"/>
    <col min="5" max="5" width="20.1640625" bestFit="1" customWidth="1"/>
    <col min="6" max="6" width="13.6640625" bestFit="1" customWidth="1"/>
    <col min="7" max="7" width="23.83203125" bestFit="1" customWidth="1"/>
    <col min="8" max="8" width="28.33203125" bestFit="1" customWidth="1"/>
    <col min="9" max="9" width="12.83203125" customWidth="1"/>
    <col min="10" max="10" width="18.1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33</v>
      </c>
    </row>
    <row r="2" spans="1:10" x14ac:dyDescent="0.2">
      <c r="A2" s="2" t="s">
        <v>9</v>
      </c>
      <c r="B2">
        <v>1803</v>
      </c>
      <c r="C2">
        <v>1461.6</v>
      </c>
      <c r="D2">
        <f>ROUND(B2-C2,0)</f>
        <v>341</v>
      </c>
      <c r="E2">
        <v>478153</v>
      </c>
      <c r="F2">
        <v>1525271</v>
      </c>
      <c r="G2">
        <v>364</v>
      </c>
      <c r="H2">
        <f>ROUND(F2*D2/E2,0)</f>
        <v>1088</v>
      </c>
      <c r="I2">
        <f>ROUND(H2/G2,2)</f>
        <v>2.99</v>
      </c>
      <c r="J2">
        <f>VLOOKUP(A2,Sheet3!$A$1:$B$19,2,FALSE)</f>
        <v>9884</v>
      </c>
    </row>
    <row r="3" spans="1:10" x14ac:dyDescent="0.2">
      <c r="A3" s="2" t="s">
        <v>10</v>
      </c>
      <c r="B3">
        <v>3469</v>
      </c>
      <c r="C3">
        <v>3267.4</v>
      </c>
      <c r="D3">
        <f t="shared" ref="D3:D21" si="0">ROUND(B3-C3,0)</f>
        <v>202</v>
      </c>
      <c r="E3">
        <v>1030982</v>
      </c>
      <c r="F3">
        <v>3729641</v>
      </c>
      <c r="G3">
        <v>198</v>
      </c>
      <c r="H3">
        <f t="shared" ref="H3:H21" si="1">ROUND(F3*D3/E3,0)</f>
        <v>731</v>
      </c>
      <c r="I3">
        <f t="shared" ref="I3:I21" si="2">ROUND(H3/G3,2)</f>
        <v>3.69</v>
      </c>
      <c r="J3">
        <f>VLOOKUP(A3,Sheet3!$A$1:$B$19,2,FALSE)</f>
        <v>25613</v>
      </c>
    </row>
    <row r="4" spans="1:10" x14ac:dyDescent="0.2">
      <c r="A4" s="2" t="s">
        <v>11</v>
      </c>
      <c r="B4">
        <v>8433</v>
      </c>
      <c r="C4">
        <v>6559</v>
      </c>
      <c r="D4">
        <f t="shared" si="0"/>
        <v>1874</v>
      </c>
      <c r="E4">
        <v>2223875</v>
      </c>
      <c r="F4">
        <v>4459477</v>
      </c>
      <c r="G4">
        <v>1244</v>
      </c>
      <c r="H4">
        <f t="shared" si="1"/>
        <v>3758</v>
      </c>
      <c r="I4">
        <f t="shared" si="2"/>
        <v>3.02</v>
      </c>
      <c r="J4">
        <v>52991</v>
      </c>
    </row>
    <row r="5" spans="1:10" x14ac:dyDescent="0.2">
      <c r="A5" s="2" t="s">
        <v>12</v>
      </c>
      <c r="B5">
        <v>353</v>
      </c>
      <c r="C5">
        <v>309.2</v>
      </c>
      <c r="D5">
        <f t="shared" si="0"/>
        <v>44</v>
      </c>
      <c r="E5">
        <v>107270</v>
      </c>
      <c r="F5">
        <v>1215220</v>
      </c>
      <c r="G5">
        <v>87</v>
      </c>
      <c r="H5">
        <f t="shared" si="1"/>
        <v>498</v>
      </c>
      <c r="I5">
        <f t="shared" si="2"/>
        <v>5.72</v>
      </c>
      <c r="J5">
        <v>12723</v>
      </c>
    </row>
    <row r="6" spans="1:10" x14ac:dyDescent="0.2">
      <c r="A6" s="2" t="s">
        <v>13</v>
      </c>
      <c r="B6">
        <v>4867</v>
      </c>
      <c r="C6">
        <v>4333</v>
      </c>
      <c r="D6">
        <f t="shared" si="0"/>
        <v>534</v>
      </c>
      <c r="E6">
        <v>1652086</v>
      </c>
      <c r="F6">
        <v>4905854</v>
      </c>
      <c r="G6">
        <v>362</v>
      </c>
      <c r="H6">
        <f t="shared" si="1"/>
        <v>1586</v>
      </c>
      <c r="I6">
        <f t="shared" si="2"/>
        <v>4.38</v>
      </c>
      <c r="J6">
        <f>VLOOKUP(A6,Sheet3!$A$1:$B$19,2,FALSE)</f>
        <v>89380</v>
      </c>
    </row>
    <row r="7" spans="1:10" x14ac:dyDescent="0.2">
      <c r="A7" s="2" t="s">
        <v>14</v>
      </c>
      <c r="B7">
        <v>531</v>
      </c>
      <c r="C7">
        <v>484.8</v>
      </c>
      <c r="D7">
        <f t="shared" si="0"/>
        <v>46</v>
      </c>
      <c r="E7">
        <v>172113</v>
      </c>
      <c r="F7">
        <v>5879082</v>
      </c>
      <c r="G7">
        <v>124</v>
      </c>
      <c r="H7">
        <f t="shared" si="1"/>
        <v>1571</v>
      </c>
      <c r="I7">
        <f t="shared" si="2"/>
        <v>12.67</v>
      </c>
      <c r="J7">
        <f>VLOOKUP(A7,Sheet3!$A$1:$B$19,2,FALSE)</f>
        <v>27179</v>
      </c>
    </row>
    <row r="8" spans="1:10" x14ac:dyDescent="0.2">
      <c r="A8" s="2" t="s">
        <v>15</v>
      </c>
      <c r="B8">
        <v>573</v>
      </c>
      <c r="C8">
        <v>502.4</v>
      </c>
      <c r="D8">
        <f t="shared" si="0"/>
        <v>71</v>
      </c>
      <c r="E8">
        <v>198997</v>
      </c>
      <c r="F8">
        <v>5801692</v>
      </c>
      <c r="G8">
        <v>109</v>
      </c>
      <c r="H8">
        <f t="shared" si="1"/>
        <v>2070</v>
      </c>
      <c r="I8">
        <f t="shared" si="2"/>
        <v>18.989999999999998</v>
      </c>
      <c r="J8">
        <f>VLOOKUP(A8,Sheet3!$A$1:$B$19,2,FALSE)</f>
        <v>10616</v>
      </c>
    </row>
    <row r="9" spans="1:10" x14ac:dyDescent="0.2">
      <c r="A9" s="2" t="s">
        <v>16</v>
      </c>
      <c r="B9">
        <v>104</v>
      </c>
      <c r="C9">
        <v>79</v>
      </c>
      <c r="D9">
        <f t="shared" si="0"/>
        <v>25</v>
      </c>
      <c r="E9">
        <v>26577</v>
      </c>
      <c r="F9">
        <v>305617</v>
      </c>
      <c r="G9">
        <v>9</v>
      </c>
      <c r="H9">
        <f t="shared" si="1"/>
        <v>287</v>
      </c>
      <c r="I9">
        <f t="shared" si="2"/>
        <v>31.89</v>
      </c>
      <c r="J9">
        <f>VLOOKUP(A9,Sheet3!$A$1:$B$19,2,FALSE)</f>
        <v>807</v>
      </c>
    </row>
    <row r="10" spans="1:10" x14ac:dyDescent="0.2">
      <c r="A10" s="2" t="s">
        <v>17</v>
      </c>
      <c r="B10">
        <v>3982</v>
      </c>
      <c r="C10">
        <v>3917.4</v>
      </c>
      <c r="D10">
        <f t="shared" si="0"/>
        <v>65</v>
      </c>
      <c r="E10">
        <v>1039816</v>
      </c>
      <c r="F10">
        <v>1550640</v>
      </c>
      <c r="G10">
        <v>358</v>
      </c>
      <c r="H10">
        <f t="shared" si="1"/>
        <v>97</v>
      </c>
      <c r="I10">
        <f t="shared" si="2"/>
        <v>0.27</v>
      </c>
      <c r="J10">
        <f>VLOOKUP(A10,Sheet3!$A$1:$B$19,2,FALSE)</f>
        <v>8177</v>
      </c>
    </row>
    <row r="11" spans="1:10" x14ac:dyDescent="0.2">
      <c r="A11" s="3" t="s">
        <v>18</v>
      </c>
      <c r="B11" s="4">
        <v>858</v>
      </c>
      <c r="C11" s="4">
        <v>700</v>
      </c>
      <c r="D11" s="4">
        <f t="shared" si="0"/>
        <v>158</v>
      </c>
      <c r="E11" s="4">
        <v>262664</v>
      </c>
      <c r="F11" s="4">
        <v>1639591</v>
      </c>
      <c r="G11" s="4">
        <v>26</v>
      </c>
      <c r="H11" s="4">
        <f t="shared" si="1"/>
        <v>986</v>
      </c>
      <c r="I11" s="4">
        <f t="shared" si="2"/>
        <v>37.92</v>
      </c>
      <c r="J11">
        <f>VLOOKUP(A11,Sheet3!$A$1:$B$19,2,FALSE)</f>
        <v>4225</v>
      </c>
    </row>
    <row r="12" spans="1:10" x14ac:dyDescent="0.2">
      <c r="A12" s="2" t="s">
        <v>19</v>
      </c>
      <c r="B12">
        <v>677</v>
      </c>
      <c r="C12">
        <v>641.20000000000005</v>
      </c>
      <c r="D12">
        <f t="shared" si="0"/>
        <v>36</v>
      </c>
      <c r="E12">
        <v>211428</v>
      </c>
      <c r="F12">
        <v>882015</v>
      </c>
      <c r="G12">
        <v>28</v>
      </c>
      <c r="H12">
        <f t="shared" si="1"/>
        <v>150</v>
      </c>
      <c r="I12">
        <f t="shared" si="2"/>
        <v>5.36</v>
      </c>
      <c r="J12">
        <f>VLOOKUP(A12,Sheet3!$A$1:$B$19,2,FALSE)</f>
        <v>7028</v>
      </c>
    </row>
    <row r="13" spans="1:10" x14ac:dyDescent="0.2">
      <c r="A13" s="2" t="s">
        <v>20</v>
      </c>
      <c r="B13">
        <v>551</v>
      </c>
      <c r="C13">
        <v>418.8</v>
      </c>
      <c r="D13">
        <f t="shared" si="0"/>
        <v>132</v>
      </c>
      <c r="E13">
        <v>151330</v>
      </c>
      <c r="F13">
        <v>1072276</v>
      </c>
      <c r="G13">
        <v>120</v>
      </c>
      <c r="H13">
        <f t="shared" si="1"/>
        <v>935</v>
      </c>
      <c r="I13">
        <f t="shared" si="2"/>
        <v>7.79</v>
      </c>
      <c r="J13">
        <v>5561</v>
      </c>
    </row>
    <row r="14" spans="1:10" x14ac:dyDescent="0.2">
      <c r="A14" s="2" t="s">
        <v>21</v>
      </c>
      <c r="B14">
        <v>5556</v>
      </c>
      <c r="C14">
        <v>4741.8</v>
      </c>
      <c r="D14">
        <f t="shared" si="0"/>
        <v>814</v>
      </c>
      <c r="E14">
        <v>1414378</v>
      </c>
      <c r="F14">
        <v>4356406</v>
      </c>
      <c r="G14">
        <v>617</v>
      </c>
      <c r="H14">
        <f t="shared" si="1"/>
        <v>2507</v>
      </c>
      <c r="I14">
        <f t="shared" si="2"/>
        <v>4.0599999999999996</v>
      </c>
      <c r="J14">
        <f>VLOOKUP(A14,Sheet3!$A$1:$B$19,2,FALSE)</f>
        <v>21511</v>
      </c>
    </row>
    <row r="15" spans="1:10" x14ac:dyDescent="0.2">
      <c r="A15" s="2" t="s">
        <v>22</v>
      </c>
      <c r="B15">
        <v>1031</v>
      </c>
      <c r="C15">
        <v>961.2</v>
      </c>
      <c r="D15">
        <f t="shared" si="0"/>
        <v>70</v>
      </c>
      <c r="E15">
        <v>332775</v>
      </c>
      <c r="F15">
        <v>4999891</v>
      </c>
      <c r="G15">
        <v>57</v>
      </c>
      <c r="H15">
        <f t="shared" si="1"/>
        <v>1052</v>
      </c>
      <c r="I15">
        <f t="shared" si="2"/>
        <v>18.46</v>
      </c>
      <c r="J15">
        <f>VLOOKUP(A15,Sheet3!$A$1:$B$19,2,FALSE)</f>
        <v>13096</v>
      </c>
    </row>
    <row r="16" spans="1:10" x14ac:dyDescent="0.2">
      <c r="A16" s="2" t="s">
        <v>23</v>
      </c>
      <c r="B16">
        <v>190</v>
      </c>
      <c r="C16">
        <v>171</v>
      </c>
      <c r="D16">
        <f t="shared" si="0"/>
        <v>19</v>
      </c>
      <c r="E16">
        <v>58593</v>
      </c>
      <c r="F16">
        <v>1947131</v>
      </c>
      <c r="G16">
        <v>21</v>
      </c>
      <c r="H16">
        <f t="shared" si="1"/>
        <v>631</v>
      </c>
      <c r="I16">
        <f t="shared" si="2"/>
        <v>30.05</v>
      </c>
      <c r="J16">
        <f>VLOOKUP(A16,Sheet3!$A$1:$B$19,2,FALSE)</f>
        <v>7760</v>
      </c>
    </row>
    <row r="17" spans="1:10" x14ac:dyDescent="0.2">
      <c r="A17" s="2" t="s">
        <v>24</v>
      </c>
      <c r="B17">
        <v>615</v>
      </c>
      <c r="C17">
        <v>517.79999999999995</v>
      </c>
      <c r="D17">
        <f t="shared" si="0"/>
        <v>97</v>
      </c>
      <c r="E17">
        <v>170540</v>
      </c>
      <c r="F17">
        <v>1311580</v>
      </c>
      <c r="G17">
        <v>76</v>
      </c>
      <c r="H17">
        <f t="shared" si="1"/>
        <v>746</v>
      </c>
      <c r="I17">
        <f t="shared" si="2"/>
        <v>9.82</v>
      </c>
      <c r="J17">
        <f>VLOOKUP(A17,Sheet3!$A$1:$B$19,2,FALSE)</f>
        <v>7003</v>
      </c>
    </row>
    <row r="18" spans="1:10" x14ac:dyDescent="0.2">
      <c r="A18" s="2" t="s">
        <v>25</v>
      </c>
      <c r="B18">
        <v>1873</v>
      </c>
      <c r="C18">
        <v>1812.6</v>
      </c>
      <c r="D18">
        <f t="shared" si="0"/>
        <v>60</v>
      </c>
      <c r="E18">
        <v>690710</v>
      </c>
      <c r="F18">
        <v>4029053</v>
      </c>
      <c r="G18">
        <v>71</v>
      </c>
      <c r="H18">
        <f t="shared" si="1"/>
        <v>350</v>
      </c>
      <c r="I18">
        <f t="shared" si="2"/>
        <v>4.93</v>
      </c>
      <c r="J18">
        <f>VLOOKUP(A18,Sheet3!$A$1:$B$19,2,FALSE)</f>
        <v>11500</v>
      </c>
    </row>
    <row r="19" spans="1:10" x14ac:dyDescent="0.2">
      <c r="A19" s="2" t="s">
        <v>26</v>
      </c>
      <c r="B19">
        <v>184</v>
      </c>
      <c r="C19">
        <v>159</v>
      </c>
      <c r="D19">
        <f t="shared" si="0"/>
        <v>25</v>
      </c>
      <c r="E19">
        <v>46937</v>
      </c>
      <c r="F19">
        <v>125666</v>
      </c>
      <c r="G19">
        <v>41</v>
      </c>
      <c r="H19">
        <f t="shared" si="1"/>
        <v>67</v>
      </c>
      <c r="I19">
        <f t="shared" si="2"/>
        <v>1.63</v>
      </c>
      <c r="J19">
        <f>VLOOKUP(A19,Sheet3!$A$1:$B$19,2,FALSE)</f>
        <v>1380</v>
      </c>
    </row>
    <row r="20" spans="1:10" x14ac:dyDescent="0.2">
      <c r="A20" s="2" t="s">
        <v>27</v>
      </c>
      <c r="B20">
        <v>26749</v>
      </c>
      <c r="C20">
        <v>18209.8</v>
      </c>
      <c r="D20">
        <f t="shared" si="0"/>
        <v>8539</v>
      </c>
      <c r="E20">
        <v>6742951</v>
      </c>
      <c r="F20">
        <v>10060574</v>
      </c>
      <c r="G20">
        <v>5944</v>
      </c>
      <c r="H20">
        <f t="shared" si="1"/>
        <v>12740</v>
      </c>
      <c r="I20">
        <f t="shared" si="2"/>
        <v>2.14</v>
      </c>
      <c r="J20">
        <f>VLOOKUP(A20,Sheet3!$A$1:$B$19,2,FALSE)</f>
        <v>102503</v>
      </c>
    </row>
    <row r="21" spans="1:10" x14ac:dyDescent="0.2">
      <c r="A21" s="2" t="s">
        <v>28</v>
      </c>
      <c r="B21">
        <v>129</v>
      </c>
      <c r="C21">
        <v>119</v>
      </c>
      <c r="D21">
        <f t="shared" si="0"/>
        <v>10</v>
      </c>
      <c r="E21">
        <v>35507</v>
      </c>
      <c r="F21">
        <v>562869</v>
      </c>
      <c r="G21">
        <v>3</v>
      </c>
      <c r="H21">
        <f t="shared" si="1"/>
        <v>159</v>
      </c>
      <c r="I21">
        <f t="shared" si="2"/>
        <v>53</v>
      </c>
      <c r="J21">
        <f>VLOOKUP(A21,Sheet3!$A$1:$B$19,2,FALSE)</f>
        <v>1421</v>
      </c>
    </row>
    <row r="23" spans="1:10" x14ac:dyDescent="0.2">
      <c r="A23" s="2" t="s">
        <v>29</v>
      </c>
      <c r="B23">
        <f>SUM(B2:B21)</f>
        <v>62528</v>
      </c>
      <c r="C23">
        <f t="shared" ref="C23:G23" si="3">SUM(C2:C21)</f>
        <v>49366</v>
      </c>
      <c r="D23">
        <f t="shared" si="3"/>
        <v>13162</v>
      </c>
      <c r="E23">
        <f>SUM(E2:E21)</f>
        <v>17047682</v>
      </c>
      <c r="F23">
        <f t="shared" si="3"/>
        <v>60359546</v>
      </c>
      <c r="G23">
        <f t="shared" si="3"/>
        <v>9859</v>
      </c>
      <c r="H23">
        <f>SUM(H2:H21)</f>
        <v>32009</v>
      </c>
    </row>
    <row r="24" spans="1:10" x14ac:dyDescent="0.2">
      <c r="J24" s="5">
        <f>CORREL(I2:I21,J2:J21)</f>
        <v>-0.36985859831090595</v>
      </c>
    </row>
    <row r="25" spans="1:10" ht="85" x14ac:dyDescent="0.2">
      <c r="J25" s="6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F4855-E843-7D43-A7DF-EACE236F1CAC}">
  <dimension ref="A1:B19"/>
  <sheetViews>
    <sheetView workbookViewId="0">
      <selection activeCell="B6" sqref="B6"/>
    </sheetView>
  </sheetViews>
  <sheetFormatPr baseColWidth="10" defaultRowHeight="16" x14ac:dyDescent="0.2"/>
  <sheetData>
    <row r="1" spans="1:2" x14ac:dyDescent="0.2">
      <c r="A1" t="s">
        <v>24</v>
      </c>
      <c r="B1">
        <v>7003</v>
      </c>
    </row>
    <row r="2" spans="1:2" x14ac:dyDescent="0.2">
      <c r="A2" t="s">
        <v>28</v>
      </c>
      <c r="B2">
        <v>1421</v>
      </c>
    </row>
    <row r="3" spans="1:2" x14ac:dyDescent="0.2">
      <c r="A3" t="s">
        <v>23</v>
      </c>
      <c r="B3">
        <v>7760</v>
      </c>
    </row>
    <row r="4" spans="1:2" x14ac:dyDescent="0.2">
      <c r="A4" t="s">
        <v>15</v>
      </c>
      <c r="B4">
        <v>10616</v>
      </c>
    </row>
    <row r="5" spans="1:2" x14ac:dyDescent="0.2">
      <c r="A5" t="s">
        <v>34</v>
      </c>
      <c r="B5">
        <v>52991</v>
      </c>
    </row>
    <row r="6" spans="1:2" x14ac:dyDescent="0.2">
      <c r="A6" t="s">
        <v>35</v>
      </c>
      <c r="B6">
        <v>12723</v>
      </c>
    </row>
    <row r="7" spans="1:2" x14ac:dyDescent="0.2">
      <c r="A7" t="s">
        <v>14</v>
      </c>
      <c r="B7">
        <v>27179</v>
      </c>
    </row>
    <row r="8" spans="1:2" x14ac:dyDescent="0.2">
      <c r="A8" t="s">
        <v>17</v>
      </c>
      <c r="B8">
        <v>8177</v>
      </c>
    </row>
    <row r="9" spans="1:2" x14ac:dyDescent="0.2">
      <c r="A9" t="s">
        <v>27</v>
      </c>
      <c r="B9">
        <v>102503</v>
      </c>
    </row>
    <row r="10" spans="1:2" x14ac:dyDescent="0.2">
      <c r="A10" t="s">
        <v>9</v>
      </c>
      <c r="B10">
        <v>9884</v>
      </c>
    </row>
    <row r="11" spans="1:2" x14ac:dyDescent="0.2">
      <c r="A11" t="s">
        <v>16</v>
      </c>
      <c r="B11">
        <v>807</v>
      </c>
    </row>
    <row r="12" spans="1:2" x14ac:dyDescent="0.2">
      <c r="A12" t="s">
        <v>21</v>
      </c>
      <c r="B12">
        <v>21511</v>
      </c>
    </row>
    <row r="13" spans="1:2" x14ac:dyDescent="0.2">
      <c r="A13" t="s">
        <v>25</v>
      </c>
      <c r="B13">
        <v>11500</v>
      </c>
    </row>
    <row r="14" spans="1:2" x14ac:dyDescent="0.2">
      <c r="A14" t="s">
        <v>18</v>
      </c>
      <c r="B14">
        <v>4225</v>
      </c>
    </row>
    <row r="15" spans="1:2" x14ac:dyDescent="0.2">
      <c r="A15" t="s">
        <v>22</v>
      </c>
      <c r="B15">
        <v>13096</v>
      </c>
    </row>
    <row r="16" spans="1:2" x14ac:dyDescent="0.2">
      <c r="A16" t="s">
        <v>10</v>
      </c>
      <c r="B16">
        <v>25613</v>
      </c>
    </row>
    <row r="17" spans="1:2" x14ac:dyDescent="0.2">
      <c r="A17" t="s">
        <v>19</v>
      </c>
      <c r="B17">
        <v>7028</v>
      </c>
    </row>
    <row r="18" spans="1:2" x14ac:dyDescent="0.2">
      <c r="A18" t="s">
        <v>26</v>
      </c>
      <c r="B18">
        <v>1380</v>
      </c>
    </row>
    <row r="19" spans="1:2" x14ac:dyDescent="0.2">
      <c r="A19" t="s">
        <v>13</v>
      </c>
      <c r="B19">
        <v>89380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F8DF-8F9C-2841-9683-3CD0A7189D58}">
  <dimension ref="A1:C89"/>
  <sheetViews>
    <sheetView workbookViewId="0">
      <selection activeCell="U21" sqref="U21"/>
    </sheetView>
  </sheetViews>
  <sheetFormatPr baseColWidth="10" defaultRowHeight="16" x14ac:dyDescent="0.2"/>
  <sheetData>
    <row r="1" spans="1:3" x14ac:dyDescent="0.2">
      <c r="A1" t="s">
        <v>30</v>
      </c>
      <c r="B1" t="s">
        <v>31</v>
      </c>
      <c r="C1" t="s">
        <v>32</v>
      </c>
    </row>
    <row r="2" spans="1:3" x14ac:dyDescent="0.2">
      <c r="A2">
        <v>101</v>
      </c>
      <c r="B2">
        <v>10</v>
      </c>
      <c r="C2">
        <v>7</v>
      </c>
    </row>
    <row r="3" spans="1:3" x14ac:dyDescent="0.2">
      <c r="A3">
        <v>102</v>
      </c>
      <c r="B3">
        <v>5.2</v>
      </c>
      <c r="C3">
        <v>9</v>
      </c>
    </row>
    <row r="4" spans="1:3" x14ac:dyDescent="0.2">
      <c r="A4">
        <v>103</v>
      </c>
      <c r="B4">
        <v>7</v>
      </c>
      <c r="C4">
        <v>14</v>
      </c>
    </row>
    <row r="5" spans="1:3" x14ac:dyDescent="0.2">
      <c r="A5">
        <v>104</v>
      </c>
      <c r="B5">
        <v>9.8000000000000007</v>
      </c>
      <c r="C5">
        <v>10</v>
      </c>
    </row>
    <row r="6" spans="1:3" x14ac:dyDescent="0.2">
      <c r="A6">
        <v>105</v>
      </c>
      <c r="B6">
        <v>11.4</v>
      </c>
      <c r="C6">
        <v>7</v>
      </c>
    </row>
    <row r="7" spans="1:3" x14ac:dyDescent="0.2">
      <c r="A7">
        <v>106</v>
      </c>
      <c r="B7">
        <v>6.6</v>
      </c>
      <c r="C7">
        <v>10</v>
      </c>
    </row>
    <row r="8" spans="1:3" x14ac:dyDescent="0.2">
      <c r="A8">
        <v>107</v>
      </c>
      <c r="B8">
        <v>8.1999999999999993</v>
      </c>
      <c r="C8">
        <v>6</v>
      </c>
    </row>
    <row r="9" spans="1:3" x14ac:dyDescent="0.2">
      <c r="A9">
        <v>108</v>
      </c>
      <c r="B9">
        <v>7.6</v>
      </c>
      <c r="C9">
        <v>6</v>
      </c>
    </row>
    <row r="10" spans="1:3" x14ac:dyDescent="0.2">
      <c r="A10">
        <v>109</v>
      </c>
      <c r="B10">
        <v>9.4</v>
      </c>
      <c r="C10">
        <v>5</v>
      </c>
    </row>
    <row r="11" spans="1:3" x14ac:dyDescent="0.2">
      <c r="A11">
        <v>110</v>
      </c>
      <c r="B11">
        <v>9.6</v>
      </c>
      <c r="C11">
        <v>8</v>
      </c>
    </row>
    <row r="12" spans="1:3" x14ac:dyDescent="0.2">
      <c r="A12">
        <v>111</v>
      </c>
      <c r="B12">
        <v>8.1999999999999993</v>
      </c>
      <c r="C12">
        <v>5</v>
      </c>
    </row>
    <row r="13" spans="1:3" x14ac:dyDescent="0.2">
      <c r="A13">
        <v>112</v>
      </c>
      <c r="B13">
        <v>8.4</v>
      </c>
      <c r="C13">
        <v>9</v>
      </c>
    </row>
    <row r="14" spans="1:3" x14ac:dyDescent="0.2">
      <c r="A14">
        <v>113</v>
      </c>
      <c r="B14">
        <v>7</v>
      </c>
      <c r="C14">
        <v>7</v>
      </c>
    </row>
    <row r="15" spans="1:3" x14ac:dyDescent="0.2">
      <c r="A15">
        <v>114</v>
      </c>
      <c r="B15">
        <v>7.4</v>
      </c>
      <c r="C15">
        <v>15</v>
      </c>
    </row>
    <row r="16" spans="1:3" x14ac:dyDescent="0.2">
      <c r="A16">
        <v>115</v>
      </c>
      <c r="B16">
        <v>8.1999999999999993</v>
      </c>
      <c r="C16">
        <v>8</v>
      </c>
    </row>
    <row r="17" spans="1:3" x14ac:dyDescent="0.2">
      <c r="A17">
        <v>116</v>
      </c>
      <c r="B17">
        <v>10</v>
      </c>
      <c r="C17">
        <v>13</v>
      </c>
    </row>
    <row r="18" spans="1:3" x14ac:dyDescent="0.2">
      <c r="A18">
        <v>117</v>
      </c>
      <c r="B18">
        <v>7.4</v>
      </c>
      <c r="C18">
        <v>11</v>
      </c>
    </row>
    <row r="19" spans="1:3" x14ac:dyDescent="0.2">
      <c r="A19">
        <v>118</v>
      </c>
      <c r="B19">
        <v>7.4</v>
      </c>
      <c r="C19">
        <v>6</v>
      </c>
    </row>
    <row r="20" spans="1:3" x14ac:dyDescent="0.2">
      <c r="A20">
        <v>119</v>
      </c>
      <c r="B20">
        <v>8.1999999999999993</v>
      </c>
      <c r="C20">
        <v>8</v>
      </c>
    </row>
    <row r="21" spans="1:3" x14ac:dyDescent="0.2">
      <c r="A21">
        <v>120</v>
      </c>
      <c r="B21">
        <v>7.2</v>
      </c>
      <c r="C21">
        <v>12</v>
      </c>
    </row>
    <row r="22" spans="1:3" x14ac:dyDescent="0.2">
      <c r="A22">
        <v>121</v>
      </c>
      <c r="B22">
        <v>9</v>
      </c>
      <c r="C22">
        <v>10</v>
      </c>
    </row>
    <row r="23" spans="1:3" x14ac:dyDescent="0.2">
      <c r="A23">
        <v>122</v>
      </c>
      <c r="B23">
        <v>9.8000000000000007</v>
      </c>
      <c r="C23">
        <v>8</v>
      </c>
    </row>
    <row r="24" spans="1:3" x14ac:dyDescent="0.2">
      <c r="A24">
        <v>123</v>
      </c>
      <c r="B24">
        <v>8</v>
      </c>
      <c r="C24">
        <v>14</v>
      </c>
    </row>
    <row r="25" spans="1:3" x14ac:dyDescent="0.2">
      <c r="A25">
        <v>124</v>
      </c>
      <c r="B25">
        <v>8.8000000000000007</v>
      </c>
      <c r="C25">
        <v>12</v>
      </c>
    </row>
    <row r="26" spans="1:3" x14ac:dyDescent="0.2">
      <c r="A26">
        <v>125</v>
      </c>
      <c r="B26">
        <v>6.6</v>
      </c>
      <c r="C26">
        <v>5</v>
      </c>
    </row>
    <row r="27" spans="1:3" x14ac:dyDescent="0.2">
      <c r="A27">
        <v>126</v>
      </c>
      <c r="B27">
        <v>10.6</v>
      </c>
      <c r="C27">
        <v>7</v>
      </c>
    </row>
    <row r="28" spans="1:3" x14ac:dyDescent="0.2">
      <c r="A28">
        <v>127</v>
      </c>
      <c r="B28">
        <v>11</v>
      </c>
      <c r="C28">
        <v>7</v>
      </c>
    </row>
    <row r="29" spans="1:3" x14ac:dyDescent="0.2">
      <c r="A29">
        <v>128</v>
      </c>
      <c r="B29">
        <v>8.8000000000000007</v>
      </c>
      <c r="C29">
        <v>11</v>
      </c>
    </row>
    <row r="30" spans="1:3" x14ac:dyDescent="0.2">
      <c r="A30">
        <v>129</v>
      </c>
      <c r="B30">
        <v>9.6</v>
      </c>
      <c r="C30">
        <v>10</v>
      </c>
    </row>
    <row r="31" spans="1:3" x14ac:dyDescent="0.2">
      <c r="A31">
        <v>130</v>
      </c>
      <c r="B31">
        <v>9.6</v>
      </c>
      <c r="C31">
        <v>10</v>
      </c>
    </row>
    <row r="32" spans="1:3" x14ac:dyDescent="0.2">
      <c r="A32">
        <v>131</v>
      </c>
      <c r="B32">
        <v>9.6</v>
      </c>
      <c r="C32">
        <v>5</v>
      </c>
    </row>
    <row r="33" spans="1:3" x14ac:dyDescent="0.2">
      <c r="A33">
        <v>201</v>
      </c>
      <c r="B33">
        <v>8</v>
      </c>
      <c r="C33">
        <v>9</v>
      </c>
    </row>
    <row r="34" spans="1:3" x14ac:dyDescent="0.2">
      <c r="A34">
        <v>202</v>
      </c>
      <c r="B34">
        <v>9</v>
      </c>
      <c r="C34">
        <v>11</v>
      </c>
    </row>
    <row r="35" spans="1:3" x14ac:dyDescent="0.2">
      <c r="A35">
        <v>203</v>
      </c>
      <c r="B35">
        <v>8</v>
      </c>
      <c r="C35">
        <v>7</v>
      </c>
    </row>
    <row r="36" spans="1:3" x14ac:dyDescent="0.2">
      <c r="A36">
        <v>204</v>
      </c>
      <c r="B36">
        <v>8.6</v>
      </c>
      <c r="C36">
        <v>8</v>
      </c>
    </row>
    <row r="37" spans="1:3" x14ac:dyDescent="0.2">
      <c r="A37">
        <v>205</v>
      </c>
      <c r="B37">
        <v>7.2</v>
      </c>
      <c r="C37">
        <v>7</v>
      </c>
    </row>
    <row r="38" spans="1:3" x14ac:dyDescent="0.2">
      <c r="A38">
        <v>206</v>
      </c>
      <c r="B38">
        <v>6.8</v>
      </c>
      <c r="C38">
        <v>9</v>
      </c>
    </row>
    <row r="39" spans="1:3" x14ac:dyDescent="0.2">
      <c r="A39">
        <v>207</v>
      </c>
      <c r="B39">
        <v>9</v>
      </c>
      <c r="C39">
        <v>6</v>
      </c>
    </row>
    <row r="40" spans="1:3" x14ac:dyDescent="0.2">
      <c r="A40">
        <v>208</v>
      </c>
      <c r="B40">
        <v>8.8000000000000007</v>
      </c>
      <c r="C40">
        <v>10</v>
      </c>
    </row>
    <row r="41" spans="1:3" x14ac:dyDescent="0.2">
      <c r="A41">
        <v>209</v>
      </c>
      <c r="B41">
        <v>8.1999999999999993</v>
      </c>
      <c r="C41">
        <v>10</v>
      </c>
    </row>
    <row r="42" spans="1:3" x14ac:dyDescent="0.2">
      <c r="A42">
        <v>210</v>
      </c>
      <c r="B42">
        <v>10.199999999999999</v>
      </c>
      <c r="C42">
        <v>7</v>
      </c>
    </row>
    <row r="43" spans="1:3" x14ac:dyDescent="0.2">
      <c r="A43">
        <v>211</v>
      </c>
      <c r="B43">
        <v>8.1999999999999993</v>
      </c>
      <c r="C43">
        <v>13</v>
      </c>
    </row>
    <row r="44" spans="1:3" x14ac:dyDescent="0.2">
      <c r="A44">
        <v>212</v>
      </c>
      <c r="B44">
        <v>7</v>
      </c>
      <c r="C44">
        <v>11</v>
      </c>
    </row>
    <row r="45" spans="1:3" x14ac:dyDescent="0.2">
      <c r="A45">
        <v>213</v>
      </c>
      <c r="B45">
        <v>6.6</v>
      </c>
      <c r="C45">
        <v>5</v>
      </c>
    </row>
    <row r="46" spans="1:3" x14ac:dyDescent="0.2">
      <c r="A46">
        <v>214</v>
      </c>
      <c r="B46">
        <v>10</v>
      </c>
      <c r="C46">
        <v>8</v>
      </c>
    </row>
    <row r="47" spans="1:3" x14ac:dyDescent="0.2">
      <c r="A47">
        <v>215</v>
      </c>
      <c r="B47">
        <v>8.4</v>
      </c>
      <c r="C47">
        <v>5</v>
      </c>
    </row>
    <row r="48" spans="1:3" x14ac:dyDescent="0.2">
      <c r="A48">
        <v>216</v>
      </c>
      <c r="B48">
        <v>8</v>
      </c>
      <c r="C48">
        <v>11</v>
      </c>
    </row>
    <row r="49" spans="1:3" x14ac:dyDescent="0.2">
      <c r="A49">
        <v>217</v>
      </c>
      <c r="B49">
        <v>7.4</v>
      </c>
      <c r="C49">
        <v>7</v>
      </c>
    </row>
    <row r="50" spans="1:3" x14ac:dyDescent="0.2">
      <c r="A50">
        <v>218</v>
      </c>
      <c r="B50">
        <v>8.6</v>
      </c>
      <c r="C50">
        <v>8</v>
      </c>
    </row>
    <row r="51" spans="1:3" x14ac:dyDescent="0.2">
      <c r="A51">
        <v>219</v>
      </c>
      <c r="B51">
        <v>9.6</v>
      </c>
      <c r="C51">
        <v>8</v>
      </c>
    </row>
    <row r="52" spans="1:3" x14ac:dyDescent="0.2">
      <c r="A52">
        <v>220</v>
      </c>
      <c r="B52">
        <v>7.6</v>
      </c>
      <c r="C52">
        <v>7</v>
      </c>
    </row>
    <row r="53" spans="1:3" x14ac:dyDescent="0.2">
      <c r="A53">
        <v>221</v>
      </c>
      <c r="B53">
        <v>9</v>
      </c>
      <c r="C53">
        <v>10</v>
      </c>
    </row>
    <row r="54" spans="1:3" x14ac:dyDescent="0.2">
      <c r="A54">
        <v>222</v>
      </c>
      <c r="B54">
        <v>8</v>
      </c>
      <c r="C54">
        <v>12</v>
      </c>
    </row>
    <row r="55" spans="1:3" x14ac:dyDescent="0.2">
      <c r="A55">
        <v>223</v>
      </c>
      <c r="B55">
        <v>6.6</v>
      </c>
      <c r="C55">
        <v>7</v>
      </c>
    </row>
    <row r="56" spans="1:3" x14ac:dyDescent="0.2">
      <c r="A56">
        <v>224</v>
      </c>
      <c r="B56">
        <v>7.4</v>
      </c>
      <c r="C56">
        <v>9</v>
      </c>
    </row>
    <row r="57" spans="1:3" x14ac:dyDescent="0.2">
      <c r="A57">
        <v>225</v>
      </c>
      <c r="B57">
        <v>11</v>
      </c>
      <c r="C57">
        <v>6</v>
      </c>
    </row>
    <row r="58" spans="1:3" x14ac:dyDescent="0.2">
      <c r="A58">
        <v>226</v>
      </c>
      <c r="B58">
        <v>8.6</v>
      </c>
      <c r="C58">
        <v>10</v>
      </c>
    </row>
    <row r="59" spans="1:3" x14ac:dyDescent="0.2">
      <c r="A59">
        <v>227</v>
      </c>
      <c r="B59">
        <v>9.4</v>
      </c>
      <c r="C59">
        <v>9</v>
      </c>
    </row>
    <row r="60" spans="1:3" x14ac:dyDescent="0.2">
      <c r="A60">
        <v>228</v>
      </c>
      <c r="B60">
        <v>7.4</v>
      </c>
      <c r="C60">
        <v>9</v>
      </c>
    </row>
    <row r="61" spans="1:3" x14ac:dyDescent="0.2">
      <c r="A61">
        <v>229</v>
      </c>
      <c r="B61">
        <v>1.6</v>
      </c>
      <c r="C61">
        <v>11</v>
      </c>
    </row>
    <row r="62" spans="1:3" x14ac:dyDescent="0.2">
      <c r="A62">
        <v>301</v>
      </c>
      <c r="B62">
        <v>8.4</v>
      </c>
      <c r="C62">
        <v>12</v>
      </c>
    </row>
    <row r="63" spans="1:3" x14ac:dyDescent="0.2">
      <c r="A63">
        <v>302</v>
      </c>
      <c r="B63">
        <v>10</v>
      </c>
      <c r="C63">
        <v>9</v>
      </c>
    </row>
    <row r="64" spans="1:3" x14ac:dyDescent="0.2">
      <c r="A64">
        <v>303</v>
      </c>
      <c r="B64">
        <v>8.4</v>
      </c>
      <c r="C64">
        <v>16</v>
      </c>
    </row>
    <row r="65" spans="1:3" x14ac:dyDescent="0.2">
      <c r="A65">
        <v>304</v>
      </c>
      <c r="B65">
        <v>7.4</v>
      </c>
      <c r="C65">
        <v>13</v>
      </c>
    </row>
    <row r="66" spans="1:3" x14ac:dyDescent="0.2">
      <c r="A66">
        <v>305</v>
      </c>
      <c r="B66">
        <v>7.4</v>
      </c>
      <c r="C66">
        <v>10</v>
      </c>
    </row>
    <row r="67" spans="1:3" x14ac:dyDescent="0.2">
      <c r="A67">
        <v>306</v>
      </c>
      <c r="B67">
        <v>6.8</v>
      </c>
      <c r="C67">
        <v>17</v>
      </c>
    </row>
    <row r="68" spans="1:3" x14ac:dyDescent="0.2">
      <c r="A68">
        <v>307</v>
      </c>
      <c r="B68">
        <v>8.8000000000000007</v>
      </c>
      <c r="C68">
        <v>13</v>
      </c>
    </row>
    <row r="69" spans="1:3" x14ac:dyDescent="0.2">
      <c r="A69">
        <v>308</v>
      </c>
      <c r="B69">
        <v>9</v>
      </c>
      <c r="C69">
        <v>6</v>
      </c>
    </row>
    <row r="70" spans="1:3" x14ac:dyDescent="0.2">
      <c r="A70">
        <v>309</v>
      </c>
      <c r="B70">
        <v>5.6</v>
      </c>
      <c r="C70">
        <v>24</v>
      </c>
    </row>
    <row r="71" spans="1:3" x14ac:dyDescent="0.2">
      <c r="A71">
        <v>310</v>
      </c>
      <c r="B71">
        <v>6</v>
      </c>
      <c r="C71">
        <v>8</v>
      </c>
    </row>
    <row r="72" spans="1:3" x14ac:dyDescent="0.2">
      <c r="A72">
        <v>311</v>
      </c>
      <c r="B72">
        <v>7.8</v>
      </c>
      <c r="C72">
        <v>15</v>
      </c>
    </row>
    <row r="73" spans="1:3" x14ac:dyDescent="0.2">
      <c r="A73">
        <v>312</v>
      </c>
      <c r="B73">
        <v>5.6</v>
      </c>
      <c r="C73">
        <v>8</v>
      </c>
    </row>
    <row r="74" spans="1:3" x14ac:dyDescent="0.2">
      <c r="A74">
        <v>313</v>
      </c>
      <c r="B74">
        <v>10</v>
      </c>
      <c r="C74">
        <v>11</v>
      </c>
    </row>
    <row r="75" spans="1:3" x14ac:dyDescent="0.2">
      <c r="A75">
        <v>314</v>
      </c>
      <c r="B75">
        <v>8.8000000000000007</v>
      </c>
      <c r="C75">
        <v>14</v>
      </c>
    </row>
    <row r="76" spans="1:3" x14ac:dyDescent="0.2">
      <c r="A76">
        <v>315</v>
      </c>
      <c r="B76">
        <v>5.6</v>
      </c>
      <c r="C76">
        <v>7</v>
      </c>
    </row>
    <row r="77" spans="1:3" x14ac:dyDescent="0.2">
      <c r="A77">
        <v>316</v>
      </c>
      <c r="B77">
        <v>7</v>
      </c>
      <c r="C77">
        <v>8</v>
      </c>
    </row>
    <row r="78" spans="1:3" x14ac:dyDescent="0.2">
      <c r="A78">
        <v>317</v>
      </c>
      <c r="B78">
        <v>5.6</v>
      </c>
      <c r="C78">
        <v>15</v>
      </c>
    </row>
    <row r="79" spans="1:3" x14ac:dyDescent="0.2">
      <c r="A79">
        <v>318</v>
      </c>
      <c r="B79">
        <v>7.6</v>
      </c>
      <c r="C79">
        <v>5</v>
      </c>
    </row>
    <row r="80" spans="1:3" x14ac:dyDescent="0.2">
      <c r="A80">
        <v>319</v>
      </c>
      <c r="B80">
        <v>5.8</v>
      </c>
      <c r="C80">
        <v>11</v>
      </c>
    </row>
    <row r="81" spans="1:3" x14ac:dyDescent="0.2">
      <c r="A81">
        <v>320</v>
      </c>
      <c r="B81">
        <v>5</v>
      </c>
      <c r="C81">
        <v>11</v>
      </c>
    </row>
    <row r="82" spans="1:3" x14ac:dyDescent="0.2">
      <c r="A82">
        <v>321</v>
      </c>
      <c r="B82">
        <v>9</v>
      </c>
      <c r="C82">
        <v>14</v>
      </c>
    </row>
    <row r="83" spans="1:3" x14ac:dyDescent="0.2">
      <c r="A83">
        <v>322</v>
      </c>
      <c r="B83">
        <v>5</v>
      </c>
      <c r="C83">
        <v>10</v>
      </c>
    </row>
    <row r="84" spans="1:3" x14ac:dyDescent="0.2">
      <c r="A84">
        <v>323</v>
      </c>
      <c r="B84">
        <v>7.6</v>
      </c>
      <c r="C84">
        <v>14</v>
      </c>
    </row>
    <row r="85" spans="1:3" x14ac:dyDescent="0.2">
      <c r="A85">
        <v>324</v>
      </c>
      <c r="B85">
        <v>6.8</v>
      </c>
      <c r="C85">
        <v>13</v>
      </c>
    </row>
    <row r="86" spans="1:3" x14ac:dyDescent="0.2">
      <c r="A86">
        <v>325</v>
      </c>
      <c r="B86">
        <v>8</v>
      </c>
      <c r="C86">
        <v>16</v>
      </c>
    </row>
    <row r="87" spans="1:3" x14ac:dyDescent="0.2">
      <c r="A87">
        <v>326</v>
      </c>
      <c r="B87">
        <v>6</v>
      </c>
      <c r="C87">
        <v>15</v>
      </c>
    </row>
    <row r="88" spans="1:3" x14ac:dyDescent="0.2">
      <c r="A88">
        <v>327</v>
      </c>
      <c r="B88">
        <v>7</v>
      </c>
      <c r="C88">
        <v>5</v>
      </c>
    </row>
    <row r="89" spans="1:3" x14ac:dyDescent="0.2">
      <c r="A89">
        <v>328</v>
      </c>
      <c r="B89">
        <v>4.2</v>
      </c>
      <c r="C89">
        <v>13</v>
      </c>
    </row>
  </sheetData>
  <sortState xmlns:xlrd2="http://schemas.microsoft.com/office/spreadsheetml/2017/richdata2" ref="A2:C89">
    <sortCondition ref="A2:A8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Italia</vt:lpstr>
      <vt:lpstr>Sheet3</vt:lpstr>
      <vt:lpstr>Sardegna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floris</dc:creator>
  <cp:lastModifiedBy>matteo floris</cp:lastModifiedBy>
  <dcterms:created xsi:type="dcterms:W3CDTF">2020-04-16T08:08:54Z</dcterms:created>
  <dcterms:modified xsi:type="dcterms:W3CDTF">2020-04-16T08:42:59Z</dcterms:modified>
</cp:coreProperties>
</file>