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burgess/Desktop/Archives/AR5 paper drafts/ClimateAR5Kaya/Burgess-et-al-fisheries-files/GCB-data/"/>
    </mc:Choice>
  </mc:AlternateContent>
  <xr:revisionPtr revIDLastSave="0" documentId="13_ncr:1_{CBD8AFE5-AF8A-7148-9189-7100190D2BA8}" xr6:coauthVersionLast="36" xr6:coauthVersionMax="36" xr10:uidLastSave="{00000000-0000-0000-0000-000000000000}"/>
  <bookViews>
    <workbookView xWindow="4580" yWindow="460" windowWidth="24220" windowHeight="16280" activeTab="1" xr2:uid="{00000000-000D-0000-FFFF-FFFF00000000}"/>
  </bookViews>
  <sheets>
    <sheet name="Summary" sheetId="1" r:id="rId1"/>
    <sheet name="Global Carbon Budget" sheetId="2" r:id="rId2"/>
    <sheet name="Historical Budget" sheetId="3" r:id="rId3"/>
    <sheet name="Fossil Emissions by Category" sheetId="4" r:id="rId4"/>
    <sheet name="Land-Use Change Emissions" sheetId="5" r:id="rId5"/>
    <sheet name="Ocean Sink" sheetId="6" r:id="rId6"/>
    <sheet name="Terrestrial Sink" sheetId="7" r:id="rId7"/>
    <sheet name="Cement Carbonation Sink" sheetId="8" r:id="rId8"/>
  </sheets>
  <calcPr calcId="181029"/>
  <extLst>
    <ext uri="GoogleSheetsCustomDataVersion1">
      <go:sheetsCustomData xmlns:go="http://customooxmlschemas.google.com/" r:id="rId12" roundtripDataSignature="AMtx7mi9LJgoYahiTw+MYCZsY0ZBuSWZyw=="/>
    </ext>
  </extLst>
</workbook>
</file>

<file path=xl/calcChain.xml><?xml version="1.0" encoding="utf-8"?>
<calcChain xmlns="http://schemas.openxmlformats.org/spreadsheetml/2006/main">
  <c r="K23" i="2" l="1"/>
  <c r="L23" i="2"/>
  <c r="K24" i="2"/>
  <c r="L24" i="2"/>
  <c r="K25" i="2"/>
  <c r="L25" i="2"/>
  <c r="K26" i="2"/>
  <c r="L26" i="2"/>
  <c r="K27" i="2"/>
  <c r="L27" i="2"/>
  <c r="K28" i="2"/>
  <c r="L28" i="2"/>
  <c r="K29" i="2"/>
  <c r="L29" i="2"/>
  <c r="K30" i="2"/>
  <c r="L30" i="2"/>
  <c r="K31" i="2"/>
  <c r="L31" i="2"/>
  <c r="K32" i="2"/>
  <c r="L32" i="2"/>
  <c r="K33" i="2"/>
  <c r="L33" i="2"/>
  <c r="K34" i="2"/>
  <c r="L34" i="2"/>
  <c r="K35" i="2"/>
  <c r="L35" i="2"/>
  <c r="K36" i="2"/>
  <c r="L36" i="2"/>
  <c r="K37" i="2"/>
  <c r="L37" i="2"/>
  <c r="K38" i="2"/>
  <c r="L38" i="2"/>
  <c r="K39" i="2"/>
  <c r="L39" i="2"/>
  <c r="K40" i="2"/>
  <c r="L40" i="2"/>
  <c r="K41" i="2"/>
  <c r="L41" i="2"/>
  <c r="K42" i="2"/>
  <c r="L42" i="2"/>
  <c r="K43" i="2"/>
  <c r="L43" i="2"/>
  <c r="K44" i="2"/>
  <c r="L44" i="2"/>
  <c r="K45" i="2"/>
  <c r="L45" i="2"/>
  <c r="K46" i="2"/>
  <c r="L46" i="2"/>
  <c r="K47" i="2"/>
  <c r="L47" i="2"/>
  <c r="K48" i="2"/>
  <c r="L48" i="2"/>
  <c r="K49" i="2"/>
  <c r="L49" i="2"/>
  <c r="K50" i="2"/>
  <c r="L50" i="2"/>
  <c r="K51" i="2"/>
  <c r="L51" i="2"/>
  <c r="K52" i="2"/>
  <c r="L52" i="2"/>
  <c r="K53" i="2"/>
  <c r="L53" i="2"/>
  <c r="K54" i="2"/>
  <c r="L54" i="2"/>
  <c r="K55" i="2"/>
  <c r="L55" i="2"/>
  <c r="K56" i="2"/>
  <c r="L56" i="2"/>
  <c r="K57" i="2"/>
  <c r="L57" i="2"/>
  <c r="K58" i="2"/>
  <c r="L58" i="2"/>
  <c r="K59" i="2"/>
  <c r="L59" i="2"/>
  <c r="K60" i="2"/>
  <c r="L60" i="2"/>
  <c r="K61" i="2"/>
  <c r="L61" i="2"/>
  <c r="K62" i="2"/>
  <c r="L62" i="2"/>
  <c r="K63" i="2"/>
  <c r="L63" i="2"/>
  <c r="K64" i="2"/>
  <c r="L64" i="2"/>
  <c r="K65" i="2"/>
  <c r="L65" i="2"/>
  <c r="K66" i="2"/>
  <c r="L66" i="2"/>
  <c r="K67" i="2"/>
  <c r="L67" i="2"/>
  <c r="K68" i="2"/>
  <c r="L68" i="2"/>
  <c r="K69" i="2"/>
  <c r="L69" i="2"/>
  <c r="K70" i="2"/>
  <c r="L70" i="2"/>
  <c r="K71" i="2"/>
  <c r="L71" i="2"/>
  <c r="K72" i="2"/>
  <c r="L72" i="2"/>
  <c r="K73" i="2"/>
  <c r="L73" i="2"/>
  <c r="K74" i="2"/>
  <c r="L74" i="2"/>
  <c r="K75" i="2"/>
  <c r="L75" i="2"/>
  <c r="K76" i="2"/>
  <c r="L76" i="2"/>
  <c r="K77" i="2"/>
  <c r="L77" i="2"/>
  <c r="K78" i="2"/>
  <c r="L78" i="2"/>
  <c r="K79" i="2"/>
  <c r="L79" i="2"/>
  <c r="K80" i="2"/>
  <c r="L80" i="2"/>
  <c r="K81" i="2"/>
  <c r="L81" i="2"/>
  <c r="K82" i="2"/>
  <c r="L82" i="2"/>
  <c r="K83" i="2"/>
  <c r="L83" i="2"/>
  <c r="L22" i="2"/>
  <c r="K22" i="2"/>
  <c r="AJ33" i="5"/>
  <c r="AJ34" i="5"/>
  <c r="AJ35" i="5"/>
  <c r="AJ36" i="5"/>
  <c r="AJ37" i="5"/>
  <c r="AJ38" i="5"/>
  <c r="AJ39" i="5"/>
  <c r="AJ40" i="5"/>
  <c r="AJ41" i="5"/>
  <c r="AJ42" i="5"/>
  <c r="AJ43" i="5"/>
  <c r="AJ44" i="5"/>
  <c r="AJ45" i="5"/>
  <c r="AJ46" i="5"/>
  <c r="AJ47" i="5"/>
  <c r="AJ48" i="5"/>
  <c r="AJ49" i="5"/>
  <c r="AJ50" i="5"/>
  <c r="AJ51" i="5"/>
  <c r="AJ52" i="5"/>
  <c r="AJ53" i="5"/>
  <c r="AJ54" i="5"/>
  <c r="AJ55" i="5"/>
  <c r="AJ56" i="5"/>
  <c r="AJ57" i="5"/>
  <c r="AJ58" i="5"/>
  <c r="AJ59" i="5"/>
  <c r="AJ60" i="5"/>
  <c r="AJ61" i="5"/>
  <c r="AJ62" i="5"/>
  <c r="AJ63" i="5"/>
  <c r="AJ64" i="5"/>
  <c r="AJ65" i="5"/>
  <c r="AJ66" i="5"/>
  <c r="AJ67" i="5"/>
  <c r="AJ68" i="5"/>
  <c r="AJ69" i="5"/>
  <c r="AJ70" i="5"/>
  <c r="AJ71" i="5"/>
  <c r="AJ72" i="5"/>
  <c r="AJ73" i="5"/>
  <c r="AJ74" i="5"/>
  <c r="AJ75" i="5"/>
  <c r="AJ76" i="5"/>
  <c r="AJ77" i="5"/>
  <c r="AJ78" i="5"/>
  <c r="AJ79" i="5"/>
  <c r="AJ80" i="5"/>
  <c r="AJ81" i="5"/>
  <c r="AJ82" i="5"/>
  <c r="AJ83" i="5"/>
  <c r="AJ84" i="5"/>
  <c r="AJ85" i="5"/>
  <c r="AJ86" i="5"/>
  <c r="AJ87" i="5"/>
  <c r="AJ88" i="5"/>
  <c r="AJ89" i="5"/>
  <c r="AJ90" i="5"/>
  <c r="AJ91" i="5"/>
  <c r="AJ92" i="5"/>
  <c r="AJ93" i="5"/>
  <c r="AJ32" i="5"/>
  <c r="I22" i="2" l="1"/>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X59" i="6"/>
  <c r="W59" i="6"/>
  <c r="X58" i="6"/>
  <c r="W58" i="6"/>
  <c r="X57" i="6"/>
  <c r="W57" i="6"/>
  <c r="X56" i="6"/>
  <c r="W56" i="6"/>
  <c r="X55" i="6"/>
  <c r="W55" i="6"/>
  <c r="X54" i="6"/>
  <c r="W54" i="6"/>
  <c r="X53" i="6"/>
  <c r="W53" i="6"/>
  <c r="X52" i="6"/>
  <c r="W52" i="6"/>
  <c r="G83" i="2"/>
  <c r="F83" i="2"/>
  <c r="E83" i="2"/>
  <c r="C83" i="2"/>
  <c r="B83" i="2"/>
  <c r="G82" i="2"/>
  <c r="F82" i="2"/>
  <c r="E82" i="2"/>
  <c r="C82" i="2"/>
  <c r="B82" i="2"/>
  <c r="G81" i="2"/>
  <c r="F81" i="2"/>
  <c r="E81" i="2"/>
  <c r="C81" i="2"/>
  <c r="B81" i="2"/>
  <c r="G80" i="2"/>
  <c r="F80" i="2"/>
  <c r="E80" i="2"/>
  <c r="C80" i="2"/>
  <c r="B80" i="2"/>
  <c r="G79" i="2"/>
  <c r="F79" i="2"/>
  <c r="E79" i="2"/>
  <c r="C79" i="2"/>
  <c r="B79" i="2"/>
  <c r="G78" i="2"/>
  <c r="F78" i="2"/>
  <c r="E78" i="2"/>
  <c r="C78" i="2"/>
  <c r="B78" i="2"/>
  <c r="G77" i="2"/>
  <c r="F77" i="2"/>
  <c r="E77" i="2"/>
  <c r="C77" i="2"/>
  <c r="B77" i="2"/>
  <c r="G76" i="2"/>
  <c r="F76" i="2"/>
  <c r="E76" i="2"/>
  <c r="C76" i="2"/>
  <c r="B76" i="2"/>
  <c r="G75" i="2"/>
  <c r="F75" i="2"/>
  <c r="E75" i="2"/>
  <c r="C75" i="2"/>
  <c r="B75" i="2"/>
  <c r="G74" i="2"/>
  <c r="F74" i="2"/>
  <c r="E74" i="2"/>
  <c r="C74" i="2"/>
  <c r="B74" i="2"/>
  <c r="G73" i="2"/>
  <c r="F73" i="2"/>
  <c r="E73" i="2"/>
  <c r="C73" i="2"/>
  <c r="B73" i="2"/>
  <c r="G72" i="2"/>
  <c r="F72" i="2"/>
  <c r="E72" i="2"/>
  <c r="C72" i="2"/>
  <c r="B72" i="2"/>
  <c r="G71" i="2"/>
  <c r="F71" i="2"/>
  <c r="E71" i="2"/>
  <c r="C71" i="2"/>
  <c r="B71" i="2"/>
  <c r="G70" i="2"/>
  <c r="F70" i="2"/>
  <c r="E70" i="2"/>
  <c r="C70" i="2"/>
  <c r="B70" i="2"/>
  <c r="G69" i="2"/>
  <c r="F69" i="2"/>
  <c r="E69" i="2"/>
  <c r="C69" i="2"/>
  <c r="B69" i="2"/>
  <c r="G68" i="2"/>
  <c r="F68" i="2"/>
  <c r="E68" i="2"/>
  <c r="C68" i="2"/>
  <c r="B68" i="2"/>
  <c r="G67" i="2"/>
  <c r="F67" i="2"/>
  <c r="E67" i="2"/>
  <c r="C67" i="2"/>
  <c r="B67" i="2"/>
  <c r="G66" i="2"/>
  <c r="F66" i="2"/>
  <c r="E66" i="2"/>
  <c r="C66" i="2"/>
  <c r="B66" i="2"/>
  <c r="G65" i="2"/>
  <c r="F65" i="2"/>
  <c r="E65" i="2"/>
  <c r="C65" i="2"/>
  <c r="B65" i="2"/>
  <c r="G64" i="2"/>
  <c r="F64" i="2"/>
  <c r="E64" i="2"/>
  <c r="C64" i="2"/>
  <c r="B64" i="2"/>
  <c r="G63" i="2"/>
  <c r="F63" i="2"/>
  <c r="E63" i="2"/>
  <c r="C63" i="2"/>
  <c r="B63" i="2"/>
  <c r="G62" i="2"/>
  <c r="F62" i="2"/>
  <c r="E62" i="2"/>
  <c r="C62" i="2"/>
  <c r="B62" i="2"/>
  <c r="G61" i="2"/>
  <c r="F61" i="2"/>
  <c r="E61" i="2"/>
  <c r="C61" i="2"/>
  <c r="B61" i="2"/>
  <c r="G60" i="2"/>
  <c r="F60" i="2"/>
  <c r="E60" i="2"/>
  <c r="C60" i="2"/>
  <c r="B60" i="2"/>
  <c r="G59" i="2"/>
  <c r="F59" i="2"/>
  <c r="E59" i="2"/>
  <c r="C59" i="2"/>
  <c r="B59" i="2"/>
  <c r="G58" i="2"/>
  <c r="F58" i="2"/>
  <c r="E58" i="2"/>
  <c r="C58" i="2"/>
  <c r="B58" i="2"/>
  <c r="G57" i="2"/>
  <c r="F57" i="2"/>
  <c r="E57" i="2"/>
  <c r="C57" i="2"/>
  <c r="B57" i="2"/>
  <c r="G56" i="2"/>
  <c r="F56" i="2"/>
  <c r="E56" i="2"/>
  <c r="C56" i="2"/>
  <c r="B56" i="2"/>
  <c r="G55" i="2"/>
  <c r="F55" i="2"/>
  <c r="E55" i="2"/>
  <c r="C55" i="2"/>
  <c r="B55" i="2"/>
  <c r="G54" i="2"/>
  <c r="F54" i="2"/>
  <c r="E54" i="2"/>
  <c r="C54" i="2"/>
  <c r="B54" i="2"/>
  <c r="G53" i="2"/>
  <c r="F53" i="2"/>
  <c r="E53" i="2"/>
  <c r="C53" i="2"/>
  <c r="B53" i="2"/>
  <c r="G52" i="2"/>
  <c r="F52" i="2"/>
  <c r="E52" i="2"/>
  <c r="C52" i="2"/>
  <c r="B52" i="2"/>
  <c r="G51" i="2"/>
  <c r="F51" i="2"/>
  <c r="E51" i="2"/>
  <c r="C51" i="2"/>
  <c r="B51" i="2"/>
  <c r="G50" i="2"/>
  <c r="F50" i="2"/>
  <c r="E50" i="2"/>
  <c r="C50" i="2"/>
  <c r="B50" i="2"/>
  <c r="G49" i="2"/>
  <c r="F49" i="2"/>
  <c r="E49" i="2"/>
  <c r="C49" i="2"/>
  <c r="B49" i="2"/>
  <c r="G48" i="2"/>
  <c r="F48" i="2"/>
  <c r="E48" i="2"/>
  <c r="C48" i="2"/>
  <c r="B48" i="2"/>
  <c r="G47" i="2"/>
  <c r="F47" i="2"/>
  <c r="E47" i="2"/>
  <c r="C47" i="2"/>
  <c r="B47" i="2"/>
  <c r="G46" i="2"/>
  <c r="F46" i="2"/>
  <c r="E46" i="2"/>
  <c r="C46" i="2"/>
  <c r="B46" i="2"/>
  <c r="G45" i="2"/>
  <c r="F45" i="2"/>
  <c r="E45" i="2"/>
  <c r="C45" i="2"/>
  <c r="B45" i="2"/>
  <c r="G44" i="2"/>
  <c r="F44" i="2"/>
  <c r="E44" i="2"/>
  <c r="C44" i="2"/>
  <c r="B44" i="2"/>
  <c r="G43" i="2"/>
  <c r="F43" i="2"/>
  <c r="E43" i="2"/>
  <c r="C43" i="2"/>
  <c r="B43" i="2"/>
  <c r="G42" i="2"/>
  <c r="F42" i="2"/>
  <c r="E42" i="2"/>
  <c r="C42" i="2"/>
  <c r="B42" i="2"/>
  <c r="G41" i="2"/>
  <c r="F41" i="2"/>
  <c r="E41" i="2"/>
  <c r="C41" i="2"/>
  <c r="B41" i="2"/>
  <c r="G40" i="2"/>
  <c r="F40" i="2"/>
  <c r="E40" i="2"/>
  <c r="C40" i="2"/>
  <c r="B40" i="2"/>
  <c r="G39" i="2"/>
  <c r="F39" i="2"/>
  <c r="E39" i="2"/>
  <c r="C39" i="2"/>
  <c r="B39" i="2"/>
  <c r="G38" i="2"/>
  <c r="F38" i="2"/>
  <c r="E38" i="2"/>
  <c r="C38" i="2"/>
  <c r="B38" i="2"/>
  <c r="G37" i="2"/>
  <c r="F37" i="2"/>
  <c r="E37" i="2"/>
  <c r="C37" i="2"/>
  <c r="B37" i="2"/>
  <c r="G36" i="2"/>
  <c r="F36" i="2"/>
  <c r="E36" i="2"/>
  <c r="C36" i="2"/>
  <c r="B36" i="2"/>
  <c r="G35" i="2"/>
  <c r="F35" i="2"/>
  <c r="E35" i="2"/>
  <c r="C35" i="2"/>
  <c r="B35" i="2"/>
  <c r="G34" i="2"/>
  <c r="F34" i="2"/>
  <c r="E34" i="2"/>
  <c r="C34" i="2"/>
  <c r="B34" i="2"/>
  <c r="G33" i="2"/>
  <c r="F33" i="2"/>
  <c r="E33" i="2"/>
  <c r="C33" i="2"/>
  <c r="B33" i="2"/>
  <c r="G32" i="2"/>
  <c r="F32" i="2"/>
  <c r="E32" i="2"/>
  <c r="C32" i="2"/>
  <c r="B32" i="2"/>
  <c r="G31" i="2"/>
  <c r="F31" i="2"/>
  <c r="E31" i="2"/>
  <c r="C31" i="2"/>
  <c r="B31" i="2"/>
  <c r="G30" i="2"/>
  <c r="F30" i="2"/>
  <c r="E30" i="2"/>
  <c r="C30" i="2"/>
  <c r="B30" i="2"/>
  <c r="G29" i="2"/>
  <c r="F29" i="2"/>
  <c r="E29" i="2"/>
  <c r="C29" i="2"/>
  <c r="B29" i="2"/>
  <c r="G28" i="2"/>
  <c r="F28" i="2"/>
  <c r="E28" i="2"/>
  <c r="C28" i="2"/>
  <c r="B28" i="2"/>
  <c r="G27" i="2"/>
  <c r="F27" i="2"/>
  <c r="E27" i="2"/>
  <c r="C27" i="2"/>
  <c r="B27" i="2"/>
  <c r="G26" i="2"/>
  <c r="F26" i="2"/>
  <c r="E26" i="2"/>
  <c r="C26" i="2"/>
  <c r="B26" i="2"/>
  <c r="G25" i="2"/>
  <c r="F25" i="2"/>
  <c r="E25" i="2"/>
  <c r="C25" i="2"/>
  <c r="B25" i="2"/>
  <c r="G24" i="2"/>
  <c r="F24" i="2"/>
  <c r="E24" i="2"/>
  <c r="C24" i="2"/>
  <c r="B24" i="2"/>
  <c r="G23" i="2"/>
  <c r="F23" i="2"/>
  <c r="E23" i="2"/>
  <c r="C23" i="2"/>
  <c r="B23" i="2"/>
  <c r="G22" i="2"/>
  <c r="F22" i="2"/>
  <c r="E22" i="2"/>
  <c r="C22" i="2"/>
  <c r="B22" i="2"/>
</calcChain>
</file>

<file path=xl/sharedStrings.xml><?xml version="1.0" encoding="utf-8"?>
<sst xmlns="http://schemas.openxmlformats.org/spreadsheetml/2006/main" count="322" uniqueCount="198">
  <si>
    <r>
      <rPr>
        <b/>
        <sz val="16"/>
        <color rgb="FF000000"/>
        <rFont val="Calibri"/>
      </rPr>
      <t>The Global Carbon Budget 2021</t>
    </r>
    <r>
      <rPr>
        <sz val="16"/>
        <color rgb="FF000000"/>
        <rFont val="Calibri"/>
      </rPr>
      <t xml:space="preserve"> is a collaborative effort of the global carbon cycle science community coordinated by the Global Carbon Project. </t>
    </r>
  </si>
  <si>
    <r>
      <rPr>
        <b/>
        <u/>
        <sz val="16"/>
        <color rgb="FF000000"/>
        <rFont val="Calibri"/>
      </rPr>
      <t xml:space="preserve">DATA SOURCES &amp; TERMS OF USE:
</t>
    </r>
    <r>
      <rPr>
        <b/>
        <u/>
        <sz val="16"/>
        <color rgb="FF000000"/>
        <rFont val="Calibri"/>
      </rPr>
      <t xml:space="preserve">The use of data is conditional on citing the original data sources. </t>
    </r>
    <r>
      <rPr>
        <b/>
        <u/>
        <sz val="16"/>
        <color rgb="FFC00000"/>
        <rFont val="Calibri"/>
      </rPr>
      <t>Full details on how to cite the data are given at the top of each page.</t>
    </r>
    <r>
      <rPr>
        <b/>
        <u/>
        <sz val="16"/>
        <color rgb="FFC0504D"/>
        <rFont val="Calibri"/>
      </rPr>
      <t xml:space="preserve"> </t>
    </r>
    <r>
      <rPr>
        <b/>
        <u/>
        <sz val="16"/>
        <color rgb="FF000000"/>
        <rFont val="Calibri"/>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u/>
        <sz val="16"/>
        <color rgb="FF000000"/>
        <rFont val="Calibri"/>
      </rPr>
      <t xml:space="preserve">port of data providers to enhance, maintain and update valuable data. </t>
    </r>
  </si>
  <si>
    <t>Reference of the full global carbon budget 2021: Pierre  Friedlingstein,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https://doi.org/XXXXXXX</t>
  </si>
  <si>
    <t>Further information is available on: http://www.globalcarbonproject.org/carbonbudget</t>
  </si>
  <si>
    <t xml:space="preserve">References to previous updates of the Global Carbon Budget by the Global Carbon Project: </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</si>
  <si>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</si>
  <si>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rPr>
      <t>2019: Friedlingstein Pierre, Matthew W. Jones, Michael O’Sullivan, Robbie M. Andrew, Judith Hauck, Glen P. Peters, Wouter Peters,</t>
    </r>
    <r>
      <rPr>
        <vertAlign val="superscript"/>
        <sz val="12"/>
        <color rgb="FF000000"/>
        <rFont val="Calibri"/>
      </rPr>
      <t xml:space="preserve"> </t>
    </r>
    <r>
      <rPr>
        <sz val="12"/>
        <color rgb="FF000000"/>
        <rFont val="Calibri"/>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</si>
  <si>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</si>
  <si>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</si>
  <si>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</si>
  <si>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</si>
  <si>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</si>
  <si>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</si>
  <si>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</si>
  <si>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</si>
  <si>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</si>
  <si>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</si>
  <si>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</si>
  <si>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</si>
  <si>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</si>
  <si>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</si>
  <si>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</si>
  <si>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</si>
  <si>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</si>
  <si>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 xml:space="preserve">All values in billion tonnes of carbon per year (GtC/yr), for the globe. For values in billion tonnes of carbon dioxide per year (GtCO2/yr) , multiply the numbers below by 3.664. </t>
  </si>
  <si>
    <t>Note: 1 billion tonnes C = 1 petagram of carbon (10^15 gC) = 1 gigatonne C = 3.664 billion tonnes of CO2</t>
  </si>
  <si>
    <t xml:space="preserve">All uncertainties represent ± 1 sigma error (68 % chance of being in the range provided) </t>
  </si>
  <si>
    <t>Emissions from fossil fuel combustion and industrial processes (uncertainty of ±5% for a ± 1 sigma confidence level):</t>
  </si>
  <si>
    <t>Cite as: Friedlingstein et al. 2021 (see Summary tab).</t>
  </si>
  <si>
    <t>Emissions from land-use change (uncertainty of ±0.7 GtC/yr). Average of three bookkeeping models: H&amp;N (Houghton &amp;Nassikas, 2017), BLUE (Hansis, et al., 2015) and OSCAR (Gasser et al., 2020).</t>
  </si>
  <si>
    <t>Cite as: Friedlingstein et al. 2021  (see Summary tab).</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</si>
  <si>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</si>
  <si>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Cite as: Dlugokencky, E. and Tans, P.: Trends in atmospheric carbon dioxide, National Oceanic &amp; Atmospheric Administration, Earth System Research Laboratory (NOAA/ESRL), available at http://www.esrl.noaa.gov/gmd/ccgg/trends/global.html, 2020.</t>
  </si>
  <si>
    <t>1959-1980 are based on Mauna Loa and South Pole stations as observed by the CO2 Program at Scripps Institution of Oceanography. http://scrippsco2.ucsd.edu/data/atmospheric_co2/</t>
  </si>
  <si>
    <t>1980 onwards are global averages estimated from multiple stations run by NOAA/ESRL.</t>
  </si>
  <si>
    <t>The ocean sink (uncertainty of ±0.4 GtC/yr on average) is estimated from the average of 8 global ocean biogeochemistry models and the average of 7 ocean fCO2 data products.</t>
  </si>
  <si>
    <t>The land sink (uncertainty of ±0.5 GtC/yr on average) was estimated from the average of 17 dynamic global vegetation models.</t>
  </si>
  <si>
    <t>The cement carbonation sink  is the average of two estimates:</t>
  </si>
  <si>
    <t xml:space="preserve">The budget imbalance is the sum of emissions (fossil fuel and industry + land-use change) minus (atmospheric growth + ocean sink + land sink + cement carbonation sink); it is a measure of our imperfect data and understanding of the contemporary carbon cycle. </t>
  </si>
  <si>
    <t>GtC/yr</t>
  </si>
  <si>
    <t>Year</t>
  </si>
  <si>
    <t>fossil emissions excluding carbonation</t>
  </si>
  <si>
    <t>land-use change emissions</t>
  </si>
  <si>
    <t>atmospheric growth</t>
  </si>
  <si>
    <t>ocean sink</t>
  </si>
  <si>
    <t>land sink</t>
  </si>
  <si>
    <t>cement carbonation sink</t>
  </si>
  <si>
    <t>budget imbalance</t>
  </si>
  <si>
    <r>
      <rPr>
        <b/>
        <sz val="12"/>
        <color rgb="FF000000"/>
        <rFont val="Calibri"/>
      </rPr>
      <t>Historical CO</t>
    </r>
    <r>
      <rPr>
        <b/>
        <vertAlign val="subscript"/>
        <sz val="12"/>
        <color rgb="FF000000"/>
        <rFont val="Calibri"/>
      </rPr>
      <t>2</t>
    </r>
    <r>
      <rPr>
        <b/>
        <sz val="12"/>
        <color rgb="FF000000"/>
        <rFont val="Calibri"/>
      </rPr>
      <t xml:space="preserve"> budget</t>
    </r>
  </si>
  <si>
    <r>
      <rPr>
        <sz val="12"/>
        <color rgb="FF000000"/>
        <rFont val="Calibri"/>
      </rPr>
      <t>All values in billion tonnes of carbon per year (GtC/yr), for the globe. For values in billion tonnes of carbon dioxide (CO</t>
    </r>
    <r>
      <rPr>
        <vertAlign val="subscript"/>
        <sz val="12"/>
        <color rgb="FF000000"/>
        <rFont val="Calibri"/>
      </rPr>
      <t>2</t>
    </r>
    <r>
      <rPr>
        <sz val="12"/>
        <color rgb="FF000000"/>
        <rFont val="Calibri"/>
      </rPr>
      <t>) per year, multiply the numbers below by 3.664.</t>
    </r>
  </si>
  <si>
    <t>1 billion tonnes C = 1 petagram of carbon (10^15 gC) = 1 gigatonne C = 3.664 billion tonnes of CO2</t>
  </si>
  <si>
    <r>
      <rPr>
        <b/>
        <sz val="12"/>
        <color rgb="FFFF00FF"/>
        <rFont val="Calibri"/>
      </rPr>
      <t>Please note:</t>
    </r>
    <r>
      <rPr>
        <sz val="12"/>
        <color rgb="FFFF00FF"/>
        <rFont val="Calibri"/>
      </rPr>
      <t xml:space="preserve"> The methods used to estimate the historical fluxes presented below differ from the carbon budget presented from 1959 onwards. For example, the atmospheric growth and ocean sink do not account for year-to-year variability before 1959. </t>
    </r>
  </si>
  <si>
    <r>
      <rPr>
        <b/>
        <sz val="12"/>
        <color rgb="FFFF00FF"/>
        <rFont val="Calibri"/>
      </rPr>
      <t>Uncertainties:</t>
    </r>
    <r>
      <rPr>
        <sz val="12"/>
        <color rgb="FFFF00FF"/>
        <rFont val="Calibri"/>
      </rPr>
      <t xml:space="preserve"> see the original papers for uncertainties</t>
    </r>
  </si>
  <si>
    <t>Cite as:  Friedlingstein et al (2021; see summary tab)</t>
  </si>
  <si>
    <t>Fossil fuel combustion and cement production emissions:  Friedlingstein et al. (2021)</t>
  </si>
  <si>
    <t>Land-use change emissions:  As in Global Carbon Budget from 1959: average of three bookkeeping models: H&amp;N (Houghton &amp;Nassikas, 2017), BLUE (Hansis, et al., 2015) and OSCAR (Gasser et al., 2020). Cite as:  Friedlingstein et al (2021; see summary tab)</t>
  </si>
  <si>
    <t>Atmospheric CO2 growth rate: Joos, F. and Spahni, R.: Rates of change in natural and anthropogenic radiative forcing over the past 20,000 years, Proceedings of the National Academy of Science, 105, 1425-1430, 2008.</t>
  </si>
  <si>
    <t xml:space="preserve">The ocean CO2 sink prior to 1959 is the average of the two diagnostic ocean models: DeVries, T. et al., Global Biogeochemical Cycles, 28, 631-647, 2014; and Khatiwala, S et al., Biogeosciences, 10, 2169-2191, 2013. </t>
  </si>
  <si>
    <t>The land sink is as in Global Carbon Budget from 1959: average of 17 dynamic global vegetation models that reproduce the observed mean total land sink of the 1990s.</t>
  </si>
  <si>
    <t>Cement carbonation is the average of two estimates: Friedlingstein et al. (2021)</t>
  </si>
  <si>
    <t>Fossil fuel and cement production emissions by fuel type</t>
  </si>
  <si>
    <r>
      <rPr>
        <sz val="12"/>
        <color theme="1"/>
        <rFont val="Calibri"/>
      </rPr>
      <t>All values in million tonnes of carbon per year (MtC/yr), except the per capita emissions which are in tonnes of carbon per person per year (tC/person/yr). For values in million tonnes of CO</t>
    </r>
    <r>
      <rPr>
        <vertAlign val="subscript"/>
        <sz val="12"/>
        <color theme="1"/>
        <rFont val="Calibri"/>
      </rPr>
      <t xml:space="preserve">2 </t>
    </r>
    <r>
      <rPr>
        <sz val="12"/>
        <color theme="1"/>
        <rFont val="Calibri"/>
      </rPr>
      <t>per year, multiply the values below by 3.664</t>
    </r>
  </si>
  <si>
    <r>
      <rPr>
        <sz val="12"/>
        <color rgb="FF000000"/>
        <rFont val="Calibri"/>
      </rPr>
      <t>1MtC = 1 million tonne of carbon = 3.664 million tonnes of CO</t>
    </r>
    <r>
      <rPr>
        <vertAlign val="subscript"/>
        <sz val="12"/>
        <color rgb="FF000000"/>
        <rFont val="Calibri"/>
      </rPr>
      <t>2</t>
    </r>
  </si>
  <si>
    <t>Methods: Full details of the method are described in Friedlingstein et al (2021) and Andrew and Peters (2021)</t>
  </si>
  <si>
    <t xml:space="preserve">The uncertainty for the global estimates is about ±5 % for a ± 1 sigma confidence level. </t>
  </si>
  <si>
    <t>Cite as: Friedlingstein et al (2021; see summary tab)</t>
  </si>
  <si>
    <t>MtC/yr</t>
  </si>
  <si>
    <t>fossil.emissions.excluding.carbonation</t>
  </si>
  <si>
    <t>Coal</t>
  </si>
  <si>
    <t>Oil</t>
  </si>
  <si>
    <t>Gas</t>
  </si>
  <si>
    <t>Cement.emission</t>
  </si>
  <si>
    <t>Flaring</t>
  </si>
  <si>
    <t>Other</t>
  </si>
  <si>
    <t>Per.Capita</t>
  </si>
  <si>
    <t>Land-use change emissions</t>
  </si>
  <si>
    <t>All values in billion tonnes of carbon per year (GtC/yr), for the globe. For values in billion tonnes of carbon dioxide per year (GtCO2/yr), multiply the numbers below by 3.664.</t>
  </si>
  <si>
    <r>
      <rPr>
        <b/>
        <sz val="12"/>
        <color theme="1"/>
        <rFont val="Calibri"/>
      </rPr>
      <t xml:space="preserve">Methods: </t>
    </r>
    <r>
      <rPr>
        <sz val="12"/>
        <color theme="1"/>
        <rFont val="Calibri"/>
      </rPr>
      <t xml:space="preserve">The GCB estimate is the average of three bookkeeping models H&amp;N, BLUE and OSCAR (uncertainty of ±0.7 GtC/yr). Individual results from dynamic global vegetation models are also provided but not used for the GCB estimate. </t>
    </r>
    <r>
      <rPr>
        <b/>
        <sz val="12"/>
        <color theme="1"/>
        <rFont val="Calibri"/>
      </rPr>
      <t xml:space="preserve"> Cite as: Friedlingstein et al (2021; see summary tab)</t>
    </r>
  </si>
  <si>
    <t>Data below represents the net flux of land-use change, based on the net balance between deforestation and forest regrowth along with other land-use changes</t>
  </si>
  <si>
    <t>Cite individual estimates as:</t>
  </si>
  <si>
    <t>H&amp;N</t>
  </si>
  <si>
    <t>Houghton, R. A. and Nassikas, A. A.: Global and regional fluxes of carbon from land use and land cover change 1850-2015, Global Biogeochemical Cycles, 31, 456-472, 2017.</t>
  </si>
  <si>
    <t>BLUE</t>
  </si>
  <si>
    <t>Hansis, E., Davis, S. J., and Pongratz, J.: Relevance of methodological choices for accounting of land use change carbon fluxes, Global Biogeochemical Cycles, 29, 1230-1246, 2015.</t>
  </si>
  <si>
    <t>OSCAR</t>
  </si>
  <si>
    <t>Gasser, T., Crepin, L., Quilcaille, Y., Houghton, R. A., Ciais, P. and Obersteiner, M.: Historical CO 2 emissions from land use and land cover change and their uncertainty, Biogeosciences , 4075–4101, 2020.</t>
  </si>
  <si>
    <t>CABLE-POP</t>
  </si>
  <si>
    <t>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</si>
  <si>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CLASSIC</t>
  </si>
  <si>
    <t>Melton, J. R., Arora, V. K., Wisernig-cojoc, E., Seiler, C., Fortier, M. and Chan, E.: CLASSIC v1 . 0 : the open-source community successor to the Canadian Land Surface Scheme ( CLASS ) and the Canadian Terrestrial Ecosystem Model ( CTEM ) – Part 1 : Model framework and site-level performance, , 2825–2850, 2020.</t>
  </si>
  <si>
    <t>CLM5.0</t>
  </si>
  <si>
    <t>Lawrence, D., Fisher, R., Koven, C., Oleson, K., Swenson, S., et al.: The Community Land Model version 5: Description of new features, benchmarking, and impact of forcing uncertainty, JAMES, accepted, 2019</t>
  </si>
  <si>
    <t>DLEM</t>
  </si>
  <si>
    <t>Tian, H., G. Chen, C. Lu, X. Xu, D. J. Hayes, W. Ren, S. Pan, D.N. Huntzinger, S.C. Wofsy: North American terrestrial CO2 uptake largely offset by CH4 and N2O emissions: Toward a full accounting of the greenhouse gas budget, Climatic Change, 129:423-426, 2015</t>
  </si>
  <si>
    <t>IBIS</t>
  </si>
  <si>
    <t>Yuan WP, Liu D, Dong WJ, Liu SG, Zhou GS, Yu GR, Zhao TB, Feng JM, Ma ZG, Chen JQ, Chen Y, Chen SP, Han SJ, Huang JP, Li LH, Liu HZ, Liu SM, Ma MG, Wang YF, Xia JZ, Xu WF, Zhang Q, Zhao XQ, Zhao L. 2014. Multiyear precipitation reduction strongly decreases carbon uptake over northern China. Journal of Geophysical Research: Biogeosciences, 119, 881-896.</t>
  </si>
  <si>
    <t>ISAM</t>
  </si>
  <si>
    <t>Meiyappan, P., Jain, A. K., and House, J. I.: Increased influence of nitrogen limitation on CO2 emissions from future land use and land use change, Global Biogeochemical Cycles, 29, 1524-1548, 2015.</t>
  </si>
  <si>
    <t>ISBA-CTRIP</t>
  </si>
  <si>
    <t>Delire, C., Séférian, R., Decharme, B., Alkama, R., Calvet, J., Carrer, D., Gibelin, A., Joetzjer, E., Morel, X., Rocher, M. and Tzanos, D.: The Global Land Carbon Cycle Simulated With ISBA‐CTRIP: Improvements Over the Last Decade, J. Adv. Model. Earth Syst., 12(9), doi:10.1029/2019MS001886, 2020.</t>
  </si>
  <si>
    <t>JSBACH</t>
  </si>
  <si>
    <t>Mauritsen, T., Bader, J., Becker, T., Behrens, J., Bittner, M., Brokopf, R., Brovkin, V., Claussen, M., Crueger, T., Esch, M., Fast, I., Fiedler, S., Popke, D., Gayler, V., Giorgetta, M., Goll, D., Haak, H., Hagemann, S., Hedemann, C., Hohenegger, C., Ilyina, T., Jahns, T., Jimenez Cuesta de la Otero, D., Jungclaus, J., Kleinen, T., Kloster, S., Kracher, D., Kinne, S., Kleberg, D., Lasslop, G., Kornblueh, L., Marotzke, J., Matei, D., Meraner, K., Mikolajewicz, U., Modali, K., Möbis, B., Müller, W., Nabel, J.E.M.S., Nam, C., Notz, D., Nyawira, S., Paulsen, H., Peters, K., Pincus, R., Pohlmann, H., Pongratz, J., Popp, M., Raddatz, T., Rast, S., Redler, R., Reick, C., Rohrschneider, T., Schemann, V., Schmidt, H., Schnur, R., Schulzweida, U., Six, K., Stein, L., Stemmler, I., Stevens, B., von Storch, J., Tian, F., Voigt, A., de Vrese, P., Wieners, K.-H., Wilkenskjeld, S., Roeckner, E. &amp; Winkler, A. (in review). Developments in the MPI-M Earth System Model version 1.2 (MPI-ESM1.2) and its response to increasing CO2.</t>
  </si>
  <si>
    <t>JULES-ES</t>
  </si>
  <si>
    <t>Wiltshire, A.,Burke, E., Chadburn, S., Jones, C., Cox, P., Davies-Barnard, T., Friedlingstein, P., Harper, A., Liddicoat, S., Sitch, S., Zaehle, S</t>
  </si>
  <si>
    <t>LPJ-GUESS</t>
  </si>
  <si>
    <t>Smith, B., Warlind, D., Arneth, A., Hickler, T., Leadley, P., Siltberg, J., and Zaehle, S.: Implications of incorporating N cycling and N limitations on primary production in an individual-based dynamic vegetation model, Biogeosciences, 11, 2027-2054, 2014.</t>
  </si>
  <si>
    <t xml:space="preserve">LPJ </t>
  </si>
  <si>
    <t>Poulter, B., Frank, D. C., Hodson, E. L., and Zimmermann, N. E.: Impacts of land cover and climate data selection on understanding terrestrial carbon dynamics and the CO2 airborne fraction, Biogeosciences, 8, 2027-2036, 2011.</t>
  </si>
  <si>
    <t>LPX-Bern</t>
  </si>
  <si>
    <t>Lienert, S. and Joos, F.: A Bayesian ensemble data assimilation to constrain model parameters and land-use carbon emissions, Biogeosciences, 15, 2909-2930, 2018.</t>
  </si>
  <si>
    <t>OCNv2</t>
  </si>
  <si>
    <t>Zaehle, S. and Friend, A. D.: Carbon and nitrogen cycle dynamics in the O-CN land surface model: 1. Model description, site-scale evaluation, and sensitivity to parameter estimates, Global Biogeochemical Cycles, 24, GB1005, 2010</t>
  </si>
  <si>
    <t>ORCHIDEEv3</t>
  </si>
  <si>
    <t>Vuichard, N., Messina, P., Luyssaert, S., Guenet, B., Zaehle, S., Ghattas, J., Ipsl, L. and Paris-saclay, U.: Accounting for carbon and nitrogen interactions in the global terrestrial ecosystem model ORCHIDEE ( trunk version , rev 4999 ): multi-scale evaluation of gross primary production, , 4751–4779, 2019.</t>
  </si>
  <si>
    <t>SDGVM</t>
  </si>
  <si>
    <t>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</si>
  <si>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VISIT</t>
  </si>
  <si>
    <t>Kato, E., Kinoshita, T., Ito, A., Kawamiya, M. and Yamagata, Y.: Evaluation of spatially explicit emission scenario of land-use change and biomass burning using a process-based biogeochemical model, J. Land Use Sci., 8(1), 104–122, doi:10.1080/1747423x.2011.628705, 2013.</t>
  </si>
  <si>
    <t>YIBs</t>
  </si>
  <si>
    <t>Yue, X. and Unger, N.: The Yale Interactive terrestrial Biosphere model version 1 . 0 : description , evaluation and implementation into NASA GISS, , 2399–2417, doi:10.5194/gmd-8-2399-2015, 2015.</t>
  </si>
  <si>
    <t>Bookkeeping methods</t>
  </si>
  <si>
    <t>Individual models</t>
  </si>
  <si>
    <t>GCB</t>
  </si>
  <si>
    <t xml:space="preserve">LPJ-GUESS </t>
  </si>
  <si>
    <t>ORCHIDEE-v3</t>
  </si>
  <si>
    <t>MMM (multi-model mean)</t>
  </si>
  <si>
    <t>Model Spread (sd)</t>
  </si>
  <si>
    <t>Net</t>
  </si>
  <si>
    <t>Gross Sink</t>
  </si>
  <si>
    <t>Gross Source</t>
  </si>
  <si>
    <r>
      <rPr>
        <b/>
        <sz val="12"/>
        <color rgb="FF000000"/>
        <rFont val="Calibri"/>
      </rPr>
      <t>Ocean CO</t>
    </r>
    <r>
      <rPr>
        <b/>
        <vertAlign val="subscript"/>
        <sz val="12"/>
        <color rgb="FF000000"/>
        <rFont val="Calibri"/>
      </rPr>
      <t>2</t>
    </r>
    <r>
      <rPr>
        <b/>
        <sz val="12"/>
        <color rgb="FF000000"/>
        <rFont val="Calibri"/>
      </rPr>
      <t xml:space="preserve"> sink (positive values represent a flux from the atmosphere to the ocean)</t>
    </r>
  </si>
  <si>
    <t>Methods: The ocean sink (uncertainty of ±0.4 GtC/yr on average) is estimated from the average of 8 global ocean biogeochemistry models and 7 fCO2 data products that reproduce the observed mean ocean sink of the 1990s.  Watson et al. 92020) not used for the fCO2 data produtcs average. Cite as: Friedlingstein et al (2021; see summary tab)</t>
  </si>
  <si>
    <r>
      <rPr>
        <b/>
        <sz val="12"/>
        <color theme="1"/>
        <rFont val="Calibri"/>
      </rPr>
      <t>Note:</t>
    </r>
    <r>
      <rPr>
        <sz val="12"/>
        <color rgb="FF000000"/>
        <rFont val="Calibri"/>
      </rPr>
      <t xml:space="preserve"> the data products include a pre-industrial steady state source of CO2 from rivers (of about 0.61 GtC/yr) and therefore are not directly comparable with the ocean model results</t>
    </r>
  </si>
  <si>
    <t>Model results used to compute the annual values:</t>
  </si>
  <si>
    <t>CESM_ETH</t>
  </si>
  <si>
    <t>Doney, S. C., Lima, I., Feely, R. A., Glover, D. M., Lindsay, K., Mahowald, N., Moore, J. K., and Wanninkhof, R.: Mech- anisms governing interannual variability in upper-ocean inor- ganic carbon system and air–sea CO2 fluxes: Physical cli- mate and atmospheric dust, Deep-Sea Res. Pt. II, 56, 640–655, https://doi.org/10.1016/j.dsr2.2008.12.006, 2009.</t>
  </si>
  <si>
    <t>FESOM-2-REcoM2</t>
  </si>
  <si>
    <r>
      <rPr>
        <sz val="12"/>
        <color rgb="FF000000"/>
        <rFont val="Calibri"/>
      </rPr>
      <t xml:space="preserve">Hauck, J., Zeising, M., Le Quéré, C., Gruber, N., Bakker, D. C. E., Bopp, L., et al. (2020). Consistency and Challenges in the Ocean Carbon Sink Estimate for the Global Carbon Budget. </t>
    </r>
    <r>
      <rPr>
        <i/>
        <sz val="12"/>
        <color rgb="FF000000"/>
        <rFont val="Calibri"/>
      </rPr>
      <t>Frontiers in Marine Science</t>
    </r>
    <r>
      <rPr>
        <sz val="12"/>
        <color rgb="FF000000"/>
        <rFont val="Calibri"/>
      </rPr>
      <t xml:space="preserve">, </t>
    </r>
    <r>
      <rPr>
        <i/>
        <sz val="12"/>
        <color rgb="FF000000"/>
        <rFont val="Calibri"/>
      </rPr>
      <t>7</t>
    </r>
    <r>
      <rPr>
        <sz val="12"/>
        <color rgb="FF000000"/>
        <rFont val="Calibri"/>
      </rPr>
      <t>. https://doi.org/10.3389/fmars.2020.571720</t>
    </r>
  </si>
  <si>
    <t>NEMO3.6-PISCESv2-gas (CNRM)</t>
  </si>
  <si>
    <t>Berthet, S., Séférian, R., Bricaud, C., Chevallier, M., Voldoire, A., &amp; Ethé, C. ( 2019). Evaluation of an online grid‐coarsening algorithm in a global eddy‐admitting ocean biogeochemical model. Journal of Advances in Modeling Earth Systems, 11, 1759– 1783. https://doi.org/10.1029/2019MS001644</t>
  </si>
  <si>
    <t>NEMO-PISCES (IPSL)</t>
  </si>
  <si>
    <t>Aumont, O., Ethé, Tagliabue, A., Bopp, L., &amp; Gehlen, M. (2015). PISCES-v2: an ocean biogeochemical model for carbon and ecosystem studies.</t>
  </si>
  <si>
    <t>NEMO-PlankTOM12</t>
  </si>
  <si>
    <t>Wright, R. M., Le Quéré, C., Buitenhuis, E., Pitois, S., &amp; Gibbons, M. J. (2021). Role of jellyfish in the plankton ecosystem revealed using a global ocean biogeochemical model. Biogeosciences, 18(4), 1291-1320. https://doi.org/10.5194/bg-18-1291-2021</t>
  </si>
  <si>
    <t>NorESM-OC</t>
  </si>
  <si>
    <t>Schwinger, J., Goris, N., Tjiputra, J. F., Kriest, I., Bentsen, M., Bethke, I., Ilicak, M., Assmann, K. M., and Heinze, C.: Evaluation of NorESM-OC (versions 1 and 1.2), the ocean carbon-cycle stand-alone configuration of the Norwegian Earth System Model (NorESM1), Geosci. Model Dev., 9, 2589-2622, 2016.</t>
  </si>
  <si>
    <t>MOM6-COBALT (Princeton)</t>
  </si>
  <si>
    <t>Liao, E., Resplandy, L., Liu, J. and Bowman, K. W.: Amplification of the Ocean Carbon Sink During El Niños: Role of Poleward Ekman Transport and Influence on Atmospheric CO 2, Global Biogeochem. Cycles, 34(9), doi:10.1029/2020GB006574, 2020.</t>
  </si>
  <si>
    <t>MPIOM-HAMOCC6</t>
  </si>
  <si>
    <t>Lacroix F., Tatiana Ilyina, Moritz Mathis, Goulven Laruelle, Pierre Regnier: Historical Increases in Land-Derived Nutrient Inputs May Alleviate Effects from a Changing Physical Climate on the Oceanic Carbon Cycle. Global Change Biology, https://doi.org/10.1111/gcb.15822, 2021</t>
  </si>
  <si>
    <t>Data products used to evaluate the results:</t>
  </si>
  <si>
    <t>Landschützer</t>
  </si>
  <si>
    <t>Landschützer, P., Gruber, N., and Bakker, D. C. E.: Decadal variations and trends of the global ocean carbon sink, Global Biogeochem. Cy., 30, 1396–1417, https://doi.org/10.1002/2015GB005359, 2016</t>
  </si>
  <si>
    <t>Rödenbeck</t>
  </si>
  <si>
    <t>Rödenbeck, C., Bakker, D. C. E., Metzl, N., Olsen, A., Sabine, C., Cassar, N., Reum, F., Keeling, R. F., and Heimann, M.: Interannual sea–air CO2 flux variability from an observation-driven ocean mixed-layer scheme, Biogeosciences, 11, 4599-4613, 2014.</t>
  </si>
  <si>
    <t>CMEMS</t>
  </si>
  <si>
    <t>Chau, T. T. T., Gehlen, M., and Chevallier, F.: A seamless ensemble-based reconstruction of surface ocean pCO2 and air–sea CO2 fluxes over the global coastal and open oceans, Biogeosciences Discuss. https://doi.org/10.5194/bg-2021-207, 2021.</t>
  </si>
  <si>
    <t>CSIR-ML6</t>
  </si>
  <si>
    <t>Gregor, L., Lebehot, A. D., Kok, S. and Scheel Monteiro, P. M.: A comparative assessment of the uncertainties of global surface ocean CO2 estimates using a machine-learning ensemble (CSIR-ML6 version 2019a)-Have we hit the wall?, Geosci. Model Dev., 12(12), 5113–5136, doi:10.5194/gmd-12-5113-2019, 2019.</t>
  </si>
  <si>
    <t>Watson et al.</t>
  </si>
  <si>
    <t>Watson, A. J., Schuster, U., Shutler, J. D., Holding, T., Ashton, I. G. C., Landschützer, P., Woolf, D. K. and Goddijn-Murphy, L.: Revised estimates of ocean-atmosphere CO2 flux are consistent with ocean carbon inventory, Nat. Commun., 11(1), 1–6, doi:10.1038/s41467-020-18203-3, 2020.</t>
  </si>
  <si>
    <t>NIES-NN</t>
  </si>
  <si>
    <t xml:space="preserve">Zeng, J., Nojiri, Y., Landschützer, P., Telszewski, M., Nakaoka, S.: A Global Surface Ocean fCO2 Climatology Based on a Feed-Forward Neural Network. Journal of Atmospheric and Oceanic Technology 31, 1838–1849. https://doi.org/10.1175/JTECH-D-13-00137.1, 2014. </t>
  </si>
  <si>
    <t>JMA-MLR</t>
  </si>
  <si>
    <t>Iida, Y., Takatani, Y., Kojima, A., and Ishii, M.: Global trends of ocean CO2 sink and ocean acidification: an observation-based reconstruction of surface ocean inorganic carbon variables. J. Oceanogr. 77, 323–358. https://doi.org/10.1007/s10872-020-00571-5, 2021</t>
  </si>
  <si>
    <t>OS-ETHZ-GRaCER</t>
  </si>
  <si>
    <t>Gregor, L. and Gruber, N.: OceanSODA-ETHZ: a global gridded data set of the surface ocean carbonate system for seasonal to decadal studies of ocean acidification, Earth Syst. Sci. Data, 13, 777–808, https://doi.org/10.5194/essd-13-777-2021, 2021.</t>
  </si>
  <si>
    <t>Data-based products</t>
  </si>
  <si>
    <t>year</t>
  </si>
  <si>
    <t>1 sigma uncertainty</t>
  </si>
  <si>
    <t>CESM-ETH</t>
  </si>
  <si>
    <t>FESOM2-RECOM2</t>
  </si>
  <si>
    <t>NEMO-PISCES (CNRM)</t>
  </si>
  <si>
    <t>MPIOM-HAMOCC</t>
  </si>
  <si>
    <t>Multi-model mean</t>
  </si>
  <si>
    <t>Landschutzer</t>
  </si>
  <si>
    <t>Rodenbeck</t>
  </si>
  <si>
    <t>Gracer</t>
  </si>
  <si>
    <t>Iida</t>
  </si>
  <si>
    <t>Zeng</t>
  </si>
  <si>
    <t>CSIR</t>
  </si>
  <si>
    <t>Watson</t>
  </si>
  <si>
    <t>Average data-products (excl. Watson.)</t>
  </si>
  <si>
    <t>sd data-products (excl. Watson.)</t>
  </si>
  <si>
    <r>
      <rPr>
        <b/>
        <sz val="12"/>
        <color rgb="FF000000"/>
        <rFont val="Calibri"/>
      </rPr>
      <t>Terrestrial CO</t>
    </r>
    <r>
      <rPr>
        <b/>
        <vertAlign val="subscript"/>
        <sz val="12"/>
        <color rgb="FF000000"/>
        <rFont val="Calibri"/>
      </rPr>
      <t>2</t>
    </r>
    <r>
      <rPr>
        <b/>
        <sz val="12"/>
        <color rgb="FF000000"/>
        <rFont val="Calibri"/>
      </rPr>
      <t xml:space="preserve"> sink (positive values represent a flux from the atmosphere to the land)</t>
    </r>
  </si>
  <si>
    <r>
      <rPr>
        <b/>
        <sz val="12"/>
        <color rgb="FF000000"/>
        <rFont val="Calibri"/>
      </rPr>
      <t xml:space="preserve">Methods: </t>
    </r>
    <r>
      <rPr>
        <sz val="12"/>
        <color rgb="FF000000"/>
        <rFont val="Calibri"/>
      </rPr>
      <t xml:space="preserve">The terrestrial sink (uncertainty of ±0.5 GtC/yr on average) is estimated from the average of 17 Dynamic Global Vegetation Models (DGVMs) that reproduce the observed mean total land uptake of the 1990s. </t>
    </r>
    <r>
      <rPr>
        <b/>
        <sz val="12"/>
        <color rgb="FF000000"/>
        <rFont val="Calibri"/>
      </rPr>
      <t xml:space="preserve"> Cite as: Friedlingstein et al (2021; see summary tab).</t>
    </r>
  </si>
  <si>
    <t>Cement Carbonation sink (positive values represent a flux from the atmosphere to the land)</t>
  </si>
  <si>
    <r>
      <rPr>
        <sz val="12"/>
        <color theme="1"/>
        <rFont val="Calibri"/>
      </rPr>
      <t>All values in million tonnes of carbon per year (MtC/yr). For values in million tonnes of CO</t>
    </r>
    <r>
      <rPr>
        <vertAlign val="subscript"/>
        <sz val="12"/>
        <color theme="1"/>
        <rFont val="Calibri"/>
      </rPr>
      <t xml:space="preserve">2 </t>
    </r>
    <r>
      <rPr>
        <sz val="12"/>
        <color theme="1"/>
        <rFont val="Calibri"/>
      </rPr>
      <t>per year, multiply the values below by 3.664</t>
    </r>
  </si>
  <si>
    <r>
      <rPr>
        <sz val="12"/>
        <color rgb="FF000000"/>
        <rFont val="Calibri"/>
      </rPr>
      <t>1MtC = 1 million tonne of carbon = 3.664 million tonnes of CO</t>
    </r>
    <r>
      <rPr>
        <vertAlign val="subscript"/>
        <sz val="12"/>
        <color rgb="FF000000"/>
        <rFont val="Calibri"/>
      </rPr>
      <t>2</t>
    </r>
  </si>
  <si>
    <t>Methods: Full details of the method are described in Friedlingstein et al (2021).</t>
  </si>
  <si>
    <t>Cao</t>
  </si>
  <si>
    <t>Cao, Z., Myers, R. J., Lupton, R. C., Duan, H., Sacchi, R., Zhou, N., Reed Miller, T., Cullen, J. M., Ge, Q., and Liu, G.: The sponge effect and carbon emission mitigation potentials of the global cement cycle, Nature Communications, 11 (1), 3777, DOI: 10.1038/s41467-020-17583-w, 2020.</t>
  </si>
  <si>
    <t>Guo</t>
  </si>
  <si>
    <t>Guo, R., Wang, J., Bing, L., Tong, D., Ciais, P., Davis, S. J., Andrew, R. M., Xi, F., and Liu, Z.: Global CO2 uptake of cement in 1930-2019, in review.</t>
  </si>
  <si>
    <t>LULC Gt</t>
  </si>
  <si>
    <t>Model spread (sd) (Gt)</t>
  </si>
  <si>
    <t>LULC High</t>
  </si>
  <si>
    <t>LULC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</si>
</sst>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h]:mm:ss"/>
    <numFmt numFmtId="165" formatCode="0.000"/>
    <numFmt numFmtId="166" formatCode="0.0000"/>
  </numFmts>
  <fonts count="32">
    <font>
      <sz val="12"/>
      <color rgb="FF000000"/>
      <name val="Calibri"/>
    </font>
    <font>
      <b/>
      <sz val="16"/>
      <color rgb="FF000000"/>
      <name val="Calibri"/>
    </font>
    <font>
      <b/>
      <u/>
      <sz val="16"/>
      <color rgb="FF000000"/>
      <name val="Calibri"/>
    </font>
    <font>
      <u/>
      <sz val="12"/>
      <color rgb="FF000000"/>
      <name val="Calibri"/>
    </font>
    <font>
      <sz val="12"/>
      <color rgb="FFFF0000"/>
      <name val="Calibri"/>
    </font>
    <font>
      <b/>
      <sz val="12"/>
      <color rgb="FF000000"/>
      <name val="Calibri"/>
    </font>
    <font>
      <sz val="12"/>
      <color rgb="FFFAC090"/>
      <name val="Calibri"/>
    </font>
    <font>
      <sz val="12"/>
      <color rgb="FFFF00FF"/>
      <name val="Calibri"/>
    </font>
    <font>
      <b/>
      <u/>
      <sz val="12"/>
      <color rgb="FF0000FF"/>
      <name val="Calibri"/>
    </font>
    <font>
      <b/>
      <sz val="12"/>
      <color theme="1"/>
      <name val="Calibri"/>
    </font>
    <font>
      <b/>
      <sz val="12"/>
      <color rgb="FF7F7F7F"/>
      <name val="Calibri"/>
    </font>
    <font>
      <sz val="12"/>
      <color rgb="FF7F7F7F"/>
      <name val="Calibri"/>
    </font>
    <font>
      <sz val="12"/>
      <color theme="1"/>
      <name val="Calibri"/>
    </font>
    <font>
      <b/>
      <sz val="12"/>
      <color rgb="FFFF00FF"/>
      <name val="Calibri"/>
    </font>
    <font>
      <u/>
      <sz val="12"/>
      <color rgb="FF0000FF"/>
      <name val="Calibri"/>
    </font>
    <font>
      <b/>
      <u/>
      <sz val="12"/>
      <color rgb="FF000000"/>
      <name val="Calibri"/>
    </font>
    <font>
      <sz val="12"/>
      <color theme="1"/>
      <name val="Calibri"/>
    </font>
    <font>
      <sz val="12"/>
      <color rgb="FF201F1E"/>
      <name val="Calibri"/>
    </font>
    <font>
      <b/>
      <u/>
      <sz val="12"/>
      <color rgb="FF000000"/>
      <name val="Calibri"/>
    </font>
    <font>
      <b/>
      <u/>
      <sz val="12"/>
      <color rgb="FF000000"/>
      <name val="Calibri"/>
    </font>
    <font>
      <sz val="12"/>
      <name val="Calibri"/>
    </font>
    <font>
      <b/>
      <sz val="12"/>
      <color rgb="FFFF0000"/>
      <name val="Calibri"/>
    </font>
    <font>
      <b/>
      <u/>
      <sz val="12"/>
      <color rgb="FF000000"/>
      <name val="Calibri"/>
    </font>
    <font>
      <sz val="11"/>
      <color rgb="FF201F1E"/>
      <name val="Arial"/>
    </font>
    <font>
      <sz val="16"/>
      <color rgb="FF000000"/>
      <name val="Calibri"/>
    </font>
    <font>
      <b/>
      <u/>
      <sz val="16"/>
      <color rgb="FFC00000"/>
      <name val="Calibri"/>
    </font>
    <font>
      <b/>
      <u/>
      <sz val="16"/>
      <color rgb="FFC0504D"/>
      <name val="Calibri"/>
    </font>
    <font>
      <vertAlign val="superscript"/>
      <sz val="12"/>
      <color rgb="FF000000"/>
      <name val="Calibri"/>
    </font>
    <font>
      <b/>
      <vertAlign val="subscript"/>
      <sz val="12"/>
      <color rgb="FF000000"/>
      <name val="Calibri"/>
    </font>
    <font>
      <vertAlign val="subscript"/>
      <sz val="12"/>
      <color rgb="FF000000"/>
      <name val="Calibri"/>
    </font>
    <font>
      <vertAlign val="subscript"/>
      <sz val="12"/>
      <color theme="1"/>
      <name val="Calibri"/>
    </font>
    <font>
      <i/>
      <sz val="12"/>
      <color rgb="FF000000"/>
      <name val="Calibri"/>
    </font>
  </fonts>
  <fills count="17">
    <fill>
      <patternFill patternType="none"/>
    </fill>
    <fill>
      <patternFill patternType="gray125"/>
    </fill>
    <fill>
      <patternFill patternType="solid">
        <fgColor rgb="FFFCD5B5"/>
        <bgColor rgb="FFFCD5B5"/>
      </patternFill>
    </fill>
    <fill>
      <patternFill patternType="solid">
        <fgColor rgb="FFFCD5B4"/>
        <bgColor rgb="FFFCD5B4"/>
      </patternFill>
    </fill>
    <fill>
      <patternFill patternType="solid">
        <fgColor rgb="FFFFCC00"/>
        <bgColor rgb="FFFFCC00"/>
      </patternFill>
    </fill>
    <fill>
      <patternFill patternType="solid">
        <fgColor rgb="FFC0C0C0"/>
        <bgColor rgb="FFC0C0C0"/>
      </patternFill>
    </fill>
    <fill>
      <patternFill patternType="solid">
        <fgColor rgb="FFFAC090"/>
        <bgColor rgb="FFFAC090"/>
      </patternFill>
    </fill>
    <fill>
      <patternFill patternType="solid">
        <fgColor rgb="FFCCCCFF"/>
        <bgColor rgb="FFCCCCFF"/>
      </patternFill>
    </fill>
    <fill>
      <patternFill patternType="solid">
        <fgColor rgb="FF00FF00"/>
        <bgColor rgb="FF00FF00"/>
      </patternFill>
    </fill>
    <fill>
      <patternFill patternType="solid">
        <fgColor rgb="FFF58220"/>
        <bgColor rgb="FFF58220"/>
      </patternFill>
    </fill>
    <fill>
      <patternFill patternType="solid">
        <fgColor rgb="FFCCC1DA"/>
        <bgColor rgb="FFCCC1DA"/>
      </patternFill>
    </fill>
    <fill>
      <patternFill patternType="solid">
        <fgColor rgb="FFCCC0DA"/>
        <bgColor rgb="FFCCC0DA"/>
      </patternFill>
    </fill>
    <fill>
      <patternFill patternType="solid">
        <fgColor rgb="FFCCFFFF"/>
        <bgColor rgb="FFCCFFFF"/>
      </patternFill>
    </fill>
    <fill>
      <patternFill patternType="solid">
        <fgColor rgb="FFFFCC99"/>
        <bgColor rgb="FFFFCC99"/>
      </patternFill>
    </fill>
    <fill>
      <patternFill patternType="solid">
        <fgColor rgb="FFB7DEE8"/>
        <bgColor rgb="FFB7DEE8"/>
      </patternFill>
    </fill>
    <fill>
      <patternFill patternType="solid">
        <fgColor rgb="FFFFFFFF"/>
        <bgColor rgb="FFFFFFFF"/>
      </patternFill>
    </fill>
    <fill>
      <patternFill patternType="solid">
        <fgColor rgb="FFBFBFBF"/>
        <bgColor rgb="FFBFBFBF"/>
      </patternFill>
    </fill>
  </fills>
  <borders count="26">
    <border>
      <left/>
      <right/>
      <top/>
      <bottom/>
      <diagonal/>
    </border>
    <border>
      <left/>
      <right/>
      <top/>
      <bottom/>
      <diagonal/>
    </border>
    <border>
      <left/>
      <right/>
      <top/>
      <bottom style="medium">
        <color rgb="FF000000"/>
      </bottom>
      <diagonal/>
    </border>
    <border>
      <left/>
      <right style="thin">
        <color rgb="FF000000"/>
      </right>
      <top/>
      <bottom/>
      <diagonal/>
    </border>
    <border>
      <left/>
      <right/>
      <top style="medium">
        <color rgb="FF000000"/>
      </top>
      <bottom/>
      <diagonal/>
    </border>
    <border>
      <left style="thin">
        <color rgb="FFC0C0C0"/>
      </left>
      <right style="thin">
        <color rgb="FFC0C0C0"/>
      </right>
      <top style="thin">
        <color rgb="FFC0C0C0"/>
      </top>
      <bottom/>
      <diagonal/>
    </border>
    <border>
      <left style="thin">
        <color rgb="FFD9D9D9"/>
      </left>
      <right style="thin">
        <color rgb="FFD9D9D9"/>
      </right>
      <top style="thin">
        <color rgb="FFD9D9D9"/>
      </top>
      <bottom style="thin">
        <color rgb="FFD9D9D9"/>
      </bottom>
      <diagonal/>
    </border>
    <border>
      <left/>
      <right style="thick">
        <color rgb="FF000000"/>
      </right>
      <top/>
      <bottom style="medium">
        <color rgb="FF000000"/>
      </bottom>
      <diagonal/>
    </border>
    <border>
      <left style="thick">
        <color rgb="FF000000"/>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ck">
        <color rgb="FF000000"/>
      </left>
      <right style="thick">
        <color rgb="FF000000"/>
      </right>
      <top/>
      <bottom/>
      <diagonal/>
    </border>
    <border>
      <left style="thin">
        <color rgb="FF000000"/>
      </left>
      <right/>
      <top/>
      <bottom/>
      <diagonal/>
    </border>
    <border>
      <left/>
      <right style="thick">
        <color rgb="FF000000"/>
      </right>
      <top/>
      <bottom/>
      <diagonal/>
    </border>
    <border>
      <left style="thin">
        <color rgb="FF000000"/>
      </left>
      <right style="thin">
        <color rgb="FF000000"/>
      </right>
      <top/>
      <bottom/>
      <diagonal/>
    </border>
    <border>
      <left/>
      <right style="medium">
        <color rgb="FF000000"/>
      </right>
      <top/>
      <bottom/>
      <diagonal/>
    </border>
    <border>
      <left style="medium">
        <color rgb="FF000000"/>
      </left>
      <right/>
      <top/>
      <bottom/>
      <diagonal/>
    </border>
    <border>
      <left style="thin">
        <color rgb="FF000000"/>
      </left>
      <right style="thick">
        <color rgb="FF000000"/>
      </right>
      <top/>
      <bottom/>
      <diagonal/>
    </border>
    <border>
      <left style="thick">
        <color rgb="FF000000"/>
      </left>
      <right/>
      <top/>
      <bottom/>
      <diagonal/>
    </border>
    <border>
      <left/>
      <right/>
      <top/>
      <bottom/>
      <diagonal/>
    </border>
    <border>
      <left/>
      <right/>
      <top/>
      <bottom/>
      <diagonal/>
    </border>
    <border>
      <left/>
      <right/>
      <top/>
      <bottom/>
      <diagonal/>
    </border>
    <border>
      <left style="thick">
        <color rgb="FF000000"/>
      </left>
      <right style="thick">
        <color rgb="FF000000"/>
      </right>
      <top/>
      <bottom style="medium">
        <color rgb="FF000000"/>
      </bottom>
      <diagonal/>
    </border>
    <border>
      <left/>
      <right style="medium">
        <color rgb="FF000000"/>
      </right>
      <top style="medium">
        <color rgb="FF000000"/>
      </top>
      <bottom/>
      <diagonal/>
    </border>
    <border>
      <left style="medium">
        <color rgb="FF000000"/>
      </left>
      <right/>
      <top style="medium">
        <color rgb="FF000000"/>
      </top>
      <bottom/>
      <diagonal/>
    </border>
    <border>
      <left/>
      <right/>
      <top style="thin">
        <color rgb="FFC0C0C0"/>
      </top>
      <bottom style="thin">
        <color rgb="FFC0C0C0"/>
      </bottom>
      <diagonal/>
    </border>
  </borders>
  <cellStyleXfs count="1">
    <xf numFmtId="0" fontId="0" fillId="0" borderId="0"/>
  </cellStyleXfs>
  <cellXfs count="198">
    <xf numFmtId="0" fontId="0" fillId="0" borderId="0" xfId="0" applyFont="1" applyAlignment="1"/>
    <xf numFmtId="0" fontId="1" fillId="2" borderId="1" xfId="0" applyFont="1" applyFill="1" applyBorder="1" applyAlignment="1">
      <alignment horizontal="left" vertical="center" wrapText="1"/>
    </xf>
    <xf numFmtId="0" fontId="0" fillId="2" borderId="1" xfId="0" applyFont="1" applyFill="1" applyBorder="1" applyAlignment="1">
      <alignment horizontal="left"/>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4" fillId="3" borderId="1" xfId="0" applyFont="1" applyFill="1" applyBorder="1" applyAlignment="1"/>
    <xf numFmtId="0" fontId="5" fillId="2" borderId="1" xfId="0" applyFont="1" applyFill="1" applyBorder="1" applyAlignment="1">
      <alignment horizontal="left" vertical="center"/>
    </xf>
    <xf numFmtId="0" fontId="5" fillId="2" borderId="1" xfId="0" applyFont="1" applyFill="1" applyBorder="1" applyAlignment="1">
      <alignment horizontal="left"/>
    </xf>
    <xf numFmtId="164" fontId="0" fillId="2" borderId="1" xfId="0" applyNumberFormat="1" applyFont="1" applyFill="1" applyBorder="1" applyAlignment="1">
      <alignment horizontal="left"/>
    </xf>
    <xf numFmtId="0" fontId="0" fillId="2" borderId="1" xfId="0" applyFont="1" applyFill="1" applyBorder="1" applyAlignment="1">
      <alignment horizontal="left" vertical="center"/>
    </xf>
    <xf numFmtId="46" fontId="0" fillId="2" borderId="1" xfId="0" applyNumberFormat="1" applyFont="1" applyFill="1" applyBorder="1" applyAlignment="1">
      <alignment horizontal="left" wrapText="1"/>
    </xf>
    <xf numFmtId="0" fontId="0" fillId="2" borderId="1" xfId="0" applyFont="1" applyFill="1" applyBorder="1" applyAlignment="1">
      <alignment horizontal="left" wrapText="1"/>
    </xf>
    <xf numFmtId="0" fontId="6" fillId="2" borderId="1" xfId="0" applyFont="1" applyFill="1" applyBorder="1" applyAlignment="1">
      <alignment horizontal="left"/>
    </xf>
    <xf numFmtId="0" fontId="4" fillId="2" borderId="1" xfId="0" applyFont="1" applyFill="1" applyBorder="1" applyAlignment="1">
      <alignment horizontal="left" vertical="center"/>
    </xf>
    <xf numFmtId="0" fontId="0" fillId="0" borderId="0" xfId="0" applyFont="1" applyAlignment="1"/>
    <xf numFmtId="0" fontId="7" fillId="4" borderId="1" xfId="0" applyFont="1" applyFill="1" applyBorder="1" applyAlignment="1"/>
    <xf numFmtId="0" fontId="0" fillId="4" borderId="1" xfId="0" applyFont="1" applyFill="1" applyBorder="1" applyAlignment="1"/>
    <xf numFmtId="2" fontId="0" fillId="4" borderId="1" xfId="0" applyNumberFormat="1" applyFont="1" applyFill="1" applyBorder="1" applyAlignment="1"/>
    <xf numFmtId="0" fontId="7" fillId="0" borderId="0" xfId="0" applyFont="1" applyAlignment="1"/>
    <xf numFmtId="2" fontId="7" fillId="4" borderId="1" xfId="0" applyNumberFormat="1" applyFont="1" applyFill="1" applyBorder="1" applyAlignment="1"/>
    <xf numFmtId="0" fontId="5" fillId="5" borderId="1" xfId="0" applyFont="1" applyFill="1" applyBorder="1" applyAlignment="1"/>
    <xf numFmtId="0" fontId="0" fillId="5" borderId="1" xfId="0" applyFont="1" applyFill="1" applyBorder="1" applyAlignment="1"/>
    <xf numFmtId="2" fontId="0" fillId="5" borderId="1" xfId="0" applyNumberFormat="1" applyFont="1" applyFill="1" applyBorder="1" applyAlignment="1"/>
    <xf numFmtId="0" fontId="5" fillId="6" borderId="1" xfId="0" applyFont="1" applyFill="1" applyBorder="1" applyAlignment="1"/>
    <xf numFmtId="0" fontId="0" fillId="6" borderId="1" xfId="0" applyFont="1" applyFill="1" applyBorder="1" applyAlignment="1"/>
    <xf numFmtId="2" fontId="0" fillId="6" borderId="1" xfId="0" applyNumberFormat="1" applyFont="1" applyFill="1" applyBorder="1" applyAlignment="1"/>
    <xf numFmtId="0" fontId="8" fillId="5" borderId="1" xfId="0" applyFont="1" applyFill="1" applyBorder="1" applyAlignment="1"/>
    <xf numFmtId="0" fontId="5" fillId="7" borderId="1" xfId="0" applyFont="1" applyFill="1" applyBorder="1" applyAlignment="1"/>
    <xf numFmtId="2" fontId="5" fillId="7" borderId="1" xfId="0" applyNumberFormat="1" applyFont="1" applyFill="1" applyBorder="1" applyAlignment="1"/>
    <xf numFmtId="0" fontId="9" fillId="8" borderId="1" xfId="0" applyFont="1" applyFill="1" applyBorder="1" applyAlignment="1"/>
    <xf numFmtId="0" fontId="0" fillId="8" borderId="1" xfId="0" applyFont="1" applyFill="1" applyBorder="1" applyAlignment="1"/>
    <xf numFmtId="2" fontId="5" fillId="8" borderId="1" xfId="0" applyNumberFormat="1" applyFont="1" applyFill="1" applyBorder="1" applyAlignment="1"/>
    <xf numFmtId="0" fontId="5" fillId="8" borderId="1" xfId="0" applyFont="1" applyFill="1" applyBorder="1" applyAlignment="1"/>
    <xf numFmtId="0" fontId="5" fillId="9" borderId="1" xfId="0" applyFont="1" applyFill="1" applyBorder="1" applyAlignment="1"/>
    <xf numFmtId="2" fontId="5" fillId="9" borderId="1" xfId="0" applyNumberFormat="1" applyFont="1" applyFill="1" applyBorder="1" applyAlignment="1"/>
    <xf numFmtId="0" fontId="9" fillId="10" borderId="1" xfId="0" applyFont="1" applyFill="1" applyBorder="1" applyAlignment="1"/>
    <xf numFmtId="0" fontId="0" fillId="10" borderId="1" xfId="0" applyFont="1" applyFill="1" applyBorder="1" applyAlignment="1"/>
    <xf numFmtId="2" fontId="5" fillId="10" borderId="1" xfId="0" applyNumberFormat="1" applyFont="1" applyFill="1" applyBorder="1" applyAlignment="1"/>
    <xf numFmtId="0" fontId="5" fillId="11" borderId="1" xfId="0" applyFont="1" applyFill="1" applyBorder="1" applyAlignment="1"/>
    <xf numFmtId="0" fontId="5" fillId="0" borderId="0" xfId="0" applyFont="1" applyAlignment="1"/>
    <xf numFmtId="0" fontId="0" fillId="0" borderId="0" xfId="0" applyFont="1" applyAlignment="1">
      <alignment wrapText="1"/>
    </xf>
    <xf numFmtId="2" fontId="0" fillId="0" borderId="0" xfId="0" applyNumberFormat="1" applyFont="1" applyAlignment="1"/>
    <xf numFmtId="0" fontId="5" fillId="0" borderId="2" xfId="0" applyFont="1" applyBorder="1" applyAlignment="1">
      <alignment horizontal="right"/>
    </xf>
    <xf numFmtId="2" fontId="5" fillId="0" borderId="2" xfId="0" applyNumberFormat="1" applyFont="1" applyBorder="1" applyAlignment="1">
      <alignment horizontal="left"/>
    </xf>
    <xf numFmtId="0" fontId="5" fillId="0" borderId="2" xfId="0" applyFont="1" applyBorder="1" applyAlignment="1">
      <alignment horizontal="left"/>
    </xf>
    <xf numFmtId="2" fontId="10" fillId="0" borderId="0" xfId="0" applyNumberFormat="1" applyFont="1" applyAlignment="1"/>
    <xf numFmtId="2" fontId="5" fillId="0" borderId="0" xfId="0" applyNumberFormat="1" applyFont="1" applyAlignment="1">
      <alignment horizontal="left"/>
    </xf>
    <xf numFmtId="0" fontId="5" fillId="0" borderId="0" xfId="0" applyFont="1" applyAlignment="1">
      <alignment horizontal="left"/>
    </xf>
    <xf numFmtId="2" fontId="0" fillId="0" borderId="3" xfId="0" applyNumberFormat="1" applyFont="1" applyBorder="1" applyAlignment="1"/>
    <xf numFmtId="2" fontId="11" fillId="0" borderId="0" xfId="0" applyNumberFormat="1" applyFont="1" applyAlignment="1"/>
    <xf numFmtId="0" fontId="0" fillId="0" borderId="0" xfId="0" applyFont="1" applyAlignment="1">
      <alignment horizontal="right"/>
    </xf>
    <xf numFmtId="0" fontId="11" fillId="0" borderId="0" xfId="0" applyFont="1" applyAlignment="1"/>
    <xf numFmtId="2" fontId="5" fillId="4" borderId="1" xfId="0" applyNumberFormat="1" applyFont="1" applyFill="1" applyBorder="1" applyAlignment="1"/>
    <xf numFmtId="0" fontId="11" fillId="4" borderId="1" xfId="0" applyFont="1" applyFill="1" applyBorder="1" applyAlignment="1"/>
    <xf numFmtId="2" fontId="0" fillId="12" borderId="1" xfId="0" applyNumberFormat="1" applyFont="1" applyFill="1" applyBorder="1" applyAlignment="1"/>
    <xf numFmtId="0" fontId="12" fillId="12" borderId="1" xfId="0" applyFont="1" applyFill="1" applyBorder="1" applyAlignment="1"/>
    <xf numFmtId="0" fontId="11" fillId="12" borderId="1" xfId="0" applyFont="1" applyFill="1" applyBorder="1" applyAlignment="1"/>
    <xf numFmtId="2" fontId="0" fillId="7" borderId="1" xfId="0" applyNumberFormat="1" applyFont="1" applyFill="1" applyBorder="1" applyAlignment="1"/>
    <xf numFmtId="0" fontId="0" fillId="7" borderId="1" xfId="0" applyFont="1" applyFill="1" applyBorder="1" applyAlignment="1"/>
    <xf numFmtId="0" fontId="11" fillId="7" borderId="1" xfId="0" applyFont="1" applyFill="1" applyBorder="1" applyAlignment="1"/>
    <xf numFmtId="2" fontId="13" fillId="4" borderId="1" xfId="0" applyNumberFormat="1" applyFont="1" applyFill="1" applyBorder="1" applyAlignment="1"/>
    <xf numFmtId="0" fontId="11" fillId="5" borderId="1" xfId="0" applyFont="1" applyFill="1" applyBorder="1" applyAlignment="1"/>
    <xf numFmtId="2" fontId="0" fillId="13" borderId="1" xfId="0" applyNumberFormat="1" applyFont="1" applyFill="1" applyBorder="1" applyAlignment="1"/>
    <xf numFmtId="0" fontId="11" fillId="6" borderId="1" xfId="0" applyFont="1" applyFill="1" applyBorder="1" applyAlignment="1"/>
    <xf numFmtId="2" fontId="14" fillId="5" borderId="1" xfId="0" applyNumberFormat="1" applyFont="1" applyFill="1" applyBorder="1" applyAlignment="1"/>
    <xf numFmtId="2" fontId="0" fillId="14" borderId="1" xfId="0" applyNumberFormat="1" applyFont="1" applyFill="1" applyBorder="1" applyAlignment="1"/>
    <xf numFmtId="2" fontId="5" fillId="14" borderId="1" xfId="0" applyNumberFormat="1" applyFont="1" applyFill="1" applyBorder="1" applyAlignment="1"/>
    <xf numFmtId="0" fontId="5" fillId="14" borderId="1" xfId="0" applyFont="1" applyFill="1" applyBorder="1" applyAlignment="1"/>
    <xf numFmtId="0" fontId="10" fillId="14" borderId="1" xfId="0" applyFont="1" applyFill="1" applyBorder="1" applyAlignment="1"/>
    <xf numFmtId="0" fontId="0" fillId="14" borderId="1" xfId="0" applyFont="1" applyFill="1" applyBorder="1" applyAlignment="1"/>
    <xf numFmtId="2" fontId="0" fillId="8" borderId="1" xfId="0" applyNumberFormat="1" applyFont="1" applyFill="1" applyBorder="1" applyAlignment="1"/>
    <xf numFmtId="0" fontId="10" fillId="8" borderId="1" xfId="0" applyFont="1" applyFill="1" applyBorder="1" applyAlignment="1"/>
    <xf numFmtId="2" fontId="0" fillId="9" borderId="1" xfId="0" applyNumberFormat="1" applyFont="1" applyFill="1" applyBorder="1" applyAlignment="1"/>
    <xf numFmtId="0" fontId="10" fillId="9" borderId="1" xfId="0" applyFont="1" applyFill="1" applyBorder="1" applyAlignment="1"/>
    <xf numFmtId="2" fontId="0" fillId="10" borderId="1" xfId="0" applyNumberFormat="1" applyFont="1" applyFill="1" applyBorder="1" applyAlignment="1"/>
    <xf numFmtId="0" fontId="10" fillId="10" borderId="1" xfId="0" applyFont="1" applyFill="1" applyBorder="1" applyAlignment="1"/>
    <xf numFmtId="2" fontId="5" fillId="0" borderId="0" xfId="0" applyNumberFormat="1" applyFont="1" applyAlignment="1"/>
    <xf numFmtId="0" fontId="15" fillId="0" borderId="0" xfId="0" applyFont="1" applyAlignment="1">
      <alignment horizontal="right"/>
    </xf>
    <xf numFmtId="0" fontId="10" fillId="0" borderId="0" xfId="0" applyFont="1" applyAlignment="1">
      <alignment horizontal="center"/>
    </xf>
    <xf numFmtId="0" fontId="10" fillId="0" borderId="0" xfId="0" applyFont="1" applyAlignment="1">
      <alignment horizontal="right"/>
    </xf>
    <xf numFmtId="0" fontId="5" fillId="0" borderId="0" xfId="0" applyFont="1" applyAlignment="1">
      <alignment horizontal="right"/>
    </xf>
    <xf numFmtId="0" fontId="0" fillId="0" borderId="4" xfId="0" applyFont="1" applyBorder="1" applyAlignment="1"/>
    <xf numFmtId="2" fontId="0" fillId="0" borderId="4" xfId="0" applyNumberFormat="1" applyFont="1" applyBorder="1" applyAlignment="1"/>
    <xf numFmtId="2" fontId="0" fillId="0" borderId="0" xfId="0" applyNumberFormat="1" applyFont="1" applyAlignment="1">
      <alignment wrapText="1"/>
    </xf>
    <xf numFmtId="165" fontId="11" fillId="0" borderId="0" xfId="0" applyNumberFormat="1" applyFont="1" applyAlignment="1"/>
    <xf numFmtId="165" fontId="0" fillId="0" borderId="0" xfId="0" applyNumberFormat="1" applyFont="1" applyAlignment="1"/>
    <xf numFmtId="0" fontId="5" fillId="4" borderId="1" xfId="0" applyFont="1" applyFill="1" applyBorder="1" applyAlignment="1"/>
    <xf numFmtId="0" fontId="0" fillId="0" borderId="0" xfId="0" applyFont="1" applyAlignment="1">
      <alignment horizontal="left"/>
    </xf>
    <xf numFmtId="0" fontId="0" fillId="7" borderId="1" xfId="0" applyFont="1" applyFill="1" applyBorder="1" applyAlignment="1">
      <alignment wrapText="1"/>
    </xf>
    <xf numFmtId="2" fontId="0" fillId="7" borderId="1" xfId="0" applyNumberFormat="1" applyFont="1" applyFill="1" applyBorder="1" applyAlignment="1">
      <alignment wrapText="1"/>
    </xf>
    <xf numFmtId="2" fontId="5" fillId="5" borderId="1" xfId="0" applyNumberFormat="1" applyFont="1" applyFill="1" applyBorder="1" applyAlignment="1"/>
    <xf numFmtId="0" fontId="5" fillId="0" borderId="5" xfId="0" applyFont="1" applyBorder="1" applyAlignment="1">
      <alignment horizontal="center" vertical="center" wrapText="1"/>
    </xf>
    <xf numFmtId="2" fontId="5" fillId="0" borderId="5" xfId="0" applyNumberFormat="1" applyFont="1" applyBorder="1" applyAlignment="1">
      <alignment horizontal="center" vertical="center" wrapText="1"/>
    </xf>
    <xf numFmtId="0" fontId="5" fillId="0" borderId="6" xfId="0" applyFont="1" applyBorder="1" applyAlignment="1">
      <alignment horizontal="center" vertical="center" wrapText="1"/>
    </xf>
    <xf numFmtId="0" fontId="5" fillId="15" borderId="6" xfId="0" applyFont="1" applyFill="1" applyBorder="1" applyAlignment="1">
      <alignment horizontal="center" vertical="center" wrapText="1"/>
    </xf>
    <xf numFmtId="0" fontId="0" fillId="0" borderId="2" xfId="0" applyFont="1" applyBorder="1" applyAlignment="1"/>
    <xf numFmtId="0" fontId="16" fillId="0" borderId="0" xfId="0" applyFont="1"/>
    <xf numFmtId="1" fontId="0" fillId="0" borderId="0" xfId="0" applyNumberFormat="1" applyFont="1" applyAlignment="1"/>
    <xf numFmtId="2" fontId="0" fillId="15" borderId="6" xfId="0" applyNumberFormat="1" applyFont="1" applyFill="1" applyBorder="1" applyAlignment="1"/>
    <xf numFmtId="1" fontId="0" fillId="15" borderId="6" xfId="0" applyNumberFormat="1" applyFont="1" applyFill="1" applyBorder="1" applyAlignment="1"/>
    <xf numFmtId="166" fontId="0" fillId="0" borderId="0" xfId="0" applyNumberFormat="1" applyFont="1" applyAlignment="1"/>
    <xf numFmtId="0" fontId="0" fillId="12" borderId="1" xfId="0" applyFont="1" applyFill="1" applyBorder="1" applyAlignment="1"/>
    <xf numFmtId="0" fontId="9" fillId="16" borderId="1" xfId="0" applyFont="1" applyFill="1" applyBorder="1" applyAlignment="1"/>
    <xf numFmtId="0" fontId="0" fillId="16" borderId="1" xfId="0" applyFont="1" applyFill="1" applyBorder="1" applyAlignment="1"/>
    <xf numFmtId="2" fontId="0" fillId="16" borderId="1" xfId="0" applyNumberFormat="1" applyFont="1" applyFill="1" applyBorder="1" applyAlignment="1"/>
    <xf numFmtId="0" fontId="0" fillId="5" borderId="1" xfId="0" applyFont="1" applyFill="1" applyBorder="1" applyAlignment="1">
      <alignment horizontal="right"/>
    </xf>
    <xf numFmtId="0" fontId="0" fillId="5" borderId="1" xfId="0" applyFont="1" applyFill="1" applyBorder="1" applyAlignment="1">
      <alignment vertical="center"/>
    </xf>
    <xf numFmtId="0" fontId="0" fillId="5" borderId="1" xfId="0" applyFont="1" applyFill="1" applyBorder="1" applyAlignment="1">
      <alignment horizontal="right" vertical="top" wrapText="1"/>
    </xf>
    <xf numFmtId="0" fontId="0" fillId="5" borderId="1" xfId="0" applyFont="1" applyFill="1" applyBorder="1" applyAlignment="1">
      <alignment horizontal="left" vertical="center"/>
    </xf>
    <xf numFmtId="0" fontId="17" fillId="16" borderId="1" xfId="0" applyFont="1" applyFill="1" applyBorder="1" applyAlignment="1"/>
    <xf numFmtId="0" fontId="4" fillId="0" borderId="0" xfId="0" applyFont="1" applyAlignment="1"/>
    <xf numFmtId="0" fontId="4" fillId="5" borderId="1" xfId="0" applyFont="1" applyFill="1" applyBorder="1" applyAlignment="1"/>
    <xf numFmtId="2" fontId="4" fillId="5" borderId="1" xfId="0" applyNumberFormat="1" applyFont="1" applyFill="1" applyBorder="1" applyAlignment="1"/>
    <xf numFmtId="0" fontId="18" fillId="0" borderId="0" xfId="0" applyFont="1" applyAlignment="1"/>
    <xf numFmtId="0" fontId="19" fillId="0" borderId="0" xfId="0" applyFont="1" applyAlignment="1">
      <alignment vertical="top"/>
    </xf>
    <xf numFmtId="0" fontId="5" fillId="0" borderId="7" xfId="0" applyFont="1" applyBorder="1" applyAlignment="1">
      <alignment horizontal="right"/>
    </xf>
    <xf numFmtId="2" fontId="5" fillId="0" borderId="2" xfId="0" applyNumberFormat="1" applyFont="1" applyBorder="1" applyAlignment="1">
      <alignment horizontal="right" vertical="top"/>
    </xf>
    <xf numFmtId="2" fontId="5" fillId="0" borderId="2" xfId="0" applyNumberFormat="1" applyFont="1" applyBorder="1" applyAlignment="1">
      <alignment horizontal="right" vertical="center" wrapText="1"/>
    </xf>
    <xf numFmtId="2" fontId="5" fillId="0" borderId="2" xfId="0" applyNumberFormat="1" applyFont="1" applyBorder="1" applyAlignment="1">
      <alignment horizontal="right" vertical="center"/>
    </xf>
    <xf numFmtId="0" fontId="5" fillId="0" borderId="2" xfId="0" applyFont="1" applyBorder="1" applyAlignment="1">
      <alignment horizontal="right" vertical="center"/>
    </xf>
    <xf numFmtId="0" fontId="5" fillId="0" borderId="11" xfId="0" applyFont="1" applyBorder="1" applyAlignment="1">
      <alignment horizontal="right"/>
    </xf>
    <xf numFmtId="0" fontId="5" fillId="0" borderId="0" xfId="0" applyFont="1" applyAlignment="1">
      <alignment horizontal="center"/>
    </xf>
    <xf numFmtId="0" fontId="5" fillId="0" borderId="12" xfId="0" applyFont="1" applyBorder="1" applyAlignment="1">
      <alignment horizontal="center"/>
    </xf>
    <xf numFmtId="0" fontId="5" fillId="0" borderId="13" xfId="0" applyFont="1" applyBorder="1" applyAlignment="1">
      <alignment horizontal="center"/>
    </xf>
    <xf numFmtId="0" fontId="5" fillId="0" borderId="14" xfId="0" applyFont="1" applyBorder="1" applyAlignment="1">
      <alignment horizontal="center"/>
    </xf>
    <xf numFmtId="0" fontId="5" fillId="0" borderId="15" xfId="0" applyFont="1" applyBorder="1" applyAlignment="1">
      <alignment horizontal="center"/>
    </xf>
    <xf numFmtId="0" fontId="5" fillId="0" borderId="16" xfId="0" applyFont="1" applyBorder="1" applyAlignment="1">
      <alignment horizontal="center"/>
    </xf>
    <xf numFmtId="0" fontId="5" fillId="0" borderId="17" xfId="0" applyFont="1" applyBorder="1" applyAlignment="1">
      <alignment horizontal="center"/>
    </xf>
    <xf numFmtId="2" fontId="5" fillId="0" borderId="0" xfId="0" applyNumberFormat="1" applyFont="1" applyAlignment="1">
      <alignment horizontal="right" vertical="top"/>
    </xf>
    <xf numFmtId="2" fontId="5" fillId="0" borderId="0" xfId="0" applyNumberFormat="1" applyFont="1" applyAlignment="1">
      <alignment horizontal="right" vertical="center" wrapText="1"/>
    </xf>
    <xf numFmtId="2" fontId="5" fillId="0" borderId="0" xfId="0" applyNumberFormat="1" applyFont="1" applyAlignment="1">
      <alignment horizontal="right" vertical="center"/>
    </xf>
    <xf numFmtId="0" fontId="5" fillId="0" borderId="0" xfId="0" applyFont="1" applyAlignment="1">
      <alignment horizontal="right" vertical="center"/>
    </xf>
    <xf numFmtId="2" fontId="5" fillId="0" borderId="13" xfId="0" applyNumberFormat="1" applyFont="1" applyBorder="1" applyAlignment="1">
      <alignment horizontal="right" vertical="center"/>
    </xf>
    <xf numFmtId="0" fontId="5" fillId="0" borderId="18" xfId="0" applyFont="1" applyBorder="1" applyAlignment="1">
      <alignment horizontal="left"/>
    </xf>
    <xf numFmtId="2" fontId="0" fillId="0" borderId="12" xfId="0" applyNumberFormat="1" applyFont="1" applyBorder="1" applyAlignment="1"/>
    <xf numFmtId="2" fontId="0" fillId="0" borderId="13" xfId="0" applyNumberFormat="1" applyFont="1" applyBorder="1" applyAlignment="1"/>
    <xf numFmtId="2" fontId="0" fillId="0" borderId="14" xfId="0" applyNumberFormat="1" applyFont="1" applyBorder="1" applyAlignment="1"/>
    <xf numFmtId="2" fontId="0" fillId="0" borderId="15" xfId="0" applyNumberFormat="1" applyFont="1" applyBorder="1" applyAlignment="1"/>
    <xf numFmtId="2" fontId="0" fillId="0" borderId="16" xfId="0" applyNumberFormat="1" applyFont="1" applyBorder="1" applyAlignment="1"/>
    <xf numFmtId="2" fontId="0" fillId="0" borderId="17" xfId="0" applyNumberFormat="1" applyFont="1" applyBorder="1" applyAlignment="1"/>
    <xf numFmtId="2" fontId="0" fillId="0" borderId="11" xfId="0" applyNumberFormat="1" applyFont="1" applyBorder="1" applyAlignment="1"/>
    <xf numFmtId="2" fontId="5" fillId="0" borderId="0" xfId="0" applyNumberFormat="1" applyFont="1" applyAlignment="1">
      <alignment horizontal="right"/>
    </xf>
    <xf numFmtId="2" fontId="5" fillId="0" borderId="11" xfId="0" applyNumberFormat="1" applyFont="1" applyBorder="1" applyAlignment="1">
      <alignment horizontal="right"/>
    </xf>
    <xf numFmtId="2" fontId="5" fillId="4" borderId="1" xfId="0" applyNumberFormat="1" applyFont="1" applyFill="1" applyBorder="1" applyAlignment="1">
      <alignment horizontal="left"/>
    </xf>
    <xf numFmtId="0" fontId="5" fillId="4" borderId="1" xfId="0" applyFont="1" applyFill="1" applyBorder="1" applyAlignment="1">
      <alignment horizontal="left"/>
    </xf>
    <xf numFmtId="0" fontId="4" fillId="4" borderId="1" xfId="0" applyFont="1" applyFill="1" applyBorder="1" applyAlignment="1"/>
    <xf numFmtId="2" fontId="0" fillId="12" borderId="1" xfId="0" applyNumberFormat="1" applyFont="1" applyFill="1" applyBorder="1" applyAlignment="1">
      <alignment horizontal="left"/>
    </xf>
    <xf numFmtId="0" fontId="0" fillId="12" borderId="1" xfId="0" applyFont="1" applyFill="1" applyBorder="1" applyAlignment="1">
      <alignment horizontal="left"/>
    </xf>
    <xf numFmtId="0" fontId="4" fillId="12" borderId="1" xfId="0" applyFont="1" applyFill="1" applyBorder="1" applyAlignment="1"/>
    <xf numFmtId="2" fontId="0" fillId="7" borderId="1" xfId="0" applyNumberFormat="1" applyFont="1" applyFill="1" applyBorder="1" applyAlignment="1">
      <alignment horizontal="left"/>
    </xf>
    <xf numFmtId="0" fontId="0" fillId="7" borderId="1" xfId="0" applyFont="1" applyFill="1" applyBorder="1" applyAlignment="1">
      <alignment horizontal="left"/>
    </xf>
    <xf numFmtId="0" fontId="4" fillId="7" borderId="1" xfId="0" applyFont="1" applyFill="1" applyBorder="1" applyAlignment="1"/>
    <xf numFmtId="2" fontId="0" fillId="5" borderId="1" xfId="0" applyNumberFormat="1" applyFont="1" applyFill="1" applyBorder="1" applyAlignment="1">
      <alignment horizontal="left" wrapText="1"/>
    </xf>
    <xf numFmtId="0" fontId="0" fillId="5" borderId="1" xfId="0" applyFont="1" applyFill="1" applyBorder="1" applyAlignment="1">
      <alignment horizontal="left" wrapText="1"/>
    </xf>
    <xf numFmtId="0" fontId="0" fillId="5" borderId="1" xfId="0" applyFont="1" applyFill="1" applyBorder="1" applyAlignment="1">
      <alignment wrapText="1"/>
    </xf>
    <xf numFmtId="0" fontId="4" fillId="5" borderId="1" xfId="0" applyFont="1" applyFill="1" applyBorder="1" applyAlignment="1">
      <alignment wrapText="1"/>
    </xf>
    <xf numFmtId="2" fontId="5" fillId="5" borderId="1" xfId="0" applyNumberFormat="1" applyFont="1" applyFill="1" applyBorder="1" applyAlignment="1">
      <alignment horizontal="left"/>
    </xf>
    <xf numFmtId="0" fontId="5" fillId="5" borderId="1" xfId="0" applyFont="1" applyFill="1" applyBorder="1" applyAlignment="1">
      <alignment horizontal="left"/>
    </xf>
    <xf numFmtId="0" fontId="21" fillId="5" borderId="1" xfId="0" applyFont="1" applyFill="1" applyBorder="1" applyAlignment="1"/>
    <xf numFmtId="0" fontId="0" fillId="16" borderId="1" xfId="0" applyFont="1" applyFill="1" applyBorder="1" applyAlignment="1">
      <alignment horizontal="right" wrapText="1"/>
    </xf>
    <xf numFmtId="0" fontId="0" fillId="16" borderId="1" xfId="0" applyFont="1" applyFill="1" applyBorder="1" applyAlignment="1">
      <alignment horizontal="right"/>
    </xf>
    <xf numFmtId="0" fontId="4" fillId="16" borderId="1" xfId="0" applyFont="1" applyFill="1" applyBorder="1" applyAlignment="1"/>
    <xf numFmtId="0" fontId="5" fillId="16" borderId="1" xfId="0" applyFont="1" applyFill="1" applyBorder="1" applyAlignment="1"/>
    <xf numFmtId="0" fontId="5" fillId="16" borderId="1" xfId="0" applyFont="1" applyFill="1" applyBorder="1" applyAlignment="1">
      <alignment horizontal="left"/>
    </xf>
    <xf numFmtId="0" fontId="0" fillId="5" borderId="1" xfId="0" applyFont="1" applyFill="1" applyBorder="1" applyAlignment="1">
      <alignment horizontal="right" wrapText="1"/>
    </xf>
    <xf numFmtId="2" fontId="22" fillId="0" borderId="0" xfId="0" applyNumberFormat="1" applyFont="1" applyAlignment="1">
      <alignment horizontal="left"/>
    </xf>
    <xf numFmtId="0" fontId="21" fillId="0" borderId="0" xfId="0" applyFont="1" applyAlignment="1"/>
    <xf numFmtId="2" fontId="5" fillId="0" borderId="7" xfId="0" applyNumberFormat="1" applyFont="1" applyBorder="1" applyAlignment="1"/>
    <xf numFmtId="2" fontId="0" fillId="0" borderId="22" xfId="0" applyNumberFormat="1" applyFont="1" applyBorder="1" applyAlignment="1"/>
    <xf numFmtId="2" fontId="5" fillId="0" borderId="2" xfId="0" applyNumberFormat="1" applyFont="1" applyBorder="1" applyAlignment="1"/>
    <xf numFmtId="2" fontId="5" fillId="0" borderId="2" xfId="0" applyNumberFormat="1" applyFont="1" applyBorder="1" applyAlignment="1">
      <alignment horizontal="right"/>
    </xf>
    <xf numFmtId="0" fontId="5" fillId="0" borderId="22" xfId="0" applyFont="1" applyBorder="1" applyAlignment="1">
      <alignment horizontal="right"/>
    </xf>
    <xf numFmtId="0" fontId="5" fillId="0" borderId="2" xfId="0" applyFont="1" applyBorder="1" applyAlignment="1"/>
    <xf numFmtId="2" fontId="21" fillId="5" borderId="1" xfId="0" applyNumberFormat="1" applyFont="1" applyFill="1" applyBorder="1" applyAlignment="1"/>
    <xf numFmtId="2" fontId="0" fillId="0" borderId="0" xfId="0" applyNumberFormat="1" applyFont="1" applyAlignment="1">
      <alignment horizontal="left" vertical="top" wrapText="1"/>
    </xf>
    <xf numFmtId="2" fontId="5" fillId="0" borderId="0" xfId="0" applyNumberFormat="1" applyFont="1" applyAlignment="1">
      <alignment wrapText="1"/>
    </xf>
    <xf numFmtId="2" fontId="5" fillId="0" borderId="0" xfId="0" applyNumberFormat="1" applyFont="1" applyAlignment="1">
      <alignment vertical="top"/>
    </xf>
    <xf numFmtId="2" fontId="5" fillId="0" borderId="0" xfId="0" applyNumberFormat="1" applyFont="1" applyAlignment="1">
      <alignment horizontal="left" vertical="top"/>
    </xf>
    <xf numFmtId="0" fontId="5" fillId="0" borderId="22" xfId="0" applyFont="1" applyBorder="1" applyAlignment="1">
      <alignment horizontal="right" vertical="center"/>
    </xf>
    <xf numFmtId="2" fontId="5" fillId="0" borderId="7" xfId="0" applyNumberFormat="1" applyFont="1" applyBorder="1" applyAlignment="1">
      <alignment horizontal="right" vertical="center"/>
    </xf>
    <xf numFmtId="2" fontId="5" fillId="0" borderId="2" xfId="0" applyNumberFormat="1" applyFont="1" applyBorder="1" applyAlignment="1">
      <alignment horizontal="center" vertical="center"/>
    </xf>
    <xf numFmtId="0" fontId="5" fillId="0" borderId="2" xfId="0" applyFont="1" applyBorder="1" applyAlignment="1">
      <alignment horizontal="center" vertical="center"/>
    </xf>
    <xf numFmtId="2" fontId="0" fillId="0" borderId="23" xfId="0" applyNumberFormat="1" applyFont="1" applyBorder="1" applyAlignment="1"/>
    <xf numFmtId="2" fontId="0" fillId="0" borderId="24" xfId="0" applyNumberFormat="1" applyFont="1" applyBorder="1" applyAlignment="1"/>
    <xf numFmtId="0" fontId="23" fillId="5" borderId="1" xfId="0" applyFont="1" applyFill="1" applyBorder="1" applyAlignment="1"/>
    <xf numFmtId="0" fontId="5" fillId="0" borderId="25" xfId="0" applyFont="1" applyBorder="1" applyAlignment="1">
      <alignment horizontal="right"/>
    </xf>
    <xf numFmtId="1" fontId="5" fillId="0" borderId="0" xfId="0" applyNumberFormat="1" applyFont="1" applyAlignment="1"/>
    <xf numFmtId="1" fontId="0" fillId="0" borderId="18" xfId="0" applyNumberFormat="1" applyFont="1" applyBorder="1" applyAlignment="1"/>
    <xf numFmtId="1" fontId="5" fillId="0" borderId="13" xfId="0" applyNumberFormat="1" applyFont="1" applyBorder="1" applyAlignment="1"/>
    <xf numFmtId="0" fontId="5" fillId="0" borderId="8" xfId="0" applyFont="1" applyBorder="1" applyAlignment="1">
      <alignment horizontal="center" vertical="center"/>
    </xf>
    <xf numFmtId="0" fontId="20" fillId="0" borderId="2" xfId="0" applyFont="1" applyBorder="1"/>
    <xf numFmtId="0" fontId="20" fillId="0" borderId="7" xfId="0" applyFont="1" applyBorder="1"/>
    <xf numFmtId="0" fontId="5" fillId="0" borderId="2" xfId="0" applyFont="1" applyBorder="1" applyAlignment="1">
      <alignment horizontal="center" vertical="center" wrapText="1"/>
    </xf>
    <xf numFmtId="0" fontId="20" fillId="0" borderId="9" xfId="0" applyFont="1" applyBorder="1"/>
    <xf numFmtId="0" fontId="5" fillId="0" borderId="10" xfId="0" applyFont="1" applyBorder="1" applyAlignment="1">
      <alignment horizontal="center" vertical="center" wrapText="1"/>
    </xf>
    <xf numFmtId="0" fontId="9" fillId="16" borderId="19" xfId="0" applyFont="1" applyFill="1" applyBorder="1" applyAlignment="1"/>
    <xf numFmtId="0" fontId="20" fillId="0" borderId="20" xfId="0" applyFont="1" applyBorder="1"/>
    <xf numFmtId="0" fontId="20" fillId="0" borderId="21" xfId="0" applyFont="1" applyBorder="1"/>
  </cellXfs>
  <cellStyles count="1">
    <cellStyle name="Normal" xfId="0" builtinId="0"/>
  </cellStyles>
  <dxfs count="2">
    <dxf>
      <font>
        <color rgb="FF000000"/>
        <name val="Calibri"/>
      </font>
      <fill>
        <patternFill patternType="none"/>
      </fill>
    </dxf>
    <dxf>
      <font>
        <color rgb="FF000000"/>
        <name val="Calibri"/>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XXXXXX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0"/>
  <sheetViews>
    <sheetView workbookViewId="0"/>
  </sheetViews>
  <sheetFormatPr baseColWidth="10" defaultColWidth="11.1640625" defaultRowHeight="15" customHeight="1"/>
  <cols>
    <col min="1" max="1" width="204.83203125" customWidth="1"/>
    <col min="2" max="21" width="11" customWidth="1"/>
    <col min="22" max="26" width="8.5" customWidth="1"/>
  </cols>
  <sheetData>
    <row r="1" spans="1:21" ht="49.5" customHeight="1">
      <c r="A1" s="1" t="s">
        <v>0</v>
      </c>
      <c r="B1" s="2"/>
      <c r="C1" s="2"/>
      <c r="D1" s="2"/>
      <c r="E1" s="2"/>
      <c r="F1" s="2"/>
      <c r="G1" s="2"/>
      <c r="H1" s="2"/>
      <c r="I1" s="2"/>
      <c r="J1" s="2"/>
      <c r="K1" s="2"/>
      <c r="L1" s="2"/>
      <c r="M1" s="2"/>
      <c r="N1" s="2"/>
      <c r="O1" s="2"/>
      <c r="P1" s="2"/>
      <c r="Q1" s="2"/>
      <c r="R1" s="2"/>
      <c r="S1" s="2"/>
      <c r="T1" s="2"/>
      <c r="U1" s="2"/>
    </row>
    <row r="2" spans="1:21" ht="99.75" customHeight="1">
      <c r="A2" s="3" t="s">
        <v>1</v>
      </c>
      <c r="B2" s="2"/>
      <c r="C2" s="2"/>
      <c r="D2" s="2"/>
      <c r="E2" s="2"/>
      <c r="F2" s="2"/>
      <c r="G2" s="2"/>
      <c r="H2" s="2"/>
      <c r="I2" s="2"/>
      <c r="J2" s="2"/>
      <c r="K2" s="2"/>
      <c r="L2" s="2"/>
      <c r="M2" s="2"/>
      <c r="N2" s="2"/>
      <c r="O2" s="2"/>
      <c r="P2" s="2"/>
      <c r="Q2" s="2"/>
      <c r="R2" s="2"/>
      <c r="S2" s="2"/>
      <c r="T2" s="2"/>
      <c r="U2" s="2"/>
    </row>
    <row r="3" spans="1:21" ht="24.75" customHeight="1">
      <c r="A3" s="2"/>
      <c r="B3" s="2"/>
      <c r="C3" s="2"/>
      <c r="D3" s="2"/>
      <c r="E3" s="2"/>
      <c r="F3" s="2"/>
      <c r="G3" s="2"/>
      <c r="H3" s="2"/>
      <c r="I3" s="2"/>
      <c r="J3" s="2"/>
      <c r="K3" s="2"/>
      <c r="L3" s="2"/>
      <c r="M3" s="2"/>
      <c r="N3" s="2"/>
      <c r="O3" s="2"/>
      <c r="P3" s="2"/>
      <c r="Q3" s="2"/>
      <c r="R3" s="2"/>
      <c r="S3" s="2"/>
      <c r="T3" s="2"/>
      <c r="U3" s="2"/>
    </row>
    <row r="4" spans="1:21" ht="112.5" customHeight="1">
      <c r="A4" s="4" t="s">
        <v>2</v>
      </c>
      <c r="B4" s="2"/>
      <c r="C4" s="2"/>
      <c r="D4" s="2"/>
      <c r="E4" s="2"/>
      <c r="F4" s="2"/>
      <c r="G4" s="2"/>
      <c r="H4" s="2"/>
      <c r="I4" s="2"/>
      <c r="J4" s="2"/>
      <c r="K4" s="2"/>
      <c r="L4" s="2"/>
      <c r="M4" s="2"/>
      <c r="N4" s="2"/>
      <c r="O4" s="2"/>
      <c r="P4" s="2"/>
      <c r="Q4" s="2"/>
      <c r="R4" s="2"/>
      <c r="S4" s="2"/>
      <c r="T4" s="2"/>
      <c r="U4" s="2"/>
    </row>
    <row r="5" spans="1:21" ht="18.75" customHeight="1">
      <c r="A5" s="5"/>
      <c r="B5" s="2"/>
      <c r="C5" s="2"/>
      <c r="D5" s="2"/>
      <c r="E5" s="2"/>
      <c r="F5" s="2"/>
      <c r="G5" s="2"/>
      <c r="H5" s="2"/>
      <c r="I5" s="2"/>
      <c r="J5" s="2"/>
      <c r="K5" s="2"/>
      <c r="L5" s="2"/>
      <c r="M5" s="2"/>
      <c r="N5" s="2"/>
      <c r="O5" s="2"/>
      <c r="P5" s="2"/>
      <c r="Q5" s="2"/>
      <c r="R5" s="2"/>
      <c r="S5" s="2"/>
      <c r="T5" s="2"/>
      <c r="U5" s="2"/>
    </row>
    <row r="6" spans="1:21" ht="34.5" customHeight="1">
      <c r="A6" s="6" t="s">
        <v>3</v>
      </c>
      <c r="B6" s="2"/>
      <c r="C6" s="2"/>
      <c r="D6" s="2"/>
      <c r="E6" s="2"/>
      <c r="F6" s="2"/>
      <c r="G6" s="2"/>
      <c r="H6" s="2"/>
      <c r="I6" s="2"/>
      <c r="J6" s="2"/>
      <c r="K6" s="2"/>
      <c r="L6" s="2"/>
      <c r="M6" s="2"/>
      <c r="N6" s="2"/>
      <c r="O6" s="2"/>
      <c r="P6" s="2"/>
      <c r="Q6" s="2"/>
      <c r="R6" s="2"/>
      <c r="S6" s="2"/>
      <c r="T6" s="2"/>
      <c r="U6" s="2"/>
    </row>
    <row r="7" spans="1:21" ht="19.5" customHeight="1">
      <c r="A7" s="7" t="s">
        <v>4</v>
      </c>
      <c r="B7" s="2"/>
      <c r="C7" s="2"/>
      <c r="D7" s="2"/>
      <c r="E7" s="2"/>
      <c r="F7" s="2"/>
      <c r="G7" s="2"/>
      <c r="H7" s="2"/>
      <c r="I7" s="2"/>
      <c r="J7" s="2"/>
      <c r="K7" s="2"/>
      <c r="L7" s="2"/>
      <c r="M7" s="2"/>
      <c r="N7" s="2"/>
      <c r="O7" s="2"/>
      <c r="P7" s="2"/>
      <c r="Q7" s="2"/>
      <c r="R7" s="2"/>
      <c r="S7" s="2"/>
      <c r="T7" s="2"/>
      <c r="U7" s="2"/>
    </row>
    <row r="8" spans="1:21" ht="19.5" customHeight="1">
      <c r="A8" s="2" t="s">
        <v>5</v>
      </c>
      <c r="B8" s="2"/>
      <c r="C8" s="2"/>
      <c r="D8" s="2"/>
      <c r="E8" s="2"/>
      <c r="F8" s="2"/>
      <c r="G8" s="2"/>
      <c r="H8" s="2"/>
      <c r="I8" s="2"/>
      <c r="J8" s="2"/>
      <c r="K8" s="2"/>
      <c r="L8" s="2"/>
      <c r="M8" s="2"/>
      <c r="N8" s="2"/>
      <c r="O8" s="2"/>
      <c r="P8" s="2"/>
      <c r="Q8" s="2"/>
      <c r="R8" s="2"/>
      <c r="S8" s="2"/>
      <c r="T8" s="2"/>
      <c r="U8" s="2"/>
    </row>
    <row r="9" spans="1:21" ht="19.5" customHeight="1">
      <c r="A9" s="8" t="s">
        <v>6</v>
      </c>
      <c r="B9" s="2"/>
      <c r="C9" s="2"/>
      <c r="D9" s="2"/>
      <c r="E9" s="2"/>
      <c r="F9" s="2"/>
      <c r="G9" s="2"/>
      <c r="H9" s="2"/>
      <c r="I9" s="2"/>
      <c r="J9" s="2"/>
      <c r="K9" s="2"/>
      <c r="L9" s="2"/>
      <c r="M9" s="2"/>
      <c r="N9" s="2"/>
      <c r="O9" s="2"/>
      <c r="P9" s="2"/>
      <c r="Q9" s="2"/>
      <c r="R9" s="2"/>
      <c r="S9" s="2"/>
      <c r="T9" s="2"/>
      <c r="U9" s="2"/>
    </row>
    <row r="10" spans="1:21" ht="19.5" customHeight="1">
      <c r="A10" s="9" t="s">
        <v>7</v>
      </c>
      <c r="B10" s="2"/>
      <c r="C10" s="2"/>
      <c r="D10" s="2"/>
      <c r="E10" s="2"/>
      <c r="F10" s="2"/>
      <c r="G10" s="2"/>
      <c r="H10" s="2"/>
      <c r="I10" s="2"/>
      <c r="J10" s="2"/>
      <c r="K10" s="2"/>
      <c r="L10" s="2"/>
      <c r="M10" s="2"/>
      <c r="N10" s="2"/>
      <c r="O10" s="2"/>
      <c r="P10" s="2"/>
      <c r="Q10" s="2"/>
      <c r="R10" s="2"/>
      <c r="S10" s="2"/>
      <c r="T10" s="2"/>
      <c r="U10" s="2"/>
    </row>
    <row r="11" spans="1:21" ht="19.5" customHeight="1">
      <c r="A11" s="2" t="s">
        <v>8</v>
      </c>
      <c r="B11" s="2"/>
      <c r="C11" s="2"/>
      <c r="D11" s="2"/>
      <c r="E11" s="2"/>
      <c r="F11" s="2"/>
      <c r="G11" s="2"/>
      <c r="H11" s="2"/>
      <c r="I11" s="2"/>
      <c r="J11" s="2"/>
      <c r="K11" s="2"/>
      <c r="L11" s="2"/>
      <c r="M11" s="2"/>
      <c r="N11" s="2"/>
      <c r="O11" s="2"/>
      <c r="P11" s="2"/>
      <c r="Q11" s="2"/>
      <c r="R11" s="2"/>
      <c r="S11" s="2"/>
      <c r="T11" s="2"/>
      <c r="U11" s="2"/>
    </row>
    <row r="12" spans="1:21" ht="19.5" customHeight="1">
      <c r="A12" s="2" t="s">
        <v>9</v>
      </c>
      <c r="B12" s="2"/>
      <c r="C12" s="2"/>
      <c r="D12" s="2"/>
      <c r="E12" s="2"/>
      <c r="F12" s="2"/>
      <c r="G12" s="2"/>
      <c r="H12" s="2"/>
      <c r="I12" s="2"/>
      <c r="J12" s="2"/>
      <c r="K12" s="2"/>
      <c r="L12" s="2"/>
      <c r="M12" s="2"/>
      <c r="N12" s="2"/>
      <c r="O12" s="2"/>
      <c r="P12" s="2"/>
      <c r="Q12" s="2"/>
      <c r="R12" s="2"/>
      <c r="S12" s="2"/>
      <c r="T12" s="2"/>
      <c r="U12" s="2"/>
    </row>
    <row r="13" spans="1:21" ht="27" customHeight="1">
      <c r="A13" s="10" t="s">
        <v>10</v>
      </c>
      <c r="B13" s="2"/>
      <c r="C13" s="2"/>
      <c r="D13" s="2"/>
      <c r="E13" s="2"/>
      <c r="F13" s="2"/>
      <c r="G13" s="2"/>
      <c r="H13" s="2"/>
      <c r="I13" s="2"/>
      <c r="J13" s="2"/>
      <c r="K13" s="2"/>
      <c r="L13" s="2"/>
      <c r="M13" s="2"/>
      <c r="N13" s="2"/>
      <c r="O13" s="2"/>
      <c r="P13" s="2"/>
      <c r="Q13" s="2"/>
      <c r="R13" s="2"/>
      <c r="S13" s="2"/>
      <c r="T13" s="2"/>
      <c r="U13" s="2"/>
    </row>
    <row r="14" spans="1:21" ht="19.5" customHeight="1">
      <c r="A14" s="2" t="s">
        <v>11</v>
      </c>
      <c r="B14" s="2"/>
      <c r="C14" s="2"/>
      <c r="D14" s="2"/>
      <c r="E14" s="2"/>
      <c r="F14" s="2"/>
      <c r="G14" s="2"/>
      <c r="H14" s="2"/>
      <c r="I14" s="2"/>
      <c r="J14" s="2"/>
      <c r="K14" s="2"/>
      <c r="L14" s="2"/>
      <c r="M14" s="2"/>
      <c r="N14" s="2"/>
      <c r="O14" s="2"/>
      <c r="P14" s="2"/>
      <c r="Q14" s="2"/>
      <c r="R14" s="2"/>
      <c r="S14" s="2"/>
      <c r="T14" s="2"/>
      <c r="U14" s="2"/>
    </row>
    <row r="15" spans="1:21" ht="19.5" customHeight="1">
      <c r="A15" s="2" t="s">
        <v>12</v>
      </c>
      <c r="B15" s="2"/>
      <c r="C15" s="2"/>
      <c r="D15" s="2"/>
      <c r="E15" s="2"/>
      <c r="F15" s="2"/>
      <c r="G15" s="2"/>
      <c r="H15" s="2"/>
      <c r="I15" s="2"/>
      <c r="J15" s="2"/>
      <c r="K15" s="2"/>
      <c r="L15" s="2"/>
      <c r="M15" s="2"/>
      <c r="N15" s="2"/>
      <c r="O15" s="2"/>
      <c r="P15" s="2"/>
      <c r="Q15" s="2"/>
      <c r="R15" s="2"/>
      <c r="S15" s="2"/>
      <c r="T15" s="2"/>
      <c r="U15" s="2"/>
    </row>
    <row r="16" spans="1:21" ht="19.5" customHeight="1">
      <c r="A16" s="2" t="s">
        <v>13</v>
      </c>
      <c r="B16" s="2"/>
      <c r="C16" s="2"/>
      <c r="D16" s="2"/>
      <c r="E16" s="2"/>
      <c r="F16" s="2"/>
      <c r="G16" s="2"/>
      <c r="H16" s="2"/>
      <c r="I16" s="2"/>
      <c r="J16" s="2"/>
      <c r="K16" s="2"/>
      <c r="L16" s="2"/>
      <c r="M16" s="2"/>
      <c r="N16" s="2"/>
      <c r="O16" s="2"/>
      <c r="P16" s="2"/>
      <c r="Q16" s="2"/>
      <c r="R16" s="2"/>
      <c r="S16" s="2"/>
      <c r="T16" s="2"/>
      <c r="U16" s="2"/>
    </row>
    <row r="17" spans="1:21" ht="19.5" customHeight="1">
      <c r="A17" s="2" t="s">
        <v>14</v>
      </c>
      <c r="B17" s="2"/>
      <c r="C17" s="2"/>
      <c r="D17" s="2"/>
      <c r="E17" s="2"/>
      <c r="F17" s="2"/>
      <c r="G17" s="2"/>
      <c r="H17" s="2"/>
      <c r="I17" s="2"/>
      <c r="J17" s="2"/>
      <c r="K17" s="2"/>
      <c r="L17" s="2"/>
      <c r="M17" s="2"/>
      <c r="N17" s="2"/>
      <c r="O17" s="2"/>
      <c r="P17" s="2"/>
      <c r="Q17" s="2"/>
      <c r="R17" s="2"/>
      <c r="S17" s="2"/>
      <c r="T17" s="2"/>
      <c r="U17" s="2"/>
    </row>
    <row r="18" spans="1:21" ht="19.5" customHeight="1">
      <c r="A18" s="2" t="s">
        <v>15</v>
      </c>
      <c r="B18" s="2"/>
      <c r="C18" s="2"/>
      <c r="D18" s="2"/>
      <c r="E18" s="2"/>
      <c r="F18" s="2"/>
      <c r="G18" s="2"/>
      <c r="H18" s="2"/>
      <c r="I18" s="2"/>
      <c r="J18" s="2"/>
      <c r="K18" s="2"/>
      <c r="L18" s="2"/>
      <c r="M18" s="2"/>
      <c r="N18" s="2"/>
      <c r="O18" s="2"/>
      <c r="P18" s="2"/>
      <c r="Q18" s="2"/>
      <c r="R18" s="2"/>
      <c r="S18" s="2"/>
      <c r="T18" s="2"/>
      <c r="U18" s="2"/>
    </row>
    <row r="19" spans="1:21" ht="19.5" customHeight="1">
      <c r="A19" s="2" t="s">
        <v>16</v>
      </c>
      <c r="B19" s="2"/>
      <c r="C19" s="2"/>
      <c r="D19" s="2"/>
      <c r="E19" s="2"/>
      <c r="F19" s="2"/>
      <c r="G19" s="2"/>
      <c r="H19" s="2"/>
      <c r="I19" s="2"/>
      <c r="J19" s="2"/>
      <c r="K19" s="2"/>
      <c r="L19" s="2"/>
      <c r="M19" s="2"/>
      <c r="N19" s="2"/>
      <c r="O19" s="2"/>
      <c r="P19" s="2"/>
      <c r="Q19" s="2"/>
      <c r="R19" s="2"/>
      <c r="S19" s="2"/>
      <c r="T19" s="2"/>
      <c r="U19" s="2"/>
    </row>
    <row r="20" spans="1:21" ht="19.5" customHeight="1">
      <c r="A20" s="2" t="s">
        <v>17</v>
      </c>
      <c r="B20" s="2"/>
      <c r="C20" s="2"/>
      <c r="D20" s="2"/>
      <c r="E20" s="2"/>
      <c r="F20" s="2"/>
      <c r="G20" s="2"/>
      <c r="H20" s="2"/>
      <c r="I20" s="2"/>
      <c r="J20" s="2"/>
      <c r="K20" s="2"/>
      <c r="L20" s="2"/>
      <c r="M20" s="2"/>
      <c r="N20" s="2"/>
      <c r="O20" s="2"/>
      <c r="P20" s="2"/>
      <c r="Q20" s="2"/>
      <c r="R20" s="2"/>
      <c r="S20" s="2"/>
      <c r="T20" s="2"/>
      <c r="U20" s="2"/>
    </row>
    <row r="21" spans="1:21" ht="19.5" customHeight="1">
      <c r="A21" s="11" t="s">
        <v>18</v>
      </c>
      <c r="B21" s="2"/>
      <c r="C21" s="2"/>
      <c r="D21" s="2"/>
      <c r="E21" s="2"/>
      <c r="F21" s="2"/>
      <c r="G21" s="2"/>
      <c r="H21" s="2"/>
      <c r="I21" s="2"/>
      <c r="J21" s="2"/>
      <c r="K21" s="2"/>
      <c r="L21" s="2"/>
      <c r="M21" s="2"/>
      <c r="N21" s="2"/>
      <c r="O21" s="2"/>
      <c r="P21" s="2"/>
      <c r="Q21" s="2"/>
      <c r="R21" s="2"/>
      <c r="S21" s="2"/>
      <c r="T21" s="2"/>
      <c r="U21" s="2"/>
    </row>
    <row r="22" spans="1:21" ht="19.5" customHeight="1">
      <c r="A22" s="2" t="s">
        <v>19</v>
      </c>
      <c r="B22" s="2"/>
      <c r="C22" s="2"/>
      <c r="D22" s="2"/>
      <c r="E22" s="2"/>
      <c r="F22" s="2"/>
      <c r="G22" s="2"/>
      <c r="H22" s="2"/>
      <c r="I22" s="2"/>
      <c r="J22" s="2"/>
      <c r="K22" s="2"/>
      <c r="L22" s="2"/>
      <c r="M22" s="2"/>
      <c r="N22" s="2"/>
      <c r="O22" s="2"/>
      <c r="P22" s="2"/>
      <c r="Q22" s="2"/>
      <c r="R22" s="2"/>
      <c r="S22" s="2"/>
      <c r="T22" s="2"/>
      <c r="U22" s="2"/>
    </row>
    <row r="23" spans="1:21" ht="19.5" customHeight="1">
      <c r="A23" s="2" t="s">
        <v>20</v>
      </c>
      <c r="B23" s="2"/>
      <c r="C23" s="2"/>
      <c r="D23" s="2"/>
      <c r="E23" s="2"/>
      <c r="F23" s="2"/>
      <c r="G23" s="2"/>
      <c r="H23" s="2"/>
      <c r="I23" s="2"/>
      <c r="J23" s="2"/>
      <c r="K23" s="2"/>
      <c r="L23" s="2"/>
      <c r="M23" s="2"/>
      <c r="N23" s="2"/>
      <c r="O23" s="2"/>
      <c r="P23" s="2"/>
      <c r="Q23" s="2"/>
      <c r="R23" s="2"/>
      <c r="S23" s="2"/>
      <c r="T23" s="2"/>
      <c r="U23" s="2"/>
    </row>
    <row r="24" spans="1:21" ht="19.5" customHeight="1">
      <c r="A24" s="2" t="s">
        <v>21</v>
      </c>
      <c r="B24" s="2"/>
      <c r="C24" s="2"/>
      <c r="D24" s="2"/>
      <c r="E24" s="2"/>
      <c r="F24" s="2"/>
      <c r="G24" s="2"/>
      <c r="H24" s="2"/>
      <c r="I24" s="2"/>
      <c r="J24" s="2"/>
      <c r="K24" s="2"/>
      <c r="L24" s="2"/>
      <c r="M24" s="2"/>
      <c r="N24" s="2"/>
      <c r="O24" s="2"/>
      <c r="P24" s="2"/>
      <c r="Q24" s="2"/>
      <c r="R24" s="2"/>
      <c r="S24" s="2"/>
      <c r="T24" s="2"/>
      <c r="U24" s="2"/>
    </row>
    <row r="25" spans="1:21" ht="19.5" customHeight="1">
      <c r="A25" s="2" t="s">
        <v>22</v>
      </c>
      <c r="B25" s="2"/>
      <c r="C25" s="2"/>
      <c r="D25" s="2"/>
      <c r="E25" s="2"/>
      <c r="F25" s="2"/>
      <c r="G25" s="2"/>
      <c r="H25" s="2"/>
      <c r="I25" s="2"/>
      <c r="J25" s="2"/>
      <c r="K25" s="2"/>
      <c r="L25" s="2"/>
      <c r="M25" s="2"/>
      <c r="N25" s="2"/>
      <c r="O25" s="2"/>
      <c r="P25" s="2"/>
      <c r="Q25" s="2"/>
      <c r="R25" s="2"/>
      <c r="S25" s="2"/>
      <c r="T25" s="2"/>
      <c r="U25" s="2"/>
    </row>
    <row r="26" spans="1:21" ht="19.5" customHeight="1">
      <c r="A26" s="9"/>
      <c r="B26" s="2"/>
      <c r="C26" s="2"/>
      <c r="D26" s="2"/>
      <c r="E26" s="2"/>
      <c r="F26" s="2"/>
      <c r="G26" s="2"/>
      <c r="H26" s="2"/>
      <c r="I26" s="2"/>
      <c r="J26" s="2"/>
      <c r="K26" s="2"/>
      <c r="L26" s="2"/>
      <c r="M26" s="2"/>
      <c r="N26" s="2"/>
      <c r="O26" s="2"/>
      <c r="P26" s="2"/>
      <c r="Q26" s="2"/>
      <c r="R26" s="2"/>
      <c r="S26" s="2"/>
      <c r="T26" s="2"/>
      <c r="U26" s="2"/>
    </row>
    <row r="27" spans="1:21" ht="19.5" customHeight="1">
      <c r="A27" s="9" t="s">
        <v>23</v>
      </c>
      <c r="B27" s="12"/>
      <c r="C27" s="2"/>
      <c r="D27" s="2"/>
      <c r="E27" s="2"/>
      <c r="F27" s="2"/>
      <c r="G27" s="2"/>
      <c r="H27" s="2"/>
      <c r="I27" s="2"/>
      <c r="J27" s="2"/>
      <c r="K27" s="2"/>
      <c r="L27" s="2"/>
      <c r="M27" s="2"/>
      <c r="N27" s="2"/>
      <c r="O27" s="2"/>
      <c r="P27" s="2"/>
      <c r="Q27" s="2"/>
      <c r="R27" s="2"/>
      <c r="S27" s="2"/>
      <c r="T27" s="2"/>
      <c r="U27" s="2"/>
    </row>
    <row r="28" spans="1:21" ht="19.5" customHeight="1">
      <c r="A28" s="9"/>
      <c r="B28" s="2"/>
      <c r="C28" s="2"/>
      <c r="D28" s="2"/>
      <c r="E28" s="2"/>
      <c r="F28" s="2"/>
      <c r="G28" s="2"/>
      <c r="H28" s="2"/>
      <c r="I28" s="2"/>
      <c r="J28" s="2"/>
      <c r="K28" s="2"/>
      <c r="L28" s="2"/>
      <c r="M28" s="2"/>
      <c r="N28" s="2"/>
      <c r="O28" s="2"/>
      <c r="P28" s="2"/>
      <c r="Q28" s="2"/>
      <c r="R28" s="2"/>
      <c r="S28" s="2"/>
      <c r="T28" s="2"/>
      <c r="U28" s="2"/>
    </row>
    <row r="29" spans="1:21" ht="19.5" customHeight="1">
      <c r="A29" s="9"/>
      <c r="B29" s="2"/>
      <c r="C29" s="2"/>
      <c r="D29" s="2"/>
      <c r="E29" s="2"/>
      <c r="F29" s="2"/>
      <c r="G29" s="2"/>
      <c r="H29" s="2"/>
      <c r="I29" s="2"/>
      <c r="J29" s="2"/>
      <c r="K29" s="2"/>
      <c r="L29" s="2"/>
      <c r="M29" s="2"/>
      <c r="N29" s="2"/>
      <c r="O29" s="2"/>
      <c r="P29" s="2"/>
      <c r="Q29" s="2"/>
      <c r="R29" s="2"/>
      <c r="S29" s="2"/>
      <c r="T29" s="2"/>
      <c r="U29" s="2"/>
    </row>
    <row r="30" spans="1:21" ht="15.75" customHeight="1">
      <c r="A30" s="13"/>
      <c r="B30" s="2"/>
      <c r="C30" s="2"/>
      <c r="D30" s="2"/>
      <c r="E30" s="2"/>
      <c r="F30" s="2"/>
      <c r="G30" s="2"/>
      <c r="H30" s="2"/>
      <c r="I30" s="2"/>
      <c r="J30" s="2"/>
      <c r="K30" s="2"/>
      <c r="L30" s="2"/>
      <c r="M30" s="2"/>
      <c r="N30" s="2"/>
      <c r="O30" s="2"/>
      <c r="P30" s="2"/>
      <c r="Q30" s="2"/>
      <c r="R30" s="2"/>
      <c r="S30" s="2"/>
      <c r="T30" s="2"/>
      <c r="U30" s="2"/>
    </row>
    <row r="31" spans="1:21" ht="15.75" customHeight="1"/>
    <row r="32" spans="1:2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4" r:id="rId1" xr:uid="{00000000-0004-0000-0000-000000000000}"/>
  </hyperlinks>
  <pageMargins left="0.75" right="0.75" top="1" bottom="1"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1859C"/>
  </sheetPr>
  <dimension ref="A1:Z1000"/>
  <sheetViews>
    <sheetView tabSelected="1" topLeftCell="B1" workbookViewId="0">
      <selection activeCell="L22" sqref="L22:L83"/>
    </sheetView>
  </sheetViews>
  <sheetFormatPr baseColWidth="10" defaultColWidth="11.1640625" defaultRowHeight="15" customHeight="1"/>
  <cols>
    <col min="1" max="1" width="16.1640625" customWidth="1"/>
    <col min="2" max="2" width="30.83203125" customWidth="1"/>
    <col min="3" max="3" width="25.83203125" customWidth="1"/>
    <col min="4" max="4" width="17.1640625" customWidth="1"/>
    <col min="5" max="5" width="11.5" customWidth="1"/>
    <col min="6" max="6" width="9.6640625" customWidth="1"/>
    <col min="7" max="7" width="21" customWidth="1"/>
    <col min="8" max="9" width="17.1640625" customWidth="1"/>
    <col min="10" max="10" width="15.5" customWidth="1"/>
    <col min="11" max="11" width="11" customWidth="1"/>
    <col min="12" max="12" width="17.83203125" customWidth="1"/>
    <col min="13" max="13" width="17.1640625" customWidth="1"/>
    <col min="14" max="14" width="14.33203125" customWidth="1"/>
    <col min="15" max="15" width="17.6640625" customWidth="1"/>
    <col min="16" max="25" width="11" customWidth="1"/>
    <col min="26" max="26" width="8.5" customWidth="1"/>
  </cols>
  <sheetData>
    <row r="1" spans="1:26" ht="16.5" customHeight="1">
      <c r="A1" s="14"/>
      <c r="B1" s="15" t="s">
        <v>24</v>
      </c>
      <c r="C1" s="15"/>
      <c r="D1" s="16"/>
      <c r="E1" s="16"/>
      <c r="F1" s="16"/>
      <c r="G1" s="15"/>
      <c r="H1" s="16"/>
      <c r="I1" s="17"/>
      <c r="J1" s="17"/>
      <c r="K1" s="16"/>
      <c r="L1" s="16"/>
      <c r="M1" s="16"/>
      <c r="N1" s="16"/>
      <c r="O1" s="16"/>
      <c r="P1" s="16"/>
      <c r="Q1" s="16"/>
      <c r="R1" s="16"/>
      <c r="S1" s="16"/>
      <c r="T1" s="16"/>
      <c r="U1" s="16"/>
      <c r="V1" s="16"/>
      <c r="W1" s="16"/>
      <c r="X1" s="16"/>
      <c r="Y1" s="16"/>
      <c r="Z1" s="14"/>
    </row>
    <row r="2" spans="1:26" ht="16.5" customHeight="1">
      <c r="A2" s="18"/>
      <c r="B2" s="15" t="s">
        <v>25</v>
      </c>
      <c r="C2" s="15"/>
      <c r="D2" s="15"/>
      <c r="E2" s="15"/>
      <c r="F2" s="16"/>
      <c r="G2" s="15"/>
      <c r="H2" s="16"/>
      <c r="I2" s="19"/>
      <c r="J2" s="19"/>
      <c r="K2" s="15"/>
      <c r="L2" s="15"/>
      <c r="M2" s="15"/>
      <c r="N2" s="15"/>
      <c r="O2" s="15"/>
      <c r="P2" s="15"/>
      <c r="Q2" s="15"/>
      <c r="R2" s="15"/>
      <c r="S2" s="15"/>
      <c r="T2" s="15"/>
      <c r="U2" s="15"/>
      <c r="V2" s="15"/>
      <c r="W2" s="15"/>
      <c r="X2" s="15"/>
      <c r="Y2" s="15"/>
      <c r="Z2" s="18"/>
    </row>
    <row r="3" spans="1:26" ht="16.5" customHeight="1">
      <c r="A3" s="18"/>
      <c r="B3" s="16" t="s">
        <v>26</v>
      </c>
      <c r="C3" s="16"/>
      <c r="D3" s="15"/>
      <c r="E3" s="15"/>
      <c r="F3" s="16"/>
      <c r="G3" s="16"/>
      <c r="H3" s="16"/>
      <c r="I3" s="19"/>
      <c r="J3" s="19"/>
      <c r="K3" s="15"/>
      <c r="L3" s="15"/>
      <c r="M3" s="15"/>
      <c r="N3" s="15"/>
      <c r="O3" s="15"/>
      <c r="P3" s="15"/>
      <c r="Q3" s="15"/>
      <c r="R3" s="15"/>
      <c r="S3" s="15"/>
      <c r="T3" s="15"/>
      <c r="U3" s="15"/>
      <c r="V3" s="15"/>
      <c r="W3" s="15"/>
      <c r="X3" s="15"/>
      <c r="Y3" s="15"/>
      <c r="Z3" s="18"/>
    </row>
    <row r="4" spans="1:26" ht="16.5" customHeight="1">
      <c r="A4" s="14"/>
      <c r="B4" s="20" t="s">
        <v>27</v>
      </c>
      <c r="C4" s="21"/>
      <c r="D4" s="21"/>
      <c r="E4" s="21"/>
      <c r="F4" s="21"/>
      <c r="G4" s="20"/>
      <c r="H4" s="21"/>
      <c r="I4" s="22"/>
      <c r="J4" s="22"/>
      <c r="K4" s="21"/>
      <c r="L4" s="21"/>
      <c r="M4" s="21"/>
      <c r="N4" s="21"/>
      <c r="O4" s="21"/>
      <c r="P4" s="21"/>
      <c r="Q4" s="21"/>
      <c r="R4" s="21"/>
      <c r="S4" s="21"/>
      <c r="T4" s="21"/>
      <c r="U4" s="21"/>
      <c r="V4" s="21"/>
      <c r="W4" s="21"/>
      <c r="X4" s="21"/>
      <c r="Y4" s="21"/>
      <c r="Z4" s="14"/>
    </row>
    <row r="5" spans="1:26" ht="16.5" customHeight="1">
      <c r="A5" s="14"/>
      <c r="B5" s="20"/>
      <c r="C5" s="20" t="s">
        <v>28</v>
      </c>
      <c r="D5" s="21"/>
      <c r="E5" s="21"/>
      <c r="F5" s="21"/>
      <c r="G5" s="20"/>
      <c r="H5" s="21"/>
      <c r="I5" s="22"/>
      <c r="J5" s="22"/>
      <c r="K5" s="21"/>
      <c r="L5" s="21"/>
      <c r="M5" s="21"/>
      <c r="N5" s="21"/>
      <c r="O5" s="21"/>
      <c r="P5" s="21"/>
      <c r="Q5" s="21"/>
      <c r="R5" s="21"/>
      <c r="S5" s="21"/>
      <c r="T5" s="21"/>
      <c r="U5" s="21"/>
      <c r="V5" s="21"/>
      <c r="W5" s="21"/>
      <c r="X5" s="21"/>
      <c r="Y5" s="21"/>
      <c r="Z5" s="14"/>
    </row>
    <row r="6" spans="1:26" ht="16.5" customHeight="1">
      <c r="A6" s="14"/>
      <c r="B6" s="23" t="s">
        <v>29</v>
      </c>
      <c r="C6" s="24"/>
      <c r="D6" s="24"/>
      <c r="E6" s="24"/>
      <c r="F6" s="24"/>
      <c r="G6" s="23"/>
      <c r="H6" s="24"/>
      <c r="I6" s="25"/>
      <c r="J6" s="25"/>
      <c r="K6" s="24"/>
      <c r="L6" s="24"/>
      <c r="M6" s="24"/>
      <c r="N6" s="24"/>
      <c r="O6" s="24"/>
      <c r="P6" s="24"/>
      <c r="Q6" s="24"/>
      <c r="R6" s="24"/>
      <c r="S6" s="24"/>
      <c r="T6" s="24"/>
      <c r="U6" s="24"/>
      <c r="V6" s="24"/>
      <c r="W6" s="24"/>
      <c r="X6" s="24"/>
      <c r="Y6" s="24"/>
      <c r="Z6" s="14"/>
    </row>
    <row r="7" spans="1:26" ht="16.5" customHeight="1">
      <c r="A7" s="14"/>
      <c r="B7" s="23"/>
      <c r="C7" s="23" t="s">
        <v>30</v>
      </c>
      <c r="D7" s="24"/>
      <c r="E7" s="24"/>
      <c r="F7" s="24"/>
      <c r="G7" s="24"/>
      <c r="H7" s="24"/>
      <c r="I7" s="25"/>
      <c r="J7" s="25"/>
      <c r="K7" s="24"/>
      <c r="L7" s="24"/>
      <c r="M7" s="24"/>
      <c r="N7" s="24"/>
      <c r="O7" s="24"/>
      <c r="P7" s="24"/>
      <c r="Q7" s="24"/>
      <c r="R7" s="24"/>
      <c r="S7" s="24"/>
      <c r="T7" s="24"/>
      <c r="U7" s="24"/>
      <c r="V7" s="24"/>
      <c r="W7" s="24"/>
      <c r="X7" s="24"/>
      <c r="Y7" s="24"/>
      <c r="Z7" s="14"/>
    </row>
    <row r="8" spans="1:26" ht="16.5" customHeight="1">
      <c r="A8" s="14"/>
      <c r="B8" s="26" t="s">
        <v>31</v>
      </c>
      <c r="C8" s="21"/>
      <c r="D8" s="21"/>
      <c r="E8" s="21"/>
      <c r="F8" s="21"/>
      <c r="G8" s="26"/>
      <c r="H8" s="21"/>
      <c r="I8" s="22"/>
      <c r="J8" s="22"/>
      <c r="K8" s="21"/>
      <c r="L8" s="21"/>
      <c r="M8" s="21"/>
      <c r="N8" s="21"/>
      <c r="O8" s="21"/>
      <c r="P8" s="21"/>
      <c r="Q8" s="21"/>
      <c r="R8" s="21"/>
      <c r="S8" s="21"/>
      <c r="T8" s="21"/>
      <c r="U8" s="21"/>
      <c r="V8" s="21"/>
      <c r="W8" s="21"/>
      <c r="X8" s="21"/>
      <c r="Y8" s="21"/>
      <c r="Z8" s="14"/>
    </row>
    <row r="9" spans="1:26" ht="16.5" customHeight="1">
      <c r="A9" s="14"/>
      <c r="B9" s="20"/>
      <c r="C9" s="20" t="s">
        <v>32</v>
      </c>
      <c r="D9" s="21"/>
      <c r="E9" s="21"/>
      <c r="F9" s="21"/>
      <c r="G9" s="21"/>
      <c r="H9" s="21"/>
      <c r="I9" s="22"/>
      <c r="J9" s="22"/>
      <c r="K9" s="21"/>
      <c r="L9" s="21"/>
      <c r="M9" s="21"/>
      <c r="N9" s="21"/>
      <c r="O9" s="21"/>
      <c r="P9" s="21"/>
      <c r="Q9" s="21"/>
      <c r="R9" s="21"/>
      <c r="S9" s="21"/>
      <c r="T9" s="21"/>
      <c r="U9" s="21"/>
      <c r="V9" s="21"/>
      <c r="W9" s="21"/>
      <c r="X9" s="21"/>
      <c r="Y9" s="21"/>
      <c r="Z9" s="14"/>
    </row>
    <row r="10" spans="1:26" ht="16.5" customHeight="1">
      <c r="A10" s="14"/>
      <c r="B10" s="20"/>
      <c r="C10" s="20" t="s">
        <v>33</v>
      </c>
      <c r="D10" s="21"/>
      <c r="E10" s="21"/>
      <c r="F10" s="21"/>
      <c r="G10" s="21"/>
      <c r="H10" s="21"/>
      <c r="I10" s="22"/>
      <c r="J10" s="22"/>
      <c r="K10" s="21"/>
      <c r="L10" s="21"/>
      <c r="M10" s="21"/>
      <c r="N10" s="21"/>
      <c r="O10" s="21"/>
      <c r="P10" s="21"/>
      <c r="Q10" s="21"/>
      <c r="R10" s="21"/>
      <c r="S10" s="21"/>
      <c r="T10" s="21"/>
      <c r="U10" s="21"/>
      <c r="V10" s="21"/>
      <c r="W10" s="21"/>
      <c r="X10" s="21"/>
      <c r="Y10" s="21"/>
      <c r="Z10" s="14"/>
    </row>
    <row r="11" spans="1:26" ht="16.5" customHeight="1">
      <c r="A11" s="14"/>
      <c r="B11" s="20"/>
      <c r="C11" s="20" t="s">
        <v>34</v>
      </c>
      <c r="D11" s="21"/>
      <c r="E11" s="21"/>
      <c r="F11" s="21"/>
      <c r="G11" s="21"/>
      <c r="H11" s="21"/>
      <c r="I11" s="22"/>
      <c r="J11" s="22"/>
      <c r="K11" s="21"/>
      <c r="L11" s="21"/>
      <c r="M11" s="21"/>
      <c r="N11" s="21"/>
      <c r="O11" s="21"/>
      <c r="P11" s="21"/>
      <c r="Q11" s="21"/>
      <c r="R11" s="21"/>
      <c r="S11" s="21"/>
      <c r="T11" s="21"/>
      <c r="U11" s="21"/>
      <c r="V11" s="21"/>
      <c r="W11" s="21"/>
      <c r="X11" s="21"/>
      <c r="Y11" s="21"/>
      <c r="Z11" s="14"/>
    </row>
    <row r="12" spans="1:26" ht="16.5" customHeight="1">
      <c r="A12" s="14"/>
      <c r="B12" s="27" t="s">
        <v>35</v>
      </c>
      <c r="C12" s="27"/>
      <c r="D12" s="27"/>
      <c r="E12" s="27"/>
      <c r="F12" s="27"/>
      <c r="G12" s="27"/>
      <c r="H12" s="27"/>
      <c r="I12" s="28"/>
      <c r="J12" s="28"/>
      <c r="K12" s="27"/>
      <c r="L12" s="27"/>
      <c r="M12" s="27"/>
      <c r="N12" s="27"/>
      <c r="O12" s="27"/>
      <c r="P12" s="27"/>
      <c r="Q12" s="27"/>
      <c r="R12" s="27"/>
      <c r="S12" s="27"/>
      <c r="T12" s="27"/>
      <c r="U12" s="27"/>
      <c r="V12" s="27"/>
      <c r="W12" s="27"/>
      <c r="X12" s="27"/>
      <c r="Y12" s="27"/>
      <c r="Z12" s="14"/>
    </row>
    <row r="13" spans="1:26" ht="16.5" customHeight="1">
      <c r="A13" s="14"/>
      <c r="B13" s="27"/>
      <c r="C13" s="27" t="s">
        <v>28</v>
      </c>
      <c r="D13" s="27"/>
      <c r="E13" s="27"/>
      <c r="F13" s="27"/>
      <c r="G13" s="27"/>
      <c r="H13" s="27"/>
      <c r="I13" s="28"/>
      <c r="J13" s="28"/>
      <c r="K13" s="27"/>
      <c r="L13" s="27"/>
      <c r="M13" s="27"/>
      <c r="N13" s="27"/>
      <c r="O13" s="27"/>
      <c r="P13" s="27"/>
      <c r="Q13" s="27"/>
      <c r="R13" s="27"/>
      <c r="S13" s="27"/>
      <c r="T13" s="27"/>
      <c r="U13" s="27"/>
      <c r="V13" s="27"/>
      <c r="W13" s="27"/>
      <c r="X13" s="27"/>
      <c r="Y13" s="27"/>
      <c r="Z13" s="14"/>
    </row>
    <row r="14" spans="1:26" ht="16.5" customHeight="1">
      <c r="A14" s="14"/>
      <c r="B14" s="29" t="s">
        <v>36</v>
      </c>
      <c r="C14" s="30"/>
      <c r="D14" s="29"/>
      <c r="E14" s="29"/>
      <c r="F14" s="29"/>
      <c r="G14" s="29"/>
      <c r="H14" s="29"/>
      <c r="I14" s="31"/>
      <c r="J14" s="31"/>
      <c r="K14" s="29"/>
      <c r="L14" s="29"/>
      <c r="M14" s="29"/>
      <c r="N14" s="29"/>
      <c r="O14" s="29"/>
      <c r="P14" s="29"/>
      <c r="Q14" s="29"/>
      <c r="R14" s="29"/>
      <c r="S14" s="29"/>
      <c r="T14" s="29"/>
      <c r="U14" s="29"/>
      <c r="V14" s="29"/>
      <c r="W14" s="29"/>
      <c r="X14" s="29"/>
      <c r="Y14" s="29"/>
      <c r="Z14" s="14"/>
    </row>
    <row r="15" spans="1:26" ht="16.5" customHeight="1">
      <c r="A15" s="14"/>
      <c r="B15" s="29"/>
      <c r="C15" s="32" t="s">
        <v>28</v>
      </c>
      <c r="D15" s="29"/>
      <c r="E15" s="29"/>
      <c r="F15" s="29"/>
      <c r="G15" s="29"/>
      <c r="H15" s="29"/>
      <c r="I15" s="31"/>
      <c r="J15" s="31"/>
      <c r="K15" s="29"/>
      <c r="L15" s="29"/>
      <c r="M15" s="29"/>
      <c r="N15" s="29"/>
      <c r="O15" s="29"/>
      <c r="P15" s="29"/>
      <c r="Q15" s="29"/>
      <c r="R15" s="29"/>
      <c r="S15" s="29"/>
      <c r="T15" s="29"/>
      <c r="U15" s="29"/>
      <c r="V15" s="29"/>
      <c r="W15" s="29"/>
      <c r="X15" s="29"/>
      <c r="Y15" s="29"/>
      <c r="Z15" s="14"/>
    </row>
    <row r="16" spans="1:26" ht="16.5" customHeight="1">
      <c r="A16" s="14"/>
      <c r="B16" s="33" t="s">
        <v>37</v>
      </c>
      <c r="C16" s="33"/>
      <c r="D16" s="33"/>
      <c r="E16" s="33"/>
      <c r="F16" s="33"/>
      <c r="G16" s="33"/>
      <c r="H16" s="33"/>
      <c r="I16" s="34"/>
      <c r="J16" s="34"/>
      <c r="K16" s="33"/>
      <c r="L16" s="33"/>
      <c r="M16" s="33"/>
      <c r="N16" s="33"/>
      <c r="O16" s="33"/>
      <c r="P16" s="33"/>
      <c r="Q16" s="33"/>
      <c r="R16" s="33"/>
      <c r="S16" s="33"/>
      <c r="T16" s="33"/>
      <c r="U16" s="33"/>
      <c r="V16" s="33"/>
      <c r="W16" s="33"/>
      <c r="X16" s="33"/>
      <c r="Y16" s="33"/>
      <c r="Z16" s="14"/>
    </row>
    <row r="17" spans="1:26" ht="16.5" customHeight="1">
      <c r="A17" s="14"/>
      <c r="B17" s="33"/>
      <c r="C17" s="33" t="s">
        <v>28</v>
      </c>
      <c r="D17" s="33"/>
      <c r="E17" s="33"/>
      <c r="F17" s="33"/>
      <c r="G17" s="33"/>
      <c r="H17" s="33"/>
      <c r="I17" s="34"/>
      <c r="J17" s="34"/>
      <c r="K17" s="33"/>
      <c r="L17" s="33"/>
      <c r="M17" s="33"/>
      <c r="N17" s="33"/>
      <c r="O17" s="33"/>
      <c r="P17" s="33"/>
      <c r="Q17" s="33"/>
      <c r="R17" s="33"/>
      <c r="S17" s="33"/>
      <c r="T17" s="33"/>
      <c r="U17" s="33"/>
      <c r="V17" s="33"/>
      <c r="W17" s="33"/>
      <c r="X17" s="33"/>
      <c r="Y17" s="33"/>
      <c r="Z17" s="14"/>
    </row>
    <row r="18" spans="1:26" ht="16.5" customHeight="1">
      <c r="A18" s="14"/>
      <c r="B18" s="35" t="s">
        <v>38</v>
      </c>
      <c r="C18" s="36"/>
      <c r="D18" s="35"/>
      <c r="E18" s="35"/>
      <c r="F18" s="35"/>
      <c r="G18" s="35"/>
      <c r="H18" s="35"/>
      <c r="I18" s="37"/>
      <c r="J18" s="37"/>
      <c r="K18" s="35"/>
      <c r="L18" s="35"/>
      <c r="M18" s="35"/>
      <c r="N18" s="35"/>
      <c r="O18" s="35"/>
      <c r="P18" s="35"/>
      <c r="Q18" s="35"/>
      <c r="R18" s="35"/>
      <c r="S18" s="35"/>
      <c r="T18" s="35"/>
      <c r="U18" s="35"/>
      <c r="V18" s="35"/>
      <c r="W18" s="35"/>
      <c r="X18" s="35"/>
      <c r="Y18" s="35"/>
      <c r="Z18" s="36"/>
    </row>
    <row r="19" spans="1:26" ht="16.5" customHeight="1">
      <c r="A19" s="14"/>
      <c r="B19" s="38"/>
      <c r="C19" s="38" t="s">
        <v>28</v>
      </c>
      <c r="D19" s="35"/>
      <c r="E19" s="35"/>
      <c r="F19" s="35"/>
      <c r="G19" s="38"/>
      <c r="H19" s="35"/>
      <c r="I19" s="37"/>
      <c r="J19" s="37"/>
      <c r="K19" s="35"/>
      <c r="L19" s="35"/>
      <c r="M19" s="35"/>
      <c r="N19" s="35"/>
      <c r="O19" s="35"/>
      <c r="P19" s="35"/>
      <c r="Q19" s="35"/>
      <c r="R19" s="35"/>
      <c r="S19" s="35"/>
      <c r="T19" s="35"/>
      <c r="U19" s="35"/>
      <c r="V19" s="35"/>
      <c r="W19" s="35"/>
      <c r="X19" s="35"/>
      <c r="Y19" s="35"/>
      <c r="Z19" s="36"/>
    </row>
    <row r="20" spans="1:26" ht="16.5" customHeight="1">
      <c r="A20" s="39" t="s">
        <v>39</v>
      </c>
      <c r="B20" s="40"/>
      <c r="C20" s="14"/>
      <c r="D20" s="14"/>
      <c r="E20" s="14"/>
      <c r="F20" s="14"/>
      <c r="G20" s="40"/>
      <c r="H20" s="14"/>
      <c r="I20" s="41"/>
      <c r="N20" s="14"/>
      <c r="O20" s="14"/>
      <c r="P20" s="14"/>
      <c r="Q20" s="14"/>
      <c r="R20" s="14"/>
      <c r="S20" s="14"/>
      <c r="T20" s="14"/>
      <c r="U20" s="14"/>
      <c r="V20" s="14"/>
      <c r="W20" s="14"/>
      <c r="X20" s="14"/>
      <c r="Y20" s="14"/>
      <c r="Z20" s="14"/>
    </row>
    <row r="21" spans="1:26" ht="16.5" customHeight="1">
      <c r="A21" s="42" t="s">
        <v>40</v>
      </c>
      <c r="B21" s="43" t="s">
        <v>41</v>
      </c>
      <c r="C21" s="44" t="s">
        <v>42</v>
      </c>
      <c r="D21" s="43" t="s">
        <v>43</v>
      </c>
      <c r="E21" s="44" t="s">
        <v>44</v>
      </c>
      <c r="F21" s="44" t="s">
        <v>45</v>
      </c>
      <c r="G21" s="43" t="s">
        <v>46</v>
      </c>
      <c r="H21" s="44" t="s">
        <v>47</v>
      </c>
      <c r="I21" s="45" t="s">
        <v>194</v>
      </c>
      <c r="J21" s="41" t="s">
        <v>195</v>
      </c>
      <c r="K21" s="39" t="s">
        <v>196</v>
      </c>
      <c r="L21" s="39" t="s">
        <v>197</v>
      </c>
      <c r="M21" s="39"/>
      <c r="N21" s="39"/>
      <c r="O21" s="39"/>
      <c r="P21" s="46"/>
      <c r="Q21" s="47"/>
      <c r="R21" s="46"/>
      <c r="S21" s="47"/>
      <c r="T21" s="47"/>
      <c r="U21" s="47"/>
      <c r="V21" s="39"/>
      <c r="W21" s="39"/>
      <c r="X21" s="39"/>
      <c r="Y21" s="39"/>
      <c r="Z21" s="39"/>
    </row>
    <row r="22" spans="1:26" ht="16.5" customHeight="1">
      <c r="A22" s="14">
        <v>1959</v>
      </c>
      <c r="B22" s="41">
        <f>'Fossil Emissions by Category'!B10/1000</f>
        <v>2.41708206076092</v>
      </c>
      <c r="C22" s="41">
        <f>'Land-Use Change Emissions'!B32</f>
        <v>1.84551880806033</v>
      </c>
      <c r="D22" s="41">
        <v>2.03904</v>
      </c>
      <c r="E22" s="41">
        <f>'Ocean Sink'!B29</f>
        <v>0.91802220842788496</v>
      </c>
      <c r="F22" s="41">
        <f>'Terrestrial Sink'!B26</f>
        <v>0.39588235294117602</v>
      </c>
      <c r="G22" s="48">
        <f>'Cement Carbonation Sink'!B11/1000</f>
        <v>1.2683730000000001E-2</v>
      </c>
      <c r="H22" s="41">
        <v>0.89697257731435698</v>
      </c>
      <c r="I22" s="14">
        <f t="shared" ref="I22:I82" si="0">C22*3.664</f>
        <v>6.7619809127330495</v>
      </c>
      <c r="J22" s="49">
        <v>2.066702443171673</v>
      </c>
      <c r="K22" s="41">
        <f>I22+J22</f>
        <v>8.8286833559047224</v>
      </c>
      <c r="L22" s="41">
        <f>I22-J22</f>
        <v>4.6952784695613765</v>
      </c>
      <c r="N22" s="14"/>
      <c r="O22" s="14"/>
      <c r="P22" s="14"/>
      <c r="Q22" s="14"/>
      <c r="R22" s="14"/>
      <c r="S22" s="14"/>
      <c r="T22" s="14"/>
      <c r="U22" s="14"/>
      <c r="V22" s="14"/>
      <c r="W22" s="14"/>
      <c r="X22" s="14"/>
      <c r="Y22" s="14"/>
      <c r="Z22" s="14"/>
    </row>
    <row r="23" spans="1:26" ht="16.5" customHeight="1">
      <c r="A23" s="14">
        <v>1960</v>
      </c>
      <c r="B23" s="41">
        <f>'Fossil Emissions by Category'!B11/1000</f>
        <v>2.5619360455361697</v>
      </c>
      <c r="C23" s="41">
        <f>'Land-Use Change Emissions'!B33</f>
        <v>1.8537115593790101</v>
      </c>
      <c r="D23" s="41">
        <v>1.50804</v>
      </c>
      <c r="E23" s="41">
        <f>'Ocean Sink'!B30</f>
        <v>0.899128547540474</v>
      </c>
      <c r="F23" s="41">
        <f>'Terrestrial Sink'!B27</f>
        <v>1.1564705882352899</v>
      </c>
      <c r="G23" s="48">
        <f>'Cement Carbonation Sink'!B12/1000</f>
        <v>1.38388E-2</v>
      </c>
      <c r="H23" s="41">
        <v>0.83816966961397998</v>
      </c>
      <c r="I23" s="14">
        <f t="shared" si="0"/>
        <v>6.7919991535646931</v>
      </c>
      <c r="J23" s="49">
        <v>2.8610907373320158</v>
      </c>
      <c r="K23" s="41">
        <f t="shared" ref="K23:K83" si="1">I23+J23</f>
        <v>9.6530898908967089</v>
      </c>
      <c r="L23" s="41">
        <f t="shared" ref="L23:L83" si="2">I23-J23</f>
        <v>3.9309084162326773</v>
      </c>
      <c r="N23" s="14"/>
      <c r="O23" s="14"/>
      <c r="P23" s="14"/>
      <c r="Q23" s="14"/>
      <c r="R23" s="14"/>
      <c r="S23" s="14"/>
      <c r="T23" s="14"/>
      <c r="U23" s="14"/>
      <c r="V23" s="14"/>
      <c r="W23" s="14"/>
      <c r="X23" s="14"/>
      <c r="Y23" s="14"/>
      <c r="Z23" s="14"/>
    </row>
    <row r="24" spans="1:26" ht="16.5" customHeight="1">
      <c r="A24" s="14">
        <v>1961</v>
      </c>
      <c r="B24" s="41">
        <f>'Fossil Emissions by Category'!B12/1000</f>
        <v>2.5702681869034398</v>
      </c>
      <c r="C24" s="41">
        <f>'Land-Use Change Emissions'!B34</f>
        <v>1.86212030778633</v>
      </c>
      <c r="D24" s="41">
        <v>1.65672</v>
      </c>
      <c r="E24" s="41">
        <f>'Ocean Sink'!B31</f>
        <v>0.75405988665306201</v>
      </c>
      <c r="F24" s="41">
        <f>'Terrestrial Sink'!B28</f>
        <v>0.61117647058823499</v>
      </c>
      <c r="G24" s="48">
        <f>'Cement Carbonation Sink'!B13/1000</f>
        <v>1.4726464E-2</v>
      </c>
      <c r="H24" s="41">
        <v>1.3957056737373299</v>
      </c>
      <c r="I24" s="14">
        <f t="shared" si="0"/>
        <v>6.8228088077291131</v>
      </c>
      <c r="J24" s="49">
        <v>5.3633326491563134</v>
      </c>
      <c r="K24" s="41">
        <f t="shared" si="1"/>
        <v>12.186141456885426</v>
      </c>
      <c r="L24" s="41">
        <f t="shared" si="2"/>
        <v>1.4594761585727998</v>
      </c>
      <c r="N24" s="14"/>
      <c r="O24" s="14"/>
      <c r="P24" s="14"/>
      <c r="Q24" s="14"/>
      <c r="R24" s="14"/>
      <c r="S24" s="14"/>
      <c r="T24" s="14"/>
      <c r="U24" s="14"/>
      <c r="V24" s="14"/>
      <c r="W24" s="14"/>
      <c r="X24" s="14"/>
      <c r="Y24" s="14"/>
      <c r="Z24" s="14"/>
    </row>
    <row r="25" spans="1:26" ht="16.5" customHeight="1">
      <c r="A25" s="14">
        <v>1962</v>
      </c>
      <c r="B25" s="41">
        <f>'Fossil Emissions by Category'!B13/1000</f>
        <v>2.6610416660243201</v>
      </c>
      <c r="C25" s="41">
        <f>'Land-Use Change Emissions'!B35</f>
        <v>1.7905989263755999</v>
      </c>
      <c r="D25" s="41">
        <v>1.1894400000000001</v>
      </c>
      <c r="E25" s="41">
        <f>'Ocean Sink'!B32</f>
        <v>0.80036872576564999</v>
      </c>
      <c r="F25" s="41">
        <f>'Terrestrial Sink'!B29</f>
        <v>1.1552941176470599</v>
      </c>
      <c r="G25" s="48">
        <f>'Cement Carbonation Sink'!B14/1000</f>
        <v>1.5871006999999999E-2</v>
      </c>
      <c r="H25" s="41">
        <v>1.2906667418690201</v>
      </c>
      <c r="I25" s="14">
        <f t="shared" si="0"/>
        <v>6.5607544662401986</v>
      </c>
      <c r="J25" s="49">
        <v>2.1413827331835087</v>
      </c>
      <c r="K25" s="41">
        <f t="shared" si="1"/>
        <v>8.7021371994237064</v>
      </c>
      <c r="L25" s="41">
        <f t="shared" si="2"/>
        <v>4.41937173305669</v>
      </c>
      <c r="N25" s="14"/>
      <c r="O25" s="14"/>
      <c r="P25" s="14"/>
      <c r="Q25" s="14"/>
      <c r="R25" s="14"/>
      <c r="S25" s="14"/>
      <c r="T25" s="14"/>
      <c r="U25" s="14"/>
      <c r="V25" s="14"/>
      <c r="W25" s="14"/>
      <c r="X25" s="14"/>
      <c r="Y25" s="14"/>
      <c r="Z25" s="14"/>
    </row>
    <row r="26" spans="1:26" ht="16.5" customHeight="1">
      <c r="A26" s="14">
        <v>1963</v>
      </c>
      <c r="B26" s="41">
        <f>'Fossil Emissions by Category'!B14/1000</f>
        <v>2.8033636447560997</v>
      </c>
      <c r="C26" s="41">
        <f>'Land-Use Change Emissions'!B36</f>
        <v>1.6518619839565201</v>
      </c>
      <c r="D26" s="41">
        <v>1.21068</v>
      </c>
      <c r="E26" s="41">
        <f>'Ocean Sink'!B33</f>
        <v>0.98113006487823795</v>
      </c>
      <c r="F26" s="41">
        <f>'Terrestrial Sink'!B30</f>
        <v>1.0605882352941201</v>
      </c>
      <c r="G26" s="48">
        <f>'Cement Carbonation Sink'!B15/1000</f>
        <v>1.6862708000000001E-2</v>
      </c>
      <c r="H26" s="41">
        <v>1.1859646205446599</v>
      </c>
      <c r="I26" s="14">
        <f t="shared" si="0"/>
        <v>6.0524223092166896</v>
      </c>
      <c r="J26" s="49">
        <v>2.1375555223445986</v>
      </c>
      <c r="K26" s="41">
        <f t="shared" si="1"/>
        <v>8.1899778315612881</v>
      </c>
      <c r="L26" s="41">
        <f t="shared" si="2"/>
        <v>3.914866786872091</v>
      </c>
      <c r="N26" s="14"/>
      <c r="O26" s="14"/>
      <c r="P26" s="14"/>
      <c r="Q26" s="14"/>
      <c r="R26" s="14"/>
      <c r="S26" s="14"/>
      <c r="T26" s="14"/>
      <c r="U26" s="14"/>
      <c r="V26" s="14"/>
      <c r="W26" s="14"/>
      <c r="X26" s="14"/>
      <c r="Y26" s="14"/>
      <c r="Z26" s="14"/>
    </row>
    <row r="27" spans="1:26" ht="16.5" customHeight="1">
      <c r="A27" s="14">
        <v>1964</v>
      </c>
      <c r="B27" s="41">
        <f>'Fossil Emissions by Category'!B15/1000</f>
        <v>2.95547422877521</v>
      </c>
      <c r="C27" s="41">
        <f>'Land-Use Change Emissions'!B37</f>
        <v>1.5641112119979601</v>
      </c>
      <c r="D27" s="41">
        <v>1.0407599999999999</v>
      </c>
      <c r="E27" s="41">
        <f>'Ocean Sink'!B34</f>
        <v>1.17631640399083</v>
      </c>
      <c r="F27" s="41">
        <f>'Terrestrial Sink'!B31</f>
        <v>1.55117647058824</v>
      </c>
      <c r="G27" s="48">
        <f>'Cement Carbonation Sink'!B16/1000</f>
        <v>1.8451229000000003E-2</v>
      </c>
      <c r="H27" s="41">
        <v>0.732881337095037</v>
      </c>
      <c r="I27" s="14">
        <f t="shared" si="0"/>
        <v>5.7309034807605261</v>
      </c>
      <c r="J27" s="49">
        <v>2.0889573241945101</v>
      </c>
      <c r="K27" s="41">
        <f t="shared" si="1"/>
        <v>7.8198608049550362</v>
      </c>
      <c r="L27" s="41">
        <f t="shared" si="2"/>
        <v>3.6419461565660161</v>
      </c>
      <c r="N27" s="14"/>
      <c r="O27" s="14"/>
      <c r="P27" s="14"/>
      <c r="Q27" s="14"/>
      <c r="R27" s="14"/>
      <c r="S27" s="14"/>
      <c r="T27" s="14"/>
      <c r="U27" s="14"/>
      <c r="V27" s="14"/>
      <c r="W27" s="14"/>
      <c r="X27" s="14"/>
      <c r="Y27" s="14"/>
      <c r="Z27" s="14"/>
    </row>
    <row r="28" spans="1:26" ht="16.5" customHeight="1">
      <c r="A28" s="14">
        <v>1965</v>
      </c>
      <c r="B28" s="41">
        <f>'Fossil Emissions by Category'!B16/1000</f>
        <v>3.08876444307788</v>
      </c>
      <c r="C28" s="41">
        <f>'Land-Use Change Emissions'!B38</f>
        <v>1.4171725708371301</v>
      </c>
      <c r="D28" s="41">
        <v>2.3363999999999998</v>
      </c>
      <c r="E28" s="41">
        <f>'Ocean Sink'!B35</f>
        <v>1.27094149310341</v>
      </c>
      <c r="F28" s="41">
        <f>'Terrestrial Sink'!B32</f>
        <v>0.28647058823529398</v>
      </c>
      <c r="G28" s="48">
        <f>'Cement Carbonation Sink'!B17/1000</f>
        <v>1.9485973E-2</v>
      </c>
      <c r="H28" s="41">
        <v>0.592638960027983</v>
      </c>
      <c r="I28" s="14">
        <f t="shared" si="0"/>
        <v>5.1925202995472448</v>
      </c>
      <c r="J28" s="49">
        <v>2.031115716991958</v>
      </c>
      <c r="K28" s="41">
        <f t="shared" si="1"/>
        <v>7.2236360165392028</v>
      </c>
      <c r="L28" s="41">
        <f t="shared" si="2"/>
        <v>3.1614045825552868</v>
      </c>
      <c r="N28" s="14"/>
      <c r="O28" s="14"/>
      <c r="P28" s="14"/>
      <c r="Q28" s="14"/>
      <c r="R28" s="14"/>
      <c r="S28" s="14"/>
      <c r="T28" s="14"/>
      <c r="U28" s="14"/>
      <c r="V28" s="14"/>
      <c r="W28" s="14"/>
      <c r="X28" s="14"/>
      <c r="Y28" s="14"/>
      <c r="Z28" s="14"/>
    </row>
    <row r="29" spans="1:26" ht="16.5" customHeight="1">
      <c r="A29" s="14">
        <v>1966</v>
      </c>
      <c r="B29" s="41">
        <f>'Fossil Emissions by Category'!B17/1000</f>
        <v>3.2384992893609903</v>
      </c>
      <c r="C29" s="41">
        <f>'Land-Use Change Emissions'!B39</f>
        <v>1.3488656804086201</v>
      </c>
      <c r="D29" s="41">
        <v>2.3363999999999998</v>
      </c>
      <c r="E29" s="41">
        <f>'Ocean Sink'!B36</f>
        <v>1.2398915822159999</v>
      </c>
      <c r="F29" s="41">
        <f>'Terrestrial Sink'!B33</f>
        <v>1.3470588235294101</v>
      </c>
      <c r="G29" s="48">
        <f>'Cement Carbonation Sink'!B18/1000</f>
        <v>2.0914841999999999E-2</v>
      </c>
      <c r="H29" s="41">
        <v>-0.35690027841059002</v>
      </c>
      <c r="I29" s="14">
        <f t="shared" si="0"/>
        <v>4.9422438530171844</v>
      </c>
      <c r="J29" s="49">
        <v>1.6872692503011388</v>
      </c>
      <c r="K29" s="41">
        <f t="shared" si="1"/>
        <v>6.629513103318323</v>
      </c>
      <c r="L29" s="41">
        <f t="shared" si="2"/>
        <v>3.2549746027160458</v>
      </c>
      <c r="N29" s="14"/>
      <c r="O29" s="14"/>
      <c r="P29" s="14"/>
      <c r="Q29" s="14"/>
      <c r="R29" s="14"/>
      <c r="S29" s="14"/>
      <c r="T29" s="14"/>
      <c r="U29" s="14"/>
      <c r="V29" s="14"/>
      <c r="W29" s="14"/>
      <c r="X29" s="14"/>
      <c r="Y29" s="14"/>
      <c r="Z29" s="14"/>
    </row>
    <row r="30" spans="1:26" ht="16.5" customHeight="1">
      <c r="A30" s="14">
        <v>1967</v>
      </c>
      <c r="B30" s="41">
        <f>'Fossil Emissions by Category'!B18/1000</f>
        <v>3.34144256004243</v>
      </c>
      <c r="C30" s="41">
        <f>'Land-Use Change Emissions'!B40</f>
        <v>1.3722228350951999</v>
      </c>
      <c r="D30" s="41">
        <v>1.2956399999999999</v>
      </c>
      <c r="E30" s="41">
        <f>'Ocean Sink'!B37</f>
        <v>1.1054654213285899</v>
      </c>
      <c r="F30" s="41">
        <f>'Terrestrial Sink'!B34</f>
        <v>1.6341176470588199</v>
      </c>
      <c r="G30" s="48">
        <f>'Cement Carbonation Sink'!B19/1000</f>
        <v>2.1952476999999998E-2</v>
      </c>
      <c r="H30" s="41">
        <v>0.65648984955218703</v>
      </c>
      <c r="I30" s="14">
        <f t="shared" si="0"/>
        <v>5.0278244677888129</v>
      </c>
      <c r="J30" s="49">
        <v>1.668652869945237</v>
      </c>
      <c r="K30" s="41">
        <f t="shared" si="1"/>
        <v>6.6964773377340503</v>
      </c>
      <c r="L30" s="41">
        <f t="shared" si="2"/>
        <v>3.3591715978435759</v>
      </c>
      <c r="N30" s="14"/>
      <c r="O30" s="14"/>
      <c r="P30" s="14"/>
      <c r="Q30" s="14"/>
      <c r="R30" s="14"/>
      <c r="S30" s="14"/>
      <c r="T30" s="14"/>
      <c r="U30" s="14"/>
      <c r="V30" s="14"/>
      <c r="W30" s="14"/>
      <c r="X30" s="14"/>
      <c r="Y30" s="14"/>
      <c r="Z30" s="14"/>
    </row>
    <row r="31" spans="1:26" ht="16.5" customHeight="1">
      <c r="A31" s="14">
        <v>1968</v>
      </c>
      <c r="B31" s="41">
        <f>'Fossil Emissions by Category'!B19/1000</f>
        <v>3.52344774050336</v>
      </c>
      <c r="C31" s="41">
        <f>'Land-Use Change Emissions'!B41</f>
        <v>1.37953231304461</v>
      </c>
      <c r="D31" s="41">
        <v>2.10276</v>
      </c>
      <c r="E31" s="41">
        <f>'Ocean Sink'!B38</f>
        <v>1.1132717604411799</v>
      </c>
      <c r="F31" s="41">
        <f>'Terrestrial Sink'!B35</f>
        <v>2.4041176470588201</v>
      </c>
      <c r="G31" s="48">
        <f>'Cement Carbonation Sink'!B20/1000</f>
        <v>2.3532642999999999E-2</v>
      </c>
      <c r="H31" s="41">
        <v>-0.74070199684055804</v>
      </c>
      <c r="I31" s="14">
        <f t="shared" si="0"/>
        <v>5.0546063949954512</v>
      </c>
      <c r="J31" s="49">
        <v>1.8983039709977632</v>
      </c>
      <c r="K31" s="41">
        <f t="shared" si="1"/>
        <v>6.9529103659932145</v>
      </c>
      <c r="L31" s="41">
        <f t="shared" si="2"/>
        <v>3.1563024239976878</v>
      </c>
      <c r="N31" s="14"/>
      <c r="O31" s="14"/>
      <c r="P31" s="14"/>
      <c r="Q31" s="14"/>
      <c r="R31" s="14"/>
      <c r="S31" s="14"/>
      <c r="T31" s="14"/>
      <c r="U31" s="14"/>
      <c r="V31" s="14"/>
      <c r="W31" s="14"/>
      <c r="X31" s="14"/>
      <c r="Y31" s="14"/>
      <c r="Z31" s="14"/>
    </row>
    <row r="32" spans="1:26" ht="16.5" customHeight="1">
      <c r="A32" s="14">
        <v>1969</v>
      </c>
      <c r="B32" s="41">
        <f>'Fossil Emissions by Category'!B20/1000</f>
        <v>3.7572518160902399</v>
      </c>
      <c r="C32" s="41">
        <f>'Land-Use Change Emissions'!B42</f>
        <v>1.2924243756645599</v>
      </c>
      <c r="D32" s="41">
        <v>2.8036799999999999</v>
      </c>
      <c r="E32" s="41">
        <f>'Ocean Sink'!B39</f>
        <v>1.1970218495537699</v>
      </c>
      <c r="F32" s="41">
        <f>'Terrestrial Sink'!B36</f>
        <v>0.58117647058823496</v>
      </c>
      <c r="G32" s="48">
        <f>'Cement Carbonation Sink'!B21/1000</f>
        <v>2.4966522000000001E-2</v>
      </c>
      <c r="H32" s="41">
        <v>0.44283134923172901</v>
      </c>
      <c r="I32" s="14">
        <f t="shared" si="0"/>
        <v>4.735442912434948</v>
      </c>
      <c r="J32" s="49">
        <v>1.7598618229716072</v>
      </c>
      <c r="K32" s="41">
        <f t="shared" si="1"/>
        <v>6.4953047354065552</v>
      </c>
      <c r="L32" s="41">
        <f t="shared" si="2"/>
        <v>2.9755810894633408</v>
      </c>
      <c r="N32" s="14"/>
      <c r="O32" s="14"/>
      <c r="P32" s="14"/>
      <c r="Q32" s="14"/>
      <c r="R32" s="14"/>
      <c r="S32" s="14"/>
      <c r="T32" s="14"/>
      <c r="U32" s="14"/>
      <c r="V32" s="14"/>
      <c r="W32" s="14"/>
      <c r="X32" s="14"/>
      <c r="Y32" s="14"/>
      <c r="Z32" s="14"/>
    </row>
    <row r="33" spans="1:26" ht="16.5" customHeight="1">
      <c r="A33" s="14">
        <v>1970</v>
      </c>
      <c r="B33" s="41">
        <f>'Fossil Emissions by Category'!B21/1000</f>
        <v>4.0659298837728004</v>
      </c>
      <c r="C33" s="41">
        <f>'Land-Use Change Emissions'!B43</f>
        <v>1.28651434647713</v>
      </c>
      <c r="D33" s="41">
        <v>2.4001199999999998</v>
      </c>
      <c r="E33" s="41">
        <f>'Ocean Sink'!B40</f>
        <v>1.09204943866636</v>
      </c>
      <c r="F33" s="41">
        <f>'Terrestrial Sink'!B37</f>
        <v>0.51176470588235301</v>
      </c>
      <c r="G33" s="48">
        <f>'Cement Carbonation Sink'!B22/1000</f>
        <v>2.6489823000000003E-2</v>
      </c>
      <c r="H33" s="41">
        <v>1.3220202624922901</v>
      </c>
      <c r="I33" s="14">
        <f t="shared" si="0"/>
        <v>4.7137885654922043</v>
      </c>
      <c r="J33" s="49">
        <v>1.416568595976164</v>
      </c>
      <c r="K33" s="41">
        <f t="shared" si="1"/>
        <v>6.1303571614683685</v>
      </c>
      <c r="L33" s="41">
        <f t="shared" si="2"/>
        <v>3.29721996951604</v>
      </c>
      <c r="N33" s="14"/>
      <c r="O33" s="14"/>
      <c r="P33" s="14"/>
      <c r="Q33" s="14"/>
      <c r="R33" s="14"/>
      <c r="S33" s="14"/>
      <c r="T33" s="14"/>
      <c r="U33" s="14"/>
      <c r="V33" s="14"/>
      <c r="W33" s="14"/>
      <c r="X33" s="14"/>
      <c r="Y33" s="14"/>
      <c r="Z33" s="14"/>
    </row>
    <row r="34" spans="1:26" ht="16.5" customHeight="1">
      <c r="A34" s="14">
        <v>1971</v>
      </c>
      <c r="B34" s="41">
        <f>'Fossil Emissions by Category'!B22/1000</f>
        <v>4.2298762761945099</v>
      </c>
      <c r="C34" s="41">
        <f>'Land-Use Change Emissions'!B44</f>
        <v>1.2731343844757299</v>
      </c>
      <c r="D34" s="41">
        <v>1.5505199999999999</v>
      </c>
      <c r="E34" s="41">
        <f>'Ocean Sink'!B41</f>
        <v>1.1468795277789501</v>
      </c>
      <c r="F34" s="41">
        <f>'Terrestrial Sink'!B38</f>
        <v>2.4217647058823499</v>
      </c>
      <c r="G34" s="48">
        <f>'Cement Carbonation Sink'!B23/1000</f>
        <v>2.7991510000000001E-2</v>
      </c>
      <c r="H34" s="41">
        <v>0.35585491731219299</v>
      </c>
      <c r="I34" s="14">
        <f t="shared" si="0"/>
        <v>4.6647643847190743</v>
      </c>
      <c r="J34" s="49">
        <v>1.5230151829917942</v>
      </c>
      <c r="K34" s="41">
        <f t="shared" si="1"/>
        <v>6.1877795677108685</v>
      </c>
      <c r="L34" s="41">
        <f t="shared" si="2"/>
        <v>3.1417492017272801</v>
      </c>
      <c r="N34" s="14"/>
      <c r="O34" s="14"/>
      <c r="P34" s="14"/>
      <c r="Q34" s="14"/>
      <c r="R34" s="14"/>
      <c r="S34" s="14"/>
      <c r="T34" s="14"/>
      <c r="U34" s="14"/>
      <c r="V34" s="14"/>
      <c r="W34" s="14"/>
      <c r="X34" s="14"/>
      <c r="Y34" s="14"/>
      <c r="Z34" s="14"/>
    </row>
    <row r="35" spans="1:26" ht="16.5" customHeight="1">
      <c r="A35" s="14">
        <v>1972</v>
      </c>
      <c r="B35" s="41">
        <f>'Fossil Emissions by Category'!B23/1000</f>
        <v>4.4271703787474994</v>
      </c>
      <c r="C35" s="41">
        <f>'Land-Use Change Emissions'!B45</f>
        <v>1.2763015683079799</v>
      </c>
      <c r="D35" s="41">
        <v>3.1222799999999999</v>
      </c>
      <c r="E35" s="41">
        <f>'Ocean Sink'!B42</f>
        <v>1.38610586689153</v>
      </c>
      <c r="F35" s="41">
        <f>'Terrestrial Sink'!B39</f>
        <v>1.1347058823529399</v>
      </c>
      <c r="G35" s="48">
        <f>'Cement Carbonation Sink'!B24/1000</f>
        <v>3.0485451E-2</v>
      </c>
      <c r="H35" s="41">
        <v>2.98947473095275E-2</v>
      </c>
      <c r="I35" s="14">
        <f t="shared" si="0"/>
        <v>4.676368946280439</v>
      </c>
      <c r="J35" s="49">
        <v>1.555687389918984</v>
      </c>
      <c r="K35" s="41">
        <f t="shared" si="1"/>
        <v>6.232056336199423</v>
      </c>
      <c r="L35" s="41">
        <f t="shared" si="2"/>
        <v>3.1206815563614549</v>
      </c>
      <c r="N35" s="14"/>
      <c r="O35" s="14"/>
      <c r="P35" s="14"/>
      <c r="Q35" s="14"/>
      <c r="R35" s="14"/>
      <c r="S35" s="14"/>
      <c r="T35" s="14"/>
      <c r="U35" s="14"/>
      <c r="V35" s="14"/>
      <c r="W35" s="14"/>
      <c r="X35" s="14"/>
      <c r="Y35" s="14"/>
      <c r="Z35" s="14"/>
    </row>
    <row r="36" spans="1:26" ht="16.5" customHeight="1">
      <c r="A36" s="14">
        <v>1973</v>
      </c>
      <c r="B36" s="41">
        <f>'Fossil Emissions by Category'!B24/1000</f>
        <v>4.6612423844648898</v>
      </c>
      <c r="C36" s="41">
        <f>'Land-Use Change Emissions'!B46</f>
        <v>1.2386370847988299</v>
      </c>
      <c r="D36" s="41">
        <v>3.1010399999999998</v>
      </c>
      <c r="E36" s="41">
        <f>'Ocean Sink'!B43</f>
        <v>1.3402772060041199</v>
      </c>
      <c r="F36" s="41">
        <f>'Terrestrial Sink'!B40</f>
        <v>1.6164705882352901</v>
      </c>
      <c r="G36" s="48">
        <f>'Cement Carbonation Sink'!B25/1000</f>
        <v>3.2610441000000004E-2</v>
      </c>
      <c r="H36" s="41">
        <v>-0.190518766022504</v>
      </c>
      <c r="I36" s="14">
        <f t="shared" si="0"/>
        <v>4.5383662787029131</v>
      </c>
      <c r="J36" s="49">
        <v>1.4953608201682007</v>
      </c>
      <c r="K36" s="41">
        <f t="shared" si="1"/>
        <v>6.0337270988711138</v>
      </c>
      <c r="L36" s="41">
        <f t="shared" si="2"/>
        <v>3.0430054585347124</v>
      </c>
      <c r="N36" s="14"/>
      <c r="O36" s="14"/>
      <c r="P36" s="14"/>
      <c r="Q36" s="14"/>
      <c r="R36" s="14"/>
      <c r="S36" s="14"/>
      <c r="T36" s="14"/>
      <c r="U36" s="14"/>
      <c r="V36" s="14"/>
      <c r="W36" s="14"/>
      <c r="X36" s="14"/>
      <c r="Y36" s="14"/>
      <c r="Z36" s="14"/>
    </row>
    <row r="37" spans="1:26" ht="16.5" customHeight="1">
      <c r="A37" s="14">
        <v>1974</v>
      </c>
      <c r="B37" s="41">
        <f>'Fossil Emissions by Category'!B25/1000</f>
        <v>4.6423565539788498</v>
      </c>
      <c r="C37" s="41">
        <f>'Land-Use Change Emissions'!B47</f>
        <v>1.1922658241114501</v>
      </c>
      <c r="D37" s="41">
        <v>1.44432</v>
      </c>
      <c r="E37" s="41">
        <f>'Ocean Sink'!B44</f>
        <v>1.2623747951167099</v>
      </c>
      <c r="F37" s="41">
        <f>'Terrestrial Sink'!B41</f>
        <v>3.7705882352941198</v>
      </c>
      <c r="G37" s="48">
        <f>'Cement Carbonation Sink'!B26/1000</f>
        <v>3.3395811000000004E-2</v>
      </c>
      <c r="H37" s="41">
        <v>-0.67605646323239099</v>
      </c>
      <c r="I37" s="14">
        <f t="shared" si="0"/>
        <v>4.3684619795443531</v>
      </c>
      <c r="J37" s="49">
        <v>1.9722536971757811</v>
      </c>
      <c r="K37" s="41">
        <f t="shared" si="1"/>
        <v>6.3407156767201345</v>
      </c>
      <c r="L37" s="41">
        <f t="shared" si="2"/>
        <v>2.3962082823685718</v>
      </c>
      <c r="N37" s="14"/>
      <c r="O37" s="14"/>
      <c r="P37" s="14"/>
      <c r="Q37" s="14"/>
      <c r="R37" s="14"/>
      <c r="S37" s="14"/>
      <c r="T37" s="14"/>
      <c r="U37" s="14"/>
      <c r="V37" s="14"/>
      <c r="W37" s="14"/>
      <c r="X37" s="14"/>
      <c r="Y37" s="14"/>
      <c r="Z37" s="14"/>
    </row>
    <row r="38" spans="1:26" ht="16.5" customHeight="1">
      <c r="A38" s="14">
        <v>1975</v>
      </c>
      <c r="B38" s="41">
        <f>'Fossil Emissions by Category'!B26/1000</f>
        <v>4.6524282797100103</v>
      </c>
      <c r="C38" s="41">
        <f>'Land-Use Change Emissions'!B48</f>
        <v>1.4170177831210999</v>
      </c>
      <c r="D38" s="41">
        <v>2.61252</v>
      </c>
      <c r="E38" s="41">
        <f>'Ocean Sink'!B45</f>
        <v>1.2059523842293001</v>
      </c>
      <c r="F38" s="41">
        <f>'Terrestrial Sink'!B42</f>
        <v>2.4482352941176502</v>
      </c>
      <c r="G38" s="48">
        <f>'Cement Carbonation Sink'!B27/1000</f>
        <v>3.4104432000000004E-2</v>
      </c>
      <c r="H38" s="41">
        <v>-0.23136604767243199</v>
      </c>
      <c r="I38" s="14">
        <f t="shared" si="0"/>
        <v>5.1919531573557105</v>
      </c>
      <c r="J38" s="49">
        <v>1.8394609837091505</v>
      </c>
      <c r="K38" s="41">
        <f t="shared" si="1"/>
        <v>7.031414141064861</v>
      </c>
      <c r="L38" s="41">
        <f t="shared" si="2"/>
        <v>3.35249217364656</v>
      </c>
      <c r="N38" s="14"/>
      <c r="O38" s="14"/>
      <c r="P38" s="14"/>
      <c r="Q38" s="14"/>
      <c r="R38" s="14"/>
      <c r="S38" s="14"/>
      <c r="T38" s="14"/>
      <c r="U38" s="14"/>
      <c r="V38" s="14"/>
      <c r="W38" s="14"/>
      <c r="X38" s="14"/>
      <c r="Y38" s="14"/>
      <c r="Z38" s="14"/>
    </row>
    <row r="39" spans="1:26" ht="16.5" customHeight="1">
      <c r="A39" s="14">
        <v>1976</v>
      </c>
      <c r="B39" s="41">
        <f>'Fossil Emissions by Category'!B27/1000</f>
        <v>4.90828953250137</v>
      </c>
      <c r="C39" s="41">
        <f>'Land-Use Change Emissions'!B49</f>
        <v>1.3019280419508701</v>
      </c>
      <c r="D39" s="41">
        <v>2.0602800000000001</v>
      </c>
      <c r="E39" s="41">
        <f>'Ocean Sink'!B46</f>
        <v>1.33038497334188</v>
      </c>
      <c r="F39" s="41">
        <f>'Terrestrial Sink'!B43</f>
        <v>2.9341176470588199</v>
      </c>
      <c r="G39" s="48">
        <f>'Cement Carbonation Sink'!B28/1000</f>
        <v>3.6066968000000005E-2</v>
      </c>
      <c r="H39" s="41">
        <v>-0.150632013494304</v>
      </c>
      <c r="I39" s="14">
        <f t="shared" si="0"/>
        <v>4.7702643457079885</v>
      </c>
      <c r="J39" s="49">
        <v>2.0927436972998481</v>
      </c>
      <c r="K39" s="41">
        <f t="shared" si="1"/>
        <v>6.8630080430078362</v>
      </c>
      <c r="L39" s="41">
        <f t="shared" si="2"/>
        <v>2.6775206484081404</v>
      </c>
      <c r="N39" s="14"/>
      <c r="O39" s="14"/>
      <c r="P39" s="14"/>
      <c r="Q39" s="14"/>
      <c r="R39" s="14"/>
      <c r="S39" s="14"/>
      <c r="T39" s="14"/>
      <c r="U39" s="14"/>
      <c r="V39" s="14"/>
      <c r="W39" s="14"/>
      <c r="X39" s="14"/>
      <c r="Y39" s="14"/>
      <c r="Z39" s="14"/>
    </row>
    <row r="40" spans="1:26" ht="16.5" customHeight="1">
      <c r="A40" s="14">
        <v>1977</v>
      </c>
      <c r="B40" s="41">
        <f>'Fossil Emissions by Category'!B28/1000</f>
        <v>5.04763395818083</v>
      </c>
      <c r="C40" s="41">
        <f>'Land-Use Change Emissions'!B50</f>
        <v>1.2672844701280299</v>
      </c>
      <c r="D40" s="41">
        <v>4.0780799999999999</v>
      </c>
      <c r="E40" s="41">
        <f>'Ocean Sink'!B47</f>
        <v>1.44834006245447</v>
      </c>
      <c r="F40" s="41">
        <f>'Terrestrial Sink'!B44</f>
        <v>1.6082352941176501</v>
      </c>
      <c r="G40" s="48">
        <f>'Cement Carbonation Sink'!B29/1000</f>
        <v>3.8465277999999999E-2</v>
      </c>
      <c r="H40" s="41">
        <v>-0.858202206189145</v>
      </c>
      <c r="I40" s="14">
        <f t="shared" si="0"/>
        <v>4.6433302985491016</v>
      </c>
      <c r="J40" s="49">
        <v>1.7657639210134906</v>
      </c>
      <c r="K40" s="41">
        <f t="shared" si="1"/>
        <v>6.4090942195625917</v>
      </c>
      <c r="L40" s="41">
        <f t="shared" si="2"/>
        <v>2.8775663775356111</v>
      </c>
      <c r="N40" s="14"/>
      <c r="O40" s="14"/>
      <c r="P40" s="14"/>
      <c r="Q40" s="14"/>
      <c r="R40" s="14"/>
      <c r="S40" s="14"/>
      <c r="T40" s="14"/>
      <c r="U40" s="14"/>
      <c r="V40" s="14"/>
      <c r="W40" s="14"/>
      <c r="X40" s="14"/>
      <c r="Y40" s="14"/>
      <c r="Z40" s="14"/>
    </row>
    <row r="41" spans="1:26" ht="16.5" customHeight="1">
      <c r="A41" s="14">
        <v>1978</v>
      </c>
      <c r="B41" s="41">
        <f>'Fossil Emissions by Category'!B29/1000</f>
        <v>5.2040849284836304</v>
      </c>
      <c r="C41" s="41">
        <f>'Land-Use Change Emissions'!B51</f>
        <v>1.1539550754318699</v>
      </c>
      <c r="D41" s="41">
        <v>2.73996</v>
      </c>
      <c r="E41" s="41">
        <f>'Ocean Sink'!B48</f>
        <v>1.4942964015670599</v>
      </c>
      <c r="F41" s="41">
        <f>'Terrestrial Sink'!B45</f>
        <v>2.6547058823529399</v>
      </c>
      <c r="G41" s="48">
        <f>'Cement Carbonation Sink'!B30/1000</f>
        <v>4.1111291000000001E-2</v>
      </c>
      <c r="H41" s="41">
        <v>-0.572033571048709</v>
      </c>
      <c r="I41" s="14">
        <f t="shared" si="0"/>
        <v>4.2280913963823714</v>
      </c>
      <c r="J41" s="49">
        <v>1.5699181807979674</v>
      </c>
      <c r="K41" s="41">
        <f t="shared" si="1"/>
        <v>5.7980095771803386</v>
      </c>
      <c r="L41" s="41">
        <f t="shared" si="2"/>
        <v>2.6581732155844042</v>
      </c>
      <c r="N41" s="14"/>
      <c r="O41" s="14"/>
      <c r="P41" s="14"/>
      <c r="Q41" s="14"/>
      <c r="R41" s="14"/>
      <c r="S41" s="14"/>
      <c r="T41" s="14"/>
      <c r="U41" s="14"/>
      <c r="V41" s="14"/>
      <c r="W41" s="14"/>
      <c r="X41" s="14"/>
      <c r="Y41" s="14"/>
      <c r="Z41" s="14"/>
    </row>
    <row r="42" spans="1:26" ht="16.5" customHeight="1">
      <c r="A42" s="14">
        <v>1979</v>
      </c>
      <c r="B42" s="41">
        <f>'Fossil Emissions by Category'!B30/1000</f>
        <v>5.3520790745984304</v>
      </c>
      <c r="C42" s="41">
        <f>'Land-Use Change Emissions'!B52</f>
        <v>1.1607417626371199</v>
      </c>
      <c r="D42" s="41">
        <v>4.5453599999999996</v>
      </c>
      <c r="E42" s="41">
        <f>'Ocean Sink'!B49</f>
        <v>1.40661399067965</v>
      </c>
      <c r="F42" s="41">
        <f>'Terrestrial Sink'!B46</f>
        <v>1.3641176470588201</v>
      </c>
      <c r="G42" s="48">
        <f>'Cement Carbonation Sink'!B31/1000</f>
        <v>4.259889E-2</v>
      </c>
      <c r="H42" s="41">
        <v>-0.84586969074184204</v>
      </c>
      <c r="I42" s="14">
        <f t="shared" si="0"/>
        <v>4.2529578183024075</v>
      </c>
      <c r="J42" s="49">
        <v>1.7269197448568583</v>
      </c>
      <c r="K42" s="41">
        <f t="shared" si="1"/>
        <v>5.979877563159266</v>
      </c>
      <c r="L42" s="41">
        <f t="shared" si="2"/>
        <v>2.526038073445549</v>
      </c>
      <c r="N42" s="14"/>
      <c r="O42" s="14"/>
      <c r="P42" s="14"/>
      <c r="Q42" s="14"/>
      <c r="R42" s="14"/>
      <c r="S42" s="14"/>
      <c r="T42" s="14"/>
      <c r="U42" s="14"/>
      <c r="V42" s="14"/>
      <c r="W42" s="14"/>
      <c r="X42" s="14"/>
      <c r="Y42" s="14"/>
      <c r="Z42" s="14"/>
    </row>
    <row r="43" spans="1:26" ht="16.5" customHeight="1">
      <c r="A43" s="14">
        <v>1980</v>
      </c>
      <c r="B43" s="41">
        <f>'Fossil Emissions by Category'!B31/1000</f>
        <v>5.3200364395863602</v>
      </c>
      <c r="C43" s="41">
        <f>'Land-Use Change Emissions'!B53</f>
        <v>1.1309733312180601</v>
      </c>
      <c r="D43" s="41">
        <v>3.6320399999999999</v>
      </c>
      <c r="E43" s="41">
        <f>'Ocean Sink'!B50</f>
        <v>1.66682532979224</v>
      </c>
      <c r="F43" s="41">
        <f>'Terrestrial Sink'!B47</f>
        <v>0.45411764705882401</v>
      </c>
      <c r="G43" s="48">
        <f>'Cement Carbonation Sink'!B32/1000</f>
        <v>4.3860726999999995E-2</v>
      </c>
      <c r="H43" s="41">
        <v>0.65416606725292703</v>
      </c>
      <c r="I43" s="14">
        <f t="shared" si="0"/>
        <v>4.1438862855829726</v>
      </c>
      <c r="J43" s="49">
        <v>1.6083163002930223</v>
      </c>
      <c r="K43" s="41">
        <f t="shared" si="1"/>
        <v>5.7522025858759953</v>
      </c>
      <c r="L43" s="41">
        <f t="shared" si="2"/>
        <v>2.5355699852899503</v>
      </c>
      <c r="N43" s="14"/>
      <c r="O43" s="14"/>
      <c r="P43" s="14"/>
      <c r="Q43" s="14"/>
      <c r="R43" s="14"/>
      <c r="S43" s="14"/>
      <c r="T43" s="14"/>
      <c r="U43" s="14"/>
      <c r="V43" s="14"/>
      <c r="W43" s="14"/>
      <c r="X43" s="14"/>
      <c r="Y43" s="14"/>
      <c r="Z43" s="14"/>
    </row>
    <row r="44" spans="1:26" ht="16.5" customHeight="1">
      <c r="A44" s="14">
        <v>1981</v>
      </c>
      <c r="B44" s="41">
        <f>'Fossil Emissions by Category'!B32/1000</f>
        <v>5.1929340007566696</v>
      </c>
      <c r="C44" s="41">
        <f>'Land-Use Change Emissions'!B54</f>
        <v>1.1776463976423599</v>
      </c>
      <c r="D44" s="41">
        <v>2.4638399999999998</v>
      </c>
      <c r="E44" s="41">
        <f>'Ocean Sink'!B51</f>
        <v>1.6668566689048301</v>
      </c>
      <c r="F44" s="41">
        <f>'Terrestrial Sink'!B48</f>
        <v>2.2411764705882402</v>
      </c>
      <c r="G44" s="48">
        <f>'Cement Carbonation Sink'!B33/1000</f>
        <v>4.4740825999999997E-2</v>
      </c>
      <c r="H44" s="41">
        <v>-4.6033567289223601E-2</v>
      </c>
      <c r="I44" s="14">
        <f t="shared" si="0"/>
        <v>4.3148964009616071</v>
      </c>
      <c r="J44" s="49">
        <v>1.5975733287708584</v>
      </c>
      <c r="K44" s="41">
        <f t="shared" si="1"/>
        <v>5.9124697297324653</v>
      </c>
      <c r="L44" s="41">
        <f t="shared" si="2"/>
        <v>2.7173230721907489</v>
      </c>
      <c r="N44" s="14"/>
      <c r="O44" s="14"/>
      <c r="P44" s="14"/>
      <c r="Q44" s="14"/>
      <c r="R44" s="14"/>
      <c r="S44" s="14"/>
      <c r="T44" s="14"/>
      <c r="U44" s="14"/>
      <c r="V44" s="14"/>
      <c r="W44" s="14"/>
      <c r="X44" s="14"/>
      <c r="Y44" s="14"/>
      <c r="Z44" s="14"/>
    </row>
    <row r="45" spans="1:26" ht="16.5" customHeight="1">
      <c r="A45" s="14">
        <v>1982</v>
      </c>
      <c r="B45" s="41">
        <f>'Fossil Emissions by Category'!B33/1000</f>
        <v>5.1516812977986604</v>
      </c>
      <c r="C45" s="41">
        <f>'Land-Use Change Emissions'!B55</f>
        <v>1.15548182084022</v>
      </c>
      <c r="D45" s="41">
        <v>2.0815199999999998</v>
      </c>
      <c r="E45" s="41">
        <f>'Ocean Sink'!B52</f>
        <v>1.8158080080174099</v>
      </c>
      <c r="F45" s="41">
        <f>'Terrestrial Sink'!B49</f>
        <v>1.54</v>
      </c>
      <c r="G45" s="48">
        <f>'Cement Carbonation Sink'!B34/1000</f>
        <v>4.5586188E-2</v>
      </c>
      <c r="H45" s="41">
        <v>0.82424892265445604</v>
      </c>
      <c r="I45" s="14">
        <f t="shared" si="0"/>
        <v>4.2336853915585664</v>
      </c>
      <c r="J45" s="49">
        <v>1.7131144840834398</v>
      </c>
      <c r="K45" s="41">
        <f t="shared" si="1"/>
        <v>5.9467998756420064</v>
      </c>
      <c r="L45" s="41">
        <f t="shared" si="2"/>
        <v>2.5205709074751264</v>
      </c>
      <c r="N45" s="14"/>
      <c r="O45" s="14"/>
      <c r="P45" s="14"/>
      <c r="Q45" s="14"/>
      <c r="R45" s="14"/>
      <c r="S45" s="14"/>
      <c r="T45" s="14"/>
      <c r="U45" s="14"/>
      <c r="V45" s="14"/>
      <c r="W45" s="14"/>
      <c r="X45" s="14"/>
      <c r="Y45" s="14"/>
      <c r="Z45" s="14"/>
    </row>
    <row r="46" spans="1:26" ht="16.5" customHeight="1">
      <c r="A46" s="14">
        <v>1983</v>
      </c>
      <c r="B46" s="41">
        <f>'Fossil Emissions by Category'!B34/1000</f>
        <v>5.18505228087351</v>
      </c>
      <c r="C46" s="41">
        <f>'Land-Use Change Emissions'!B56</f>
        <v>1.27215874987299</v>
      </c>
      <c r="D46" s="41">
        <v>3.9293999999999998</v>
      </c>
      <c r="E46" s="41">
        <f>'Ocean Sink'!B53</f>
        <v>1.9548805971300001</v>
      </c>
      <c r="F46" s="41">
        <f>'Terrestrial Sink'!B50</f>
        <v>0.29117647058823498</v>
      </c>
      <c r="G46" s="48">
        <f>'Cement Carbonation Sink'!B35/1000</f>
        <v>4.7107128000000005E-2</v>
      </c>
      <c r="H46" s="41">
        <v>0.23464683545065701</v>
      </c>
      <c r="I46" s="14">
        <f t="shared" si="0"/>
        <v>4.661189659534636</v>
      </c>
      <c r="J46" s="49">
        <v>1.978994004687288</v>
      </c>
      <c r="K46" s="41">
        <f t="shared" si="1"/>
        <v>6.6401836642219241</v>
      </c>
      <c r="L46" s="41">
        <f t="shared" si="2"/>
        <v>2.682195654847348</v>
      </c>
      <c r="N46" s="14"/>
      <c r="O46" s="14"/>
      <c r="P46" s="14"/>
      <c r="Q46" s="14"/>
      <c r="R46" s="14"/>
      <c r="S46" s="14"/>
      <c r="T46" s="14"/>
      <c r="U46" s="14"/>
      <c r="V46" s="14"/>
      <c r="W46" s="14"/>
      <c r="X46" s="14"/>
      <c r="Y46" s="14"/>
      <c r="Z46" s="14"/>
    </row>
    <row r="47" spans="1:26" ht="16.5" customHeight="1">
      <c r="A47" s="14">
        <v>1984</v>
      </c>
      <c r="B47" s="41">
        <f>'Fossil Emissions by Category'!B35/1000</f>
        <v>5.3648244742755598</v>
      </c>
      <c r="C47" s="41">
        <f>'Land-Use Change Emissions'!B57</f>
        <v>1.4118114260781001</v>
      </c>
      <c r="D47" s="41">
        <v>2.61252</v>
      </c>
      <c r="E47" s="41">
        <f>'Ocean Sink'!B54</f>
        <v>1.8403906862425901</v>
      </c>
      <c r="F47" s="41">
        <f>'Terrestrial Sink'!B51</f>
        <v>2.67</v>
      </c>
      <c r="G47" s="48">
        <f>'Cement Carbonation Sink'!B36/1000</f>
        <v>4.8557116999999997E-2</v>
      </c>
      <c r="H47" s="41">
        <v>-0.39483190269479002</v>
      </c>
      <c r="I47" s="14">
        <f t="shared" si="0"/>
        <v>5.1728770651501588</v>
      </c>
      <c r="J47" s="49">
        <v>2.0089964301083865</v>
      </c>
      <c r="K47" s="41">
        <f t="shared" si="1"/>
        <v>7.1818734952585448</v>
      </c>
      <c r="L47" s="41">
        <f t="shared" si="2"/>
        <v>3.1638806350417723</v>
      </c>
      <c r="N47" s="14"/>
      <c r="O47" s="14"/>
      <c r="P47" s="14"/>
      <c r="Q47" s="14"/>
      <c r="R47" s="14"/>
      <c r="S47" s="14"/>
      <c r="T47" s="14"/>
      <c r="U47" s="14"/>
      <c r="V47" s="14"/>
      <c r="W47" s="14"/>
      <c r="X47" s="14"/>
      <c r="Y47" s="14"/>
      <c r="Z47" s="14"/>
    </row>
    <row r="48" spans="1:26" ht="16.5" customHeight="1">
      <c r="A48" s="14">
        <v>1985</v>
      </c>
      <c r="B48" s="41">
        <f>'Fossil Emissions by Category'!B36/1000</f>
        <v>5.5451647169714393</v>
      </c>
      <c r="C48" s="41">
        <f>'Land-Use Change Emissions'!B58</f>
        <v>1.33771324161347</v>
      </c>
      <c r="D48" s="41">
        <v>3.4833599999999998</v>
      </c>
      <c r="E48" s="41">
        <f>'Ocean Sink'!B55</f>
        <v>1.7234120253551799</v>
      </c>
      <c r="F48" s="41">
        <f>'Terrestrial Sink'!B52</f>
        <v>2.54764705882353</v>
      </c>
      <c r="G48" s="48">
        <f>'Cement Carbonation Sink'!B37/1000</f>
        <v>4.9960639000000001E-2</v>
      </c>
      <c r="H48" s="41">
        <v>-0.92150176444495002</v>
      </c>
      <c r="I48" s="14">
        <f t="shared" si="0"/>
        <v>4.9013813172717544</v>
      </c>
      <c r="J48" s="49">
        <v>2.1516883927033001</v>
      </c>
      <c r="K48" s="41">
        <f t="shared" si="1"/>
        <v>7.0530697099750546</v>
      </c>
      <c r="L48" s="41">
        <f t="shared" si="2"/>
        <v>2.7496929245684543</v>
      </c>
      <c r="N48" s="14"/>
      <c r="O48" s="14"/>
      <c r="P48" s="14"/>
      <c r="Q48" s="14"/>
      <c r="R48" s="14"/>
      <c r="S48" s="14"/>
      <c r="T48" s="14"/>
      <c r="U48" s="14"/>
      <c r="V48" s="14"/>
      <c r="W48" s="14"/>
      <c r="X48" s="14"/>
      <c r="Y48" s="14"/>
      <c r="Z48" s="14"/>
    </row>
    <row r="49" spans="1:26" ht="16.5" customHeight="1">
      <c r="A49" s="14">
        <v>1986</v>
      </c>
      <c r="B49" s="41">
        <f>'Fossil Emissions by Category'!B37/1000</f>
        <v>5.6276265442971596</v>
      </c>
      <c r="C49" s="41">
        <f>'Land-Use Change Emissions'!B59</f>
        <v>1.31774665109921</v>
      </c>
      <c r="D49" s="41">
        <v>2.1240000000000001</v>
      </c>
      <c r="E49" s="41">
        <f>'Ocean Sink'!B56</f>
        <v>1.75404961446777</v>
      </c>
      <c r="F49" s="41">
        <f>'Terrestrial Sink'!B53</f>
        <v>2.1611764705882401</v>
      </c>
      <c r="G49" s="48">
        <f>'Cement Carbonation Sink'!B38/1000</f>
        <v>5.2336416999999996E-2</v>
      </c>
      <c r="H49" s="41">
        <v>0.85381069382735197</v>
      </c>
      <c r="I49" s="14">
        <f t="shared" si="0"/>
        <v>4.8282237296275055</v>
      </c>
      <c r="J49" s="49">
        <v>1.8866879529762945</v>
      </c>
      <c r="K49" s="41">
        <f t="shared" si="1"/>
        <v>6.7149116826038</v>
      </c>
      <c r="L49" s="41">
        <f t="shared" si="2"/>
        <v>2.9415357766512109</v>
      </c>
      <c r="N49" s="14"/>
      <c r="O49" s="14"/>
      <c r="P49" s="14"/>
      <c r="Q49" s="14"/>
      <c r="R49" s="14"/>
      <c r="S49" s="14"/>
      <c r="T49" s="14"/>
      <c r="U49" s="14"/>
      <c r="V49" s="14"/>
      <c r="W49" s="14"/>
      <c r="X49" s="14"/>
      <c r="Y49" s="14"/>
      <c r="Z49" s="14"/>
    </row>
    <row r="50" spans="1:26" ht="16.5" customHeight="1">
      <c r="A50" s="14">
        <v>1987</v>
      </c>
      <c r="B50" s="41">
        <f>'Fossil Emissions by Category'!B38/1000</f>
        <v>5.8040923945900804</v>
      </c>
      <c r="C50" s="41">
        <f>'Land-Use Change Emissions'!B60</f>
        <v>1.2636656655129399</v>
      </c>
      <c r="D50" s="41">
        <v>5.6498400000000002</v>
      </c>
      <c r="E50" s="41">
        <f>'Ocean Sink'!B57</f>
        <v>1.85004345358036</v>
      </c>
      <c r="F50" s="41">
        <f>'Terrestrial Sink'!B54</f>
        <v>0.38117647058823501</v>
      </c>
      <c r="G50" s="48">
        <f>'Cement Carbonation Sink'!B39/1000</f>
        <v>5.4798024000000001E-2</v>
      </c>
      <c r="H50" s="41">
        <v>-0.86809988805472404</v>
      </c>
      <c r="I50" s="14">
        <f t="shared" si="0"/>
        <v>4.6300709984394119</v>
      </c>
      <c r="J50" s="49">
        <v>1.7758814294812806</v>
      </c>
      <c r="K50" s="41">
        <f t="shared" si="1"/>
        <v>6.4059524279206927</v>
      </c>
      <c r="L50" s="41">
        <f t="shared" si="2"/>
        <v>2.8541895689581311</v>
      </c>
      <c r="N50" s="14"/>
      <c r="O50" s="14"/>
      <c r="P50" s="14"/>
      <c r="Q50" s="14"/>
      <c r="R50" s="14"/>
      <c r="S50" s="14"/>
      <c r="T50" s="14"/>
      <c r="U50" s="14"/>
      <c r="V50" s="14"/>
      <c r="W50" s="14"/>
      <c r="X50" s="14"/>
      <c r="Y50" s="14"/>
      <c r="Z50" s="14"/>
    </row>
    <row r="51" spans="1:26" ht="16.5" customHeight="1">
      <c r="A51" s="14">
        <v>1988</v>
      </c>
      <c r="B51" s="41">
        <f>'Fossil Emissions by Category'!B39/1000</f>
        <v>6.0320413454443793</v>
      </c>
      <c r="C51" s="41">
        <f>'Land-Use Change Emissions'!B61</f>
        <v>1.2292572411076701</v>
      </c>
      <c r="D51" s="41">
        <v>4.6303200000000002</v>
      </c>
      <c r="E51" s="41">
        <f>'Ocean Sink'!B58</f>
        <v>1.76801729269295</v>
      </c>
      <c r="F51" s="41">
        <f>'Terrestrial Sink'!B55</f>
        <v>2.0717647058823498</v>
      </c>
      <c r="G51" s="48">
        <f>'Cement Carbonation Sink'!B40/1000</f>
        <v>5.8076625999999999E-2</v>
      </c>
      <c r="H51" s="41">
        <v>-1.2668800376905001</v>
      </c>
      <c r="I51" s="14">
        <f t="shared" si="0"/>
        <v>4.5039985314185031</v>
      </c>
      <c r="J51" s="49">
        <v>2.0230076132100665</v>
      </c>
      <c r="K51" s="41">
        <f t="shared" si="1"/>
        <v>6.5270061446285697</v>
      </c>
      <c r="L51" s="41">
        <f t="shared" si="2"/>
        <v>2.4809909182084366</v>
      </c>
      <c r="N51" s="14"/>
      <c r="O51" s="14"/>
      <c r="P51" s="14"/>
      <c r="Q51" s="14"/>
      <c r="R51" s="14"/>
      <c r="S51" s="14"/>
      <c r="T51" s="14"/>
      <c r="U51" s="14"/>
      <c r="V51" s="14"/>
      <c r="W51" s="14"/>
      <c r="X51" s="14"/>
      <c r="Y51" s="14"/>
      <c r="Z51" s="14"/>
    </row>
    <row r="52" spans="1:26" ht="16.5" customHeight="1">
      <c r="A52" s="14">
        <v>1989</v>
      </c>
      <c r="B52" s="41">
        <f>'Fossil Emissions by Category'!B40/1000</f>
        <v>6.11540188814757</v>
      </c>
      <c r="C52" s="41">
        <f>'Land-Use Change Emissions'!B62</f>
        <v>1.18824099964344</v>
      </c>
      <c r="D52" s="41">
        <v>3.1435200000000001</v>
      </c>
      <c r="E52" s="41">
        <f>'Ocean Sink'!B59</f>
        <v>1.7382373818055299</v>
      </c>
      <c r="F52" s="41">
        <f>'Terrestrial Sink'!B56</f>
        <v>3.4123529411764699</v>
      </c>
      <c r="G52" s="48">
        <f>'Cement Carbonation Sink'!B41/1000</f>
        <v>5.8036534000000001E-2</v>
      </c>
      <c r="H52" s="41">
        <v>-1.04850396921227</v>
      </c>
      <c r="I52" s="14">
        <f t="shared" si="0"/>
        <v>4.3537150226935646</v>
      </c>
      <c r="J52" s="49">
        <v>2.2635483302523558</v>
      </c>
      <c r="K52" s="41">
        <f t="shared" si="1"/>
        <v>6.6172633529459208</v>
      </c>
      <c r="L52" s="41">
        <f t="shared" si="2"/>
        <v>2.0901666924412088</v>
      </c>
      <c r="N52" s="14"/>
      <c r="O52" s="14"/>
      <c r="P52" s="14"/>
      <c r="Q52" s="14"/>
      <c r="R52" s="14"/>
      <c r="S52" s="14"/>
      <c r="T52" s="14"/>
      <c r="U52" s="14"/>
      <c r="V52" s="14"/>
      <c r="W52" s="14"/>
      <c r="X52" s="14"/>
      <c r="Y52" s="14"/>
      <c r="Z52" s="14"/>
    </row>
    <row r="53" spans="1:26" ht="16.5" customHeight="1">
      <c r="A53" s="14">
        <v>1990</v>
      </c>
      <c r="B53" s="41">
        <f>'Fossil Emissions by Category'!B41/1000</f>
        <v>6.2089449673439407</v>
      </c>
      <c r="C53" s="41">
        <f>'Land-Use Change Emissions'!B63</f>
        <v>1.17335641256856</v>
      </c>
      <c r="D53" s="41">
        <v>2.5488</v>
      </c>
      <c r="E53" s="41">
        <f>'Ocean Sink'!B60</f>
        <v>1.91760695497571</v>
      </c>
      <c r="F53" s="41">
        <f>'Terrestrial Sink'!B57</f>
        <v>2.2258823529411802</v>
      </c>
      <c r="G53" s="48">
        <f>'Cement Carbonation Sink'!B42/1000</f>
        <v>5.7503869999999999E-2</v>
      </c>
      <c r="H53" s="41">
        <v>0.632508202477575</v>
      </c>
      <c r="I53" s="14">
        <f t="shared" si="0"/>
        <v>4.2991778956512041</v>
      </c>
      <c r="J53" s="49">
        <v>1.965231610526293</v>
      </c>
      <c r="K53" s="41">
        <f t="shared" si="1"/>
        <v>6.2644095061774969</v>
      </c>
      <c r="L53" s="41">
        <f t="shared" si="2"/>
        <v>2.3339462851249113</v>
      </c>
      <c r="N53" s="14"/>
      <c r="O53" s="14"/>
      <c r="P53" s="14"/>
      <c r="Q53" s="14"/>
      <c r="R53" s="14"/>
      <c r="S53" s="14"/>
      <c r="T53" s="14"/>
      <c r="U53" s="14"/>
      <c r="V53" s="14"/>
      <c r="W53" s="14"/>
      <c r="X53" s="14"/>
      <c r="Y53" s="14"/>
      <c r="Z53" s="14"/>
    </row>
    <row r="54" spans="1:26" ht="16.5" customHeight="1">
      <c r="A54" s="14">
        <v>1991</v>
      </c>
      <c r="B54" s="41">
        <f>'Fossil Emissions by Category'!B42/1000</f>
        <v>6.3422767870389896</v>
      </c>
      <c r="C54" s="41">
        <f>'Land-Use Change Emissions'!B64</f>
        <v>1.1495867552065699</v>
      </c>
      <c r="D54" s="41">
        <v>1.593</v>
      </c>
      <c r="E54" s="41">
        <f>'Ocean Sink'!B61</f>
        <v>2.0038168009350401</v>
      </c>
      <c r="F54" s="41">
        <f>'Terrestrial Sink'!B58</f>
        <v>2.0235294117647098</v>
      </c>
      <c r="G54" s="48">
        <f>'Cement Carbonation Sink'!B43/1000</f>
        <v>6.1053217E-2</v>
      </c>
      <c r="H54" s="41">
        <v>1.8104641122755201</v>
      </c>
      <c r="I54" s="14">
        <f t="shared" si="0"/>
        <v>4.212085871076872</v>
      </c>
      <c r="J54" s="49">
        <v>1.9336395378176792</v>
      </c>
      <c r="K54" s="41">
        <f t="shared" si="1"/>
        <v>6.1457254088945508</v>
      </c>
      <c r="L54" s="41">
        <f t="shared" si="2"/>
        <v>2.2784463332591929</v>
      </c>
      <c r="N54" s="14"/>
      <c r="O54" s="14"/>
      <c r="P54" s="14"/>
      <c r="Q54" s="14"/>
      <c r="R54" s="14"/>
      <c r="S54" s="14"/>
      <c r="T54" s="14"/>
      <c r="U54" s="14"/>
      <c r="V54" s="14"/>
      <c r="W54" s="14"/>
      <c r="X54" s="14"/>
      <c r="Y54" s="14"/>
      <c r="Z54" s="14"/>
    </row>
    <row r="55" spans="1:26" ht="16.5" customHeight="1">
      <c r="A55" s="14">
        <v>1992</v>
      </c>
      <c r="B55" s="41">
        <f>'Fossil Emissions by Category'!B43/1000</f>
        <v>6.1598319541052895</v>
      </c>
      <c r="C55" s="41">
        <f>'Land-Use Change Emissions'!B65</f>
        <v>1.1985798487355499</v>
      </c>
      <c r="D55" s="41">
        <v>1.50804</v>
      </c>
      <c r="E55" s="41">
        <f>'Ocean Sink'!B62</f>
        <v>2.1675861308324702</v>
      </c>
      <c r="F55" s="41">
        <f>'Terrestrial Sink'!B59</f>
        <v>2.1235294117647099</v>
      </c>
      <c r="G55" s="48">
        <f>'Cement Carbonation Sink'!B44/1000</f>
        <v>6.1916219000000002E-2</v>
      </c>
      <c r="H55" s="41">
        <v>1.4973400415082101</v>
      </c>
      <c r="I55" s="14">
        <f t="shared" si="0"/>
        <v>4.3915965657670553</v>
      </c>
      <c r="J55" s="49">
        <v>2.2325211264292513</v>
      </c>
      <c r="K55" s="41">
        <f t="shared" si="1"/>
        <v>6.6241176921963065</v>
      </c>
      <c r="L55" s="41">
        <f t="shared" si="2"/>
        <v>2.159075439337804</v>
      </c>
      <c r="N55" s="14"/>
      <c r="O55" s="14"/>
      <c r="P55" s="14"/>
      <c r="Q55" s="14"/>
      <c r="R55" s="14"/>
      <c r="S55" s="14"/>
      <c r="T55" s="14"/>
      <c r="U55" s="14"/>
      <c r="V55" s="14"/>
      <c r="W55" s="14"/>
      <c r="X55" s="14"/>
      <c r="Y55" s="14"/>
      <c r="Z55" s="14"/>
    </row>
    <row r="56" spans="1:26" ht="16.5" customHeight="1">
      <c r="A56" s="14">
        <v>1993</v>
      </c>
      <c r="B56" s="41">
        <f>'Fossil Emissions by Category'!B44/1000</f>
        <v>6.2236613944209802</v>
      </c>
      <c r="C56" s="41">
        <f>'Land-Use Change Emissions'!B66</f>
        <v>1.1717226899138899</v>
      </c>
      <c r="D56" s="41">
        <v>2.6337600000000001</v>
      </c>
      <c r="E56" s="41">
        <f>'Ocean Sink'!B63</f>
        <v>2.1183108052830999</v>
      </c>
      <c r="F56" s="41">
        <f>'Terrestrial Sink'!B60</f>
        <v>2.8164705882352901</v>
      </c>
      <c r="G56" s="48">
        <f>'Cement Carbonation Sink'!B45/1000</f>
        <v>6.616760499999999E-2</v>
      </c>
      <c r="H56" s="41">
        <v>-0.23932491453386801</v>
      </c>
      <c r="I56" s="14">
        <f t="shared" si="0"/>
        <v>4.2931919358444928</v>
      </c>
      <c r="J56" s="49">
        <v>2.3132667443656896</v>
      </c>
      <c r="K56" s="41">
        <f t="shared" si="1"/>
        <v>6.6064586802101823</v>
      </c>
      <c r="L56" s="41">
        <f t="shared" si="2"/>
        <v>1.9799251914788032</v>
      </c>
      <c r="N56" s="14"/>
      <c r="O56" s="14"/>
      <c r="P56" s="14"/>
      <c r="Q56" s="14"/>
      <c r="R56" s="14"/>
      <c r="S56" s="14"/>
      <c r="T56" s="14"/>
      <c r="U56" s="14"/>
      <c r="V56" s="14"/>
      <c r="W56" s="14"/>
      <c r="X56" s="14"/>
      <c r="Y56" s="14"/>
      <c r="Z56" s="14"/>
    </row>
    <row r="57" spans="1:26" ht="16.5" customHeight="1">
      <c r="A57" s="14">
        <v>1994</v>
      </c>
      <c r="B57" s="41">
        <f>'Fossil Emissions by Category'!B45/1000</f>
        <v>6.2676264626245501</v>
      </c>
      <c r="C57" s="41">
        <f>'Land-Use Change Emissions'!B67</f>
        <v>1.3141153459946</v>
      </c>
      <c r="D57" s="41">
        <v>3.5258400000000001</v>
      </c>
      <c r="E57" s="41">
        <f>'Ocean Sink'!B64</f>
        <v>1.97648956197977</v>
      </c>
      <c r="F57" s="41">
        <f>'Terrestrial Sink'!B61</f>
        <v>1.48470588235294</v>
      </c>
      <c r="G57" s="48">
        <f>'Cement Carbonation Sink'!B46/1000</f>
        <v>6.9813709000000002E-2</v>
      </c>
      <c r="H57" s="41">
        <v>0.52489265483482195</v>
      </c>
      <c r="I57" s="14">
        <f t="shared" si="0"/>
        <v>4.8149186277242144</v>
      </c>
      <c r="J57" s="49">
        <v>2.2723794938242463</v>
      </c>
      <c r="K57" s="41">
        <f t="shared" si="1"/>
        <v>7.0872981215484607</v>
      </c>
      <c r="L57" s="41">
        <f t="shared" si="2"/>
        <v>2.5425391338999681</v>
      </c>
      <c r="N57" s="14"/>
      <c r="O57" s="14"/>
      <c r="P57" s="14"/>
      <c r="Q57" s="14"/>
      <c r="R57" s="14"/>
      <c r="S57" s="14"/>
      <c r="T57" s="14"/>
      <c r="U57" s="14"/>
      <c r="V57" s="14"/>
      <c r="W57" s="14"/>
      <c r="X57" s="14"/>
      <c r="Y57" s="14"/>
      <c r="Z57" s="14"/>
    </row>
    <row r="58" spans="1:26" ht="16.5" customHeight="1">
      <c r="A58" s="14">
        <v>1995</v>
      </c>
      <c r="B58" s="41">
        <f>'Fossil Emissions by Category'!B46/1000</f>
        <v>6.4011857132402303</v>
      </c>
      <c r="C58" s="41">
        <f>'Land-Use Change Emissions'!B68</f>
        <v>1.3008212146081199</v>
      </c>
      <c r="D58" s="41">
        <v>4.2267599999999996</v>
      </c>
      <c r="E58" s="41">
        <f>'Ocean Sink'!B65</f>
        <v>1.9508023418096501</v>
      </c>
      <c r="F58" s="41">
        <f>'Terrestrial Sink'!B62</f>
        <v>1.59</v>
      </c>
      <c r="G58" s="48">
        <f>'Cement Carbonation Sink'!B47/1000</f>
        <v>7.3664286999999995E-2</v>
      </c>
      <c r="H58" s="41">
        <v>-0.13921970064827799</v>
      </c>
      <c r="I58" s="14">
        <f t="shared" si="0"/>
        <v>4.7662089303241517</v>
      </c>
      <c r="J58" s="49">
        <v>2.4477221106788014</v>
      </c>
      <c r="K58" s="41">
        <f t="shared" si="1"/>
        <v>7.2139310410029527</v>
      </c>
      <c r="L58" s="41">
        <f t="shared" si="2"/>
        <v>2.3184868196453503</v>
      </c>
      <c r="N58" s="14"/>
      <c r="O58" s="14"/>
      <c r="P58" s="14"/>
      <c r="Q58" s="14"/>
      <c r="R58" s="14"/>
      <c r="S58" s="14"/>
      <c r="T58" s="14"/>
      <c r="U58" s="14"/>
      <c r="V58" s="14"/>
      <c r="W58" s="14"/>
      <c r="X58" s="14"/>
      <c r="Y58" s="14"/>
      <c r="Z58" s="14"/>
    </row>
    <row r="59" spans="1:26" ht="16.5" customHeight="1">
      <c r="A59" s="14">
        <v>1996</v>
      </c>
      <c r="B59" s="41">
        <f>'Fossil Emissions by Category'!B47/1000</f>
        <v>6.5925112460558406</v>
      </c>
      <c r="C59" s="41">
        <f>'Land-Use Change Emissions'!B69</f>
        <v>1.3212384105903401</v>
      </c>
      <c r="D59" s="41">
        <v>2.2514400000000001</v>
      </c>
      <c r="E59" s="41">
        <f>'Ocean Sink'!B66</f>
        <v>1.95211299873096</v>
      </c>
      <c r="F59" s="41">
        <f>'Terrestrial Sink'!B63</f>
        <v>3.0617647058823501</v>
      </c>
      <c r="G59" s="48">
        <f>'Cement Carbonation Sink'!B48/1000</f>
        <v>7.6577974999999993E-2</v>
      </c>
      <c r="H59" s="41">
        <v>0.571853976609774</v>
      </c>
      <c r="I59" s="14">
        <f t="shared" si="0"/>
        <v>4.8410175364030064</v>
      </c>
      <c r="J59" s="49">
        <v>1.9453836812794136</v>
      </c>
      <c r="K59" s="41">
        <f t="shared" si="1"/>
        <v>6.7864012176824202</v>
      </c>
      <c r="L59" s="41">
        <f t="shared" si="2"/>
        <v>2.8956338551235925</v>
      </c>
      <c r="N59" s="14"/>
      <c r="O59" s="14"/>
      <c r="P59" s="14"/>
      <c r="Q59" s="14"/>
      <c r="R59" s="14"/>
      <c r="S59" s="14"/>
      <c r="T59" s="14"/>
      <c r="U59" s="14"/>
      <c r="V59" s="14"/>
      <c r="W59" s="14"/>
      <c r="X59" s="14"/>
      <c r="Y59" s="14"/>
      <c r="Z59" s="14"/>
    </row>
    <row r="60" spans="1:26" ht="16.5" customHeight="1">
      <c r="A60" s="14">
        <v>1997</v>
      </c>
      <c r="B60" s="41">
        <f>'Fossil Emissions by Category'!B48/1000</f>
        <v>6.63224629665247</v>
      </c>
      <c r="C60" s="41">
        <f>'Land-Use Change Emissions'!B70</f>
        <v>1.82059021301644</v>
      </c>
      <c r="D60" s="41">
        <v>4.2055199999999999</v>
      </c>
      <c r="E60" s="41">
        <f>'Ocean Sink'!B67</f>
        <v>2.0689417929451199</v>
      </c>
      <c r="F60" s="41">
        <f>'Terrestrial Sink'!B64</f>
        <v>3.05823529411765</v>
      </c>
      <c r="G60" s="48">
        <f>'Cement Carbonation Sink'!B49/1000</f>
        <v>7.9486562000000011E-2</v>
      </c>
      <c r="H60" s="41">
        <v>-0.95934713935371596</v>
      </c>
      <c r="I60" s="14">
        <f t="shared" si="0"/>
        <v>6.6706425404922367</v>
      </c>
      <c r="J60" s="49">
        <v>1.8262687291981612</v>
      </c>
      <c r="K60" s="41">
        <f t="shared" si="1"/>
        <v>8.496911269690397</v>
      </c>
      <c r="L60" s="41">
        <f t="shared" si="2"/>
        <v>4.8443738112940755</v>
      </c>
      <c r="N60" s="14"/>
      <c r="O60" s="14"/>
      <c r="P60" s="14"/>
      <c r="Q60" s="14"/>
      <c r="R60" s="14"/>
      <c r="S60" s="14"/>
      <c r="T60" s="14"/>
      <c r="U60" s="14"/>
      <c r="V60" s="14"/>
      <c r="W60" s="14"/>
      <c r="X60" s="14"/>
      <c r="Y60" s="14"/>
      <c r="Z60" s="14"/>
    </row>
    <row r="61" spans="1:26" ht="16.5" customHeight="1">
      <c r="A61" s="14">
        <v>1998</v>
      </c>
      <c r="B61" s="41">
        <f>'Fossil Emissions by Category'!B49/1000</f>
        <v>6.6065150845043599</v>
      </c>
      <c r="C61" s="41">
        <f>'Land-Use Change Emissions'!B71</f>
        <v>1.40131494564395</v>
      </c>
      <c r="D61" s="41">
        <v>6.0321600000000002</v>
      </c>
      <c r="E61" s="41">
        <f>'Ocean Sink'!B68</f>
        <v>2.1355309760077401</v>
      </c>
      <c r="F61" s="41">
        <f>'Terrestrial Sink'!B65</f>
        <v>1.57</v>
      </c>
      <c r="G61" s="48">
        <f>'Cement Carbonation Sink'!B50/1000</f>
        <v>8.0461868999999991E-2</v>
      </c>
      <c r="H61" s="41">
        <v>-1.8103228143627299</v>
      </c>
      <c r="I61" s="14">
        <f t="shared" si="0"/>
        <v>5.1344179608394329</v>
      </c>
      <c r="J61" s="49">
        <v>2.3367918586160208</v>
      </c>
      <c r="K61" s="41">
        <f t="shared" si="1"/>
        <v>7.4712098194554537</v>
      </c>
      <c r="L61" s="41">
        <f t="shared" si="2"/>
        <v>2.7976261022234121</v>
      </c>
      <c r="N61" s="14"/>
      <c r="O61" s="14"/>
      <c r="P61" s="14"/>
      <c r="Q61" s="14"/>
      <c r="R61" s="14"/>
      <c r="S61" s="14"/>
      <c r="T61" s="14"/>
      <c r="U61" s="14"/>
      <c r="V61" s="14"/>
      <c r="W61" s="14"/>
      <c r="X61" s="14"/>
      <c r="Y61" s="14"/>
      <c r="Z61" s="14"/>
    </row>
    <row r="62" spans="1:26" ht="16.5" customHeight="1">
      <c r="A62" s="14">
        <v>1999</v>
      </c>
      <c r="B62" s="41">
        <f>'Fossil Emissions by Category'!B50/1000</f>
        <v>6.6918565196535598</v>
      </c>
      <c r="C62" s="41">
        <f>'Land-Use Change Emissions'!B72</f>
        <v>1.38455844223987</v>
      </c>
      <c r="D62" s="41">
        <v>2.8461599999999998</v>
      </c>
      <c r="E62" s="41">
        <f>'Ocean Sink'!B69</f>
        <v>1.9479547847430001</v>
      </c>
      <c r="F62" s="41">
        <f>'Terrestrial Sink'!B66</f>
        <v>3.3811764705882399</v>
      </c>
      <c r="G62" s="48">
        <f>'Cement Carbonation Sink'!B51/1000</f>
        <v>8.3429613999999999E-2</v>
      </c>
      <c r="H62" s="41">
        <v>-0.182305907867684</v>
      </c>
      <c r="I62" s="14">
        <f t="shared" si="0"/>
        <v>5.0730221323668836</v>
      </c>
      <c r="J62" s="49">
        <v>2.6536356976087614</v>
      </c>
      <c r="K62" s="41">
        <f t="shared" si="1"/>
        <v>7.726657829975645</v>
      </c>
      <c r="L62" s="41">
        <f t="shared" si="2"/>
        <v>2.4193864347581222</v>
      </c>
      <c r="N62" s="14"/>
      <c r="O62" s="14"/>
      <c r="P62" s="14"/>
      <c r="Q62" s="14"/>
      <c r="R62" s="14"/>
      <c r="S62" s="14"/>
      <c r="T62" s="14"/>
      <c r="U62" s="14"/>
      <c r="V62" s="14"/>
      <c r="W62" s="14"/>
      <c r="X62" s="14"/>
      <c r="Y62" s="14"/>
      <c r="Z62" s="14"/>
    </row>
    <row r="63" spans="1:26" ht="16.5" customHeight="1">
      <c r="A63" s="14">
        <v>2000</v>
      </c>
      <c r="B63" s="41">
        <f>'Fossil Emissions by Category'!B51/1000</f>
        <v>6.8870652975976601</v>
      </c>
      <c r="C63" s="41">
        <f>'Land-Use Change Emissions'!B73</f>
        <v>1.23834240280816</v>
      </c>
      <c r="D63" s="41">
        <v>2.6337600000000001</v>
      </c>
      <c r="E63" s="41">
        <f>'Ocean Sink'!B70</f>
        <v>1.87135287191846</v>
      </c>
      <c r="F63" s="41">
        <f>'Terrestrial Sink'!B67</f>
        <v>3.5164705882352898</v>
      </c>
      <c r="G63" s="48">
        <f>'Cement Carbonation Sink'!B52/1000</f>
        <v>8.6772775999999996E-2</v>
      </c>
      <c r="H63" s="41">
        <v>1.70514638104706E-2</v>
      </c>
      <c r="I63" s="14">
        <f t="shared" si="0"/>
        <v>4.537286563889098</v>
      </c>
      <c r="J63" s="49">
        <v>2.2501510580194131</v>
      </c>
      <c r="K63" s="41">
        <f t="shared" si="1"/>
        <v>6.7874376219085111</v>
      </c>
      <c r="L63" s="41">
        <f t="shared" si="2"/>
        <v>2.2871355058696849</v>
      </c>
      <c r="N63" s="14"/>
      <c r="O63" s="14"/>
      <c r="P63" s="14"/>
      <c r="Q63" s="14"/>
      <c r="R63" s="14"/>
      <c r="S63" s="14"/>
      <c r="T63" s="14"/>
      <c r="U63" s="14"/>
      <c r="V63" s="14"/>
      <c r="W63" s="14"/>
      <c r="X63" s="14"/>
      <c r="Y63" s="14"/>
      <c r="Z63" s="14"/>
    </row>
    <row r="64" spans="1:26" ht="16.5" customHeight="1">
      <c r="A64" s="14">
        <v>2001</v>
      </c>
      <c r="B64" s="41">
        <f>'Fossil Emissions by Category'!B52/1000</f>
        <v>6.9462484983063399</v>
      </c>
      <c r="C64" s="41">
        <f>'Land-Use Change Emissions'!B74</f>
        <v>1.13671228370396</v>
      </c>
      <c r="D64" s="41">
        <v>3.9081600000000001</v>
      </c>
      <c r="E64" s="41">
        <f>'Ocean Sink'!B71</f>
        <v>1.79157201228728</v>
      </c>
      <c r="F64" s="41">
        <f>'Terrestrial Sink'!B68</f>
        <v>2.4029411764705899</v>
      </c>
      <c r="G64" s="48">
        <f>'Cement Carbonation Sink'!B53/1000</f>
        <v>8.9617011999999996E-2</v>
      </c>
      <c r="H64" s="41">
        <v>-0.10932941872657501</v>
      </c>
      <c r="I64" s="14">
        <f t="shared" si="0"/>
        <v>4.1649138074913097</v>
      </c>
      <c r="J64" s="49">
        <v>2.7758596401199855</v>
      </c>
      <c r="K64" s="41">
        <f t="shared" si="1"/>
        <v>6.9407734476112957</v>
      </c>
      <c r="L64" s="41">
        <f t="shared" si="2"/>
        <v>1.3890541673713241</v>
      </c>
      <c r="N64" s="14"/>
      <c r="O64" s="14"/>
      <c r="P64" s="14"/>
      <c r="Q64" s="14"/>
      <c r="R64" s="14"/>
      <c r="S64" s="14"/>
      <c r="T64" s="14"/>
      <c r="U64" s="14"/>
      <c r="V64" s="14"/>
      <c r="W64" s="14"/>
      <c r="X64" s="14"/>
      <c r="Y64" s="14"/>
      <c r="Z64" s="14"/>
    </row>
    <row r="65" spans="1:26" ht="16.5" customHeight="1">
      <c r="A65" s="14">
        <v>2002</v>
      </c>
      <c r="B65" s="41">
        <f>'Fossil Emissions by Category'!B53/1000</f>
        <v>7.1067662329041408</v>
      </c>
      <c r="C65" s="41">
        <f>'Land-Use Change Emissions'!B75</f>
        <v>1.287697919452</v>
      </c>
      <c r="D65" s="41">
        <v>5.0551199999999996</v>
      </c>
      <c r="E65" s="41">
        <f>'Ocean Sink'!B72</f>
        <v>2.1297439612400302</v>
      </c>
      <c r="F65" s="41">
        <f>'Terrestrial Sink'!B69</f>
        <v>1.02058823529412</v>
      </c>
      <c r="G65" s="48">
        <f>'Cement Carbonation Sink'!B54/1000</f>
        <v>9.4394431000000001E-2</v>
      </c>
      <c r="H65" s="41">
        <v>9.4617524412806006E-2</v>
      </c>
      <c r="I65" s="14">
        <f t="shared" si="0"/>
        <v>4.7181251768721282</v>
      </c>
      <c r="J65" s="49">
        <v>1.9642996335470144</v>
      </c>
      <c r="K65" s="41">
        <f t="shared" si="1"/>
        <v>6.6824248104191426</v>
      </c>
      <c r="L65" s="41">
        <f t="shared" si="2"/>
        <v>2.7538255433251138</v>
      </c>
      <c r="N65" s="14"/>
      <c r="O65" s="14"/>
      <c r="P65" s="14"/>
      <c r="Q65" s="14"/>
      <c r="R65" s="14"/>
      <c r="S65" s="14"/>
      <c r="T65" s="14"/>
      <c r="U65" s="14"/>
      <c r="V65" s="14"/>
      <c r="W65" s="14"/>
      <c r="X65" s="14"/>
      <c r="Y65" s="14"/>
      <c r="Z65" s="14"/>
    </row>
    <row r="66" spans="1:26" ht="16.5" customHeight="1">
      <c r="A66" s="14">
        <v>2003</v>
      </c>
      <c r="B66" s="41">
        <f>'Fossil Emissions by Category'!B54/1000</f>
        <v>7.4690838675814204</v>
      </c>
      <c r="C66" s="41">
        <f>'Land-Use Change Emissions'!B76</f>
        <v>1.39010841002953</v>
      </c>
      <c r="D66" s="41">
        <v>4.8639599999999996</v>
      </c>
      <c r="E66" s="41">
        <f>'Ocean Sink'!B73</f>
        <v>2.2658326922920802</v>
      </c>
      <c r="F66" s="41">
        <f>'Terrestrial Sink'!B70</f>
        <v>2.1641176470588199</v>
      </c>
      <c r="G66" s="48">
        <f>'Cement Carbonation Sink'!B55/1000</f>
        <v>0.101384393</v>
      </c>
      <c r="H66" s="41">
        <v>-0.53610245486432495</v>
      </c>
      <c r="I66" s="14">
        <f t="shared" si="0"/>
        <v>5.093357214348198</v>
      </c>
      <c r="J66" s="49">
        <v>1.9319771428193655</v>
      </c>
      <c r="K66" s="41">
        <f t="shared" si="1"/>
        <v>7.0253343571675639</v>
      </c>
      <c r="L66" s="41">
        <f t="shared" si="2"/>
        <v>3.1613800715288325</v>
      </c>
      <c r="N66" s="14"/>
      <c r="O66" s="14"/>
      <c r="P66" s="14"/>
      <c r="Q66" s="14"/>
      <c r="R66" s="14"/>
      <c r="S66" s="14"/>
      <c r="T66" s="14"/>
      <c r="U66" s="14"/>
      <c r="V66" s="14"/>
      <c r="W66" s="14"/>
      <c r="X66" s="14"/>
      <c r="Y66" s="14"/>
      <c r="Z66" s="14"/>
    </row>
    <row r="67" spans="1:26" ht="16.5" customHeight="1">
      <c r="A67" s="14">
        <v>2004</v>
      </c>
      <c r="B67" s="41">
        <f>'Fossil Emissions by Category'!B55/1000</f>
        <v>7.8131913299926596</v>
      </c>
      <c r="C67" s="41">
        <f>'Land-Use Change Emissions'!B77</f>
        <v>1.2489885914962899</v>
      </c>
      <c r="D67" s="41">
        <v>3.2921999999999998</v>
      </c>
      <c r="E67" s="41">
        <f>'Ocean Sink'!B74</f>
        <v>2.21097463002915</v>
      </c>
      <c r="F67" s="41">
        <f>'Terrestrial Sink'!B71</f>
        <v>3.25764705882353</v>
      </c>
      <c r="G67" s="48">
        <f>'Cement Carbonation Sink'!B56/1000</f>
        <v>0.10844852299999999</v>
      </c>
      <c r="H67" s="41">
        <v>0.19290970933801099</v>
      </c>
      <c r="I67" s="14">
        <f t="shared" si="0"/>
        <v>4.5762941992424064</v>
      </c>
      <c r="J67" s="49">
        <v>2.8727973627193162</v>
      </c>
      <c r="K67" s="41">
        <f t="shared" si="1"/>
        <v>7.4490915619617226</v>
      </c>
      <c r="L67" s="41">
        <f t="shared" si="2"/>
        <v>1.7034968365230903</v>
      </c>
      <c r="N67" s="14"/>
      <c r="O67" s="14"/>
      <c r="P67" s="14"/>
      <c r="Q67" s="14"/>
      <c r="R67" s="14"/>
      <c r="S67" s="14"/>
      <c r="T67" s="14"/>
      <c r="U67" s="14"/>
      <c r="V67" s="14"/>
      <c r="W67" s="14"/>
      <c r="X67" s="14"/>
      <c r="Y67" s="14"/>
      <c r="Z67" s="14"/>
    </row>
    <row r="68" spans="1:26" ht="16.5" customHeight="1">
      <c r="A68" s="14">
        <v>2005</v>
      </c>
      <c r="B68" s="41">
        <f>'Fossil Emissions by Category'!B56/1000</f>
        <v>8.07936058839854</v>
      </c>
      <c r="C68" s="41">
        <f>'Land-Use Change Emissions'!B78</f>
        <v>1.1189718644072999</v>
      </c>
      <c r="D68" s="41">
        <v>5.2250399999999999</v>
      </c>
      <c r="E68" s="41">
        <f>'Ocean Sink'!B75</f>
        <v>2.2453754097497201</v>
      </c>
      <c r="F68" s="41">
        <f>'Terrestrial Sink'!B72</f>
        <v>1.8758823529411801</v>
      </c>
      <c r="G68" s="48">
        <f>'Cement Carbonation Sink'!B57/1000</f>
        <v>0.11605476299999999</v>
      </c>
      <c r="H68" s="41">
        <v>-0.26402007325255999</v>
      </c>
      <c r="I68" s="14">
        <f t="shared" si="0"/>
        <v>4.0999129111883468</v>
      </c>
      <c r="J68" s="49">
        <v>2.1700524799292444</v>
      </c>
      <c r="K68" s="41">
        <f t="shared" si="1"/>
        <v>6.2699653911175908</v>
      </c>
      <c r="L68" s="41">
        <f t="shared" si="2"/>
        <v>1.9298604312591023</v>
      </c>
      <c r="N68" s="14"/>
      <c r="O68" s="14"/>
      <c r="P68" s="14"/>
      <c r="Q68" s="14"/>
      <c r="R68" s="14"/>
      <c r="S68" s="14"/>
      <c r="T68" s="14"/>
      <c r="U68" s="14"/>
      <c r="V68" s="14"/>
      <c r="W68" s="14"/>
      <c r="X68" s="14"/>
      <c r="Y68" s="14"/>
      <c r="Z68" s="14"/>
    </row>
    <row r="69" spans="1:26" ht="16.5" customHeight="1">
      <c r="A69" s="14">
        <v>2006</v>
      </c>
      <c r="B69" s="41">
        <f>'Fossil Emissions by Category'!B57/1000</f>
        <v>8.3470333190321391</v>
      </c>
      <c r="C69" s="41">
        <f>'Land-Use Change Emissions'!B79</f>
        <v>1.26637114567502</v>
      </c>
      <c r="D69" s="41">
        <v>3.7807200000000001</v>
      </c>
      <c r="E69" s="41">
        <f>'Ocean Sink'!B76</f>
        <v>2.34609634258292</v>
      </c>
      <c r="F69" s="41">
        <f>'Terrestrial Sink'!B73</f>
        <v>2.9394117647058802</v>
      </c>
      <c r="G69" s="48">
        <f>'Cement Carbonation Sink'!B58/1000</f>
        <v>0.126380984</v>
      </c>
      <c r="H69" s="41">
        <v>0.42079537365341602</v>
      </c>
      <c r="I69" s="14">
        <f t="shared" si="0"/>
        <v>4.6399838777532736</v>
      </c>
      <c r="J69" s="49">
        <v>1.8865597633788318</v>
      </c>
      <c r="K69" s="41">
        <f t="shared" si="1"/>
        <v>6.5265436411321058</v>
      </c>
      <c r="L69" s="41">
        <f t="shared" si="2"/>
        <v>2.7534241143744418</v>
      </c>
      <c r="N69" s="14"/>
      <c r="O69" s="14"/>
      <c r="P69" s="14"/>
      <c r="Q69" s="14"/>
      <c r="R69" s="14"/>
      <c r="S69" s="14"/>
      <c r="T69" s="14"/>
      <c r="U69" s="14"/>
      <c r="V69" s="14"/>
      <c r="W69" s="14"/>
      <c r="X69" s="14"/>
      <c r="Y69" s="14"/>
      <c r="Z69" s="14"/>
    </row>
    <row r="70" spans="1:26" ht="16.5" customHeight="1">
      <c r="A70" s="14">
        <v>2007</v>
      </c>
      <c r="B70" s="41">
        <f>'Fossil Emissions by Category'!B58/1000</f>
        <v>8.59545349049632</v>
      </c>
      <c r="C70" s="41">
        <f>'Land-Use Change Emissions'!B80</f>
        <v>1.10442030385473</v>
      </c>
      <c r="D70" s="41">
        <v>4.5028800000000002</v>
      </c>
      <c r="E70" s="41">
        <f>'Ocean Sink'!B77</f>
        <v>2.31720572035197</v>
      </c>
      <c r="F70" s="41">
        <f>'Terrestrial Sink'!B74</f>
        <v>2.63</v>
      </c>
      <c r="G70" s="48">
        <f>'Cement Carbonation Sink'!B59/1000</f>
        <v>0.13621108799999998</v>
      </c>
      <c r="H70" s="41">
        <v>0.113576985926694</v>
      </c>
      <c r="I70" s="14">
        <f t="shared" si="0"/>
        <v>4.0465959933237308</v>
      </c>
      <c r="J70" s="49">
        <v>1.9039972718220677</v>
      </c>
      <c r="K70" s="41">
        <f t="shared" si="1"/>
        <v>5.9505932651457982</v>
      </c>
      <c r="L70" s="41">
        <f t="shared" si="2"/>
        <v>2.1425987215016633</v>
      </c>
      <c r="N70" s="14"/>
      <c r="O70" s="14"/>
      <c r="P70" s="14"/>
      <c r="Q70" s="14"/>
      <c r="R70" s="14"/>
      <c r="S70" s="14"/>
      <c r="T70" s="14"/>
      <c r="U70" s="14"/>
      <c r="V70" s="14"/>
      <c r="W70" s="14"/>
      <c r="X70" s="14"/>
      <c r="Y70" s="14"/>
      <c r="Z70" s="14"/>
    </row>
    <row r="71" spans="1:26" ht="16.5" customHeight="1">
      <c r="A71" s="14">
        <v>2008</v>
      </c>
      <c r="B71" s="41">
        <f>'Fossil Emissions by Category'!B59/1000</f>
        <v>8.7525775132309214</v>
      </c>
      <c r="C71" s="41">
        <f>'Land-Use Change Emissions'!B81</f>
        <v>1.1296045542776501</v>
      </c>
      <c r="D71" s="41">
        <v>3.7594799999999999</v>
      </c>
      <c r="E71" s="41">
        <f>'Ocean Sink'!B78</f>
        <v>2.30711431741797</v>
      </c>
      <c r="F71" s="41">
        <f>'Terrestrial Sink'!B75</f>
        <v>3.3582352941176499</v>
      </c>
      <c r="G71" s="48">
        <f>'Cement Carbonation Sink'!B60/1000</f>
        <v>0.14096747800000001</v>
      </c>
      <c r="H71" s="41">
        <v>0.31638497774850999</v>
      </c>
      <c r="I71" s="14">
        <f t="shared" si="0"/>
        <v>4.1388710868733103</v>
      </c>
      <c r="J71" s="49">
        <v>2.0181858094367242</v>
      </c>
      <c r="K71" s="41">
        <f t="shared" si="1"/>
        <v>6.1570568963100349</v>
      </c>
      <c r="L71" s="41">
        <f t="shared" si="2"/>
        <v>2.1206852774365861</v>
      </c>
      <c r="N71" s="14"/>
      <c r="O71" s="14"/>
      <c r="P71" s="14"/>
      <c r="Q71" s="14"/>
      <c r="R71" s="14"/>
      <c r="S71" s="14"/>
      <c r="T71" s="14"/>
      <c r="U71" s="14"/>
      <c r="V71" s="14"/>
      <c r="W71" s="14"/>
      <c r="X71" s="14"/>
      <c r="Y71" s="14"/>
      <c r="Z71" s="14"/>
    </row>
    <row r="72" spans="1:26" ht="16.5" customHeight="1">
      <c r="A72" s="14">
        <v>2009</v>
      </c>
      <c r="B72" s="41">
        <f>'Fossil Emissions by Category'!B60/1000</f>
        <v>8.6263762035949405</v>
      </c>
      <c r="C72" s="41">
        <f>'Land-Use Change Emissions'!B82</f>
        <v>1.23614657040923</v>
      </c>
      <c r="D72" s="41">
        <v>3.3559199999999998</v>
      </c>
      <c r="E72" s="41">
        <f>'Ocean Sink'!B79</f>
        <v>2.4484302461483698</v>
      </c>
      <c r="F72" s="41">
        <f>'Terrestrial Sink'!B76</f>
        <v>2.6717647058823499</v>
      </c>
      <c r="G72" s="48">
        <f>'Cement Carbonation Sink'!B61/1000</f>
        <v>0.148333776</v>
      </c>
      <c r="H72" s="41">
        <v>1.23807404594932</v>
      </c>
      <c r="I72" s="14">
        <f t="shared" si="0"/>
        <v>4.5292410339794191</v>
      </c>
      <c r="J72" s="49">
        <v>1.8466031859861285</v>
      </c>
      <c r="K72" s="41">
        <f t="shared" si="1"/>
        <v>6.3758442199655478</v>
      </c>
      <c r="L72" s="41">
        <f t="shared" si="2"/>
        <v>2.6826378479932904</v>
      </c>
      <c r="N72" s="14"/>
      <c r="O72" s="14"/>
      <c r="P72" s="14"/>
      <c r="Q72" s="14"/>
      <c r="R72" s="14"/>
      <c r="S72" s="14"/>
      <c r="T72" s="14"/>
      <c r="U72" s="14"/>
      <c r="V72" s="14"/>
      <c r="W72" s="14"/>
      <c r="X72" s="14"/>
      <c r="Y72" s="14"/>
      <c r="Z72" s="14"/>
    </row>
    <row r="73" spans="1:26" ht="16.5" customHeight="1">
      <c r="A73" s="14">
        <v>2010</v>
      </c>
      <c r="B73" s="41">
        <f>'Fossil Emissions by Category'!B61/1000</f>
        <v>9.1002457567829005</v>
      </c>
      <c r="C73" s="41">
        <f>'Land-Use Change Emissions'!B83</f>
        <v>1.1678115178434501</v>
      </c>
      <c r="D73" s="41">
        <v>5.1188399999999996</v>
      </c>
      <c r="E73" s="41">
        <f>'Ocean Sink'!B80</f>
        <v>2.4406022182495901</v>
      </c>
      <c r="F73" s="41">
        <f>'Terrestrial Sink'!B77</f>
        <v>3.1070588235294099</v>
      </c>
      <c r="G73" s="48">
        <f>'Cement Carbonation Sink'!B62/1000</f>
        <v>0.15759733299999998</v>
      </c>
      <c r="H73" s="41">
        <v>-0.55604109983947203</v>
      </c>
      <c r="I73" s="14">
        <f t="shared" si="0"/>
        <v>4.2788614013784008</v>
      </c>
      <c r="J73" s="49">
        <v>1.9327919205616106</v>
      </c>
      <c r="K73" s="41">
        <f t="shared" si="1"/>
        <v>6.2116533219400116</v>
      </c>
      <c r="L73" s="41">
        <f t="shared" si="2"/>
        <v>2.3460694808167899</v>
      </c>
      <c r="N73" s="14"/>
      <c r="O73" s="14"/>
      <c r="P73" s="14"/>
      <c r="Q73" s="14"/>
      <c r="R73" s="14"/>
      <c r="S73" s="14"/>
      <c r="T73" s="14"/>
      <c r="U73" s="14"/>
      <c r="V73" s="14"/>
      <c r="W73" s="14"/>
      <c r="X73" s="14"/>
      <c r="Y73" s="14"/>
      <c r="Z73" s="14"/>
    </row>
    <row r="74" spans="1:26" ht="16.5" customHeight="1">
      <c r="A74" s="14">
        <v>2011</v>
      </c>
      <c r="B74" s="41">
        <f>'Fossil Emissions by Category'!B62/1000</f>
        <v>9.4073283421803602</v>
      </c>
      <c r="C74" s="41">
        <f>'Land-Use Change Emissions'!B84</f>
        <v>1.31854201345431</v>
      </c>
      <c r="D74" s="41">
        <v>3.5895600000000001</v>
      </c>
      <c r="E74" s="41">
        <f>'Ocean Sink'!B81</f>
        <v>2.4901903063240098</v>
      </c>
      <c r="F74" s="41">
        <f>'Terrestrial Sink'!B78</f>
        <v>3.9411764705882302</v>
      </c>
      <c r="G74" s="48">
        <f>'Cement Carbonation Sink'!B63/1000</f>
        <v>0.170529021</v>
      </c>
      <c r="H74" s="41">
        <v>0.53441455772605095</v>
      </c>
      <c r="I74" s="14">
        <f t="shared" si="0"/>
        <v>4.8311379372965924</v>
      </c>
      <c r="J74" s="49">
        <v>2.3544627674469867</v>
      </c>
      <c r="K74" s="41">
        <f t="shared" si="1"/>
        <v>7.185600704743579</v>
      </c>
      <c r="L74" s="41">
        <f t="shared" si="2"/>
        <v>2.4766751698496057</v>
      </c>
      <c r="N74" s="14"/>
      <c r="O74" s="14"/>
      <c r="P74" s="14"/>
      <c r="Q74" s="14"/>
      <c r="R74" s="14"/>
      <c r="S74" s="14"/>
      <c r="T74" s="14"/>
      <c r="U74" s="14"/>
      <c r="V74" s="14"/>
      <c r="W74" s="14"/>
      <c r="X74" s="14"/>
      <c r="Y74" s="14"/>
      <c r="Z74" s="14"/>
    </row>
    <row r="75" spans="1:26" ht="16.5" customHeight="1">
      <c r="A75" s="14">
        <v>2012</v>
      </c>
      <c r="B75" s="41">
        <f>'Fossil Emissions by Category'!B63/1000</f>
        <v>9.5453261861394889</v>
      </c>
      <c r="C75" s="41">
        <f>'Land-Use Change Emissions'!B85</f>
        <v>1.27632091081112</v>
      </c>
      <c r="D75" s="41">
        <v>5.1188399999999996</v>
      </c>
      <c r="E75" s="41">
        <f>'Ocean Sink'!B82</f>
        <v>2.5502267472814601</v>
      </c>
      <c r="F75" s="41">
        <f>'Terrestrial Sink'!B79</f>
        <v>2.3911764705882401</v>
      </c>
      <c r="G75" s="48">
        <f>'Cement Carbonation Sink'!B64/1000</f>
        <v>0.17755105499999999</v>
      </c>
      <c r="H75" s="41">
        <v>0.58385282430284102</v>
      </c>
      <c r="I75" s="14">
        <f t="shared" si="0"/>
        <v>4.6764398172119437</v>
      </c>
      <c r="J75" s="49">
        <v>3.0201635133295466</v>
      </c>
      <c r="K75" s="41">
        <f t="shared" si="1"/>
        <v>7.6966033305414907</v>
      </c>
      <c r="L75" s="41">
        <f t="shared" si="2"/>
        <v>1.6562763038823971</v>
      </c>
      <c r="N75" s="14"/>
      <c r="O75" s="14"/>
      <c r="P75" s="14"/>
      <c r="Q75" s="14"/>
      <c r="R75" s="14"/>
      <c r="S75" s="14"/>
      <c r="T75" s="14"/>
      <c r="U75" s="14"/>
      <c r="V75" s="14"/>
      <c r="W75" s="14"/>
      <c r="X75" s="14"/>
      <c r="Y75" s="14"/>
      <c r="Z75" s="14"/>
    </row>
    <row r="76" spans="1:26" ht="16.5" customHeight="1">
      <c r="A76" s="14">
        <v>2013</v>
      </c>
      <c r="B76" s="41">
        <f>'Fossil Emissions by Category'!B64/1000</f>
        <v>9.629646682137551</v>
      </c>
      <c r="C76" s="41">
        <f>'Land-Use Change Emissions'!B86</f>
        <v>1.17816299027291</v>
      </c>
      <c r="D76" s="41">
        <v>5.1825599999999996</v>
      </c>
      <c r="E76" s="41">
        <f>'Ocean Sink'!B83</f>
        <v>2.60180019139055</v>
      </c>
      <c r="F76" s="41">
        <f>'Terrestrial Sink'!B80</f>
        <v>3.25764705882353</v>
      </c>
      <c r="G76" s="48">
        <f>'Cement Carbonation Sink'!B65/1000</f>
        <v>0.18599576500000001</v>
      </c>
      <c r="H76" s="41">
        <v>-0.42019334322695501</v>
      </c>
      <c r="I76" s="14">
        <f t="shared" si="0"/>
        <v>4.3167891963599425</v>
      </c>
      <c r="J76" s="49">
        <v>1.87107368625296</v>
      </c>
      <c r="K76" s="41">
        <f t="shared" si="1"/>
        <v>6.1878628826129027</v>
      </c>
      <c r="L76" s="41">
        <f t="shared" si="2"/>
        <v>2.4457155101069823</v>
      </c>
      <c r="N76" s="14"/>
      <c r="O76" s="14"/>
      <c r="P76" s="14"/>
      <c r="Q76" s="14"/>
      <c r="R76" s="14"/>
      <c r="S76" s="14"/>
      <c r="T76" s="14"/>
      <c r="U76" s="14"/>
      <c r="V76" s="14"/>
      <c r="W76" s="14"/>
      <c r="X76" s="14"/>
      <c r="Y76" s="14"/>
      <c r="Z76" s="14"/>
    </row>
    <row r="77" spans="1:26" ht="16.5" customHeight="1">
      <c r="A77" s="14">
        <v>2014</v>
      </c>
      <c r="B77" s="41">
        <f>'Fossil Emissions by Category'!B65/1000</f>
        <v>9.6982649978739293</v>
      </c>
      <c r="C77" s="41">
        <f>'Land-Use Change Emissions'!B87</f>
        <v>1.2455498912469201</v>
      </c>
      <c r="D77" s="41">
        <v>4.3541999999999996</v>
      </c>
      <c r="E77" s="41">
        <f>'Ocean Sink'!B84</f>
        <v>2.72097986232684</v>
      </c>
      <c r="F77" s="41">
        <f>'Terrestrial Sink'!B81</f>
        <v>3.6041176470588199</v>
      </c>
      <c r="G77" s="48">
        <f>'Cement Carbonation Sink'!B66/1000</f>
        <v>0.19418929299999999</v>
      </c>
      <c r="H77" s="41">
        <v>7.0328086929389397E-2</v>
      </c>
      <c r="I77" s="14">
        <f t="shared" si="0"/>
        <v>4.5636948015287153</v>
      </c>
      <c r="J77" s="49">
        <v>2.162809994254479</v>
      </c>
      <c r="K77" s="41">
        <f t="shared" si="1"/>
        <v>6.7265047957831943</v>
      </c>
      <c r="L77" s="41">
        <f t="shared" si="2"/>
        <v>2.4008848072742364</v>
      </c>
      <c r="N77" s="14"/>
      <c r="O77" s="14"/>
      <c r="P77" s="14"/>
      <c r="Q77" s="14"/>
      <c r="R77" s="14"/>
      <c r="S77" s="14"/>
      <c r="T77" s="14"/>
      <c r="U77" s="14"/>
      <c r="V77" s="14"/>
      <c r="W77" s="14"/>
      <c r="X77" s="14"/>
      <c r="Y77" s="14"/>
      <c r="Z77" s="14"/>
    </row>
    <row r="78" spans="1:26" ht="16.5" customHeight="1">
      <c r="A78" s="14">
        <v>2015</v>
      </c>
      <c r="B78" s="41">
        <f>'Fossil Emissions by Category'!B66/1000</f>
        <v>9.6878838261688394</v>
      </c>
      <c r="C78" s="41">
        <f>'Land-Use Change Emissions'!B88</f>
        <v>1.3010114068515399</v>
      </c>
      <c r="D78" s="41">
        <v>6.2657999999999996</v>
      </c>
      <c r="E78" s="41">
        <f>'Ocean Sink'!B85</f>
        <v>2.7850535708927899</v>
      </c>
      <c r="F78" s="41">
        <f>'Terrestrial Sink'!B82</f>
        <v>2.1464705882352901</v>
      </c>
      <c r="G78" s="48">
        <f>'Cement Carbonation Sink'!B67/1000</f>
        <v>0.19621514600000001</v>
      </c>
      <c r="H78" s="41">
        <v>-0.40464407246784101</v>
      </c>
      <c r="I78" s="14">
        <f t="shared" si="0"/>
        <v>4.7669057947040425</v>
      </c>
      <c r="J78" s="49">
        <v>2.5075971773697918</v>
      </c>
      <c r="K78" s="41">
        <f t="shared" si="1"/>
        <v>7.2745029720738348</v>
      </c>
      <c r="L78" s="41">
        <f t="shared" si="2"/>
        <v>2.2593086173342507</v>
      </c>
      <c r="N78" s="14"/>
      <c r="O78" s="14"/>
      <c r="P78" s="14"/>
      <c r="Q78" s="14"/>
      <c r="R78" s="14"/>
      <c r="S78" s="14"/>
      <c r="T78" s="14"/>
      <c r="U78" s="14"/>
      <c r="V78" s="14"/>
      <c r="W78" s="14"/>
      <c r="X78" s="14"/>
      <c r="Y78" s="14"/>
      <c r="Z78" s="14"/>
    </row>
    <row r="79" spans="1:26" ht="16.5" customHeight="1">
      <c r="A79" s="14">
        <v>2016</v>
      </c>
      <c r="B79" s="41">
        <f>'Fossil Emissions by Category'!B67/1000</f>
        <v>9.6758895463834591</v>
      </c>
      <c r="C79" s="41">
        <f>'Land-Use Change Emissions'!B89</f>
        <v>1.0108009060693499</v>
      </c>
      <c r="D79" s="41">
        <v>6.0109199999999996</v>
      </c>
      <c r="E79" s="41">
        <f>'Ocean Sink'!B86</f>
        <v>2.9341546904458</v>
      </c>
      <c r="F79" s="41">
        <f>'Terrestrial Sink'!B83</f>
        <v>2.8</v>
      </c>
      <c r="G79" s="48">
        <f>'Cement Carbonation Sink'!B68/1000</f>
        <v>0.19910636900000001</v>
      </c>
      <c r="H79" s="41">
        <v>-1.25749060726703</v>
      </c>
      <c r="I79" s="14">
        <f t="shared" si="0"/>
        <v>3.703574519838098</v>
      </c>
      <c r="J79" s="49">
        <v>2.0829473672602639</v>
      </c>
      <c r="K79" s="41">
        <f t="shared" si="1"/>
        <v>5.7865218870983615</v>
      </c>
      <c r="L79" s="41">
        <f t="shared" si="2"/>
        <v>1.6206271525778342</v>
      </c>
      <c r="N79" s="14"/>
      <c r="O79" s="14"/>
      <c r="P79" s="14"/>
      <c r="Q79" s="14"/>
      <c r="R79" s="14"/>
      <c r="S79" s="14"/>
      <c r="T79" s="14"/>
      <c r="U79" s="14"/>
      <c r="V79" s="14"/>
      <c r="W79" s="14"/>
      <c r="X79" s="14"/>
      <c r="Y79" s="14"/>
      <c r="Z79" s="14"/>
    </row>
    <row r="80" spans="1:26" ht="16.5" customHeight="1">
      <c r="A80" s="50">
        <v>2017</v>
      </c>
      <c r="B80" s="41">
        <f>'Fossil Emissions by Category'!B68/1000</f>
        <v>9.8050594124049208</v>
      </c>
      <c r="C80" s="41">
        <f>'Land-Use Change Emissions'!B90</f>
        <v>0.999694136552438</v>
      </c>
      <c r="D80" s="41">
        <v>4.5666000000000002</v>
      </c>
      <c r="E80" s="41">
        <f>'Ocean Sink'!B87</f>
        <v>2.8392198691414201</v>
      </c>
      <c r="F80" s="41">
        <f>'Terrestrial Sink'!B84</f>
        <v>3.52470588235294</v>
      </c>
      <c r="G80" s="48">
        <f>'Cement Carbonation Sink'!B69/1000</f>
        <v>0.203693613</v>
      </c>
      <c r="H80" s="41">
        <v>-0.32946581564403599</v>
      </c>
      <c r="I80" s="14">
        <f t="shared" si="0"/>
        <v>3.6628793163281328</v>
      </c>
      <c r="J80" s="49">
        <v>1.8330504047496745</v>
      </c>
      <c r="K80" s="41">
        <f t="shared" si="1"/>
        <v>5.4959297210778075</v>
      </c>
      <c r="L80" s="41">
        <f t="shared" si="2"/>
        <v>1.8298289115784583</v>
      </c>
      <c r="N80" s="14"/>
      <c r="O80" s="14"/>
      <c r="P80" s="14"/>
      <c r="Q80" s="14"/>
      <c r="R80" s="14"/>
      <c r="S80" s="14"/>
      <c r="T80" s="14"/>
      <c r="U80" s="14"/>
      <c r="V80" s="14"/>
      <c r="W80" s="14"/>
      <c r="X80" s="14"/>
      <c r="Y80" s="14"/>
      <c r="Z80" s="14"/>
    </row>
    <row r="81" spans="1:26" ht="16.5" customHeight="1">
      <c r="A81" s="14">
        <v>2018</v>
      </c>
      <c r="B81" s="41">
        <f>'Fossil Emissions by Category'!B69/1000</f>
        <v>10.001675705397901</v>
      </c>
      <c r="C81" s="41">
        <f>'Land-Use Change Emissions'!B91</f>
        <v>1.0528216985603001</v>
      </c>
      <c r="D81" s="41">
        <v>5.1188399999999996</v>
      </c>
      <c r="E81" s="41">
        <f>'Ocean Sink'!B88</f>
        <v>2.9076914457982799</v>
      </c>
      <c r="F81" s="41">
        <f>'Terrestrial Sink'!B85</f>
        <v>3.3464705882352899</v>
      </c>
      <c r="G81" s="48">
        <f>'Cement Carbonation Sink'!B70/1000</f>
        <v>0.210855607</v>
      </c>
      <c r="H81" s="41">
        <v>-0.52936023723487302</v>
      </c>
      <c r="I81" s="14">
        <f t="shared" si="0"/>
        <v>3.8575387035249395</v>
      </c>
      <c r="J81" s="49">
        <v>2.0514334366113496</v>
      </c>
      <c r="K81" s="41">
        <f t="shared" si="1"/>
        <v>5.9089721401362887</v>
      </c>
      <c r="L81" s="41">
        <f t="shared" si="2"/>
        <v>1.80610526691359</v>
      </c>
      <c r="N81" s="14"/>
      <c r="O81" s="51"/>
      <c r="P81" s="14"/>
      <c r="Q81" s="14"/>
      <c r="R81" s="14"/>
      <c r="S81" s="14"/>
      <c r="T81" s="14"/>
      <c r="U81" s="14"/>
      <c r="V81" s="14"/>
      <c r="W81" s="51"/>
      <c r="X81" s="51"/>
      <c r="Y81" s="51"/>
      <c r="Z81" s="51"/>
    </row>
    <row r="82" spans="1:26" ht="16.5" customHeight="1">
      <c r="A82" s="14">
        <v>2019</v>
      </c>
      <c r="B82" s="41">
        <f>'Fossil Emissions by Category'!B70/1000</f>
        <v>10.017058652470199</v>
      </c>
      <c r="C82" s="41">
        <f>'Land-Use Change Emissions'!B92</f>
        <v>1.0440531295373501</v>
      </c>
      <c r="D82" s="41">
        <v>5.3949600000000002</v>
      </c>
      <c r="E82" s="41">
        <f>'Ocean Sink'!B89</f>
        <v>2.97397467975046</v>
      </c>
      <c r="F82" s="41">
        <f>'Terrestrial Sink'!B86</f>
        <v>2.6923529411764702</v>
      </c>
      <c r="G82" s="48">
        <f>'Cement Carbonation Sink'!B71/1000</f>
        <v>0.21529754199999998</v>
      </c>
      <c r="H82" s="41">
        <v>-0.21547338067699101</v>
      </c>
      <c r="I82" s="14">
        <f t="shared" si="0"/>
        <v>3.8254106666248506</v>
      </c>
      <c r="J82" s="49">
        <v>2.7284972249983195</v>
      </c>
      <c r="K82" s="41">
        <f t="shared" si="1"/>
        <v>6.5539078916231706</v>
      </c>
      <c r="L82" s="41">
        <f t="shared" si="2"/>
        <v>1.0969134416265311</v>
      </c>
      <c r="N82" s="41"/>
      <c r="O82" s="14"/>
      <c r="P82" s="14"/>
      <c r="Q82" s="14"/>
      <c r="R82" s="14"/>
      <c r="S82" s="14"/>
      <c r="T82" s="14"/>
      <c r="U82" s="14"/>
      <c r="V82" s="14"/>
      <c r="W82" s="14"/>
      <c r="X82" s="14"/>
      <c r="Y82" s="14"/>
      <c r="Z82" s="14"/>
    </row>
    <row r="83" spans="1:26" ht="16.5" customHeight="1">
      <c r="A83" s="14">
        <v>2020</v>
      </c>
      <c r="B83" s="41">
        <f>'Fossil Emissions by Category'!B71/1000</f>
        <v>9.4997977890236402</v>
      </c>
      <c r="C83" s="41">
        <f>'Land-Use Change Emissions'!B93</f>
        <v>0.87608978182072705</v>
      </c>
      <c r="D83" s="41">
        <v>5.0126400000000002</v>
      </c>
      <c r="E83" s="41">
        <f>'Ocean Sink'!B90</f>
        <v>2.99493093066565</v>
      </c>
      <c r="F83" s="41">
        <f>'Terrestrial Sink'!B87</f>
        <v>2.9247058823529399</v>
      </c>
      <c r="G83" s="48">
        <f>'Cement Carbonation Sink'!B72/1000</f>
        <v>0.21877391900000001</v>
      </c>
      <c r="H83" s="41">
        <v>-0.775163161400788</v>
      </c>
      <c r="I83">
        <f>C83*3.664</f>
        <v>3.2099929605911441</v>
      </c>
      <c r="J83" s="49">
        <v>2.6778588351319259</v>
      </c>
      <c r="K83" s="41">
        <f t="shared" si="1"/>
        <v>5.88785179572307</v>
      </c>
      <c r="L83" s="41">
        <f t="shared" si="2"/>
        <v>0.53213412545921823</v>
      </c>
    </row>
    <row r="84" spans="1:26" ht="16.5" customHeight="1"/>
    <row r="85" spans="1:26" ht="16.5" customHeight="1"/>
    <row r="86" spans="1:26" ht="16.5" customHeight="1"/>
    <row r="87" spans="1:26" ht="16.5" customHeight="1"/>
    <row r="88" spans="1:26" ht="16.5" customHeight="1"/>
    <row r="89" spans="1:26" ht="16.5" customHeight="1"/>
    <row r="90" spans="1:26" ht="16.5" customHeight="1"/>
    <row r="91" spans="1:26" ht="16.5" customHeight="1"/>
    <row r="92" spans="1:26" ht="16.5" customHeight="1"/>
    <row r="93" spans="1:26" ht="15.75" customHeight="1"/>
    <row r="94" spans="1:26" ht="16.5" customHeight="1"/>
    <row r="95" spans="1:26" ht="16.5" customHeight="1"/>
    <row r="96" spans="1:26" ht="16.5" customHeight="1"/>
    <row r="97" ht="16.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2:D43">
    <cfRule type="cellIs" dxfId="1" priority="1" operator="equal">
      <formula>"NaN"</formula>
    </cfRule>
  </conditionalFormatting>
  <hyperlinks>
    <hyperlink ref="B8" r:id="rId1" xr:uid="{00000000-0004-0000-0100-000000000000}"/>
  </hyperlinks>
  <pageMargins left="0.75" right="0.75" top="1" bottom="1"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pane xSplit="1" topLeftCell="B1" activePane="topRight" state="frozen"/>
      <selection pane="topRight" activeCell="C2" sqref="C2"/>
    </sheetView>
  </sheetViews>
  <sheetFormatPr baseColWidth="10" defaultColWidth="11.1640625" defaultRowHeight="15" customHeight="1"/>
  <cols>
    <col min="1" max="1" width="13.83203125" customWidth="1"/>
    <col min="2" max="2" width="24" customWidth="1"/>
    <col min="3" max="3" width="19.1640625" customWidth="1"/>
    <col min="4" max="4" width="16.83203125" customWidth="1"/>
    <col min="5" max="5" width="12.5" customWidth="1"/>
    <col min="6" max="6" width="12.6640625" customWidth="1"/>
    <col min="7" max="7" width="21.1640625" customWidth="1"/>
    <col min="8" max="8" width="16.83203125" customWidth="1"/>
    <col min="9" max="10" width="20.1640625" customWidth="1"/>
    <col min="11" max="22" width="10.83203125" customWidth="1"/>
    <col min="23" max="27" width="8.5" customWidth="1"/>
  </cols>
  <sheetData>
    <row r="1" spans="1:27" ht="15.75" customHeight="1">
      <c r="A1" s="14"/>
      <c r="B1" s="52" t="s">
        <v>48</v>
      </c>
      <c r="C1" s="17"/>
      <c r="D1" s="17"/>
      <c r="E1" s="17"/>
      <c r="F1" s="17"/>
      <c r="G1" s="17"/>
      <c r="H1" s="17"/>
      <c r="I1" s="16"/>
      <c r="J1" s="53"/>
      <c r="K1" s="16"/>
      <c r="L1" s="16"/>
      <c r="M1" s="16"/>
      <c r="N1" s="16"/>
      <c r="O1" s="16"/>
      <c r="P1" s="16"/>
      <c r="Q1" s="14"/>
      <c r="R1" s="14"/>
      <c r="S1" s="14"/>
      <c r="T1" s="14"/>
      <c r="U1" s="14"/>
      <c r="V1" s="14"/>
      <c r="W1" s="14"/>
      <c r="X1" s="14"/>
      <c r="Y1" s="14"/>
      <c r="Z1" s="14"/>
      <c r="AA1" s="14"/>
    </row>
    <row r="2" spans="1:27" ht="15.75" customHeight="1">
      <c r="A2" s="14"/>
      <c r="B2" s="54" t="s">
        <v>49</v>
      </c>
      <c r="C2" s="54"/>
      <c r="D2" s="54"/>
      <c r="E2" s="54"/>
      <c r="F2" s="54"/>
      <c r="G2" s="54"/>
      <c r="H2" s="54"/>
      <c r="I2" s="55"/>
      <c r="J2" s="56"/>
      <c r="K2" s="55"/>
      <c r="L2" s="55"/>
      <c r="M2" s="55"/>
      <c r="N2" s="55"/>
      <c r="O2" s="55"/>
      <c r="P2" s="55"/>
      <c r="Q2" s="14"/>
      <c r="R2" s="14"/>
      <c r="S2" s="14"/>
      <c r="T2" s="14"/>
      <c r="U2" s="14"/>
      <c r="V2" s="14"/>
      <c r="W2" s="14"/>
      <c r="X2" s="14"/>
      <c r="Y2" s="14"/>
      <c r="Z2" s="14"/>
      <c r="AA2" s="14"/>
    </row>
    <row r="3" spans="1:27" ht="15.75" customHeight="1">
      <c r="A3" s="14"/>
      <c r="B3" s="57" t="s">
        <v>50</v>
      </c>
      <c r="C3" s="57"/>
      <c r="D3" s="57"/>
      <c r="E3" s="57"/>
      <c r="F3" s="57"/>
      <c r="G3" s="57"/>
      <c r="H3" s="57"/>
      <c r="I3" s="58"/>
      <c r="J3" s="59"/>
      <c r="K3" s="58"/>
      <c r="L3" s="58"/>
      <c r="M3" s="58"/>
      <c r="N3" s="58"/>
      <c r="O3" s="58"/>
      <c r="P3" s="58"/>
      <c r="Q3" s="14"/>
      <c r="R3" s="14"/>
      <c r="S3" s="14"/>
      <c r="T3" s="14"/>
      <c r="U3" s="14"/>
      <c r="V3" s="14"/>
      <c r="W3" s="14"/>
      <c r="X3" s="14"/>
      <c r="Y3" s="14"/>
      <c r="Z3" s="14"/>
      <c r="AA3" s="14"/>
    </row>
    <row r="4" spans="1:27" ht="15.75" customHeight="1">
      <c r="A4" s="18"/>
      <c r="B4" s="60" t="s">
        <v>51</v>
      </c>
      <c r="C4" s="60"/>
      <c r="D4" s="19"/>
      <c r="E4" s="19"/>
      <c r="F4" s="17"/>
      <c r="G4" s="17"/>
      <c r="H4" s="17"/>
      <c r="I4" s="15"/>
      <c r="J4" s="53"/>
      <c r="K4" s="15"/>
      <c r="L4" s="15"/>
      <c r="M4" s="15"/>
      <c r="N4" s="15"/>
      <c r="O4" s="15"/>
      <c r="P4" s="15"/>
      <c r="Q4" s="14"/>
      <c r="R4" s="14"/>
      <c r="S4" s="14"/>
      <c r="T4" s="14"/>
      <c r="U4" s="14"/>
      <c r="V4" s="14"/>
      <c r="W4" s="14"/>
      <c r="X4" s="14"/>
      <c r="Y4" s="14"/>
      <c r="Z4" s="14"/>
      <c r="AA4" s="14"/>
    </row>
    <row r="5" spans="1:27" ht="15.75" customHeight="1">
      <c r="A5" s="18"/>
      <c r="B5" s="60" t="s">
        <v>52</v>
      </c>
      <c r="C5" s="60"/>
      <c r="D5" s="19"/>
      <c r="E5" s="19"/>
      <c r="F5" s="17"/>
      <c r="G5" s="17"/>
      <c r="H5" s="17"/>
      <c r="I5" s="15"/>
      <c r="J5" s="53"/>
      <c r="K5" s="15"/>
      <c r="L5" s="15"/>
      <c r="M5" s="15"/>
      <c r="N5" s="15"/>
      <c r="O5" s="15"/>
      <c r="P5" s="15"/>
      <c r="Q5" s="14"/>
      <c r="R5" s="14"/>
      <c r="S5" s="14"/>
      <c r="T5" s="14"/>
      <c r="U5" s="14"/>
      <c r="V5" s="14"/>
      <c r="W5" s="14"/>
      <c r="X5" s="14"/>
      <c r="Y5" s="14"/>
      <c r="Z5" s="14"/>
      <c r="AA5" s="14"/>
    </row>
    <row r="6" spans="1:27" ht="15.75" customHeight="1">
      <c r="A6" s="18"/>
      <c r="B6" s="52" t="s">
        <v>53</v>
      </c>
      <c r="C6" s="17"/>
      <c r="D6" s="19"/>
      <c r="E6" s="19"/>
      <c r="F6" s="17"/>
      <c r="G6" s="17"/>
      <c r="H6" s="17"/>
      <c r="I6" s="15"/>
      <c r="J6" s="53"/>
      <c r="K6" s="15"/>
      <c r="L6" s="15"/>
      <c r="M6" s="15"/>
      <c r="N6" s="15"/>
      <c r="O6" s="15"/>
      <c r="P6" s="15"/>
      <c r="Q6" s="14"/>
      <c r="R6" s="14"/>
      <c r="S6" s="14"/>
      <c r="T6" s="14"/>
      <c r="U6" s="14"/>
      <c r="V6" s="14"/>
      <c r="W6" s="14"/>
      <c r="X6" s="14"/>
      <c r="Y6" s="14"/>
      <c r="Z6" s="14"/>
      <c r="AA6" s="14"/>
    </row>
    <row r="7" spans="1:27" ht="15.75" customHeight="1">
      <c r="A7" s="14"/>
      <c r="B7" s="22" t="s">
        <v>54</v>
      </c>
      <c r="C7" s="22"/>
      <c r="D7" s="22"/>
      <c r="E7" s="22"/>
      <c r="F7" s="22"/>
      <c r="G7" s="22"/>
      <c r="H7" s="22"/>
      <c r="I7" s="21"/>
      <c r="J7" s="61"/>
      <c r="K7" s="21"/>
      <c r="L7" s="21"/>
      <c r="M7" s="21"/>
      <c r="N7" s="21"/>
      <c r="O7" s="21"/>
      <c r="P7" s="21"/>
      <c r="Q7" s="14"/>
      <c r="R7" s="14"/>
      <c r="S7" s="14"/>
      <c r="T7" s="14"/>
      <c r="U7" s="14"/>
      <c r="V7" s="14"/>
      <c r="W7" s="14"/>
      <c r="X7" s="14"/>
      <c r="Y7" s="14"/>
      <c r="Z7" s="14"/>
      <c r="AA7" s="14"/>
    </row>
    <row r="8" spans="1:27" ht="15.75" customHeight="1">
      <c r="A8" s="14"/>
      <c r="B8" s="62" t="s">
        <v>55</v>
      </c>
      <c r="C8" s="25"/>
      <c r="D8" s="25"/>
      <c r="E8" s="25"/>
      <c r="F8" s="25"/>
      <c r="G8" s="25"/>
      <c r="H8" s="25"/>
      <c r="I8" s="24"/>
      <c r="J8" s="63"/>
      <c r="K8" s="24"/>
      <c r="L8" s="24"/>
      <c r="M8" s="24"/>
      <c r="N8" s="24"/>
      <c r="O8" s="24"/>
      <c r="P8" s="24"/>
      <c r="Q8" s="14"/>
      <c r="R8" s="14"/>
      <c r="S8" s="14"/>
      <c r="T8" s="14"/>
      <c r="U8" s="14"/>
      <c r="V8" s="14"/>
      <c r="W8" s="14"/>
      <c r="X8" s="14"/>
      <c r="Y8" s="14"/>
      <c r="Z8" s="14"/>
      <c r="AA8" s="14"/>
    </row>
    <row r="9" spans="1:27" ht="15.75" customHeight="1">
      <c r="A9" s="14"/>
      <c r="B9" s="64" t="s">
        <v>56</v>
      </c>
      <c r="C9" s="22"/>
      <c r="D9" s="22"/>
      <c r="E9" s="22"/>
      <c r="F9" s="22"/>
      <c r="G9" s="22"/>
      <c r="H9" s="22"/>
      <c r="I9" s="21"/>
      <c r="J9" s="61"/>
      <c r="K9" s="21"/>
      <c r="L9" s="21"/>
      <c r="M9" s="21"/>
      <c r="N9" s="21"/>
      <c r="O9" s="21"/>
      <c r="P9" s="21"/>
      <c r="Q9" s="14"/>
      <c r="R9" s="14"/>
      <c r="S9" s="14"/>
      <c r="T9" s="14"/>
      <c r="U9" s="14"/>
      <c r="V9" s="14"/>
      <c r="W9" s="14"/>
      <c r="X9" s="14"/>
      <c r="Y9" s="14"/>
      <c r="Z9" s="14"/>
      <c r="AA9" s="14"/>
    </row>
    <row r="10" spans="1:27" ht="15.75" customHeight="1">
      <c r="A10" s="14"/>
      <c r="B10" s="65" t="s">
        <v>57</v>
      </c>
      <c r="C10" s="66"/>
      <c r="D10" s="66"/>
      <c r="E10" s="66"/>
      <c r="F10" s="66"/>
      <c r="G10" s="66"/>
      <c r="H10" s="66"/>
      <c r="I10" s="67"/>
      <c r="J10" s="68"/>
      <c r="K10" s="67"/>
      <c r="L10" s="67"/>
      <c r="M10" s="67"/>
      <c r="N10" s="67"/>
      <c r="O10" s="67"/>
      <c r="P10" s="67"/>
      <c r="Q10" s="69"/>
      <c r="R10" s="69"/>
      <c r="S10" s="69"/>
      <c r="T10" s="69"/>
      <c r="U10" s="69"/>
      <c r="V10" s="69"/>
      <c r="W10" s="69"/>
      <c r="X10" s="69"/>
      <c r="Y10" s="69"/>
      <c r="Z10" s="69"/>
      <c r="AA10" s="69"/>
    </row>
    <row r="11" spans="1:27" ht="16.5" customHeight="1">
      <c r="A11" s="14"/>
      <c r="B11" s="70" t="s">
        <v>58</v>
      </c>
      <c r="C11" s="70"/>
      <c r="D11" s="31"/>
      <c r="E11" s="31"/>
      <c r="F11" s="31"/>
      <c r="G11" s="31"/>
      <c r="H11" s="31"/>
      <c r="I11" s="29"/>
      <c r="J11" s="71"/>
      <c r="K11" s="29"/>
      <c r="L11" s="29"/>
      <c r="M11" s="29"/>
      <c r="N11" s="29"/>
      <c r="O11" s="29"/>
      <c r="P11" s="29"/>
      <c r="Q11" s="29"/>
      <c r="R11" s="29"/>
      <c r="S11" s="29"/>
      <c r="T11" s="29"/>
      <c r="U11" s="29"/>
      <c r="V11" s="29"/>
      <c r="W11" s="14"/>
      <c r="X11" s="14"/>
      <c r="Y11" s="14"/>
      <c r="Z11" s="14"/>
      <c r="AA11" s="14"/>
    </row>
    <row r="12" spans="1:27" ht="16.5" customHeight="1">
      <c r="A12" s="14"/>
      <c r="B12" s="72" t="s">
        <v>59</v>
      </c>
      <c r="C12" s="72"/>
      <c r="D12" s="34"/>
      <c r="E12" s="34"/>
      <c r="F12" s="34"/>
      <c r="G12" s="34"/>
      <c r="H12" s="34"/>
      <c r="I12" s="33"/>
      <c r="J12" s="73"/>
      <c r="K12" s="33"/>
      <c r="L12" s="33"/>
      <c r="M12" s="33"/>
      <c r="N12" s="33"/>
      <c r="O12" s="33"/>
      <c r="P12" s="33"/>
      <c r="Q12" s="33"/>
      <c r="R12" s="33"/>
      <c r="S12" s="33"/>
      <c r="T12" s="33"/>
      <c r="U12" s="33"/>
      <c r="V12" s="33"/>
      <c r="W12" s="14"/>
      <c r="X12" s="14"/>
      <c r="Y12" s="14"/>
      <c r="Z12" s="14"/>
      <c r="AA12" s="14"/>
    </row>
    <row r="13" spans="1:27" ht="16.5" customHeight="1">
      <c r="A13" s="14"/>
      <c r="B13" s="74" t="s">
        <v>38</v>
      </c>
      <c r="C13" s="74"/>
      <c r="D13" s="37"/>
      <c r="E13" s="37"/>
      <c r="F13" s="37"/>
      <c r="G13" s="37"/>
      <c r="H13" s="37"/>
      <c r="I13" s="35"/>
      <c r="J13" s="75"/>
      <c r="K13" s="35"/>
      <c r="L13" s="35"/>
      <c r="M13" s="35"/>
      <c r="N13" s="35"/>
      <c r="O13" s="35"/>
      <c r="P13" s="35"/>
      <c r="Q13" s="35"/>
      <c r="R13" s="35"/>
      <c r="S13" s="35"/>
      <c r="T13" s="35"/>
      <c r="U13" s="35"/>
      <c r="V13" s="35"/>
      <c r="W13" s="36"/>
      <c r="X13" s="36"/>
      <c r="Y13" s="36"/>
      <c r="Z13" s="36"/>
      <c r="AA13" s="36"/>
    </row>
    <row r="14" spans="1:27" ht="15.75" customHeight="1">
      <c r="A14" s="14"/>
      <c r="B14" s="41"/>
      <c r="C14" s="41"/>
      <c r="D14" s="41"/>
      <c r="E14" s="41"/>
      <c r="F14" s="41"/>
      <c r="G14" s="41"/>
      <c r="H14" s="41"/>
      <c r="I14" s="14"/>
      <c r="J14" s="51"/>
      <c r="K14" s="14"/>
      <c r="L14" s="14"/>
      <c r="M14" s="14"/>
      <c r="N14" s="14"/>
      <c r="O14" s="14"/>
      <c r="P14" s="14"/>
      <c r="Q14" s="14"/>
      <c r="R14" s="14"/>
      <c r="S14" s="14"/>
      <c r="T14" s="14"/>
      <c r="U14" s="14"/>
      <c r="V14" s="14"/>
      <c r="W14" s="14"/>
      <c r="X14" s="14"/>
      <c r="Y14" s="14"/>
      <c r="Z14" s="14"/>
      <c r="AA14" s="14"/>
    </row>
    <row r="15" spans="1:27" ht="15.75" customHeight="1">
      <c r="A15" s="39" t="s">
        <v>39</v>
      </c>
      <c r="B15" s="76"/>
      <c r="C15" s="76"/>
      <c r="D15" s="76"/>
      <c r="E15" s="76"/>
      <c r="F15" s="76"/>
      <c r="G15" s="76"/>
      <c r="H15" s="76"/>
      <c r="I15" s="77"/>
      <c r="J15" s="78"/>
      <c r="K15" s="39"/>
      <c r="L15" s="39"/>
      <c r="M15" s="39"/>
      <c r="N15" s="39"/>
      <c r="O15" s="39"/>
      <c r="P15" s="39"/>
      <c r="Q15" s="39"/>
      <c r="R15" s="39"/>
      <c r="S15" s="39"/>
      <c r="T15" s="39"/>
      <c r="U15" s="39"/>
      <c r="V15" s="39"/>
      <c r="W15" s="39"/>
      <c r="X15" s="39"/>
      <c r="Y15" s="39"/>
      <c r="Z15" s="39"/>
      <c r="AA15" s="39"/>
    </row>
    <row r="16" spans="1:27" ht="15.75" customHeight="1">
      <c r="A16" s="42" t="s">
        <v>40</v>
      </c>
      <c r="B16" s="43" t="s">
        <v>41</v>
      </c>
      <c r="C16" s="44" t="s">
        <v>42</v>
      </c>
      <c r="D16" s="43" t="s">
        <v>43</v>
      </c>
      <c r="E16" s="44" t="s">
        <v>44</v>
      </c>
      <c r="F16" s="44" t="s">
        <v>45</v>
      </c>
      <c r="G16" s="43" t="s">
        <v>46</v>
      </c>
      <c r="H16" s="44" t="s">
        <v>47</v>
      </c>
      <c r="I16" s="50"/>
      <c r="J16" s="79"/>
      <c r="K16" s="80"/>
      <c r="L16" s="80"/>
      <c r="M16" s="80"/>
      <c r="N16" s="80"/>
      <c r="O16" s="80"/>
      <c r="P16" s="80"/>
      <c r="Q16" s="80"/>
      <c r="R16" s="80"/>
      <c r="S16" s="80"/>
      <c r="T16" s="80"/>
      <c r="U16" s="80"/>
      <c r="V16" s="80"/>
      <c r="W16" s="80"/>
      <c r="X16" s="80"/>
      <c r="Y16" s="80"/>
      <c r="Z16" s="80"/>
      <c r="AA16" s="80"/>
    </row>
    <row r="17" spans="1:27" ht="15.75" customHeight="1">
      <c r="A17" s="81">
        <v>1750</v>
      </c>
      <c r="B17" s="82">
        <v>2.552E-3</v>
      </c>
      <c r="C17" s="82"/>
      <c r="D17" s="82">
        <v>0</v>
      </c>
      <c r="E17" s="82"/>
      <c r="F17" s="82">
        <v>9.7647058823529406E-2</v>
      </c>
      <c r="G17" s="83"/>
      <c r="H17" s="41"/>
      <c r="I17" s="14"/>
      <c r="J17" s="51"/>
      <c r="K17" s="14"/>
      <c r="L17" s="14"/>
      <c r="M17" s="14"/>
      <c r="N17" s="14"/>
      <c r="O17" s="14"/>
      <c r="P17" s="14"/>
      <c r="Q17" s="14"/>
      <c r="R17" s="14"/>
      <c r="S17" s="14"/>
      <c r="T17" s="14"/>
      <c r="U17" s="14"/>
      <c r="V17" s="14"/>
      <c r="W17" s="14"/>
      <c r="X17" s="14"/>
      <c r="Y17" s="14"/>
      <c r="Z17" s="14"/>
      <c r="AA17" s="14"/>
    </row>
    <row r="18" spans="1:27" ht="15.75" customHeight="1">
      <c r="A18" s="14">
        <v>1751</v>
      </c>
      <c r="B18" s="41">
        <v>2.552E-3</v>
      </c>
      <c r="C18" s="41"/>
      <c r="D18" s="41">
        <v>-7.4340000000006498E-2</v>
      </c>
      <c r="E18" s="41"/>
      <c r="F18" s="41">
        <v>-0.503529411764706</v>
      </c>
      <c r="G18" s="83"/>
      <c r="H18" s="41"/>
      <c r="I18" s="14"/>
      <c r="J18" s="84"/>
      <c r="K18" s="14"/>
      <c r="L18" s="14"/>
      <c r="M18" s="14"/>
      <c r="N18" s="14"/>
      <c r="O18" s="14"/>
      <c r="P18" s="14"/>
      <c r="Q18" s="14"/>
      <c r="R18" s="14"/>
      <c r="S18" s="14"/>
      <c r="T18" s="14"/>
      <c r="U18" s="14"/>
      <c r="V18" s="14"/>
      <c r="W18" s="14"/>
      <c r="X18" s="14"/>
      <c r="Y18" s="14"/>
      <c r="Z18" s="14"/>
      <c r="AA18" s="14"/>
    </row>
    <row r="19" spans="1:27" ht="15.75" customHeight="1">
      <c r="A19" s="14">
        <v>1752</v>
      </c>
      <c r="B19" s="41">
        <v>2.5530000000000001E-3</v>
      </c>
      <c r="C19" s="41"/>
      <c r="D19" s="41">
        <v>-7.0729199999959705E-2</v>
      </c>
      <c r="E19" s="41"/>
      <c r="F19" s="41">
        <v>-0.23294117647058801</v>
      </c>
      <c r="G19" s="83"/>
      <c r="H19" s="41"/>
      <c r="I19" s="14"/>
      <c r="J19" s="84"/>
      <c r="K19" s="14"/>
      <c r="L19" s="14"/>
      <c r="M19" s="14"/>
      <c r="N19" s="14"/>
      <c r="O19" s="14"/>
      <c r="P19" s="14"/>
      <c r="Q19" s="14"/>
      <c r="R19" s="14"/>
      <c r="S19" s="14"/>
      <c r="T19" s="14"/>
      <c r="U19" s="14"/>
      <c r="V19" s="14"/>
      <c r="W19" s="14"/>
      <c r="X19" s="14"/>
      <c r="Y19" s="14"/>
      <c r="Z19" s="14"/>
      <c r="AA19" s="14"/>
    </row>
    <row r="20" spans="1:27" ht="15.75" customHeight="1">
      <c r="A20" s="14">
        <v>1753</v>
      </c>
      <c r="B20" s="41">
        <v>2.5530000000000001E-3</v>
      </c>
      <c r="C20" s="41"/>
      <c r="D20" s="41">
        <v>-6.7755600000054997E-2</v>
      </c>
      <c r="E20" s="41"/>
      <c r="F20" s="41">
        <v>-0.29470588235294098</v>
      </c>
      <c r="G20" s="83"/>
      <c r="H20" s="41"/>
      <c r="I20" s="14"/>
      <c r="J20" s="84"/>
      <c r="K20" s="14"/>
      <c r="L20" s="14"/>
      <c r="M20" s="14"/>
      <c r="N20" s="14"/>
      <c r="O20" s="14"/>
      <c r="P20" s="14"/>
      <c r="Q20" s="14"/>
      <c r="R20" s="14"/>
      <c r="S20" s="14"/>
      <c r="T20" s="14"/>
      <c r="U20" s="14"/>
      <c r="V20" s="14"/>
      <c r="W20" s="14"/>
      <c r="X20" s="14"/>
      <c r="Y20" s="14"/>
      <c r="Z20" s="14"/>
      <c r="AA20" s="14"/>
    </row>
    <row r="21" spans="1:27" ht="15.75" customHeight="1">
      <c r="A21" s="14">
        <v>1754</v>
      </c>
      <c r="B21" s="41">
        <v>2.5539999999999998E-3</v>
      </c>
      <c r="C21" s="41"/>
      <c r="D21" s="41">
        <v>-6.4144799999894503E-2</v>
      </c>
      <c r="E21" s="41"/>
      <c r="F21" s="41">
        <v>8.0588235294117599E-2</v>
      </c>
      <c r="G21" s="83"/>
      <c r="H21" s="41"/>
      <c r="I21" s="14"/>
      <c r="J21" s="84"/>
      <c r="K21" s="14"/>
      <c r="L21" s="14"/>
      <c r="M21" s="14"/>
      <c r="N21" s="14"/>
      <c r="O21" s="14"/>
      <c r="P21" s="14"/>
      <c r="Q21" s="14"/>
      <c r="R21" s="14"/>
      <c r="S21" s="14"/>
      <c r="T21" s="14"/>
      <c r="U21" s="14"/>
      <c r="V21" s="14"/>
      <c r="W21" s="14"/>
      <c r="X21" s="14"/>
      <c r="Y21" s="14"/>
      <c r="Z21" s="14"/>
      <c r="AA21" s="14"/>
    </row>
    <row r="22" spans="1:27" ht="15.75" customHeight="1">
      <c r="A22" s="14">
        <v>1755</v>
      </c>
      <c r="B22" s="41">
        <v>2.555E-3</v>
      </c>
      <c r="C22" s="41"/>
      <c r="D22" s="41">
        <v>-5.8409999999980797E-2</v>
      </c>
      <c r="E22" s="41"/>
      <c r="F22" s="41">
        <v>-8.8235294117647092E-3</v>
      </c>
      <c r="G22" s="83"/>
      <c r="H22" s="41"/>
      <c r="I22" s="14"/>
      <c r="J22" s="84"/>
      <c r="K22" s="14"/>
      <c r="L22" s="14"/>
      <c r="M22" s="14"/>
      <c r="N22" s="14"/>
      <c r="O22" s="14"/>
      <c r="P22" s="14"/>
      <c r="Q22" s="14"/>
      <c r="R22" s="14"/>
      <c r="S22" s="14"/>
      <c r="T22" s="14"/>
      <c r="U22" s="14"/>
      <c r="V22" s="14"/>
      <c r="W22" s="14"/>
      <c r="X22" s="14"/>
      <c r="Y22" s="14"/>
      <c r="Z22" s="14"/>
      <c r="AA22" s="14"/>
    </row>
    <row r="23" spans="1:27" ht="15.75" customHeight="1">
      <c r="A23" s="14">
        <v>1756</v>
      </c>
      <c r="B23" s="41">
        <v>2.7309999999999999E-3</v>
      </c>
      <c r="C23" s="41"/>
      <c r="D23" s="41">
        <v>-5.0338800000076803E-2</v>
      </c>
      <c r="E23" s="41"/>
      <c r="F23" s="41">
        <v>0.32705882352941201</v>
      </c>
      <c r="G23" s="83"/>
      <c r="H23" s="41"/>
      <c r="I23" s="14"/>
      <c r="J23" s="84"/>
      <c r="K23" s="14"/>
      <c r="L23" s="14"/>
      <c r="M23" s="14"/>
      <c r="N23" s="14"/>
      <c r="O23" s="14"/>
      <c r="P23" s="14"/>
      <c r="Q23" s="14"/>
      <c r="R23" s="14"/>
      <c r="S23" s="14"/>
      <c r="T23" s="14"/>
      <c r="U23" s="14"/>
      <c r="V23" s="14"/>
      <c r="W23" s="14"/>
      <c r="X23" s="14"/>
      <c r="Y23" s="14"/>
      <c r="Z23" s="14"/>
      <c r="AA23" s="14"/>
    </row>
    <row r="24" spans="1:27" ht="15.75" customHeight="1">
      <c r="A24" s="14">
        <v>1757</v>
      </c>
      <c r="B24" s="41">
        <v>2.7320000000000001E-3</v>
      </c>
      <c r="C24" s="41"/>
      <c r="D24" s="41">
        <v>-4.0568399999983698E-2</v>
      </c>
      <c r="E24" s="41"/>
      <c r="F24" s="41">
        <v>0.51235294117647101</v>
      </c>
      <c r="G24" s="83"/>
      <c r="H24" s="41"/>
      <c r="I24" s="14"/>
      <c r="J24" s="84"/>
      <c r="K24" s="14"/>
      <c r="L24" s="14"/>
      <c r="M24" s="14"/>
      <c r="N24" s="14"/>
      <c r="O24" s="14"/>
      <c r="P24" s="14"/>
      <c r="Q24" s="14"/>
      <c r="R24" s="14"/>
      <c r="S24" s="14"/>
      <c r="T24" s="14"/>
      <c r="U24" s="14"/>
      <c r="V24" s="14"/>
      <c r="W24" s="14"/>
      <c r="X24" s="14"/>
      <c r="Y24" s="14"/>
      <c r="Z24" s="14"/>
      <c r="AA24" s="14"/>
    </row>
    <row r="25" spans="1:27" ht="15.75" customHeight="1">
      <c r="A25" s="14">
        <v>1758</v>
      </c>
      <c r="B25" s="41">
        <v>2.7330000000000002E-3</v>
      </c>
      <c r="C25" s="41"/>
      <c r="D25" s="41">
        <v>-2.82492000000047E-2</v>
      </c>
      <c r="E25" s="41"/>
      <c r="F25" s="41">
        <v>-0.121764705882353</v>
      </c>
      <c r="G25" s="83"/>
      <c r="H25" s="41"/>
      <c r="I25" s="14"/>
      <c r="J25" s="84"/>
      <c r="K25" s="14"/>
      <c r="L25" s="14"/>
      <c r="M25" s="14"/>
      <c r="N25" s="14"/>
      <c r="O25" s="14"/>
      <c r="P25" s="14"/>
      <c r="Q25" s="14"/>
      <c r="R25" s="14"/>
      <c r="S25" s="14"/>
      <c r="T25" s="14"/>
      <c r="U25" s="14"/>
      <c r="V25" s="14"/>
      <c r="W25" s="14"/>
      <c r="X25" s="14"/>
      <c r="Y25" s="14"/>
      <c r="Z25" s="14"/>
      <c r="AA25" s="14"/>
    </row>
    <row r="26" spans="1:27" ht="15.75" customHeight="1">
      <c r="A26" s="14">
        <v>1759</v>
      </c>
      <c r="B26" s="41">
        <v>2.7339999999999999E-3</v>
      </c>
      <c r="C26" s="41"/>
      <c r="D26" s="41">
        <v>-1.44431999999597E-2</v>
      </c>
      <c r="E26" s="41"/>
      <c r="F26" s="41">
        <v>-0.494705882352941</v>
      </c>
      <c r="G26" s="83"/>
      <c r="H26" s="41"/>
      <c r="I26" s="14"/>
      <c r="J26" s="84"/>
      <c r="K26" s="14"/>
      <c r="L26" s="14"/>
      <c r="M26" s="14"/>
      <c r="N26" s="14"/>
      <c r="O26" s="14"/>
      <c r="P26" s="14"/>
      <c r="Q26" s="14"/>
      <c r="R26" s="14"/>
      <c r="S26" s="14"/>
      <c r="T26" s="14"/>
      <c r="U26" s="14"/>
      <c r="V26" s="14"/>
      <c r="W26" s="14"/>
      <c r="X26" s="14"/>
      <c r="Y26" s="14"/>
      <c r="Z26" s="14"/>
      <c r="AA26" s="14"/>
    </row>
    <row r="27" spans="1:27" ht="15.75" customHeight="1">
      <c r="A27" s="14">
        <v>1760</v>
      </c>
      <c r="B27" s="41">
        <v>2.7339999999999999E-3</v>
      </c>
      <c r="C27" s="41"/>
      <c r="D27" s="41">
        <v>1.91159999997126E-3</v>
      </c>
      <c r="E27" s="41"/>
      <c r="F27" s="41">
        <v>0.17176470588235301</v>
      </c>
      <c r="G27" s="83"/>
      <c r="H27" s="41"/>
      <c r="I27" s="14"/>
      <c r="J27" s="84"/>
      <c r="K27" s="14"/>
      <c r="L27" s="14"/>
      <c r="M27" s="14"/>
      <c r="N27" s="14"/>
      <c r="O27" s="14"/>
      <c r="P27" s="14"/>
      <c r="Q27" s="14"/>
      <c r="R27" s="14"/>
      <c r="S27" s="14"/>
      <c r="T27" s="14"/>
      <c r="U27" s="14"/>
      <c r="V27" s="14"/>
      <c r="W27" s="14"/>
      <c r="X27" s="14"/>
      <c r="Y27" s="14"/>
      <c r="Z27" s="14"/>
      <c r="AA27" s="14"/>
    </row>
    <row r="28" spans="1:27" ht="15.75" customHeight="1">
      <c r="A28" s="14">
        <v>1761</v>
      </c>
      <c r="B28" s="41">
        <v>2.9949999999999998E-3</v>
      </c>
      <c r="C28" s="41"/>
      <c r="D28" s="41">
        <v>2.0177999999987199E-2</v>
      </c>
      <c r="E28" s="41"/>
      <c r="F28" s="41">
        <v>-0.63764705882352901</v>
      </c>
      <c r="G28" s="83"/>
      <c r="H28" s="41"/>
      <c r="I28" s="14"/>
      <c r="J28" s="84"/>
      <c r="K28" s="14"/>
      <c r="L28" s="14"/>
      <c r="M28" s="14"/>
      <c r="N28" s="14"/>
      <c r="O28" s="14"/>
      <c r="P28" s="14"/>
      <c r="Q28" s="14"/>
      <c r="R28" s="14"/>
      <c r="S28" s="14"/>
      <c r="T28" s="14"/>
      <c r="U28" s="14"/>
      <c r="V28" s="14"/>
      <c r="W28" s="14"/>
      <c r="X28" s="14"/>
      <c r="Y28" s="14"/>
      <c r="Z28" s="14"/>
      <c r="AA28" s="14"/>
    </row>
    <row r="29" spans="1:27" ht="15.75" customHeight="1">
      <c r="A29" s="14">
        <v>1762</v>
      </c>
      <c r="B29" s="41">
        <v>2.996E-3</v>
      </c>
      <c r="C29" s="41"/>
      <c r="D29" s="41">
        <v>4.0568399999983698E-2</v>
      </c>
      <c r="E29" s="41"/>
      <c r="F29" s="41">
        <v>-0.77058823529411802</v>
      </c>
      <c r="G29" s="83"/>
      <c r="H29" s="41"/>
      <c r="I29" s="14"/>
      <c r="J29" s="84"/>
      <c r="K29" s="14"/>
      <c r="L29" s="14"/>
      <c r="M29" s="14"/>
      <c r="N29" s="14"/>
      <c r="O29" s="14"/>
      <c r="P29" s="14"/>
      <c r="Q29" s="14"/>
      <c r="R29" s="14"/>
      <c r="S29" s="14"/>
      <c r="T29" s="14"/>
      <c r="U29" s="14"/>
      <c r="V29" s="14"/>
      <c r="W29" s="14"/>
      <c r="X29" s="14"/>
      <c r="Y29" s="14"/>
      <c r="Z29" s="14"/>
      <c r="AA29" s="14"/>
    </row>
    <row r="30" spans="1:27" ht="15.75" customHeight="1">
      <c r="A30" s="14">
        <v>1763</v>
      </c>
      <c r="B30" s="41">
        <v>2.9970000000000001E-3</v>
      </c>
      <c r="C30" s="41"/>
      <c r="D30" s="41">
        <v>6.2870400000065302E-2</v>
      </c>
      <c r="E30" s="41"/>
      <c r="F30" s="41">
        <v>0.59764705882352898</v>
      </c>
      <c r="G30" s="83"/>
      <c r="H30" s="41"/>
      <c r="I30" s="14"/>
      <c r="J30" s="84"/>
      <c r="K30" s="14"/>
      <c r="L30" s="14"/>
      <c r="M30" s="14"/>
      <c r="N30" s="14"/>
      <c r="O30" s="14"/>
      <c r="P30" s="14"/>
      <c r="Q30" s="14"/>
      <c r="R30" s="14"/>
      <c r="S30" s="14"/>
      <c r="T30" s="14"/>
      <c r="U30" s="14"/>
      <c r="V30" s="14"/>
      <c r="W30" s="14"/>
      <c r="X30" s="14"/>
      <c r="Y30" s="14"/>
      <c r="Z30" s="14"/>
      <c r="AA30" s="14"/>
    </row>
    <row r="31" spans="1:27" ht="15.75" customHeight="1">
      <c r="A31" s="14">
        <v>1764</v>
      </c>
      <c r="B31" s="41">
        <v>2.9979999999999998E-3</v>
      </c>
      <c r="C31" s="41"/>
      <c r="D31" s="41">
        <v>8.7508800000023299E-2</v>
      </c>
      <c r="E31" s="41"/>
      <c r="F31" s="41">
        <v>0.440588235294118</v>
      </c>
      <c r="G31" s="83"/>
      <c r="H31" s="41"/>
      <c r="I31" s="14"/>
      <c r="J31" s="84"/>
      <c r="K31" s="14"/>
      <c r="L31" s="14"/>
      <c r="M31" s="14"/>
      <c r="N31" s="14"/>
      <c r="O31" s="14"/>
      <c r="P31" s="14"/>
      <c r="Q31" s="14"/>
      <c r="R31" s="14"/>
      <c r="S31" s="14"/>
      <c r="T31" s="14"/>
      <c r="U31" s="14"/>
      <c r="V31" s="14"/>
      <c r="W31" s="14"/>
      <c r="X31" s="14"/>
      <c r="Y31" s="14"/>
      <c r="Z31" s="14"/>
      <c r="AA31" s="14"/>
    </row>
    <row r="32" spans="1:27" ht="15.75" customHeight="1">
      <c r="A32" s="14">
        <v>1765</v>
      </c>
      <c r="B32" s="41">
        <v>2.9989999999999999E-3</v>
      </c>
      <c r="C32" s="41"/>
      <c r="D32" s="41">
        <v>0.11257200000000001</v>
      </c>
      <c r="E32" s="41"/>
      <c r="F32" s="41">
        <v>-0.28941176470588198</v>
      </c>
      <c r="G32" s="83"/>
      <c r="H32" s="41"/>
      <c r="I32" s="14"/>
      <c r="J32" s="84"/>
      <c r="K32" s="85"/>
      <c r="L32" s="14"/>
      <c r="M32" s="14"/>
      <c r="N32" s="14"/>
      <c r="O32" s="14"/>
      <c r="P32" s="14"/>
      <c r="Q32" s="14"/>
      <c r="R32" s="14"/>
      <c r="S32" s="14"/>
      <c r="T32" s="14"/>
      <c r="U32" s="14"/>
      <c r="V32" s="14"/>
      <c r="W32" s="14"/>
      <c r="X32" s="14"/>
      <c r="Y32" s="14"/>
      <c r="Z32" s="14"/>
      <c r="AA32" s="14"/>
    </row>
    <row r="33" spans="1:27" ht="15.75" customHeight="1">
      <c r="A33" s="14">
        <v>1766</v>
      </c>
      <c r="B33" s="41">
        <v>3.346E-3</v>
      </c>
      <c r="C33" s="41"/>
      <c r="D33" s="41">
        <v>0.135723599999892</v>
      </c>
      <c r="E33" s="41"/>
      <c r="F33" s="41">
        <v>0.20117647058823501</v>
      </c>
      <c r="G33" s="83"/>
      <c r="H33" s="41"/>
      <c r="I33" s="14"/>
      <c r="J33" s="84"/>
      <c r="K33" s="14"/>
      <c r="L33" s="14"/>
      <c r="M33" s="14"/>
      <c r="N33" s="14"/>
      <c r="O33" s="14"/>
      <c r="P33" s="14"/>
      <c r="Q33" s="14"/>
      <c r="R33" s="14"/>
      <c r="S33" s="14"/>
      <c r="T33" s="14"/>
      <c r="U33" s="14"/>
      <c r="V33" s="14"/>
      <c r="W33" s="14"/>
      <c r="X33" s="14"/>
      <c r="Y33" s="14"/>
      <c r="Z33" s="14"/>
      <c r="AA33" s="14"/>
    </row>
    <row r="34" spans="1:27" ht="15.75" customHeight="1">
      <c r="A34" s="14">
        <v>1767</v>
      </c>
      <c r="B34" s="41">
        <v>3.3470000000000001E-3</v>
      </c>
      <c r="C34" s="41"/>
      <c r="D34" s="41">
        <v>0.156114000000002</v>
      </c>
      <c r="E34" s="41"/>
      <c r="F34" s="41">
        <v>0.315882352941176</v>
      </c>
      <c r="G34" s="83"/>
      <c r="H34" s="41"/>
      <c r="I34" s="14"/>
      <c r="J34" s="84"/>
      <c r="K34" s="14"/>
      <c r="L34" s="14"/>
      <c r="M34" s="14"/>
      <c r="N34" s="14"/>
      <c r="O34" s="14"/>
      <c r="P34" s="14"/>
      <c r="Q34" s="14"/>
      <c r="R34" s="14"/>
      <c r="S34" s="14"/>
      <c r="T34" s="14"/>
      <c r="U34" s="14"/>
      <c r="V34" s="14"/>
      <c r="W34" s="14"/>
      <c r="X34" s="14"/>
      <c r="Y34" s="14"/>
      <c r="Z34" s="14"/>
      <c r="AA34" s="14"/>
    </row>
    <row r="35" spans="1:27" ht="15.75" customHeight="1">
      <c r="A35" s="14">
        <v>1768</v>
      </c>
      <c r="B35" s="41">
        <v>3.3479999999999998E-3</v>
      </c>
      <c r="C35" s="41"/>
      <c r="D35" s="41">
        <v>0.17480520000003699</v>
      </c>
      <c r="E35" s="41"/>
      <c r="F35" s="41">
        <v>0.42176470588235299</v>
      </c>
      <c r="G35" s="83"/>
      <c r="H35" s="41"/>
      <c r="I35" s="14"/>
      <c r="J35" s="84"/>
      <c r="K35" s="14"/>
      <c r="L35" s="14"/>
      <c r="M35" s="14"/>
      <c r="N35" s="14"/>
      <c r="O35" s="14"/>
      <c r="P35" s="14"/>
      <c r="Q35" s="14"/>
      <c r="R35" s="14"/>
      <c r="S35" s="14"/>
      <c r="T35" s="14"/>
      <c r="U35" s="14"/>
      <c r="V35" s="14"/>
      <c r="W35" s="14"/>
      <c r="X35" s="14"/>
      <c r="Y35" s="14"/>
      <c r="Z35" s="14"/>
      <c r="AA35" s="14"/>
    </row>
    <row r="36" spans="1:27" ht="15.75" customHeight="1">
      <c r="A36" s="14">
        <v>1769</v>
      </c>
      <c r="B36" s="41">
        <v>3.349E-3</v>
      </c>
      <c r="C36" s="41"/>
      <c r="D36" s="41">
        <v>0.19115999999996799</v>
      </c>
      <c r="E36" s="41"/>
      <c r="F36" s="41">
        <v>-1.1764705882352899E-2</v>
      </c>
      <c r="G36" s="83"/>
      <c r="H36" s="41"/>
      <c r="I36" s="14"/>
      <c r="J36" s="84"/>
      <c r="K36" s="14"/>
      <c r="L36" s="14"/>
      <c r="M36" s="14"/>
      <c r="N36" s="14"/>
      <c r="O36" s="14"/>
      <c r="P36" s="14"/>
      <c r="Q36" s="14"/>
      <c r="R36" s="14"/>
      <c r="S36" s="14"/>
      <c r="T36" s="14"/>
      <c r="U36" s="14"/>
      <c r="V36" s="14"/>
      <c r="W36" s="14"/>
      <c r="X36" s="14"/>
      <c r="Y36" s="14"/>
      <c r="Z36" s="14"/>
      <c r="AA36" s="14"/>
    </row>
    <row r="37" spans="1:27" ht="15.75" customHeight="1">
      <c r="A37" s="14">
        <v>1770</v>
      </c>
      <c r="B37" s="41">
        <v>3.3500000000000001E-3</v>
      </c>
      <c r="C37" s="41"/>
      <c r="D37" s="41">
        <v>0.20496600000012699</v>
      </c>
      <c r="E37" s="41"/>
      <c r="F37" s="41">
        <v>0.157058823529412</v>
      </c>
      <c r="G37" s="83"/>
      <c r="H37" s="41"/>
      <c r="I37" s="14"/>
      <c r="J37" s="84"/>
      <c r="K37" s="14"/>
      <c r="L37" s="14"/>
      <c r="M37" s="14"/>
      <c r="N37" s="14"/>
      <c r="O37" s="14"/>
      <c r="P37" s="14"/>
      <c r="Q37" s="14"/>
      <c r="R37" s="14"/>
      <c r="S37" s="14"/>
      <c r="T37" s="14"/>
      <c r="U37" s="14"/>
      <c r="V37" s="14"/>
      <c r="W37" s="14"/>
      <c r="X37" s="14"/>
      <c r="Y37" s="14"/>
      <c r="Z37" s="14"/>
      <c r="AA37" s="14"/>
    </row>
    <row r="38" spans="1:27" ht="15.75" customHeight="1">
      <c r="A38" s="14">
        <v>1771</v>
      </c>
      <c r="B38" s="41">
        <v>3.715E-3</v>
      </c>
      <c r="C38" s="41"/>
      <c r="D38" s="41">
        <v>0.21664799999984999</v>
      </c>
      <c r="E38" s="41"/>
      <c r="F38" s="41">
        <v>-0.32</v>
      </c>
      <c r="G38" s="83"/>
      <c r="H38" s="41"/>
      <c r="I38" s="14"/>
      <c r="J38" s="84"/>
      <c r="K38" s="14"/>
      <c r="L38" s="14"/>
      <c r="M38" s="14"/>
      <c r="N38" s="14"/>
      <c r="O38" s="14"/>
      <c r="P38" s="14"/>
      <c r="Q38" s="14"/>
      <c r="R38" s="14"/>
      <c r="S38" s="14"/>
      <c r="T38" s="14"/>
      <c r="U38" s="14"/>
      <c r="V38" s="14"/>
      <c r="W38" s="14"/>
      <c r="X38" s="14"/>
      <c r="Y38" s="14"/>
      <c r="Z38" s="14"/>
      <c r="AA38" s="14"/>
    </row>
    <row r="39" spans="1:27" ht="15.75" customHeight="1">
      <c r="A39" s="14">
        <v>1772</v>
      </c>
      <c r="B39" s="41">
        <v>3.7160000000000001E-3</v>
      </c>
      <c r="C39" s="41"/>
      <c r="D39" s="41">
        <v>0.226418400000057</v>
      </c>
      <c r="E39" s="41"/>
      <c r="F39" s="41">
        <v>-0.19294117647058801</v>
      </c>
      <c r="G39" s="83"/>
      <c r="H39" s="41"/>
      <c r="I39" s="14"/>
      <c r="J39" s="84"/>
      <c r="K39" s="14"/>
      <c r="L39" s="14"/>
      <c r="M39" s="14"/>
      <c r="N39" s="14"/>
      <c r="O39" s="14"/>
      <c r="P39" s="14"/>
      <c r="Q39" s="14"/>
      <c r="R39" s="14"/>
      <c r="S39" s="14"/>
      <c r="T39" s="14"/>
      <c r="U39" s="14"/>
      <c r="V39" s="14"/>
      <c r="W39" s="14"/>
      <c r="X39" s="14"/>
      <c r="Y39" s="14"/>
      <c r="Z39" s="14"/>
      <c r="AA39" s="14"/>
    </row>
    <row r="40" spans="1:27" ht="15.75" customHeight="1">
      <c r="A40" s="14">
        <v>1773</v>
      </c>
      <c r="B40" s="41">
        <v>3.7169999999999998E-3</v>
      </c>
      <c r="C40" s="41"/>
      <c r="D40" s="41">
        <v>0.23363999999992299</v>
      </c>
      <c r="E40" s="41"/>
      <c r="F40" s="41">
        <v>-9.9411764705882394E-2</v>
      </c>
      <c r="G40" s="83"/>
      <c r="H40" s="41"/>
      <c r="I40" s="14"/>
      <c r="J40" s="84"/>
      <c r="K40" s="14"/>
      <c r="L40" s="14"/>
      <c r="M40" s="14"/>
      <c r="N40" s="14"/>
      <c r="O40" s="14"/>
      <c r="P40" s="14"/>
      <c r="Q40" s="14"/>
      <c r="R40" s="14"/>
      <c r="S40" s="14"/>
      <c r="T40" s="14"/>
      <c r="U40" s="14"/>
      <c r="V40" s="14"/>
      <c r="W40" s="14"/>
      <c r="X40" s="14"/>
      <c r="Y40" s="14"/>
      <c r="Z40" s="14"/>
      <c r="AA40" s="14"/>
    </row>
    <row r="41" spans="1:27" ht="15.75" customHeight="1">
      <c r="A41" s="14">
        <v>1774</v>
      </c>
      <c r="B41" s="41">
        <v>3.718E-3</v>
      </c>
      <c r="C41" s="41"/>
      <c r="D41" s="41">
        <v>0.23873760000003599</v>
      </c>
      <c r="E41" s="41"/>
      <c r="F41" s="41">
        <v>0.16411764705882401</v>
      </c>
      <c r="G41" s="83"/>
      <c r="H41" s="41"/>
      <c r="I41" s="14"/>
      <c r="J41" s="84"/>
      <c r="K41" s="14"/>
      <c r="L41" s="14"/>
      <c r="M41" s="14"/>
      <c r="N41" s="14"/>
      <c r="O41" s="14"/>
      <c r="P41" s="14"/>
      <c r="Q41" s="14"/>
      <c r="R41" s="14"/>
      <c r="S41" s="14"/>
      <c r="T41" s="14"/>
      <c r="U41" s="14"/>
      <c r="V41" s="14"/>
      <c r="W41" s="14"/>
      <c r="X41" s="14"/>
      <c r="Y41" s="14"/>
      <c r="Z41" s="14"/>
      <c r="AA41" s="14"/>
    </row>
    <row r="42" spans="1:27" ht="15.75" customHeight="1">
      <c r="A42" s="14">
        <v>1775</v>
      </c>
      <c r="B42" s="41">
        <v>3.7190000000000001E-3</v>
      </c>
      <c r="C42" s="41"/>
      <c r="D42" s="41">
        <v>0.242985599999997</v>
      </c>
      <c r="E42" s="41"/>
      <c r="F42" s="41">
        <v>5.5882352941176501E-2</v>
      </c>
      <c r="G42" s="83"/>
      <c r="H42" s="41"/>
      <c r="I42" s="14"/>
      <c r="J42" s="84"/>
      <c r="K42" s="14"/>
      <c r="L42" s="14"/>
      <c r="M42" s="14"/>
      <c r="N42" s="14"/>
      <c r="O42" s="14"/>
      <c r="P42" s="14"/>
      <c r="Q42" s="14"/>
      <c r="R42" s="14"/>
      <c r="S42" s="14"/>
      <c r="T42" s="14"/>
      <c r="U42" s="14"/>
      <c r="V42" s="14"/>
      <c r="W42" s="14"/>
      <c r="X42" s="14"/>
      <c r="Y42" s="14"/>
      <c r="Z42" s="14"/>
      <c r="AA42" s="14"/>
    </row>
    <row r="43" spans="1:27" ht="15.75" customHeight="1">
      <c r="A43" s="14">
        <v>1776</v>
      </c>
      <c r="B43" s="41">
        <v>4.104E-3</v>
      </c>
      <c r="C43" s="41"/>
      <c r="D43" s="41">
        <v>0.24893280000003401</v>
      </c>
      <c r="E43" s="41"/>
      <c r="F43" s="41">
        <v>0.45411764705882401</v>
      </c>
      <c r="G43" s="83"/>
      <c r="H43" s="41"/>
      <c r="I43" s="14"/>
      <c r="J43" s="84"/>
      <c r="K43" s="14"/>
      <c r="L43" s="14"/>
      <c r="M43" s="14"/>
      <c r="N43" s="14"/>
      <c r="O43" s="14"/>
      <c r="P43" s="14"/>
      <c r="Q43" s="14"/>
      <c r="R43" s="14"/>
      <c r="S43" s="14"/>
      <c r="T43" s="14"/>
      <c r="U43" s="14"/>
      <c r="V43" s="14"/>
      <c r="W43" s="14"/>
      <c r="X43" s="14"/>
      <c r="Y43" s="14"/>
      <c r="Z43" s="14"/>
      <c r="AA43" s="14"/>
    </row>
    <row r="44" spans="1:27" ht="15.75" customHeight="1">
      <c r="A44" s="14">
        <v>1777</v>
      </c>
      <c r="B44" s="41">
        <v>4.1050000000000001E-3</v>
      </c>
      <c r="C44" s="41"/>
      <c r="D44" s="41">
        <v>0.25700400000005202</v>
      </c>
      <c r="E44" s="41"/>
      <c r="F44" s="41">
        <v>0.65647058823529403</v>
      </c>
      <c r="G44" s="83"/>
      <c r="H44" s="41"/>
      <c r="I44" s="14"/>
      <c r="J44" s="84"/>
      <c r="K44" s="14"/>
      <c r="L44" s="14"/>
      <c r="M44" s="14"/>
      <c r="N44" s="14"/>
      <c r="O44" s="14"/>
      <c r="P44" s="14"/>
      <c r="Q44" s="14"/>
      <c r="R44" s="14"/>
      <c r="S44" s="14"/>
      <c r="T44" s="14"/>
      <c r="U44" s="14"/>
      <c r="V44" s="14"/>
      <c r="W44" s="14"/>
      <c r="X44" s="14"/>
      <c r="Y44" s="14"/>
      <c r="Z44" s="14"/>
      <c r="AA44" s="14"/>
    </row>
    <row r="45" spans="1:27" ht="15.75" customHeight="1">
      <c r="A45" s="14">
        <v>1778</v>
      </c>
      <c r="B45" s="41">
        <v>4.1060000000000003E-3</v>
      </c>
      <c r="C45" s="41"/>
      <c r="D45" s="41">
        <v>0.26656199999990798</v>
      </c>
      <c r="E45" s="41"/>
      <c r="F45" s="41">
        <v>2.94117647058825E-3</v>
      </c>
      <c r="G45" s="83"/>
      <c r="H45" s="41"/>
      <c r="I45" s="14"/>
      <c r="J45" s="84"/>
      <c r="K45" s="14"/>
      <c r="L45" s="14"/>
      <c r="M45" s="14"/>
      <c r="N45" s="14"/>
      <c r="O45" s="14"/>
      <c r="P45" s="14"/>
      <c r="Q45" s="14"/>
      <c r="R45" s="14"/>
      <c r="S45" s="14"/>
      <c r="T45" s="14"/>
      <c r="U45" s="14"/>
      <c r="V45" s="14"/>
      <c r="W45" s="14"/>
      <c r="X45" s="14"/>
      <c r="Y45" s="14"/>
      <c r="Z45" s="14"/>
      <c r="AA45" s="14"/>
    </row>
    <row r="46" spans="1:27" ht="15.75" customHeight="1">
      <c r="A46" s="14">
        <v>1779</v>
      </c>
      <c r="B46" s="41">
        <v>4.1070000000000004E-3</v>
      </c>
      <c r="C46" s="41"/>
      <c r="D46" s="41">
        <v>0.27824400000008598</v>
      </c>
      <c r="E46" s="41"/>
      <c r="F46" s="41">
        <v>-0.28705882352941198</v>
      </c>
      <c r="G46" s="83"/>
      <c r="H46" s="41"/>
      <c r="I46" s="14"/>
      <c r="J46" s="84"/>
      <c r="K46" s="14"/>
      <c r="L46" s="14"/>
      <c r="M46" s="14"/>
      <c r="N46" s="14"/>
      <c r="O46" s="14"/>
      <c r="P46" s="14"/>
      <c r="Q46" s="14"/>
      <c r="R46" s="14"/>
      <c r="S46" s="14"/>
      <c r="T46" s="14"/>
      <c r="U46" s="14"/>
      <c r="V46" s="14"/>
      <c r="W46" s="14"/>
      <c r="X46" s="14"/>
      <c r="Y46" s="14"/>
      <c r="Z46" s="14"/>
      <c r="AA46" s="14"/>
    </row>
    <row r="47" spans="1:27" ht="15.75" customHeight="1">
      <c r="A47" s="14">
        <v>1780</v>
      </c>
      <c r="B47" s="41">
        <v>4.1089999999999998E-3</v>
      </c>
      <c r="C47" s="41"/>
      <c r="D47" s="41">
        <v>0.29205000000001702</v>
      </c>
      <c r="E47" s="41"/>
      <c r="F47" s="41">
        <v>0.40235294117647102</v>
      </c>
      <c r="G47" s="83"/>
      <c r="H47" s="41"/>
      <c r="I47" s="14"/>
      <c r="J47" s="84"/>
      <c r="K47" s="14"/>
      <c r="L47" s="14"/>
      <c r="M47" s="14"/>
      <c r="N47" s="14"/>
      <c r="O47" s="14"/>
      <c r="P47" s="14"/>
      <c r="Q47" s="14"/>
      <c r="R47" s="14"/>
      <c r="S47" s="14"/>
      <c r="T47" s="14"/>
      <c r="U47" s="14"/>
      <c r="V47" s="14"/>
      <c r="W47" s="14"/>
      <c r="X47" s="14"/>
      <c r="Y47" s="14"/>
      <c r="Z47" s="14"/>
      <c r="AA47" s="14"/>
    </row>
    <row r="48" spans="1:27" ht="15.75" customHeight="1">
      <c r="A48" s="14">
        <v>1781</v>
      </c>
      <c r="B48" s="41">
        <v>4.5970000000000004E-3</v>
      </c>
      <c r="C48" s="41"/>
      <c r="D48" s="41">
        <v>0.315414000000033</v>
      </c>
      <c r="E48" s="41">
        <v>7.4329999999999993E-2</v>
      </c>
      <c r="F48" s="41">
        <v>-0.41058823529411798</v>
      </c>
      <c r="G48" s="83"/>
      <c r="H48" s="41"/>
      <c r="I48" s="14"/>
      <c r="J48" s="84"/>
      <c r="K48" s="14"/>
      <c r="L48" s="14"/>
      <c r="M48" s="14"/>
      <c r="N48" s="14"/>
      <c r="O48" s="14"/>
      <c r="P48" s="14"/>
      <c r="Q48" s="14"/>
      <c r="R48" s="14"/>
      <c r="S48" s="14"/>
      <c r="T48" s="14"/>
      <c r="U48" s="14"/>
      <c r="V48" s="14"/>
      <c r="W48" s="14"/>
      <c r="X48" s="14"/>
      <c r="Y48" s="14"/>
      <c r="Z48" s="14"/>
      <c r="AA48" s="14"/>
    </row>
    <row r="49" spans="1:27" ht="15.75" customHeight="1">
      <c r="A49" s="14">
        <v>1782</v>
      </c>
      <c r="B49" s="41">
        <v>4.5979999999999997E-3</v>
      </c>
      <c r="C49" s="41"/>
      <c r="D49" s="41">
        <v>0.34897319999993198</v>
      </c>
      <c r="E49" s="41">
        <v>8.2155000000000006E-2</v>
      </c>
      <c r="F49" s="41">
        <v>-0.55823529411764705</v>
      </c>
      <c r="G49" s="83"/>
      <c r="H49" s="41"/>
      <c r="I49" s="14"/>
      <c r="J49" s="84"/>
      <c r="K49" s="14"/>
      <c r="L49" s="14"/>
      <c r="M49" s="14"/>
      <c r="N49" s="14"/>
      <c r="O49" s="14"/>
      <c r="P49" s="14"/>
      <c r="Q49" s="14"/>
      <c r="R49" s="14"/>
      <c r="S49" s="14"/>
      <c r="T49" s="14"/>
      <c r="U49" s="14"/>
      <c r="V49" s="14"/>
      <c r="W49" s="14"/>
      <c r="X49" s="14"/>
      <c r="Y49" s="14"/>
      <c r="Z49" s="14"/>
      <c r="AA49" s="14"/>
    </row>
    <row r="50" spans="1:27" ht="15.75" customHeight="1">
      <c r="A50" s="14">
        <v>1783</v>
      </c>
      <c r="B50" s="41">
        <v>4.5999999999999999E-3</v>
      </c>
      <c r="C50" s="41"/>
      <c r="D50" s="41">
        <v>0.37955879999992698</v>
      </c>
      <c r="E50" s="41">
        <v>8.9520000000000002E-2</v>
      </c>
      <c r="F50" s="41">
        <v>0.745882352941176</v>
      </c>
      <c r="G50" s="83"/>
      <c r="H50" s="41"/>
      <c r="I50" s="14"/>
      <c r="J50" s="84"/>
      <c r="K50" s="14"/>
      <c r="L50" s="14"/>
      <c r="M50" s="14"/>
      <c r="N50" s="14"/>
      <c r="O50" s="14"/>
      <c r="P50" s="14"/>
      <c r="Q50" s="14"/>
      <c r="R50" s="14"/>
      <c r="S50" s="14"/>
      <c r="T50" s="14"/>
      <c r="U50" s="14"/>
      <c r="V50" s="14"/>
      <c r="W50" s="14"/>
      <c r="X50" s="14"/>
      <c r="Y50" s="14"/>
      <c r="Z50" s="14"/>
      <c r="AA50" s="14"/>
    </row>
    <row r="51" spans="1:27" ht="15.75" customHeight="1">
      <c r="A51" s="14">
        <v>1784</v>
      </c>
      <c r="B51" s="41">
        <v>4.6010000000000001E-3</v>
      </c>
      <c r="C51" s="41"/>
      <c r="D51" s="41">
        <v>0.406745999999998</v>
      </c>
      <c r="E51" s="41">
        <v>0.10206999999999999</v>
      </c>
      <c r="F51" s="41">
        <v>0.77</v>
      </c>
      <c r="G51" s="83"/>
      <c r="H51" s="41"/>
      <c r="I51" s="14"/>
      <c r="J51" s="84"/>
      <c r="K51" s="14"/>
      <c r="L51" s="14"/>
      <c r="M51" s="14"/>
      <c r="N51" s="14"/>
      <c r="O51" s="14"/>
      <c r="P51" s="14"/>
      <c r="Q51" s="14"/>
      <c r="R51" s="14"/>
      <c r="S51" s="14"/>
      <c r="T51" s="14"/>
      <c r="U51" s="14"/>
      <c r="V51" s="14"/>
      <c r="W51" s="14"/>
      <c r="X51" s="14"/>
      <c r="Y51" s="14"/>
      <c r="Z51" s="14"/>
      <c r="AA51" s="14"/>
    </row>
    <row r="52" spans="1:27" ht="15.75" customHeight="1">
      <c r="A52" s="14">
        <v>1785</v>
      </c>
      <c r="B52" s="41">
        <v>4.6039999999999996E-3</v>
      </c>
      <c r="C52" s="41"/>
      <c r="D52" s="41">
        <v>0.430322400000136</v>
      </c>
      <c r="E52" s="41">
        <v>0.10420500000000001</v>
      </c>
      <c r="F52" s="41">
        <v>-5.3529411764705902E-2</v>
      </c>
      <c r="G52" s="83"/>
      <c r="H52" s="41"/>
      <c r="I52" s="14"/>
      <c r="J52" s="84"/>
      <c r="K52" s="14"/>
      <c r="L52" s="14"/>
      <c r="M52" s="14"/>
      <c r="N52" s="14"/>
      <c r="O52" s="14"/>
      <c r="P52" s="14"/>
      <c r="Q52" s="14"/>
      <c r="R52" s="14"/>
      <c r="S52" s="14"/>
      <c r="T52" s="14"/>
      <c r="U52" s="14"/>
      <c r="V52" s="14"/>
      <c r="W52" s="14"/>
      <c r="X52" s="14"/>
      <c r="Y52" s="14"/>
      <c r="Z52" s="14"/>
      <c r="AA52" s="14"/>
    </row>
    <row r="53" spans="1:27" ht="15.75" customHeight="1">
      <c r="A53" s="14">
        <v>1786</v>
      </c>
      <c r="B53" s="41">
        <v>5.2269999999999999E-3</v>
      </c>
      <c r="C53" s="41"/>
      <c r="D53" s="41">
        <v>0.450287999999887</v>
      </c>
      <c r="E53" s="41">
        <v>0.11673</v>
      </c>
      <c r="F53" s="41">
        <v>0.39235294117647102</v>
      </c>
      <c r="G53" s="83"/>
      <c r="H53" s="41"/>
      <c r="I53" s="14"/>
      <c r="J53" s="84"/>
      <c r="K53" s="14"/>
      <c r="L53" s="14"/>
      <c r="M53" s="14"/>
      <c r="N53" s="14"/>
      <c r="O53" s="14"/>
      <c r="P53" s="14"/>
      <c r="Q53" s="14"/>
      <c r="R53" s="14"/>
      <c r="S53" s="14"/>
      <c r="T53" s="14"/>
      <c r="U53" s="14"/>
      <c r="V53" s="14"/>
      <c r="W53" s="14"/>
      <c r="X53" s="14"/>
      <c r="Y53" s="14"/>
      <c r="Z53" s="14"/>
      <c r="AA53" s="14"/>
    </row>
    <row r="54" spans="1:27" ht="15.75" customHeight="1">
      <c r="A54" s="14">
        <v>1787</v>
      </c>
      <c r="B54" s="41">
        <v>5.2290000000000001E-3</v>
      </c>
      <c r="C54" s="41"/>
      <c r="D54" s="41">
        <v>0.46664280000004499</v>
      </c>
      <c r="E54" s="41">
        <v>0.12393</v>
      </c>
      <c r="F54" s="41">
        <v>0.47823529411764698</v>
      </c>
      <c r="G54" s="83"/>
      <c r="H54" s="41"/>
      <c r="I54" s="14"/>
      <c r="J54" s="84"/>
      <c r="K54" s="14"/>
      <c r="L54" s="14"/>
      <c r="M54" s="14"/>
      <c r="N54" s="14"/>
      <c r="O54" s="14"/>
      <c r="P54" s="14"/>
      <c r="Q54" s="14"/>
      <c r="R54" s="14"/>
      <c r="S54" s="14"/>
      <c r="T54" s="14"/>
      <c r="U54" s="14"/>
      <c r="V54" s="14"/>
      <c r="W54" s="14"/>
      <c r="X54" s="14"/>
      <c r="Y54" s="14"/>
      <c r="Z54" s="14"/>
      <c r="AA54" s="14"/>
    </row>
    <row r="55" spans="1:27" ht="15.75" customHeight="1">
      <c r="A55" s="14">
        <v>1788</v>
      </c>
      <c r="B55" s="41">
        <v>5.2300000000000003E-3</v>
      </c>
      <c r="C55" s="41"/>
      <c r="D55" s="41">
        <v>0.479599199999939</v>
      </c>
      <c r="E55" s="41">
        <v>0.131105</v>
      </c>
      <c r="F55" s="41">
        <v>0.67823529411764705</v>
      </c>
      <c r="G55" s="83"/>
      <c r="H55" s="41"/>
      <c r="I55" s="14"/>
      <c r="J55" s="84"/>
      <c r="K55" s="14"/>
      <c r="L55" s="14"/>
      <c r="M55" s="14"/>
      <c r="N55" s="14"/>
      <c r="O55" s="14"/>
      <c r="P55" s="14"/>
      <c r="Q55" s="14"/>
      <c r="R55" s="14"/>
      <c r="S55" s="14"/>
      <c r="T55" s="14"/>
      <c r="U55" s="14"/>
      <c r="V55" s="14"/>
      <c r="W55" s="14"/>
      <c r="X55" s="14"/>
      <c r="Y55" s="14"/>
      <c r="Z55" s="14"/>
      <c r="AA55" s="14"/>
    </row>
    <row r="56" spans="1:27" ht="15.75" customHeight="1">
      <c r="A56" s="14">
        <v>1789</v>
      </c>
      <c r="B56" s="41">
        <v>5.2319999999999997E-3</v>
      </c>
      <c r="C56" s="41"/>
      <c r="D56" s="41">
        <v>0.48894480000012702</v>
      </c>
      <c r="E56" s="41">
        <v>0.13300999999999999</v>
      </c>
      <c r="F56" s="41">
        <v>0.153529411764706</v>
      </c>
      <c r="G56" s="83"/>
      <c r="H56" s="41"/>
      <c r="I56" s="14"/>
      <c r="J56" s="84"/>
      <c r="K56" s="14"/>
      <c r="L56" s="14"/>
      <c r="M56" s="14"/>
      <c r="N56" s="14"/>
      <c r="O56" s="14"/>
      <c r="P56" s="14"/>
      <c r="Q56" s="14"/>
      <c r="R56" s="14"/>
      <c r="S56" s="14"/>
      <c r="T56" s="14"/>
      <c r="U56" s="14"/>
      <c r="V56" s="14"/>
      <c r="W56" s="14"/>
      <c r="X56" s="14"/>
      <c r="Y56" s="14"/>
      <c r="Z56" s="14"/>
      <c r="AA56" s="14"/>
    </row>
    <row r="57" spans="1:27" ht="15.75" customHeight="1">
      <c r="A57" s="14">
        <v>1790</v>
      </c>
      <c r="B57" s="41">
        <v>5.2339999999999999E-3</v>
      </c>
      <c r="C57" s="41"/>
      <c r="D57" s="41">
        <v>0.49446719999991701</v>
      </c>
      <c r="E57" s="41">
        <v>0.14019000000000001</v>
      </c>
      <c r="F57" s="41">
        <v>0.40647058823529397</v>
      </c>
      <c r="G57" s="83"/>
      <c r="H57" s="41"/>
      <c r="I57" s="14"/>
      <c r="J57" s="84"/>
      <c r="K57" s="14"/>
      <c r="L57" s="14"/>
      <c r="M57" s="14"/>
      <c r="N57" s="14"/>
      <c r="O57" s="14"/>
      <c r="P57" s="14"/>
      <c r="Q57" s="14"/>
      <c r="R57" s="14"/>
      <c r="S57" s="14"/>
      <c r="T57" s="14"/>
      <c r="U57" s="14"/>
      <c r="V57" s="14"/>
      <c r="W57" s="14"/>
      <c r="X57" s="14"/>
      <c r="Y57" s="14"/>
      <c r="Z57" s="14"/>
      <c r="AA57" s="14"/>
    </row>
    <row r="58" spans="1:27" ht="15.75" customHeight="1">
      <c r="A58" s="14">
        <v>1791</v>
      </c>
      <c r="B58" s="41">
        <v>5.8459999999999996E-3</v>
      </c>
      <c r="C58" s="41"/>
      <c r="D58" s="41">
        <v>0.496803600000021</v>
      </c>
      <c r="E58" s="41">
        <v>0.147095</v>
      </c>
      <c r="F58" s="41">
        <v>-0.154705882352941</v>
      </c>
      <c r="G58" s="83"/>
      <c r="H58" s="41"/>
      <c r="I58" s="14"/>
      <c r="J58" s="84"/>
      <c r="K58" s="14"/>
      <c r="L58" s="14"/>
      <c r="M58" s="14"/>
      <c r="N58" s="14"/>
      <c r="O58" s="14"/>
      <c r="P58" s="14"/>
      <c r="Q58" s="14"/>
      <c r="R58" s="14"/>
      <c r="S58" s="14"/>
      <c r="T58" s="14"/>
      <c r="U58" s="14"/>
      <c r="V58" s="14"/>
      <c r="W58" s="14"/>
      <c r="X58" s="14"/>
      <c r="Y58" s="14"/>
      <c r="Z58" s="14"/>
      <c r="AA58" s="14"/>
    </row>
    <row r="59" spans="1:27" ht="15.75" customHeight="1">
      <c r="A59" s="14">
        <v>1792</v>
      </c>
      <c r="B59" s="41">
        <v>5.9760000000000004E-3</v>
      </c>
      <c r="C59" s="41"/>
      <c r="D59" s="41">
        <v>0.49531679999995498</v>
      </c>
      <c r="E59" s="41">
        <v>0.14901</v>
      </c>
      <c r="F59" s="41">
        <v>0.14058823529411801</v>
      </c>
      <c r="G59" s="83"/>
      <c r="H59" s="41"/>
      <c r="I59" s="14"/>
      <c r="J59" s="84"/>
      <c r="K59" s="14"/>
      <c r="L59" s="14"/>
      <c r="M59" s="14"/>
      <c r="N59" s="14"/>
      <c r="O59" s="14"/>
      <c r="P59" s="14"/>
      <c r="Q59" s="14"/>
      <c r="R59" s="14"/>
      <c r="S59" s="14"/>
      <c r="T59" s="14"/>
      <c r="U59" s="14"/>
      <c r="V59" s="14"/>
      <c r="W59" s="14"/>
      <c r="X59" s="14"/>
      <c r="Y59" s="14"/>
      <c r="Z59" s="14"/>
      <c r="AA59" s="14"/>
    </row>
    <row r="60" spans="1:27" ht="15.75" customHeight="1">
      <c r="A60" s="14">
        <v>1793</v>
      </c>
      <c r="B60" s="41">
        <v>5.9810000000000002E-3</v>
      </c>
      <c r="C60" s="41"/>
      <c r="D60" s="41">
        <v>0.49021920000007002</v>
      </c>
      <c r="E60" s="41">
        <v>0.15568000000000001</v>
      </c>
      <c r="F60" s="41">
        <v>8.47058823529412E-2</v>
      </c>
      <c r="G60" s="83"/>
      <c r="H60" s="41"/>
      <c r="I60" s="14"/>
      <c r="J60" s="84"/>
      <c r="K60" s="14"/>
      <c r="L60" s="14"/>
      <c r="M60" s="14"/>
      <c r="N60" s="14"/>
      <c r="O60" s="14"/>
      <c r="P60" s="14"/>
      <c r="Q60" s="14"/>
      <c r="R60" s="14"/>
      <c r="S60" s="14"/>
      <c r="T60" s="14"/>
      <c r="U60" s="14"/>
      <c r="V60" s="14"/>
      <c r="W60" s="14"/>
      <c r="X60" s="14"/>
      <c r="Y60" s="14"/>
      <c r="Z60" s="14"/>
      <c r="AA60" s="14"/>
    </row>
    <row r="61" spans="1:27" ht="15.75" customHeight="1">
      <c r="A61" s="14">
        <v>1794</v>
      </c>
      <c r="B61" s="41">
        <v>5.9719999999999999E-3</v>
      </c>
      <c r="C61" s="41"/>
      <c r="D61" s="41">
        <v>0.48172319999991903</v>
      </c>
      <c r="E61" s="41">
        <v>0.15748999999999999</v>
      </c>
      <c r="F61" s="41">
        <v>0.42941176470588199</v>
      </c>
      <c r="G61" s="83"/>
      <c r="H61" s="41"/>
      <c r="I61" s="14"/>
      <c r="J61" s="84"/>
      <c r="K61" s="14"/>
      <c r="L61" s="14"/>
      <c r="M61" s="14"/>
      <c r="N61" s="14"/>
      <c r="O61" s="14"/>
      <c r="P61" s="14"/>
      <c r="Q61" s="14"/>
      <c r="R61" s="14"/>
      <c r="S61" s="14"/>
      <c r="T61" s="14"/>
      <c r="U61" s="14"/>
      <c r="V61" s="14"/>
      <c r="W61" s="14"/>
      <c r="X61" s="14"/>
      <c r="Y61" s="14"/>
      <c r="Z61" s="14"/>
      <c r="AA61" s="14"/>
    </row>
    <row r="62" spans="1:27" ht="15.75" customHeight="1">
      <c r="A62" s="14">
        <v>1795</v>
      </c>
      <c r="B62" s="41">
        <v>5.9750000000000003E-3</v>
      </c>
      <c r="C62" s="41"/>
      <c r="D62" s="41">
        <v>0.46982880000007299</v>
      </c>
      <c r="E62" s="41">
        <v>0.16380500000000001</v>
      </c>
      <c r="F62" s="41">
        <v>0.36764705882352899</v>
      </c>
      <c r="G62" s="83"/>
      <c r="H62" s="41"/>
      <c r="I62" s="14"/>
      <c r="J62" s="84"/>
      <c r="K62" s="14"/>
      <c r="L62" s="14"/>
      <c r="M62" s="14"/>
      <c r="N62" s="14"/>
      <c r="O62" s="14"/>
      <c r="P62" s="14"/>
      <c r="Q62" s="14"/>
      <c r="R62" s="14"/>
      <c r="S62" s="14"/>
      <c r="T62" s="14"/>
      <c r="U62" s="14"/>
      <c r="V62" s="14"/>
      <c r="W62" s="14"/>
      <c r="X62" s="14"/>
      <c r="Y62" s="14"/>
      <c r="Z62" s="14"/>
      <c r="AA62" s="14"/>
    </row>
    <row r="63" spans="1:27" ht="15.75" customHeight="1">
      <c r="A63" s="14">
        <v>1796</v>
      </c>
      <c r="B63" s="41">
        <v>6.2639999999999996E-3</v>
      </c>
      <c r="C63" s="41"/>
      <c r="D63" s="41">
        <v>0.45559799999989498</v>
      </c>
      <c r="E63" s="41">
        <v>0.164995</v>
      </c>
      <c r="F63" s="41">
        <v>0.75882352941176501</v>
      </c>
      <c r="G63" s="83"/>
      <c r="H63" s="41"/>
      <c r="I63" s="14"/>
      <c r="J63" s="84"/>
      <c r="K63" s="14"/>
      <c r="L63" s="14"/>
      <c r="M63" s="14"/>
      <c r="N63" s="14"/>
      <c r="O63" s="14"/>
      <c r="P63" s="14"/>
      <c r="Q63" s="14"/>
      <c r="R63" s="14"/>
      <c r="S63" s="14"/>
      <c r="T63" s="14"/>
      <c r="U63" s="14"/>
      <c r="V63" s="14"/>
      <c r="W63" s="14"/>
      <c r="X63" s="14"/>
      <c r="Y63" s="14"/>
      <c r="Z63" s="14"/>
      <c r="AA63" s="14"/>
    </row>
    <row r="64" spans="1:27" ht="15.75" customHeight="1">
      <c r="A64" s="14">
        <v>1797</v>
      </c>
      <c r="B64" s="41">
        <v>6.5760000000000002E-3</v>
      </c>
      <c r="C64" s="41"/>
      <c r="D64" s="41">
        <v>0.440092800000002</v>
      </c>
      <c r="E64" s="41">
        <v>0.1658</v>
      </c>
      <c r="F64" s="41">
        <v>0.95882352941176496</v>
      </c>
      <c r="G64" s="83"/>
      <c r="H64" s="41"/>
      <c r="I64" s="14"/>
      <c r="J64" s="84"/>
      <c r="K64" s="14"/>
      <c r="L64" s="14"/>
      <c r="M64" s="14"/>
      <c r="N64" s="14"/>
      <c r="O64" s="14"/>
      <c r="P64" s="14"/>
      <c r="Q64" s="14"/>
      <c r="R64" s="14"/>
      <c r="S64" s="14"/>
      <c r="T64" s="14"/>
      <c r="U64" s="14"/>
      <c r="V64" s="14"/>
      <c r="W64" s="14"/>
      <c r="X64" s="14"/>
      <c r="Y64" s="14"/>
      <c r="Z64" s="14"/>
      <c r="AA64" s="14"/>
    </row>
    <row r="65" spans="1:27" ht="15.75" customHeight="1">
      <c r="A65" s="14">
        <v>1798</v>
      </c>
      <c r="B65" s="41">
        <v>6.8490000000000001E-3</v>
      </c>
      <c r="C65" s="41"/>
      <c r="D65" s="41">
        <v>0.42288840000003303</v>
      </c>
      <c r="E65" s="41">
        <v>0.16672999999999999</v>
      </c>
      <c r="F65" s="41">
        <v>0.218823529411765</v>
      </c>
      <c r="G65" s="83"/>
      <c r="H65" s="41"/>
      <c r="I65" s="14"/>
      <c r="J65" s="84"/>
      <c r="K65" s="14"/>
      <c r="L65" s="14"/>
      <c r="M65" s="14"/>
      <c r="N65" s="14"/>
      <c r="O65" s="14"/>
      <c r="P65" s="14"/>
      <c r="Q65" s="14"/>
      <c r="R65" s="14"/>
      <c r="S65" s="14"/>
      <c r="T65" s="14"/>
      <c r="U65" s="14"/>
      <c r="V65" s="14"/>
      <c r="W65" s="14"/>
      <c r="X65" s="14"/>
      <c r="Y65" s="14"/>
      <c r="Z65" s="14"/>
      <c r="AA65" s="14"/>
    </row>
    <row r="66" spans="1:27" ht="15.75" customHeight="1">
      <c r="A66" s="14">
        <v>1799</v>
      </c>
      <c r="B66" s="41">
        <v>7.2129999999999998E-3</v>
      </c>
      <c r="C66" s="41"/>
      <c r="D66" s="41">
        <v>0.40271040000004599</v>
      </c>
      <c r="E66" s="41">
        <v>0.16723499999999999</v>
      </c>
      <c r="F66" s="41">
        <v>0.05</v>
      </c>
      <c r="G66" s="83"/>
      <c r="H66" s="41"/>
      <c r="I66" s="14"/>
      <c r="J66" s="84"/>
      <c r="K66" s="14"/>
      <c r="L66" s="14"/>
      <c r="M66" s="14"/>
      <c r="N66" s="14"/>
      <c r="O66" s="14"/>
      <c r="P66" s="14"/>
      <c r="Q66" s="14"/>
      <c r="R66" s="14"/>
      <c r="S66" s="14"/>
      <c r="T66" s="14"/>
      <c r="U66" s="14"/>
      <c r="V66" s="14"/>
      <c r="W66" s="14"/>
      <c r="X66" s="14"/>
      <c r="Y66" s="14"/>
      <c r="Z66" s="14"/>
      <c r="AA66" s="14"/>
    </row>
    <row r="67" spans="1:27" ht="15.75" customHeight="1">
      <c r="A67" s="14">
        <v>1800</v>
      </c>
      <c r="B67" s="41">
        <v>7.6670000000000002E-3</v>
      </c>
      <c r="C67" s="41"/>
      <c r="D67" s="41">
        <v>0.38125799999988902</v>
      </c>
      <c r="E67" s="41">
        <v>0.17277000000000001</v>
      </c>
      <c r="F67" s="41">
        <v>0.68823529411764695</v>
      </c>
      <c r="G67" s="83"/>
      <c r="H67" s="41"/>
      <c r="I67" s="14"/>
      <c r="J67" s="84"/>
      <c r="K67" s="14"/>
      <c r="L67" s="14"/>
      <c r="M67" s="14"/>
      <c r="N67" s="14"/>
      <c r="O67" s="14"/>
      <c r="P67" s="14"/>
      <c r="Q67" s="14"/>
      <c r="R67" s="14"/>
      <c r="S67" s="14"/>
      <c r="T67" s="14"/>
      <c r="U67" s="14"/>
      <c r="V67" s="14"/>
      <c r="W67" s="14"/>
      <c r="X67" s="14"/>
      <c r="Y67" s="14"/>
      <c r="Z67" s="14"/>
      <c r="AA67" s="14"/>
    </row>
    <row r="68" spans="1:27" ht="15.75" customHeight="1">
      <c r="A68" s="14">
        <v>1801</v>
      </c>
      <c r="B68" s="41">
        <v>7.6309999999999998E-3</v>
      </c>
      <c r="C68" s="41"/>
      <c r="D68" s="41">
        <v>0.36235440000007202</v>
      </c>
      <c r="E68" s="41">
        <v>0.173235</v>
      </c>
      <c r="F68" s="41">
        <v>-0.16352941176470601</v>
      </c>
      <c r="G68" s="83"/>
      <c r="H68" s="41"/>
      <c r="I68" s="14"/>
      <c r="J68" s="84"/>
      <c r="K68" s="14"/>
      <c r="L68" s="14"/>
      <c r="M68" s="14"/>
      <c r="N68" s="14"/>
      <c r="O68" s="14"/>
      <c r="P68" s="14"/>
      <c r="Q68" s="14"/>
      <c r="R68" s="14"/>
      <c r="S68" s="14"/>
      <c r="T68" s="14"/>
      <c r="U68" s="14"/>
      <c r="V68" s="14"/>
      <c r="W68" s="14"/>
      <c r="X68" s="14"/>
      <c r="Y68" s="14"/>
      <c r="Z68" s="14"/>
      <c r="AA68" s="14"/>
    </row>
    <row r="69" spans="1:27" ht="15.75" customHeight="1">
      <c r="A69" s="14">
        <v>1802</v>
      </c>
      <c r="B69" s="41">
        <v>1.0038999999999999E-2</v>
      </c>
      <c r="C69" s="41"/>
      <c r="D69" s="41">
        <v>0.34302600000000899</v>
      </c>
      <c r="E69" s="41">
        <v>0.17336499999999999</v>
      </c>
      <c r="F69" s="41">
        <v>-0.307647058823529</v>
      </c>
      <c r="G69" s="83"/>
      <c r="H69" s="41"/>
      <c r="I69" s="14"/>
      <c r="J69" s="84"/>
      <c r="K69" s="14"/>
      <c r="L69" s="14"/>
      <c r="M69" s="14"/>
      <c r="N69" s="14"/>
      <c r="O69" s="14"/>
      <c r="P69" s="14"/>
      <c r="Q69" s="14"/>
      <c r="R69" s="14"/>
      <c r="S69" s="14"/>
      <c r="T69" s="14"/>
      <c r="U69" s="14"/>
      <c r="V69" s="14"/>
      <c r="W69" s="14"/>
      <c r="X69" s="14"/>
      <c r="Y69" s="14"/>
      <c r="Z69" s="14"/>
      <c r="AA69" s="14"/>
    </row>
    <row r="70" spans="1:27" ht="15.75" customHeight="1">
      <c r="A70" s="14">
        <v>1803</v>
      </c>
      <c r="B70" s="41">
        <v>8.5939999999999992E-3</v>
      </c>
      <c r="C70" s="41"/>
      <c r="D70" s="41">
        <v>0.32242320000000302</v>
      </c>
      <c r="E70" s="41">
        <v>0.17366999999999999</v>
      </c>
      <c r="F70" s="41">
        <v>0.89176470588235301</v>
      </c>
      <c r="G70" s="83"/>
      <c r="H70" s="41"/>
      <c r="I70" s="14"/>
      <c r="J70" s="84"/>
      <c r="K70" s="14"/>
      <c r="L70" s="14"/>
      <c r="M70" s="14"/>
      <c r="N70" s="14"/>
      <c r="O70" s="14"/>
      <c r="P70" s="14"/>
      <c r="Q70" s="14"/>
      <c r="R70" s="14"/>
      <c r="S70" s="14"/>
      <c r="T70" s="14"/>
      <c r="U70" s="14"/>
      <c r="V70" s="14"/>
      <c r="W70" s="14"/>
      <c r="X70" s="14"/>
      <c r="Y70" s="14"/>
      <c r="Z70" s="14"/>
      <c r="AA70" s="14"/>
    </row>
    <row r="71" spans="1:27" ht="15.75" customHeight="1">
      <c r="A71" s="14">
        <v>1804</v>
      </c>
      <c r="B71" s="41">
        <v>9.3640000000000008E-3</v>
      </c>
      <c r="C71" s="41"/>
      <c r="D71" s="41">
        <v>0.30097079999995902</v>
      </c>
      <c r="E71" s="41">
        <v>0.17358999999999999</v>
      </c>
      <c r="F71" s="41">
        <v>0.85823529411764699</v>
      </c>
      <c r="G71" s="83"/>
      <c r="H71" s="41"/>
      <c r="I71" s="14"/>
      <c r="J71" s="84"/>
      <c r="K71" s="14"/>
      <c r="L71" s="14"/>
      <c r="M71" s="14"/>
      <c r="N71" s="14"/>
      <c r="O71" s="14"/>
      <c r="P71" s="14"/>
      <c r="Q71" s="14"/>
      <c r="R71" s="14"/>
      <c r="S71" s="14"/>
      <c r="T71" s="14"/>
      <c r="U71" s="14"/>
      <c r="V71" s="14"/>
      <c r="W71" s="14"/>
      <c r="X71" s="14"/>
      <c r="Y71" s="14"/>
      <c r="Z71" s="14"/>
      <c r="AA71" s="14"/>
    </row>
    <row r="72" spans="1:27" ht="15.75" customHeight="1">
      <c r="A72" s="14">
        <v>1805</v>
      </c>
      <c r="B72" s="41">
        <v>9.1210000000000006E-3</v>
      </c>
      <c r="C72" s="41"/>
      <c r="D72" s="41">
        <v>0.27781920000006699</v>
      </c>
      <c r="E72" s="41">
        <v>0.17355999999999999</v>
      </c>
      <c r="F72" s="41">
        <v>0.111764705882353</v>
      </c>
      <c r="G72" s="83"/>
      <c r="H72" s="41"/>
      <c r="I72" s="14"/>
      <c r="J72" s="84"/>
      <c r="K72" s="14"/>
      <c r="L72" s="14"/>
      <c r="M72" s="14"/>
      <c r="N72" s="14"/>
      <c r="O72" s="14"/>
      <c r="P72" s="14"/>
      <c r="Q72" s="14"/>
      <c r="R72" s="14"/>
      <c r="S72" s="14"/>
      <c r="T72" s="14"/>
      <c r="U72" s="14"/>
      <c r="V72" s="14"/>
      <c r="W72" s="14"/>
      <c r="X72" s="14"/>
      <c r="Y72" s="14"/>
      <c r="Z72" s="14"/>
      <c r="AA72" s="14"/>
    </row>
    <row r="73" spans="1:27" ht="15.75" customHeight="1">
      <c r="A73" s="14">
        <v>1806</v>
      </c>
      <c r="B73" s="41">
        <v>9.5650000000000006E-3</v>
      </c>
      <c r="C73" s="41"/>
      <c r="D73" s="41">
        <v>0.25381799999991</v>
      </c>
      <c r="E73" s="41">
        <v>0.17350499999999999</v>
      </c>
      <c r="F73" s="41">
        <v>0.52</v>
      </c>
      <c r="G73" s="83"/>
      <c r="H73" s="41"/>
      <c r="I73" s="14"/>
      <c r="J73" s="84"/>
      <c r="K73" s="14"/>
      <c r="L73" s="14"/>
      <c r="M73" s="14"/>
      <c r="N73" s="14"/>
      <c r="O73" s="14"/>
      <c r="P73" s="14"/>
      <c r="Q73" s="14"/>
      <c r="R73" s="14"/>
      <c r="S73" s="14"/>
      <c r="T73" s="14"/>
      <c r="U73" s="14"/>
      <c r="V73" s="14"/>
      <c r="W73" s="14"/>
      <c r="X73" s="14"/>
      <c r="Y73" s="14"/>
      <c r="Z73" s="14"/>
      <c r="AA73" s="14"/>
    </row>
    <row r="74" spans="1:27" ht="15.75" customHeight="1">
      <c r="A74" s="14">
        <v>1807</v>
      </c>
      <c r="B74" s="41">
        <v>1.0064E-2</v>
      </c>
      <c r="C74" s="41"/>
      <c r="D74" s="41">
        <v>0.228754800000047</v>
      </c>
      <c r="E74" s="41">
        <v>0.17313500000000001</v>
      </c>
      <c r="F74" s="41">
        <v>0.59</v>
      </c>
      <c r="G74" s="83"/>
      <c r="H74" s="41"/>
      <c r="I74" s="14"/>
      <c r="J74" s="84"/>
      <c r="K74" s="14"/>
      <c r="L74" s="14"/>
      <c r="M74" s="14"/>
      <c r="N74" s="14"/>
      <c r="O74" s="14"/>
      <c r="P74" s="14"/>
      <c r="Q74" s="14"/>
      <c r="R74" s="14"/>
      <c r="S74" s="14"/>
      <c r="T74" s="14"/>
      <c r="U74" s="14"/>
      <c r="V74" s="14"/>
      <c r="W74" s="14"/>
      <c r="X74" s="14"/>
      <c r="Y74" s="14"/>
      <c r="Z74" s="14"/>
      <c r="AA74" s="14"/>
    </row>
    <row r="75" spans="1:27" ht="15.75" customHeight="1">
      <c r="A75" s="14">
        <v>1808</v>
      </c>
      <c r="B75" s="41">
        <v>9.5700000000000004E-3</v>
      </c>
      <c r="C75" s="41"/>
      <c r="D75" s="41">
        <v>0.20220480000000399</v>
      </c>
      <c r="E75" s="41">
        <v>0.17294999999999999</v>
      </c>
      <c r="F75" s="41">
        <v>0.80588235294117605</v>
      </c>
      <c r="G75" s="83"/>
      <c r="H75" s="41"/>
      <c r="I75" s="14"/>
      <c r="J75" s="84"/>
      <c r="K75" s="14"/>
      <c r="L75" s="14"/>
      <c r="M75" s="14"/>
      <c r="N75" s="14"/>
      <c r="O75" s="14"/>
      <c r="P75" s="14"/>
      <c r="Q75" s="14"/>
      <c r="R75" s="14"/>
      <c r="S75" s="14"/>
      <c r="T75" s="14"/>
      <c r="U75" s="14"/>
      <c r="V75" s="14"/>
      <c r="W75" s="14"/>
      <c r="X75" s="14"/>
      <c r="Y75" s="14"/>
      <c r="Z75" s="14"/>
      <c r="AA75" s="14"/>
    </row>
    <row r="76" spans="1:27" ht="15.75" customHeight="1">
      <c r="A76" s="14">
        <v>1809</v>
      </c>
      <c r="B76" s="41">
        <v>9.5770000000000004E-3</v>
      </c>
      <c r="C76" s="41"/>
      <c r="D76" s="41">
        <v>0.17480520000003699</v>
      </c>
      <c r="E76" s="41">
        <v>0.17258999999999999</v>
      </c>
      <c r="F76" s="41">
        <v>0.28411764705882397</v>
      </c>
      <c r="G76" s="83"/>
      <c r="H76" s="41"/>
      <c r="I76" s="14"/>
      <c r="J76" s="84"/>
      <c r="K76" s="14"/>
      <c r="L76" s="14"/>
      <c r="M76" s="14"/>
      <c r="N76" s="14"/>
      <c r="O76" s="14"/>
      <c r="P76" s="14"/>
      <c r="Q76" s="14"/>
      <c r="R76" s="14"/>
      <c r="S76" s="14"/>
      <c r="T76" s="14"/>
      <c r="U76" s="14"/>
      <c r="V76" s="14"/>
      <c r="W76" s="14"/>
      <c r="X76" s="14"/>
      <c r="Y76" s="14"/>
      <c r="Z76" s="14"/>
      <c r="AA76" s="14"/>
    </row>
    <row r="77" spans="1:27" ht="15.75" customHeight="1">
      <c r="A77" s="14">
        <v>1810</v>
      </c>
      <c r="B77" s="41">
        <v>1.0201999999999999E-2</v>
      </c>
      <c r="C77" s="41"/>
      <c r="D77" s="41">
        <v>0.14591880000000401</v>
      </c>
      <c r="E77" s="41">
        <v>0.17252000000000001</v>
      </c>
      <c r="F77" s="41">
        <v>0.40235294117647102</v>
      </c>
      <c r="G77" s="83"/>
      <c r="H77" s="41"/>
      <c r="I77" s="14"/>
      <c r="J77" s="84"/>
      <c r="K77" s="14"/>
      <c r="L77" s="14"/>
      <c r="M77" s="14"/>
      <c r="N77" s="14"/>
      <c r="O77" s="14"/>
      <c r="P77" s="14"/>
      <c r="Q77" s="14"/>
      <c r="R77" s="14"/>
      <c r="S77" s="14"/>
      <c r="T77" s="14"/>
      <c r="U77" s="14"/>
      <c r="V77" s="14"/>
      <c r="W77" s="14"/>
      <c r="X77" s="14"/>
      <c r="Y77" s="14"/>
      <c r="Z77" s="14"/>
      <c r="AA77" s="14"/>
    </row>
    <row r="78" spans="1:27" ht="15.75" customHeight="1">
      <c r="A78" s="14">
        <v>1811</v>
      </c>
      <c r="B78" s="41">
        <v>1.0803E-2</v>
      </c>
      <c r="C78" s="41"/>
      <c r="D78" s="41">
        <v>0.11597039999992401</v>
      </c>
      <c r="E78" s="41">
        <v>0.16692000000000001</v>
      </c>
      <c r="F78" s="41">
        <v>-0.15</v>
      </c>
      <c r="G78" s="83"/>
      <c r="H78" s="41"/>
      <c r="I78" s="14"/>
      <c r="J78" s="84"/>
      <c r="K78" s="14"/>
      <c r="L78" s="14"/>
      <c r="M78" s="14"/>
      <c r="N78" s="14"/>
      <c r="O78" s="14"/>
      <c r="P78" s="14"/>
      <c r="Q78" s="14"/>
      <c r="R78" s="14"/>
      <c r="S78" s="14"/>
      <c r="T78" s="14"/>
      <c r="U78" s="14"/>
      <c r="V78" s="14"/>
      <c r="W78" s="14"/>
      <c r="X78" s="14"/>
      <c r="Y78" s="14"/>
      <c r="Z78" s="14"/>
      <c r="AA78" s="14"/>
    </row>
    <row r="79" spans="1:27" ht="15.75" customHeight="1">
      <c r="A79" s="14">
        <v>1812</v>
      </c>
      <c r="B79" s="41">
        <v>1.1192000000000001E-2</v>
      </c>
      <c r="C79" s="41"/>
      <c r="D79" s="41">
        <v>8.4960000000023697E-2</v>
      </c>
      <c r="E79" s="41">
        <v>0.16627</v>
      </c>
      <c r="F79" s="41">
        <v>0.17529411764705899</v>
      </c>
      <c r="G79" s="83"/>
      <c r="H79" s="41"/>
      <c r="I79" s="14"/>
      <c r="J79" s="84"/>
      <c r="K79" s="14"/>
      <c r="L79" s="14"/>
      <c r="M79" s="14"/>
      <c r="N79" s="14"/>
      <c r="O79" s="14"/>
      <c r="P79" s="14"/>
      <c r="Q79" s="14"/>
      <c r="R79" s="14"/>
      <c r="S79" s="14"/>
      <c r="T79" s="14"/>
      <c r="U79" s="14"/>
      <c r="V79" s="14"/>
      <c r="W79" s="14"/>
      <c r="X79" s="14"/>
      <c r="Y79" s="14"/>
      <c r="Z79" s="14"/>
      <c r="AA79" s="14"/>
    </row>
    <row r="80" spans="1:27" ht="15.75" customHeight="1">
      <c r="A80" s="14">
        <v>1813</v>
      </c>
      <c r="B80" s="41">
        <v>1.125E-2</v>
      </c>
      <c r="C80" s="41"/>
      <c r="D80" s="41">
        <v>5.26751999999533E-2</v>
      </c>
      <c r="E80" s="41">
        <v>0.16573499999999999</v>
      </c>
      <c r="F80" s="41">
        <v>0.10352941176470599</v>
      </c>
      <c r="G80" s="83"/>
      <c r="H80" s="41"/>
      <c r="I80" s="14"/>
      <c r="J80" s="84"/>
      <c r="K80" s="14"/>
      <c r="L80" s="14"/>
      <c r="M80" s="14"/>
      <c r="N80" s="14"/>
      <c r="O80" s="14"/>
      <c r="P80" s="14"/>
      <c r="Q80" s="14"/>
      <c r="R80" s="14"/>
      <c r="S80" s="14"/>
      <c r="T80" s="14"/>
      <c r="U80" s="14"/>
      <c r="V80" s="14"/>
      <c r="W80" s="14"/>
      <c r="X80" s="14"/>
      <c r="Y80" s="14"/>
      <c r="Z80" s="14"/>
      <c r="AA80" s="14"/>
    </row>
    <row r="81" spans="1:27" ht="15.75" customHeight="1">
      <c r="A81" s="14">
        <v>1814</v>
      </c>
      <c r="B81" s="41">
        <v>1.1498E-2</v>
      </c>
      <c r="C81" s="41"/>
      <c r="D81" s="41">
        <v>1.9328400000063101E-2</v>
      </c>
      <c r="E81" s="41">
        <v>0.16020999999999999</v>
      </c>
      <c r="F81" s="41">
        <v>0.40058823529411802</v>
      </c>
      <c r="G81" s="83"/>
      <c r="H81" s="41"/>
      <c r="I81" s="14"/>
      <c r="J81" s="84"/>
      <c r="K81" s="14"/>
      <c r="L81" s="14"/>
      <c r="M81" s="14"/>
      <c r="N81" s="14"/>
      <c r="O81" s="14"/>
      <c r="P81" s="14"/>
      <c r="Q81" s="14"/>
      <c r="R81" s="14"/>
      <c r="S81" s="14"/>
      <c r="T81" s="14"/>
      <c r="U81" s="14"/>
      <c r="V81" s="14"/>
      <c r="W81" s="14"/>
      <c r="X81" s="14"/>
      <c r="Y81" s="14"/>
      <c r="Z81" s="14"/>
      <c r="AA81" s="14"/>
    </row>
    <row r="82" spans="1:27" ht="15.75" customHeight="1">
      <c r="A82" s="14">
        <v>1815</v>
      </c>
      <c r="B82" s="41">
        <v>1.1868999999999999E-2</v>
      </c>
      <c r="C82" s="41"/>
      <c r="D82" s="41">
        <v>-1.4655599999969101E-2</v>
      </c>
      <c r="E82" s="41">
        <v>0.15962999999999999</v>
      </c>
      <c r="F82" s="41">
        <v>0.34411764705882403</v>
      </c>
      <c r="G82" s="83"/>
      <c r="H82" s="41"/>
      <c r="I82" s="14"/>
      <c r="J82" s="84"/>
      <c r="K82" s="14"/>
      <c r="L82" s="14"/>
      <c r="M82" s="14"/>
      <c r="N82" s="14"/>
      <c r="O82" s="14"/>
      <c r="P82" s="14"/>
      <c r="Q82" s="14"/>
      <c r="R82" s="14"/>
      <c r="S82" s="14"/>
      <c r="T82" s="14"/>
      <c r="U82" s="14"/>
      <c r="V82" s="14"/>
      <c r="W82" s="14"/>
      <c r="X82" s="14"/>
      <c r="Y82" s="14"/>
      <c r="Z82" s="14"/>
      <c r="AA82" s="14"/>
    </row>
    <row r="83" spans="1:27" ht="15.75" customHeight="1">
      <c r="A83" s="14">
        <v>1816</v>
      </c>
      <c r="B83" s="41">
        <v>1.3009E-2</v>
      </c>
      <c r="C83" s="41"/>
      <c r="D83" s="41">
        <v>-4.4391600000039902E-2</v>
      </c>
      <c r="E83" s="41">
        <v>0.15875</v>
      </c>
      <c r="F83" s="41">
        <v>0.67529411764705904</v>
      </c>
      <c r="G83" s="83"/>
      <c r="H83" s="41"/>
      <c r="I83" s="14"/>
      <c r="J83" s="84"/>
      <c r="K83" s="14"/>
      <c r="L83" s="14"/>
      <c r="M83" s="14"/>
      <c r="N83" s="14"/>
      <c r="O83" s="14"/>
      <c r="P83" s="14"/>
      <c r="Q83" s="14"/>
      <c r="R83" s="14"/>
      <c r="S83" s="14"/>
      <c r="T83" s="14"/>
      <c r="U83" s="14"/>
      <c r="V83" s="14"/>
      <c r="W83" s="14"/>
      <c r="X83" s="14"/>
      <c r="Y83" s="14"/>
      <c r="Z83" s="14"/>
      <c r="AA83" s="14"/>
    </row>
    <row r="84" spans="1:27" ht="15.75" customHeight="1">
      <c r="A84" s="14">
        <v>1817</v>
      </c>
      <c r="B84" s="41">
        <v>1.3491E-2</v>
      </c>
      <c r="C84" s="41"/>
      <c r="D84" s="41">
        <v>-6.7755599999941296E-2</v>
      </c>
      <c r="E84" s="41">
        <v>0.15806000000000001</v>
      </c>
      <c r="F84" s="41">
        <v>0.79411764705882404</v>
      </c>
      <c r="G84" s="83"/>
      <c r="H84" s="41"/>
      <c r="I84" s="14"/>
      <c r="J84" s="84"/>
      <c r="K84" s="14"/>
      <c r="L84" s="14"/>
      <c r="M84" s="14"/>
      <c r="N84" s="14"/>
      <c r="O84" s="14"/>
      <c r="P84" s="14"/>
      <c r="Q84" s="14"/>
      <c r="R84" s="14"/>
      <c r="S84" s="14"/>
      <c r="T84" s="14"/>
      <c r="U84" s="14"/>
      <c r="V84" s="14"/>
      <c r="W84" s="14"/>
      <c r="X84" s="14"/>
      <c r="Y84" s="14"/>
      <c r="Z84" s="14"/>
      <c r="AA84" s="14"/>
    </row>
    <row r="85" spans="1:27" ht="15.75" customHeight="1">
      <c r="A85" s="14">
        <v>1818</v>
      </c>
      <c r="B85" s="41">
        <v>1.3549E-2</v>
      </c>
      <c r="C85" s="41"/>
      <c r="D85" s="41">
        <v>-8.4960000000137398E-2</v>
      </c>
      <c r="E85" s="41">
        <v>0.15751000000000001</v>
      </c>
      <c r="F85" s="41">
        <v>7.3529411764705899E-2</v>
      </c>
      <c r="G85" s="83"/>
      <c r="H85" s="41"/>
      <c r="I85" s="14"/>
      <c r="J85" s="84"/>
      <c r="K85" s="14"/>
      <c r="L85" s="14"/>
      <c r="M85" s="14"/>
      <c r="N85" s="14"/>
      <c r="O85" s="14"/>
      <c r="P85" s="14"/>
      <c r="Q85" s="14"/>
      <c r="R85" s="14"/>
      <c r="S85" s="14"/>
      <c r="T85" s="14"/>
      <c r="U85" s="14"/>
      <c r="V85" s="14"/>
      <c r="W85" s="14"/>
      <c r="X85" s="14"/>
      <c r="Y85" s="14"/>
      <c r="Z85" s="14"/>
      <c r="AA85" s="14"/>
    </row>
    <row r="86" spans="1:27" ht="15.75" customHeight="1">
      <c r="A86" s="14">
        <v>1819</v>
      </c>
      <c r="B86" s="41">
        <v>1.3632E-2</v>
      </c>
      <c r="C86" s="41"/>
      <c r="D86" s="41">
        <v>-9.5792399999936606E-2</v>
      </c>
      <c r="E86" s="41">
        <v>0.15204999999999999</v>
      </c>
      <c r="F86" s="41">
        <v>-0.188235294117647</v>
      </c>
      <c r="G86" s="83"/>
      <c r="H86" s="41"/>
      <c r="I86" s="14"/>
      <c r="J86" s="84"/>
      <c r="K86" s="14"/>
      <c r="L86" s="14"/>
      <c r="M86" s="14"/>
      <c r="N86" s="14"/>
      <c r="O86" s="14"/>
      <c r="P86" s="14"/>
      <c r="Q86" s="14"/>
      <c r="R86" s="14"/>
      <c r="S86" s="14"/>
      <c r="T86" s="14"/>
      <c r="U86" s="14"/>
      <c r="V86" s="14"/>
      <c r="W86" s="14"/>
      <c r="X86" s="14"/>
      <c r="Y86" s="14"/>
      <c r="Z86" s="14"/>
      <c r="AA86" s="14"/>
    </row>
    <row r="87" spans="1:27" ht="15.75" customHeight="1">
      <c r="A87" s="14">
        <v>1820</v>
      </c>
      <c r="B87" s="41">
        <v>1.3834000000000001E-2</v>
      </c>
      <c r="C87" s="41"/>
      <c r="D87" s="41">
        <v>-0.10004040000001201</v>
      </c>
      <c r="E87" s="41">
        <v>0.15117</v>
      </c>
      <c r="F87" s="41">
        <v>0.55941176470588205</v>
      </c>
      <c r="G87" s="83"/>
      <c r="H87" s="41"/>
      <c r="I87" s="14"/>
      <c r="J87" s="84"/>
      <c r="K87" s="14"/>
      <c r="L87" s="14"/>
      <c r="M87" s="14"/>
      <c r="N87" s="14"/>
      <c r="O87" s="14"/>
      <c r="P87" s="14"/>
      <c r="Q87" s="14"/>
      <c r="R87" s="14"/>
      <c r="S87" s="14"/>
      <c r="T87" s="14"/>
      <c r="U87" s="14"/>
      <c r="V87" s="14"/>
      <c r="W87" s="14"/>
      <c r="X87" s="14"/>
      <c r="Y87" s="14"/>
      <c r="Z87" s="14"/>
      <c r="AA87" s="14"/>
    </row>
    <row r="88" spans="1:27" ht="15.75" customHeight="1">
      <c r="A88" s="14">
        <v>1821</v>
      </c>
      <c r="B88" s="41">
        <v>1.4038E-2</v>
      </c>
      <c r="C88" s="41"/>
      <c r="D88" s="41">
        <v>-9.8341199999936194E-2</v>
      </c>
      <c r="E88" s="41">
        <v>0.15065999999999999</v>
      </c>
      <c r="F88" s="41">
        <v>-0.34647058823529397</v>
      </c>
      <c r="G88" s="83"/>
      <c r="H88" s="41"/>
      <c r="I88" s="14"/>
      <c r="J88" s="84"/>
      <c r="K88" s="14"/>
      <c r="L88" s="14"/>
      <c r="M88" s="14"/>
      <c r="N88" s="14"/>
      <c r="O88" s="14"/>
      <c r="P88" s="14"/>
      <c r="Q88" s="14"/>
      <c r="R88" s="14"/>
      <c r="S88" s="14"/>
      <c r="T88" s="14"/>
      <c r="U88" s="14"/>
      <c r="V88" s="14"/>
      <c r="W88" s="14"/>
      <c r="X88" s="14"/>
      <c r="Y88" s="14"/>
      <c r="Z88" s="14"/>
      <c r="AA88" s="14"/>
    </row>
    <row r="89" spans="1:27" ht="15.75" customHeight="1">
      <c r="A89" s="14">
        <v>1822</v>
      </c>
      <c r="B89" s="41">
        <v>1.4592000000000001E-2</v>
      </c>
      <c r="C89" s="41"/>
      <c r="D89" s="41">
        <v>-8.9845200000013406E-2</v>
      </c>
      <c r="E89" s="41">
        <v>0.14959500000000001</v>
      </c>
      <c r="F89" s="41">
        <v>-0.52176470588235302</v>
      </c>
      <c r="G89" s="83"/>
      <c r="H89" s="41"/>
      <c r="I89" s="14"/>
      <c r="J89" s="84"/>
      <c r="K89" s="14"/>
      <c r="L89" s="14"/>
      <c r="M89" s="14"/>
      <c r="N89" s="14"/>
      <c r="O89" s="14"/>
      <c r="P89" s="14"/>
      <c r="Q89" s="14"/>
      <c r="R89" s="14"/>
      <c r="S89" s="14"/>
      <c r="T89" s="14"/>
      <c r="U89" s="14"/>
      <c r="V89" s="14"/>
      <c r="W89" s="14"/>
      <c r="X89" s="14"/>
      <c r="Y89" s="14"/>
      <c r="Z89" s="14"/>
      <c r="AA89" s="14"/>
    </row>
    <row r="90" spans="1:27" ht="15.75" customHeight="1">
      <c r="A90" s="14">
        <v>1823</v>
      </c>
      <c r="B90" s="41">
        <v>1.5434E-2</v>
      </c>
      <c r="C90" s="41"/>
      <c r="D90" s="41">
        <v>-7.5614399999949497E-2</v>
      </c>
      <c r="E90" s="41">
        <v>0.14404500000000001</v>
      </c>
      <c r="F90" s="41">
        <v>0.75941176470588201</v>
      </c>
      <c r="G90" s="83"/>
      <c r="H90" s="41"/>
      <c r="I90" s="14"/>
      <c r="J90" s="84"/>
      <c r="K90" s="14"/>
      <c r="L90" s="14"/>
      <c r="M90" s="14"/>
      <c r="N90" s="14"/>
      <c r="O90" s="14"/>
      <c r="P90" s="14"/>
      <c r="Q90" s="14"/>
      <c r="R90" s="14"/>
      <c r="S90" s="14"/>
      <c r="T90" s="14"/>
      <c r="U90" s="14"/>
      <c r="V90" s="14"/>
      <c r="W90" s="14"/>
      <c r="X90" s="14"/>
      <c r="Y90" s="14"/>
      <c r="Z90" s="14"/>
      <c r="AA90" s="14"/>
    </row>
    <row r="91" spans="1:27" ht="15.75" customHeight="1">
      <c r="A91" s="14">
        <v>1824</v>
      </c>
      <c r="B91" s="41">
        <v>1.5973000000000001E-2</v>
      </c>
      <c r="C91" s="41"/>
      <c r="D91" s="41">
        <v>-5.4586800000038203E-2</v>
      </c>
      <c r="E91" s="41">
        <v>0.14338000000000001</v>
      </c>
      <c r="F91" s="41">
        <v>0.65235294117647102</v>
      </c>
      <c r="G91" s="83"/>
      <c r="H91" s="41"/>
      <c r="I91" s="14"/>
      <c r="J91" s="84"/>
      <c r="K91" s="14"/>
      <c r="L91" s="14"/>
      <c r="M91" s="14"/>
      <c r="N91" s="14"/>
      <c r="O91" s="14"/>
      <c r="P91" s="14"/>
      <c r="Q91" s="14"/>
      <c r="R91" s="14"/>
      <c r="S91" s="14"/>
      <c r="T91" s="14"/>
      <c r="U91" s="14"/>
      <c r="V91" s="14"/>
      <c r="W91" s="14"/>
      <c r="X91" s="14"/>
      <c r="Y91" s="14"/>
      <c r="Z91" s="14"/>
      <c r="AA91" s="14"/>
    </row>
    <row r="92" spans="1:27" ht="15.75" customHeight="1">
      <c r="A92" s="14">
        <v>1825</v>
      </c>
      <c r="B92" s="41">
        <v>1.6582E-2</v>
      </c>
      <c r="C92" s="41"/>
      <c r="D92" s="41">
        <v>-2.7187199999957602E-2</v>
      </c>
      <c r="E92" s="41">
        <v>0.14237</v>
      </c>
      <c r="F92" s="41">
        <v>-3.7647058823529402E-2</v>
      </c>
      <c r="G92" s="83"/>
      <c r="H92" s="41"/>
      <c r="I92" s="14"/>
      <c r="J92" s="84"/>
      <c r="K92" s="14"/>
      <c r="L92" s="14"/>
      <c r="M92" s="14"/>
      <c r="N92" s="14"/>
      <c r="O92" s="14"/>
      <c r="P92" s="14"/>
      <c r="Q92" s="14"/>
      <c r="R92" s="14"/>
      <c r="S92" s="14"/>
      <c r="T92" s="14"/>
      <c r="U92" s="14"/>
      <c r="V92" s="14"/>
      <c r="W92" s="14"/>
      <c r="X92" s="14"/>
      <c r="Y92" s="14"/>
      <c r="Z92" s="14"/>
      <c r="AA92" s="14"/>
    </row>
    <row r="93" spans="1:27" ht="15.75" customHeight="1">
      <c r="A93" s="14">
        <v>1826</v>
      </c>
      <c r="B93" s="41">
        <v>1.6763E-2</v>
      </c>
      <c r="C93" s="41"/>
      <c r="D93" s="41">
        <v>6.15960000004634E-3</v>
      </c>
      <c r="E93" s="41">
        <v>0.14152999999999999</v>
      </c>
      <c r="F93" s="41">
        <v>0.40058823529411802</v>
      </c>
      <c r="G93" s="83"/>
      <c r="H93" s="41"/>
      <c r="I93" s="14"/>
      <c r="J93" s="84"/>
      <c r="K93" s="14"/>
      <c r="L93" s="14"/>
      <c r="M93" s="14"/>
      <c r="N93" s="14"/>
      <c r="O93" s="14"/>
      <c r="P93" s="14"/>
      <c r="Q93" s="14"/>
      <c r="R93" s="14"/>
      <c r="S93" s="14"/>
      <c r="T93" s="14"/>
      <c r="U93" s="14"/>
      <c r="V93" s="14"/>
      <c r="W93" s="14"/>
      <c r="X93" s="14"/>
      <c r="Y93" s="14"/>
      <c r="Z93" s="14"/>
      <c r="AA93" s="14"/>
    </row>
    <row r="94" spans="1:27" ht="15.75" customHeight="1">
      <c r="A94" s="14">
        <v>1827</v>
      </c>
      <c r="B94" s="41">
        <v>1.7989999999999999E-2</v>
      </c>
      <c r="C94" s="41"/>
      <c r="D94" s="41">
        <v>4.3117199999869599E-2</v>
      </c>
      <c r="E94" s="41">
        <v>0.14080000000000001</v>
      </c>
      <c r="F94" s="41">
        <v>0.47176470588235297</v>
      </c>
      <c r="G94" s="83"/>
      <c r="H94" s="41"/>
      <c r="I94" s="14"/>
      <c r="J94" s="84"/>
      <c r="K94" s="14"/>
      <c r="L94" s="14"/>
      <c r="M94" s="14"/>
      <c r="N94" s="14"/>
      <c r="O94" s="14"/>
      <c r="P94" s="14"/>
      <c r="Q94" s="14"/>
      <c r="R94" s="14"/>
      <c r="S94" s="14"/>
      <c r="T94" s="14"/>
      <c r="U94" s="14"/>
      <c r="V94" s="14"/>
      <c r="W94" s="14"/>
      <c r="X94" s="14"/>
      <c r="Y94" s="14"/>
      <c r="Z94" s="14"/>
      <c r="AA94" s="14"/>
    </row>
    <row r="95" spans="1:27" ht="15.75" customHeight="1">
      <c r="A95" s="14">
        <v>1828</v>
      </c>
      <c r="B95" s="41">
        <v>1.8186999999999998E-2</v>
      </c>
      <c r="C95" s="41"/>
      <c r="D95" s="41">
        <v>6.8392799999969597E-2</v>
      </c>
      <c r="E95" s="41">
        <v>0.14014499999999999</v>
      </c>
      <c r="F95" s="41">
        <v>0.58588235294117696</v>
      </c>
      <c r="G95" s="83"/>
      <c r="H95" s="41"/>
      <c r="I95" s="14"/>
      <c r="J95" s="84"/>
      <c r="K95" s="14"/>
      <c r="L95" s="14"/>
      <c r="M95" s="14"/>
      <c r="N95" s="14"/>
      <c r="O95" s="14"/>
      <c r="P95" s="14"/>
      <c r="Q95" s="14"/>
      <c r="R95" s="14"/>
      <c r="S95" s="14"/>
      <c r="T95" s="14"/>
      <c r="U95" s="14"/>
      <c r="V95" s="14"/>
      <c r="W95" s="14"/>
      <c r="X95" s="14"/>
      <c r="Y95" s="14"/>
      <c r="Z95" s="14"/>
      <c r="AA95" s="14"/>
    </row>
    <row r="96" spans="1:27" ht="15.75" customHeight="1">
      <c r="A96" s="14">
        <v>1829</v>
      </c>
      <c r="B96" s="41">
        <v>1.8121000000000002E-2</v>
      </c>
      <c r="C96" s="41"/>
      <c r="D96" s="41">
        <v>8.8358400000060996E-2</v>
      </c>
      <c r="E96" s="41">
        <v>0.13505</v>
      </c>
      <c r="F96" s="41">
        <v>9.7058823529411795E-2</v>
      </c>
      <c r="G96" s="83"/>
      <c r="H96" s="41"/>
      <c r="I96" s="14"/>
      <c r="J96" s="84"/>
      <c r="K96" s="14"/>
      <c r="L96" s="14"/>
      <c r="M96" s="14"/>
      <c r="N96" s="14"/>
      <c r="O96" s="14"/>
      <c r="P96" s="14"/>
      <c r="Q96" s="14"/>
      <c r="R96" s="14"/>
      <c r="S96" s="14"/>
      <c r="T96" s="14"/>
      <c r="U96" s="14"/>
      <c r="V96" s="14"/>
      <c r="W96" s="14"/>
      <c r="X96" s="14"/>
      <c r="Y96" s="14"/>
      <c r="Z96" s="14"/>
      <c r="AA96" s="14"/>
    </row>
    <row r="97" spans="1:27" ht="15.75" customHeight="1">
      <c r="A97" s="14">
        <v>1830</v>
      </c>
      <c r="B97" s="41">
        <v>2.4323999999999998E-2</v>
      </c>
      <c r="C97" s="41"/>
      <c r="D97" s="41">
        <v>0.106624800000077</v>
      </c>
      <c r="E97" s="41">
        <v>0.13455</v>
      </c>
      <c r="F97" s="41">
        <v>0.311176470588235</v>
      </c>
      <c r="G97" s="83"/>
      <c r="H97" s="41"/>
      <c r="I97" s="14"/>
      <c r="J97" s="84"/>
      <c r="K97" s="14"/>
      <c r="L97" s="14"/>
      <c r="M97" s="14"/>
      <c r="N97" s="14"/>
      <c r="O97" s="14"/>
      <c r="P97" s="14"/>
      <c r="Q97" s="14"/>
      <c r="R97" s="14"/>
      <c r="S97" s="14"/>
      <c r="T97" s="14"/>
      <c r="U97" s="14"/>
      <c r="V97" s="14"/>
      <c r="W97" s="14"/>
      <c r="X97" s="14"/>
      <c r="Y97" s="14"/>
      <c r="Z97" s="14"/>
      <c r="AA97" s="14"/>
    </row>
    <row r="98" spans="1:27" ht="15.75" customHeight="1">
      <c r="A98" s="14">
        <v>1831</v>
      </c>
      <c r="B98" s="41">
        <v>2.307E-2</v>
      </c>
      <c r="C98" s="41"/>
      <c r="D98" s="41">
        <v>0.122554799999989</v>
      </c>
      <c r="E98" s="41">
        <v>0.13400000000000001</v>
      </c>
      <c r="F98" s="41">
        <v>-0.27117647058823502</v>
      </c>
      <c r="G98" s="83"/>
      <c r="H98" s="41"/>
      <c r="I98" s="14"/>
      <c r="J98" s="84"/>
      <c r="K98" s="14"/>
      <c r="L98" s="14"/>
      <c r="M98" s="14"/>
      <c r="N98" s="14"/>
      <c r="O98" s="14"/>
      <c r="P98" s="14"/>
      <c r="Q98" s="14"/>
      <c r="R98" s="14"/>
      <c r="S98" s="14"/>
      <c r="T98" s="14"/>
      <c r="U98" s="14"/>
      <c r="V98" s="14"/>
      <c r="W98" s="14"/>
      <c r="X98" s="14"/>
      <c r="Y98" s="14"/>
      <c r="Z98" s="14"/>
      <c r="AA98" s="14"/>
    </row>
    <row r="99" spans="1:27" ht="15.75" customHeight="1">
      <c r="A99" s="14">
        <v>1832</v>
      </c>
      <c r="B99" s="41">
        <v>2.3229E-2</v>
      </c>
      <c r="C99" s="41"/>
      <c r="D99" s="41">
        <v>0.136785599999939</v>
      </c>
      <c r="E99" s="41">
        <v>0.13352</v>
      </c>
      <c r="F99" s="41">
        <v>-0.10294117647058799</v>
      </c>
      <c r="G99" s="83"/>
      <c r="H99" s="41"/>
      <c r="I99" s="14"/>
      <c r="J99" s="84"/>
      <c r="K99" s="14"/>
      <c r="L99" s="14"/>
      <c r="M99" s="14"/>
      <c r="N99" s="14"/>
      <c r="O99" s="14"/>
      <c r="P99" s="14"/>
      <c r="Q99" s="14"/>
      <c r="R99" s="14"/>
      <c r="S99" s="14"/>
      <c r="T99" s="14"/>
      <c r="U99" s="14"/>
      <c r="V99" s="14"/>
      <c r="W99" s="14"/>
      <c r="X99" s="14"/>
      <c r="Y99" s="14"/>
      <c r="Z99" s="14"/>
      <c r="AA99" s="14"/>
    </row>
    <row r="100" spans="1:27" ht="15.75" customHeight="1">
      <c r="A100" s="14">
        <v>1833</v>
      </c>
      <c r="B100" s="41">
        <v>2.3692000000000001E-2</v>
      </c>
      <c r="C100" s="41"/>
      <c r="D100" s="41">
        <v>0.14889240000002199</v>
      </c>
      <c r="E100" s="41">
        <v>0.13358</v>
      </c>
      <c r="F100" s="41">
        <v>-0.08</v>
      </c>
      <c r="G100" s="83"/>
      <c r="H100" s="41"/>
      <c r="I100" s="14"/>
      <c r="J100" s="84"/>
      <c r="K100" s="14"/>
      <c r="L100" s="14"/>
      <c r="M100" s="14"/>
      <c r="N100" s="14"/>
      <c r="O100" s="14"/>
      <c r="P100" s="14"/>
      <c r="Q100" s="14"/>
      <c r="R100" s="14"/>
      <c r="S100" s="14"/>
      <c r="T100" s="14"/>
      <c r="U100" s="14"/>
      <c r="V100" s="14"/>
      <c r="W100" s="14"/>
      <c r="X100" s="14"/>
      <c r="Y100" s="14"/>
      <c r="Z100" s="14"/>
      <c r="AA100" s="14"/>
    </row>
    <row r="101" spans="1:27" ht="15.75" customHeight="1">
      <c r="A101" s="14">
        <v>1834</v>
      </c>
      <c r="B101" s="41">
        <v>2.4150000000000001E-2</v>
      </c>
      <c r="C101" s="41"/>
      <c r="D101" s="41">
        <v>0.16099919999999199</v>
      </c>
      <c r="E101" s="41">
        <v>0.13370000000000001</v>
      </c>
      <c r="F101" s="41">
        <v>0.222941176470588</v>
      </c>
      <c r="G101" s="83"/>
      <c r="H101" s="41"/>
      <c r="I101" s="14"/>
      <c r="J101" s="84"/>
      <c r="K101" s="14"/>
      <c r="L101" s="14"/>
      <c r="M101" s="14"/>
      <c r="N101" s="14"/>
      <c r="O101" s="14"/>
      <c r="P101" s="14"/>
      <c r="Q101" s="14"/>
      <c r="R101" s="14"/>
      <c r="S101" s="14"/>
      <c r="T101" s="14"/>
      <c r="U101" s="14"/>
      <c r="V101" s="14"/>
      <c r="W101" s="14"/>
      <c r="X101" s="14"/>
      <c r="Y101" s="14"/>
      <c r="Z101" s="14"/>
      <c r="AA101" s="14"/>
    </row>
    <row r="102" spans="1:27" ht="15.75" customHeight="1">
      <c r="A102" s="14">
        <v>1835</v>
      </c>
      <c r="B102" s="41">
        <v>2.4684999999999999E-2</v>
      </c>
      <c r="C102" s="41"/>
      <c r="D102" s="41">
        <v>0.17969040000002701</v>
      </c>
      <c r="E102" s="41">
        <v>0.13397500000000001</v>
      </c>
      <c r="F102" s="41">
        <v>0.187058823529412</v>
      </c>
      <c r="G102" s="83"/>
      <c r="H102" s="41"/>
      <c r="I102" s="14"/>
      <c r="J102" s="84"/>
      <c r="K102" s="14"/>
      <c r="L102" s="14"/>
      <c r="M102" s="14"/>
      <c r="N102" s="14"/>
      <c r="O102" s="14"/>
      <c r="P102" s="14"/>
      <c r="Q102" s="14"/>
      <c r="R102" s="14"/>
      <c r="S102" s="14"/>
      <c r="T102" s="14"/>
      <c r="U102" s="14"/>
      <c r="V102" s="14"/>
      <c r="W102" s="14"/>
      <c r="X102" s="14"/>
      <c r="Y102" s="14"/>
      <c r="Z102" s="14"/>
      <c r="AA102" s="14"/>
    </row>
    <row r="103" spans="1:27" ht="15.75" customHeight="1">
      <c r="A103" s="14">
        <v>1836</v>
      </c>
      <c r="B103" s="41">
        <v>2.8596E-2</v>
      </c>
      <c r="C103" s="41"/>
      <c r="D103" s="41">
        <v>0.20560319999992799</v>
      </c>
      <c r="E103" s="41">
        <v>0.13411999999999999</v>
      </c>
      <c r="F103" s="41">
        <v>0.54352941176470604</v>
      </c>
      <c r="G103" s="83"/>
      <c r="H103" s="41"/>
      <c r="I103" s="14"/>
      <c r="J103" s="84"/>
      <c r="K103" s="14"/>
      <c r="L103" s="14"/>
      <c r="M103" s="14"/>
      <c r="N103" s="14"/>
      <c r="O103" s="14"/>
      <c r="P103" s="14"/>
      <c r="Q103" s="14"/>
      <c r="R103" s="14"/>
      <c r="S103" s="14"/>
      <c r="T103" s="14"/>
      <c r="U103" s="14"/>
      <c r="V103" s="14"/>
      <c r="W103" s="14"/>
      <c r="X103" s="14"/>
      <c r="Y103" s="14"/>
      <c r="Z103" s="14"/>
      <c r="AA103" s="14"/>
    </row>
    <row r="104" spans="1:27" ht="15.75" customHeight="1">
      <c r="A104" s="14">
        <v>1837</v>
      </c>
      <c r="B104" s="41">
        <v>2.8573000000000001E-2</v>
      </c>
      <c r="C104" s="41"/>
      <c r="D104" s="41">
        <v>0.237463199999979</v>
      </c>
      <c r="E104" s="41">
        <v>0.134745</v>
      </c>
      <c r="F104" s="41">
        <v>0.82823529411764696</v>
      </c>
      <c r="G104" s="83"/>
      <c r="H104" s="41"/>
      <c r="I104" s="14"/>
      <c r="J104" s="84"/>
      <c r="K104" s="14"/>
      <c r="L104" s="14"/>
      <c r="M104" s="14"/>
      <c r="N104" s="14"/>
      <c r="O104" s="14"/>
      <c r="P104" s="14"/>
      <c r="Q104" s="14"/>
      <c r="R104" s="14"/>
      <c r="S104" s="14"/>
      <c r="T104" s="14"/>
      <c r="U104" s="14"/>
      <c r="V104" s="14"/>
      <c r="W104" s="14"/>
      <c r="X104" s="14"/>
      <c r="Y104" s="14"/>
      <c r="Z104" s="14"/>
      <c r="AA104" s="14"/>
    </row>
    <row r="105" spans="1:27" ht="15.75" customHeight="1">
      <c r="A105" s="14">
        <v>1838</v>
      </c>
      <c r="B105" s="41">
        <v>2.9488E-2</v>
      </c>
      <c r="C105" s="41"/>
      <c r="D105" s="41">
        <v>0.27463320000003899</v>
      </c>
      <c r="E105" s="41">
        <v>0.13561000000000001</v>
      </c>
      <c r="F105" s="41">
        <v>8.2941176470588199E-2</v>
      </c>
      <c r="G105" s="83"/>
      <c r="H105" s="41"/>
      <c r="I105" s="14"/>
      <c r="J105" s="84"/>
      <c r="K105" s="14"/>
      <c r="L105" s="14"/>
      <c r="M105" s="14"/>
      <c r="N105" s="14"/>
      <c r="O105" s="14"/>
      <c r="P105" s="14"/>
      <c r="Q105" s="14"/>
      <c r="R105" s="14"/>
      <c r="S105" s="14"/>
      <c r="T105" s="14"/>
      <c r="U105" s="14"/>
      <c r="V105" s="14"/>
      <c r="W105" s="14"/>
      <c r="X105" s="14"/>
      <c r="Y105" s="14"/>
      <c r="Z105" s="14"/>
      <c r="AA105" s="14"/>
    </row>
    <row r="106" spans="1:27" ht="15.75" customHeight="1">
      <c r="A106" s="14">
        <v>1839</v>
      </c>
      <c r="B106" s="41">
        <v>3.0461999999999999E-2</v>
      </c>
      <c r="C106" s="41"/>
      <c r="D106" s="41">
        <v>0.316688399999975</v>
      </c>
      <c r="E106" s="41">
        <v>0.13653499999999999</v>
      </c>
      <c r="F106" s="41">
        <v>-0.252941176470588</v>
      </c>
      <c r="G106" s="83"/>
      <c r="H106" s="41"/>
      <c r="I106" s="14"/>
      <c r="J106" s="84"/>
      <c r="K106" s="14"/>
      <c r="L106" s="14"/>
      <c r="M106" s="14"/>
      <c r="N106" s="14"/>
      <c r="O106" s="14"/>
      <c r="P106" s="14"/>
      <c r="Q106" s="14"/>
      <c r="R106" s="14"/>
      <c r="S106" s="14"/>
      <c r="T106" s="14"/>
      <c r="U106" s="14"/>
      <c r="V106" s="14"/>
      <c r="W106" s="14"/>
      <c r="X106" s="14"/>
      <c r="Y106" s="14"/>
      <c r="Z106" s="14"/>
      <c r="AA106" s="14"/>
    </row>
    <row r="107" spans="1:27" ht="15.75" customHeight="1">
      <c r="A107" s="14">
        <v>1840</v>
      </c>
      <c r="B107" s="41">
        <v>3.2459000000000002E-2</v>
      </c>
      <c r="C107" s="41"/>
      <c r="D107" s="41">
        <v>0.36192960000005298</v>
      </c>
      <c r="E107" s="41">
        <v>0.13286500000000001</v>
      </c>
      <c r="F107" s="41">
        <v>0.51</v>
      </c>
      <c r="G107" s="83"/>
      <c r="H107" s="41"/>
      <c r="I107" s="14"/>
      <c r="J107" s="84"/>
      <c r="K107" s="14"/>
      <c r="L107" s="14"/>
      <c r="M107" s="14"/>
      <c r="N107" s="14"/>
      <c r="O107" s="14"/>
      <c r="P107" s="14"/>
      <c r="Q107" s="14"/>
      <c r="R107" s="14"/>
      <c r="S107" s="14"/>
      <c r="T107" s="14"/>
      <c r="U107" s="14"/>
      <c r="V107" s="14"/>
      <c r="W107" s="14"/>
      <c r="X107" s="14"/>
      <c r="Y107" s="14"/>
      <c r="Z107" s="14"/>
      <c r="AA107" s="14"/>
    </row>
    <row r="108" spans="1:27" ht="15.75" customHeight="1">
      <c r="A108" s="14">
        <v>1841</v>
      </c>
      <c r="B108" s="41">
        <v>3.3466000000000003E-2</v>
      </c>
      <c r="C108" s="41"/>
      <c r="D108" s="41">
        <v>0.40993199999991198</v>
      </c>
      <c r="E108" s="41">
        <v>0.13897000000000001</v>
      </c>
      <c r="F108" s="41">
        <v>-0.32176470588235301</v>
      </c>
      <c r="G108" s="83"/>
      <c r="H108" s="41"/>
      <c r="I108" s="14"/>
      <c r="J108" s="84"/>
      <c r="K108" s="14"/>
      <c r="L108" s="14"/>
      <c r="M108" s="14"/>
      <c r="N108" s="14"/>
      <c r="O108" s="14"/>
      <c r="P108" s="14"/>
      <c r="Q108" s="14"/>
      <c r="R108" s="14"/>
      <c r="S108" s="14"/>
      <c r="T108" s="14"/>
      <c r="U108" s="14"/>
      <c r="V108" s="14"/>
      <c r="W108" s="14"/>
      <c r="X108" s="14"/>
      <c r="Y108" s="14"/>
      <c r="Z108" s="14"/>
      <c r="AA108" s="14"/>
    </row>
    <row r="109" spans="1:27" ht="15.75" customHeight="1">
      <c r="A109" s="14">
        <v>1842</v>
      </c>
      <c r="B109" s="41">
        <v>3.5345000000000001E-2</v>
      </c>
      <c r="C109" s="41"/>
      <c r="D109" s="41">
        <v>0.45538560000011302</v>
      </c>
      <c r="E109" s="41">
        <v>0.14042499999999999</v>
      </c>
      <c r="F109" s="41">
        <v>-0.46882352941176503</v>
      </c>
      <c r="G109" s="83"/>
      <c r="H109" s="41"/>
      <c r="I109" s="14"/>
      <c r="J109" s="84"/>
      <c r="K109" s="14"/>
      <c r="L109" s="14"/>
      <c r="M109" s="14"/>
      <c r="N109" s="14"/>
      <c r="O109" s="14"/>
      <c r="P109" s="14"/>
      <c r="Q109" s="14"/>
      <c r="R109" s="14"/>
      <c r="S109" s="14"/>
      <c r="T109" s="14"/>
      <c r="U109" s="14"/>
      <c r="V109" s="14"/>
      <c r="W109" s="14"/>
      <c r="X109" s="14"/>
      <c r="Y109" s="14"/>
      <c r="Z109" s="14"/>
      <c r="AA109" s="14"/>
    </row>
    <row r="110" spans="1:27" ht="15.75" customHeight="1">
      <c r="A110" s="14">
        <v>1843</v>
      </c>
      <c r="B110" s="41">
        <v>3.6259E-2</v>
      </c>
      <c r="C110" s="41"/>
      <c r="D110" s="41">
        <v>0.48044879999997597</v>
      </c>
      <c r="E110" s="41">
        <v>0.14147000000000001</v>
      </c>
      <c r="F110" s="41">
        <v>0.84352941176470597</v>
      </c>
      <c r="G110" s="83"/>
      <c r="H110" s="41"/>
      <c r="I110" s="14"/>
      <c r="J110" s="84"/>
      <c r="K110" s="14"/>
      <c r="L110" s="14"/>
      <c r="M110" s="14"/>
      <c r="N110" s="14"/>
      <c r="O110" s="14"/>
      <c r="P110" s="14"/>
      <c r="Q110" s="14"/>
      <c r="R110" s="14"/>
      <c r="S110" s="14"/>
      <c r="T110" s="14"/>
      <c r="U110" s="14"/>
      <c r="V110" s="14"/>
      <c r="W110" s="14"/>
      <c r="X110" s="14"/>
      <c r="Y110" s="14"/>
      <c r="Z110" s="14"/>
      <c r="AA110" s="14"/>
    </row>
    <row r="111" spans="1:27" ht="15.75" customHeight="1">
      <c r="A111" s="14">
        <v>1844</v>
      </c>
      <c r="B111" s="41">
        <v>3.8598E-2</v>
      </c>
      <c r="C111" s="41"/>
      <c r="D111" s="41">
        <v>0.48023639999996698</v>
      </c>
      <c r="E111" s="41">
        <v>0.14274000000000001</v>
      </c>
      <c r="F111" s="41">
        <v>0.81882352941176495</v>
      </c>
      <c r="G111" s="83"/>
      <c r="H111" s="41"/>
      <c r="I111" s="14"/>
      <c r="J111" s="84"/>
      <c r="K111" s="14"/>
      <c r="L111" s="14"/>
      <c r="M111" s="14"/>
      <c r="N111" s="14"/>
      <c r="O111" s="14"/>
      <c r="P111" s="14"/>
      <c r="Q111" s="14"/>
      <c r="R111" s="14"/>
      <c r="S111" s="14"/>
      <c r="T111" s="14"/>
      <c r="U111" s="14"/>
      <c r="V111" s="14"/>
      <c r="W111" s="14"/>
      <c r="X111" s="14"/>
      <c r="Y111" s="14"/>
      <c r="Z111" s="14"/>
      <c r="AA111" s="14"/>
    </row>
    <row r="112" spans="1:27" ht="15.75" customHeight="1">
      <c r="A112" s="14">
        <v>1845</v>
      </c>
      <c r="B112" s="41">
        <v>4.2361000000000003E-2</v>
      </c>
      <c r="C112" s="41"/>
      <c r="D112" s="41">
        <v>0.45708480000007501</v>
      </c>
      <c r="E112" s="41">
        <v>0.14418</v>
      </c>
      <c r="F112" s="41">
        <v>4.8235294117647098E-2</v>
      </c>
      <c r="G112" s="83"/>
      <c r="H112" s="41"/>
      <c r="I112" s="14"/>
      <c r="J112" s="84"/>
      <c r="K112" s="14"/>
      <c r="L112" s="14"/>
      <c r="M112" s="14"/>
      <c r="N112" s="14"/>
      <c r="O112" s="14"/>
      <c r="P112" s="14"/>
      <c r="Q112" s="14"/>
      <c r="R112" s="14"/>
      <c r="S112" s="14"/>
      <c r="T112" s="14"/>
      <c r="U112" s="14"/>
      <c r="V112" s="14"/>
      <c r="W112" s="14"/>
      <c r="X112" s="14"/>
      <c r="Y112" s="14"/>
      <c r="Z112" s="14"/>
      <c r="AA112" s="14"/>
    </row>
    <row r="113" spans="1:27" ht="15.75" customHeight="1">
      <c r="A113" s="14">
        <v>1846</v>
      </c>
      <c r="B113" s="41">
        <v>4.3066E-2</v>
      </c>
      <c r="C113" s="41"/>
      <c r="D113" s="41">
        <v>0.42225120000000499</v>
      </c>
      <c r="E113" s="41">
        <v>0.15013499999999999</v>
      </c>
      <c r="F113" s="41">
        <v>0.45764705882352902</v>
      </c>
      <c r="G113" s="83"/>
      <c r="H113" s="41"/>
      <c r="I113" s="14"/>
      <c r="J113" s="84"/>
      <c r="K113" s="14"/>
      <c r="L113" s="14"/>
      <c r="M113" s="14"/>
      <c r="N113" s="14"/>
      <c r="O113" s="14"/>
      <c r="P113" s="14"/>
      <c r="Q113" s="14"/>
      <c r="R113" s="14"/>
      <c r="S113" s="14"/>
      <c r="T113" s="14"/>
      <c r="U113" s="14"/>
      <c r="V113" s="14"/>
      <c r="W113" s="14"/>
      <c r="X113" s="14"/>
      <c r="Y113" s="14"/>
      <c r="Z113" s="14"/>
      <c r="AA113" s="14"/>
    </row>
    <row r="114" spans="1:27" ht="15.75" customHeight="1">
      <c r="A114" s="14">
        <v>1847</v>
      </c>
      <c r="B114" s="41">
        <v>4.7052999999999998E-2</v>
      </c>
      <c r="C114" s="41"/>
      <c r="D114" s="41">
        <v>0.37785959999985202</v>
      </c>
      <c r="E114" s="41">
        <v>0.15123</v>
      </c>
      <c r="F114" s="41">
        <v>0.57117647058823495</v>
      </c>
      <c r="G114" s="83"/>
      <c r="H114" s="41"/>
      <c r="I114" s="14"/>
      <c r="J114" s="84"/>
      <c r="K114" s="14"/>
      <c r="L114" s="14"/>
      <c r="M114" s="14"/>
      <c r="N114" s="14"/>
      <c r="O114" s="14"/>
      <c r="P114" s="14"/>
      <c r="Q114" s="14"/>
      <c r="R114" s="14"/>
      <c r="S114" s="14"/>
      <c r="T114" s="14"/>
      <c r="U114" s="14"/>
      <c r="V114" s="14"/>
      <c r="W114" s="14"/>
      <c r="X114" s="14"/>
      <c r="Y114" s="14"/>
      <c r="Z114" s="14"/>
      <c r="AA114" s="14"/>
    </row>
    <row r="115" spans="1:27" ht="15.75" customHeight="1">
      <c r="A115" s="14">
        <v>1848</v>
      </c>
      <c r="B115" s="41">
        <v>4.7439000000000002E-2</v>
      </c>
      <c r="C115" s="41"/>
      <c r="D115" s="41">
        <v>0.32348520000004999</v>
      </c>
      <c r="E115" s="41">
        <v>0.15720000000000001</v>
      </c>
      <c r="F115" s="41">
        <v>0.82411764705882296</v>
      </c>
      <c r="G115" s="83"/>
      <c r="H115" s="41"/>
      <c r="I115" s="14"/>
      <c r="J115" s="84"/>
      <c r="K115" s="14"/>
      <c r="L115" s="14"/>
      <c r="M115" s="14"/>
      <c r="N115" s="14"/>
      <c r="O115" s="14"/>
      <c r="P115" s="14"/>
      <c r="Q115" s="14"/>
      <c r="R115" s="14"/>
      <c r="S115" s="14"/>
      <c r="T115" s="14"/>
      <c r="U115" s="14"/>
      <c r="V115" s="14"/>
      <c r="W115" s="14"/>
      <c r="X115" s="14"/>
      <c r="Y115" s="14"/>
      <c r="Z115" s="14"/>
      <c r="AA115" s="14"/>
    </row>
    <row r="116" spans="1:27" ht="15.75" customHeight="1">
      <c r="A116" s="14">
        <v>1849</v>
      </c>
      <c r="B116" s="41">
        <v>5.0084999999999998E-2</v>
      </c>
      <c r="C116" s="41"/>
      <c r="D116" s="41">
        <v>0.25976520000006098</v>
      </c>
      <c r="E116" s="41">
        <v>0.15831000000000001</v>
      </c>
      <c r="F116" s="41">
        <v>0.30294117647058799</v>
      </c>
      <c r="G116" s="83"/>
      <c r="H116" s="41"/>
      <c r="I116" s="14"/>
      <c r="J116" s="84"/>
      <c r="K116" s="14"/>
      <c r="L116" s="14"/>
      <c r="M116" s="14"/>
      <c r="N116" s="14"/>
      <c r="O116" s="14"/>
      <c r="P116" s="14"/>
      <c r="Q116" s="14"/>
      <c r="R116" s="14"/>
      <c r="S116" s="14"/>
      <c r="T116" s="14"/>
      <c r="U116" s="14"/>
      <c r="V116" s="14"/>
      <c r="W116" s="14"/>
      <c r="X116" s="14"/>
      <c r="Y116" s="14"/>
      <c r="Z116" s="14"/>
      <c r="AA116" s="14"/>
    </row>
    <row r="117" spans="1:27" ht="15.75" customHeight="1">
      <c r="A117" s="14">
        <v>1850</v>
      </c>
      <c r="B117" s="41">
        <v>5.3738000000000001E-2</v>
      </c>
      <c r="C117" s="41">
        <v>0.69255852025248199</v>
      </c>
      <c r="D117" s="41">
        <v>0.18924839999988299</v>
      </c>
      <c r="E117" s="41">
        <v>0.16419500000000001</v>
      </c>
      <c r="F117" s="41">
        <v>0.34176470588235303</v>
      </c>
      <c r="G117" s="83"/>
      <c r="H117" s="41">
        <v>5.1088414370246298E-2</v>
      </c>
      <c r="I117" s="41"/>
      <c r="J117" s="84"/>
      <c r="K117" s="14"/>
      <c r="L117" s="14"/>
      <c r="M117" s="14"/>
      <c r="N117" s="14"/>
      <c r="O117" s="14"/>
      <c r="P117" s="14"/>
      <c r="Q117" s="14"/>
      <c r="R117" s="14"/>
      <c r="S117" s="14"/>
      <c r="T117" s="14"/>
      <c r="U117" s="14"/>
      <c r="V117" s="14"/>
      <c r="W117" s="14"/>
      <c r="X117" s="14"/>
      <c r="Y117" s="14"/>
      <c r="Z117" s="14"/>
      <c r="AA117" s="14"/>
    </row>
    <row r="118" spans="1:27" ht="15.75" customHeight="1">
      <c r="A118" s="14">
        <v>1851</v>
      </c>
      <c r="B118" s="41">
        <v>5.4259000000000002E-2</v>
      </c>
      <c r="C118" s="41">
        <v>0.71368476214884202</v>
      </c>
      <c r="D118" s="41">
        <v>0.12552840000000701</v>
      </c>
      <c r="E118" s="41">
        <v>0.16548499999999999</v>
      </c>
      <c r="F118" s="41">
        <v>-0.215294117647059</v>
      </c>
      <c r="G118" s="83"/>
      <c r="H118" s="41">
        <v>0.69222447979589397</v>
      </c>
      <c r="I118" s="41"/>
      <c r="J118" s="84"/>
      <c r="K118" s="14"/>
      <c r="L118" s="14"/>
      <c r="M118" s="14"/>
      <c r="N118" s="14"/>
      <c r="O118" s="14"/>
      <c r="P118" s="14"/>
      <c r="Q118" s="14"/>
      <c r="R118" s="14"/>
      <c r="S118" s="14"/>
      <c r="T118" s="14"/>
      <c r="U118" s="14"/>
      <c r="V118" s="14"/>
      <c r="W118" s="14"/>
      <c r="X118" s="14"/>
      <c r="Y118" s="14"/>
      <c r="Z118" s="14"/>
      <c r="AA118" s="14"/>
    </row>
    <row r="119" spans="1:27" ht="15.75" customHeight="1">
      <c r="A119" s="14">
        <v>1852</v>
      </c>
      <c r="B119" s="41">
        <v>5.6646000000000002E-2</v>
      </c>
      <c r="C119" s="41">
        <v>0.72442075893649205</v>
      </c>
      <c r="D119" s="41">
        <v>6.96672000000262E-2</v>
      </c>
      <c r="E119" s="41">
        <v>0.17164499999999999</v>
      </c>
      <c r="F119" s="41">
        <v>8.2941176470588199E-2</v>
      </c>
      <c r="G119" s="83"/>
      <c r="H119" s="41">
        <v>0.45681338246587799</v>
      </c>
      <c r="I119" s="41"/>
      <c r="J119" s="84"/>
      <c r="K119" s="14"/>
      <c r="L119" s="14"/>
      <c r="M119" s="14"/>
      <c r="N119" s="14"/>
      <c r="O119" s="14"/>
      <c r="P119" s="14"/>
      <c r="Q119" s="14"/>
      <c r="R119" s="14"/>
      <c r="S119" s="14"/>
      <c r="T119" s="14"/>
      <c r="U119" s="14"/>
      <c r="V119" s="14"/>
      <c r="W119" s="14"/>
      <c r="X119" s="14"/>
      <c r="Y119" s="14"/>
      <c r="Z119" s="14"/>
      <c r="AA119" s="14"/>
    </row>
    <row r="120" spans="1:27" ht="15.75" customHeight="1">
      <c r="A120" s="14">
        <v>1853</v>
      </c>
      <c r="B120" s="41">
        <v>5.9282000000000001E-2</v>
      </c>
      <c r="C120" s="41">
        <v>0.73774371449186205</v>
      </c>
      <c r="D120" s="41">
        <v>9.7703999999794195E-3</v>
      </c>
      <c r="E120" s="41">
        <v>0.172905</v>
      </c>
      <c r="F120" s="41">
        <v>6.5882352941176503E-2</v>
      </c>
      <c r="G120" s="83"/>
      <c r="H120" s="41">
        <v>0.54846796155070598</v>
      </c>
      <c r="I120" s="41"/>
      <c r="J120" s="84"/>
      <c r="K120" s="14"/>
      <c r="L120" s="14"/>
      <c r="M120" s="14"/>
      <c r="N120" s="14"/>
      <c r="O120" s="14"/>
      <c r="P120" s="14"/>
      <c r="Q120" s="14"/>
      <c r="R120" s="14"/>
      <c r="S120" s="14"/>
      <c r="T120" s="14"/>
      <c r="U120" s="14"/>
      <c r="V120" s="14"/>
      <c r="W120" s="14"/>
      <c r="X120" s="14"/>
      <c r="Y120" s="14"/>
      <c r="Z120" s="14"/>
      <c r="AA120" s="14"/>
    </row>
    <row r="121" spans="1:27" ht="15.75" customHeight="1">
      <c r="A121" s="14">
        <v>1854</v>
      </c>
      <c r="B121" s="41">
        <v>6.9634000000000001E-2</v>
      </c>
      <c r="C121" s="41">
        <v>0.74517859448533597</v>
      </c>
      <c r="D121" s="41">
        <v>-3.9081599999917699E-2</v>
      </c>
      <c r="E121" s="41">
        <v>0.17432</v>
      </c>
      <c r="F121" s="41">
        <v>0.35529411764705898</v>
      </c>
      <c r="G121" s="83"/>
      <c r="H121" s="41">
        <v>0.32428007683819499</v>
      </c>
      <c r="I121" s="41"/>
      <c r="J121" s="84"/>
      <c r="K121" s="14"/>
      <c r="L121" s="14"/>
      <c r="M121" s="14"/>
      <c r="N121" s="14"/>
      <c r="O121" s="14"/>
      <c r="P121" s="14"/>
      <c r="Q121" s="14"/>
      <c r="R121" s="14"/>
      <c r="S121" s="14"/>
      <c r="T121" s="14"/>
      <c r="U121" s="14"/>
      <c r="V121" s="14"/>
      <c r="W121" s="14"/>
      <c r="X121" s="14"/>
      <c r="Y121" s="14"/>
      <c r="Z121" s="14"/>
      <c r="AA121" s="14"/>
    </row>
    <row r="122" spans="1:27" ht="15.75" customHeight="1">
      <c r="A122" s="14">
        <v>1855</v>
      </c>
      <c r="B122" s="41">
        <v>7.1006E-2</v>
      </c>
      <c r="C122" s="41">
        <v>0.74975252697890504</v>
      </c>
      <c r="D122" s="41">
        <v>-6.3507599999979902E-2</v>
      </c>
      <c r="E122" s="41">
        <v>0.18082999999999999</v>
      </c>
      <c r="F122" s="41">
        <v>0.26529411764705901</v>
      </c>
      <c r="G122" s="83"/>
      <c r="H122" s="41">
        <v>0.43814200933182601</v>
      </c>
      <c r="I122" s="41"/>
      <c r="J122" s="84"/>
      <c r="K122" s="14"/>
      <c r="L122" s="14"/>
      <c r="M122" s="14"/>
      <c r="N122" s="14"/>
      <c r="O122" s="14"/>
      <c r="P122" s="14"/>
      <c r="Q122" s="14"/>
      <c r="R122" s="14"/>
      <c r="S122" s="14"/>
      <c r="T122" s="14"/>
      <c r="U122" s="14"/>
      <c r="V122" s="14"/>
      <c r="W122" s="14"/>
      <c r="X122" s="14"/>
      <c r="Y122" s="14"/>
      <c r="Z122" s="14"/>
      <c r="AA122" s="14"/>
    </row>
    <row r="123" spans="1:27" ht="15.75" customHeight="1">
      <c r="A123" s="14">
        <v>1856</v>
      </c>
      <c r="B123" s="41">
        <v>7.5679999999999997E-2</v>
      </c>
      <c r="C123" s="41">
        <v>0.75737746893667601</v>
      </c>
      <c r="D123" s="41">
        <v>-6.3295199999970506E-2</v>
      </c>
      <c r="E123" s="41">
        <v>0.18226999999999999</v>
      </c>
      <c r="F123" s="41">
        <v>0.61529411764705899</v>
      </c>
      <c r="G123" s="83"/>
      <c r="H123" s="41">
        <v>9.8788551289587398E-2</v>
      </c>
      <c r="I123" s="41"/>
      <c r="J123" s="84"/>
      <c r="K123" s="14"/>
      <c r="L123" s="14"/>
      <c r="M123" s="14"/>
      <c r="N123" s="14"/>
      <c r="O123" s="14"/>
      <c r="P123" s="14"/>
      <c r="Q123" s="14"/>
      <c r="R123" s="14"/>
      <c r="S123" s="14"/>
      <c r="T123" s="14"/>
      <c r="U123" s="14"/>
      <c r="V123" s="14"/>
      <c r="W123" s="14"/>
      <c r="X123" s="14"/>
      <c r="Y123" s="14"/>
      <c r="Z123" s="14"/>
      <c r="AA123" s="14"/>
    </row>
    <row r="124" spans="1:27" ht="15.75" customHeight="1">
      <c r="A124" s="14">
        <v>1857</v>
      </c>
      <c r="B124" s="41">
        <v>7.6388999999999999E-2</v>
      </c>
      <c r="C124" s="41">
        <v>0.76465396584727596</v>
      </c>
      <c r="D124" s="41">
        <v>-5.2887599999962703E-2</v>
      </c>
      <c r="E124" s="41">
        <v>0.18895999999999999</v>
      </c>
      <c r="F124" s="41">
        <v>0.81176470588235305</v>
      </c>
      <c r="G124" s="83"/>
      <c r="H124" s="41">
        <v>-0.106794140035114</v>
      </c>
      <c r="I124" s="41"/>
      <c r="J124" s="84"/>
      <c r="K124" s="14"/>
      <c r="L124" s="14"/>
      <c r="M124" s="14"/>
      <c r="N124" s="14"/>
      <c r="O124" s="14"/>
      <c r="P124" s="14"/>
      <c r="Q124" s="14"/>
      <c r="R124" s="14"/>
      <c r="S124" s="14"/>
      <c r="T124" s="14"/>
      <c r="U124" s="14"/>
      <c r="V124" s="14"/>
      <c r="W124" s="14"/>
      <c r="X124" s="14"/>
      <c r="Y124" s="14"/>
      <c r="Z124" s="14"/>
      <c r="AA124" s="14"/>
    </row>
    <row r="125" spans="1:27" ht="15.75" customHeight="1">
      <c r="A125" s="14">
        <v>1858</v>
      </c>
      <c r="B125" s="41">
        <v>7.7557819323144095E-2</v>
      </c>
      <c r="C125" s="41">
        <v>0.77201110801813899</v>
      </c>
      <c r="D125" s="41">
        <v>-3.6320400000135998E-2</v>
      </c>
      <c r="E125" s="41">
        <v>0.19561000000000001</v>
      </c>
      <c r="F125" s="41">
        <v>0.128823529411765</v>
      </c>
      <c r="G125" s="83"/>
      <c r="H125" s="41">
        <v>0.56145579792965505</v>
      </c>
      <c r="I125" s="41"/>
      <c r="J125" s="84"/>
      <c r="K125" s="14"/>
      <c r="L125" s="14"/>
      <c r="M125" s="14"/>
      <c r="N125" s="14"/>
      <c r="O125" s="14"/>
      <c r="P125" s="14"/>
      <c r="Q125" s="14"/>
      <c r="R125" s="14"/>
      <c r="S125" s="14"/>
      <c r="T125" s="14"/>
      <c r="U125" s="14"/>
      <c r="V125" s="14"/>
      <c r="W125" s="14"/>
      <c r="X125" s="14"/>
      <c r="Y125" s="14"/>
      <c r="Z125" s="14"/>
      <c r="AA125" s="14"/>
    </row>
    <row r="126" spans="1:27" ht="15.75" customHeight="1">
      <c r="A126" s="14">
        <v>1859</v>
      </c>
      <c r="B126" s="41">
        <v>8.2235960425764199E-2</v>
      </c>
      <c r="C126" s="41">
        <v>0.77846490664463097</v>
      </c>
      <c r="D126" s="41">
        <v>-1.38060000000451E-2</v>
      </c>
      <c r="E126" s="41">
        <v>0.1976</v>
      </c>
      <c r="F126" s="41">
        <v>-0.14470588235294099</v>
      </c>
      <c r="G126" s="83"/>
      <c r="H126" s="41">
        <v>0.82161274942338203</v>
      </c>
      <c r="I126" s="41"/>
      <c r="J126" s="84"/>
      <c r="K126" s="14"/>
      <c r="L126" s="14"/>
      <c r="M126" s="14"/>
      <c r="N126" s="14"/>
      <c r="O126" s="14"/>
      <c r="P126" s="14"/>
      <c r="Q126" s="14"/>
      <c r="R126" s="14"/>
      <c r="S126" s="14"/>
      <c r="T126" s="14"/>
      <c r="U126" s="14"/>
      <c r="V126" s="14"/>
      <c r="W126" s="14"/>
      <c r="X126" s="14"/>
      <c r="Y126" s="14"/>
      <c r="Z126" s="14"/>
      <c r="AA126" s="14"/>
    </row>
    <row r="127" spans="1:27" ht="15.75" customHeight="1">
      <c r="A127" s="14">
        <v>1860</v>
      </c>
      <c r="B127" s="41">
        <v>9.0240772652838502E-2</v>
      </c>
      <c r="C127" s="41">
        <v>0.74345802656257898</v>
      </c>
      <c r="D127" s="41">
        <v>1.48680000000923E-2</v>
      </c>
      <c r="E127" s="41">
        <v>0.19966999999999999</v>
      </c>
      <c r="F127" s="41">
        <v>0.45176470588235301</v>
      </c>
      <c r="G127" s="83"/>
      <c r="H127" s="41">
        <v>0.16739609333297301</v>
      </c>
      <c r="I127" s="41"/>
      <c r="J127" s="84"/>
      <c r="K127" s="14"/>
      <c r="L127" s="14"/>
      <c r="M127" s="14"/>
      <c r="N127" s="14"/>
      <c r="O127" s="14"/>
      <c r="P127" s="14"/>
      <c r="Q127" s="14"/>
      <c r="R127" s="14"/>
      <c r="S127" s="14"/>
      <c r="T127" s="14"/>
      <c r="U127" s="14"/>
      <c r="V127" s="14"/>
      <c r="W127" s="14"/>
      <c r="X127" s="14"/>
      <c r="Y127" s="14"/>
      <c r="Z127" s="14"/>
      <c r="AA127" s="14"/>
    </row>
    <row r="128" spans="1:27" ht="15.75" customHeight="1">
      <c r="A128" s="14">
        <v>1861</v>
      </c>
      <c r="B128" s="41">
        <v>9.4905906659388695E-2</v>
      </c>
      <c r="C128" s="41">
        <v>0.71198020613048496</v>
      </c>
      <c r="D128" s="41">
        <v>5.09759999999915E-2</v>
      </c>
      <c r="E128" s="41">
        <v>0.20696500000000001</v>
      </c>
      <c r="F128" s="41">
        <v>-0.498823529411765</v>
      </c>
      <c r="G128" s="83"/>
      <c r="H128" s="41">
        <v>1.0477686422016499</v>
      </c>
      <c r="I128" s="41"/>
      <c r="J128" s="84"/>
      <c r="K128" s="14"/>
      <c r="L128" s="14"/>
      <c r="M128" s="14"/>
      <c r="N128" s="14"/>
      <c r="O128" s="14"/>
      <c r="P128" s="14"/>
      <c r="Q128" s="14"/>
      <c r="R128" s="14"/>
      <c r="S128" s="14"/>
      <c r="T128" s="14"/>
      <c r="U128" s="14"/>
      <c r="V128" s="14"/>
      <c r="W128" s="14"/>
      <c r="X128" s="14"/>
      <c r="Y128" s="14"/>
      <c r="Z128" s="14"/>
      <c r="AA128" s="14"/>
    </row>
    <row r="129" spans="1:27" ht="15.75" customHeight="1">
      <c r="A129" s="14">
        <v>1862</v>
      </c>
      <c r="B129" s="41">
        <v>9.6631403384279502E-2</v>
      </c>
      <c r="C129" s="41">
        <v>0.70988356216675097</v>
      </c>
      <c r="D129" s="41">
        <v>9.4730400000003101E-2</v>
      </c>
      <c r="E129" s="41">
        <v>0.21901499999999999</v>
      </c>
      <c r="F129" s="41">
        <v>-0.52705882352941202</v>
      </c>
      <c r="G129" s="83"/>
      <c r="H129" s="41">
        <v>1.01982838908044</v>
      </c>
      <c r="I129" s="41"/>
      <c r="J129" s="84"/>
      <c r="K129" s="14"/>
      <c r="L129" s="14"/>
      <c r="M129" s="14"/>
      <c r="N129" s="14"/>
      <c r="O129" s="14"/>
      <c r="P129" s="14"/>
      <c r="Q129" s="14"/>
      <c r="R129" s="14"/>
      <c r="S129" s="14"/>
      <c r="T129" s="14"/>
      <c r="U129" s="14"/>
      <c r="V129" s="14"/>
      <c r="W129" s="14"/>
      <c r="X129" s="14"/>
      <c r="Y129" s="14"/>
      <c r="Z129" s="14"/>
      <c r="AA129" s="14"/>
    </row>
    <row r="130" spans="1:27" ht="15.75" customHeight="1">
      <c r="A130" s="14">
        <v>1863</v>
      </c>
      <c r="B130" s="41">
        <v>0.103127712336245</v>
      </c>
      <c r="C130" s="41">
        <v>0.709274622503965</v>
      </c>
      <c r="D130" s="41">
        <v>0.14655600000003199</v>
      </c>
      <c r="E130" s="41">
        <v>0.22639000000000001</v>
      </c>
      <c r="F130" s="41">
        <v>0.75647058823529401</v>
      </c>
      <c r="G130" s="83"/>
      <c r="H130" s="41">
        <v>-0.31701425339511702</v>
      </c>
      <c r="I130" s="41"/>
      <c r="J130" s="84"/>
      <c r="K130" s="14"/>
      <c r="L130" s="14"/>
      <c r="M130" s="14"/>
      <c r="N130" s="14"/>
      <c r="O130" s="14"/>
      <c r="P130" s="14"/>
      <c r="Q130" s="14"/>
      <c r="R130" s="14"/>
      <c r="S130" s="14"/>
      <c r="T130" s="14"/>
      <c r="U130" s="14"/>
      <c r="V130" s="14"/>
      <c r="W130" s="14"/>
      <c r="X130" s="14"/>
      <c r="Y130" s="14"/>
      <c r="Z130" s="14"/>
      <c r="AA130" s="14"/>
    </row>
    <row r="131" spans="1:27" ht="15.75" customHeight="1">
      <c r="A131" s="14">
        <v>1864</v>
      </c>
      <c r="B131" s="41">
        <v>0.111105651746725</v>
      </c>
      <c r="C131" s="41">
        <v>0.70051332806303301</v>
      </c>
      <c r="D131" s="41">
        <v>0.207089999999994</v>
      </c>
      <c r="E131" s="41">
        <v>0.228825</v>
      </c>
      <c r="F131" s="41">
        <v>0.68882352941176495</v>
      </c>
      <c r="G131" s="83"/>
      <c r="H131" s="41">
        <v>-0.313119549602</v>
      </c>
      <c r="I131" s="41"/>
      <c r="J131" s="84"/>
      <c r="K131" s="14"/>
      <c r="L131" s="14"/>
      <c r="M131" s="14"/>
      <c r="N131" s="14"/>
      <c r="O131" s="14"/>
      <c r="P131" s="14"/>
      <c r="Q131" s="14"/>
      <c r="R131" s="14"/>
      <c r="S131" s="14"/>
      <c r="T131" s="14"/>
      <c r="U131" s="14"/>
      <c r="V131" s="14"/>
      <c r="W131" s="14"/>
      <c r="X131" s="14"/>
      <c r="Y131" s="14"/>
      <c r="Z131" s="14"/>
      <c r="AA131" s="14"/>
    </row>
    <row r="132" spans="1:27" ht="15.75" customHeight="1">
      <c r="A132" s="14">
        <v>1865</v>
      </c>
      <c r="B132" s="41">
        <v>0.11798793367903899</v>
      </c>
      <c r="C132" s="41">
        <v>0.69049236577219397</v>
      </c>
      <c r="D132" s="41">
        <v>0.27420840000002</v>
      </c>
      <c r="E132" s="41">
        <v>0.23646500000000001</v>
      </c>
      <c r="F132" s="41">
        <v>8.8235294117647196E-3</v>
      </c>
      <c r="G132" s="83"/>
      <c r="H132" s="41">
        <v>0.28898337003944802</v>
      </c>
      <c r="I132" s="41"/>
      <c r="J132" s="84"/>
      <c r="K132" s="14"/>
      <c r="L132" s="14"/>
      <c r="M132" s="14"/>
      <c r="N132" s="14"/>
      <c r="O132" s="14"/>
      <c r="P132" s="14"/>
      <c r="Q132" s="14"/>
      <c r="R132" s="14"/>
      <c r="S132" s="14"/>
      <c r="T132" s="14"/>
      <c r="U132" s="14"/>
      <c r="V132" s="14"/>
      <c r="W132" s="14"/>
      <c r="X132" s="14"/>
      <c r="Y132" s="14"/>
      <c r="Z132" s="14"/>
      <c r="AA132" s="14"/>
    </row>
    <row r="133" spans="1:27" ht="15.75" customHeight="1">
      <c r="A133" s="14">
        <v>1866</v>
      </c>
      <c r="B133" s="41">
        <v>0.121716866539301</v>
      </c>
      <c r="C133" s="41">
        <v>0.68752068277995304</v>
      </c>
      <c r="D133" s="41">
        <v>0.334954799999991</v>
      </c>
      <c r="E133" s="41">
        <v>0.24401500000000001</v>
      </c>
      <c r="F133" s="41">
        <v>0.433529411764706</v>
      </c>
      <c r="G133" s="83"/>
      <c r="H133" s="41">
        <v>-0.203261662445443</v>
      </c>
      <c r="I133" s="41"/>
      <c r="J133" s="84"/>
      <c r="K133" s="14"/>
      <c r="L133" s="14"/>
      <c r="M133" s="14"/>
      <c r="N133" s="14"/>
      <c r="O133" s="14"/>
      <c r="P133" s="14"/>
      <c r="Q133" s="14"/>
      <c r="R133" s="14"/>
      <c r="S133" s="14"/>
      <c r="T133" s="14"/>
      <c r="U133" s="14"/>
      <c r="V133" s="14"/>
      <c r="W133" s="14"/>
      <c r="X133" s="14"/>
      <c r="Y133" s="14"/>
      <c r="Z133" s="14"/>
      <c r="AA133" s="14"/>
    </row>
    <row r="134" spans="1:27" ht="15.75" customHeight="1">
      <c r="A134" s="14">
        <v>1867</v>
      </c>
      <c r="B134" s="41">
        <v>0.130408</v>
      </c>
      <c r="C134" s="41">
        <v>0.689613828962786</v>
      </c>
      <c r="D134" s="41">
        <v>0.38593079999986901</v>
      </c>
      <c r="E134" s="41">
        <v>0.25208999999999998</v>
      </c>
      <c r="F134" s="41">
        <v>0.55235294117647105</v>
      </c>
      <c r="G134" s="83"/>
      <c r="H134" s="41">
        <v>-0.37035191221355401</v>
      </c>
      <c r="I134" s="41"/>
      <c r="J134" s="84"/>
      <c r="K134" s="14"/>
      <c r="L134" s="14"/>
      <c r="M134" s="14"/>
      <c r="N134" s="14"/>
      <c r="O134" s="14"/>
      <c r="P134" s="14"/>
      <c r="Q134" s="14"/>
      <c r="R134" s="14"/>
      <c r="S134" s="14"/>
      <c r="T134" s="14"/>
      <c r="U134" s="14"/>
      <c r="V134" s="14"/>
      <c r="W134" s="14"/>
      <c r="X134" s="14"/>
      <c r="Y134" s="14"/>
      <c r="Z134" s="14"/>
      <c r="AA134" s="14"/>
    </row>
    <row r="135" spans="1:27" ht="15.75" customHeight="1">
      <c r="A135" s="14">
        <v>1868</v>
      </c>
      <c r="B135" s="41">
        <v>0.133939</v>
      </c>
      <c r="C135" s="41">
        <v>0.68629899672793604</v>
      </c>
      <c r="D135" s="41">
        <v>0.42756120000001402</v>
      </c>
      <c r="E135" s="41">
        <v>0.25969500000000001</v>
      </c>
      <c r="F135" s="41">
        <v>0.751176470588235</v>
      </c>
      <c r="G135" s="83"/>
      <c r="H135" s="41">
        <v>-0.61819467386031302</v>
      </c>
      <c r="I135" s="41"/>
      <c r="J135" s="84"/>
      <c r="K135" s="14"/>
      <c r="L135" s="14"/>
      <c r="M135" s="14"/>
      <c r="N135" s="14"/>
      <c r="O135" s="14"/>
      <c r="P135" s="14"/>
      <c r="Q135" s="14"/>
      <c r="R135" s="14"/>
      <c r="S135" s="14"/>
      <c r="T135" s="14"/>
      <c r="U135" s="14"/>
      <c r="V135" s="14"/>
      <c r="W135" s="14"/>
      <c r="X135" s="14"/>
      <c r="Y135" s="14"/>
      <c r="Z135" s="14"/>
      <c r="AA135" s="14"/>
    </row>
    <row r="136" spans="1:27" ht="15.75" customHeight="1">
      <c r="A136" s="14">
        <v>1869</v>
      </c>
      <c r="B136" s="41">
        <v>0.14223</v>
      </c>
      <c r="C136" s="41">
        <v>0.68194698211292903</v>
      </c>
      <c r="D136" s="41">
        <v>0.45920880000005598</v>
      </c>
      <c r="E136" s="41">
        <v>0.26802999999999999</v>
      </c>
      <c r="F136" s="41">
        <v>0.16470588235294101</v>
      </c>
      <c r="G136" s="83"/>
      <c r="H136" s="41">
        <v>-6.7767700240068604E-2</v>
      </c>
      <c r="I136" s="41"/>
      <c r="J136" s="84"/>
      <c r="K136" s="14"/>
      <c r="L136" s="14"/>
      <c r="M136" s="14"/>
      <c r="N136" s="14"/>
      <c r="O136" s="14"/>
      <c r="P136" s="14"/>
      <c r="Q136" s="14"/>
      <c r="R136" s="14"/>
      <c r="S136" s="14"/>
      <c r="T136" s="14"/>
      <c r="U136" s="14"/>
      <c r="V136" s="14"/>
      <c r="W136" s="14"/>
      <c r="X136" s="14"/>
      <c r="Y136" s="14"/>
      <c r="Z136" s="14"/>
      <c r="AA136" s="14"/>
    </row>
    <row r="137" spans="1:27" ht="15.75" customHeight="1">
      <c r="A137" s="14">
        <v>1870</v>
      </c>
      <c r="B137" s="41">
        <v>0.145343</v>
      </c>
      <c r="C137" s="41">
        <v>0.73452483432884297</v>
      </c>
      <c r="D137" s="41">
        <v>0.48172320000003299</v>
      </c>
      <c r="E137" s="41">
        <v>0.271125</v>
      </c>
      <c r="F137" s="41">
        <v>0.495294117647059</v>
      </c>
      <c r="G137" s="83"/>
      <c r="H137" s="41">
        <v>-0.36827448331824902</v>
      </c>
      <c r="I137" s="41"/>
      <c r="J137" s="84"/>
      <c r="K137" s="14"/>
      <c r="L137" s="14"/>
      <c r="M137" s="14"/>
      <c r="N137" s="14"/>
      <c r="O137" s="14"/>
      <c r="P137" s="14"/>
      <c r="Q137" s="14"/>
      <c r="R137" s="14"/>
      <c r="S137" s="14"/>
      <c r="T137" s="14"/>
      <c r="U137" s="14"/>
      <c r="V137" s="14"/>
      <c r="W137" s="14"/>
      <c r="X137" s="14"/>
      <c r="Y137" s="14"/>
      <c r="Z137" s="14"/>
      <c r="AA137" s="14"/>
    </row>
    <row r="138" spans="1:27" ht="15.75" customHeight="1">
      <c r="A138" s="14">
        <v>1871</v>
      </c>
      <c r="B138" s="41">
        <v>0.15451500000000001</v>
      </c>
      <c r="C138" s="41">
        <v>0.76416681503266204</v>
      </c>
      <c r="D138" s="41">
        <v>0.49574159999997403</v>
      </c>
      <c r="E138" s="41">
        <v>0.27912999999999999</v>
      </c>
      <c r="F138" s="41">
        <v>-0.16411764705882401</v>
      </c>
      <c r="G138" s="83"/>
      <c r="H138" s="41">
        <v>0.30792786209151202</v>
      </c>
      <c r="I138" s="41"/>
      <c r="J138" s="84"/>
      <c r="K138" s="14"/>
      <c r="L138" s="14"/>
      <c r="M138" s="14"/>
      <c r="N138" s="14"/>
      <c r="O138" s="14"/>
      <c r="P138" s="14"/>
      <c r="Q138" s="14"/>
      <c r="R138" s="14"/>
      <c r="S138" s="14"/>
      <c r="T138" s="14"/>
      <c r="U138" s="14"/>
      <c r="V138" s="14"/>
      <c r="W138" s="14"/>
      <c r="X138" s="14"/>
      <c r="Y138" s="14"/>
      <c r="Z138" s="14"/>
      <c r="AA138" s="14"/>
    </row>
    <row r="139" spans="1:27" ht="15.75" customHeight="1">
      <c r="A139" s="14">
        <v>1872</v>
      </c>
      <c r="B139" s="41">
        <v>0.17095299999999999</v>
      </c>
      <c r="C139" s="41">
        <v>0.77776138473035805</v>
      </c>
      <c r="D139" s="41">
        <v>0.49744080000004898</v>
      </c>
      <c r="E139" s="41">
        <v>0.287825</v>
      </c>
      <c r="F139" s="41">
        <v>0.13882352941176501</v>
      </c>
      <c r="G139" s="83"/>
      <c r="H139" s="41">
        <v>2.4625055318544802E-2</v>
      </c>
      <c r="I139" s="41"/>
      <c r="J139" s="84"/>
      <c r="K139" s="14"/>
      <c r="L139" s="14"/>
      <c r="M139" s="14"/>
      <c r="N139" s="14"/>
      <c r="O139" s="14"/>
      <c r="P139" s="14"/>
      <c r="Q139" s="14"/>
      <c r="R139" s="14"/>
      <c r="S139" s="14"/>
      <c r="T139" s="14"/>
      <c r="U139" s="14"/>
      <c r="V139" s="14"/>
      <c r="W139" s="14"/>
      <c r="X139" s="14"/>
      <c r="Y139" s="14"/>
      <c r="Z139" s="14"/>
      <c r="AA139" s="14"/>
    </row>
    <row r="140" spans="1:27" ht="15.75" customHeight="1">
      <c r="A140" s="14">
        <v>1873</v>
      </c>
      <c r="B140" s="41">
        <v>0.18160999999999999</v>
      </c>
      <c r="C140" s="41">
        <v>0.79762816374675805</v>
      </c>
      <c r="D140" s="41">
        <v>0.48660839999990901</v>
      </c>
      <c r="E140" s="41">
        <v>0.29594500000000001</v>
      </c>
      <c r="F140" s="41">
        <v>0.106470588235294</v>
      </c>
      <c r="G140" s="83"/>
      <c r="H140" s="41">
        <v>9.0214175511554404E-2</v>
      </c>
      <c r="I140" s="41"/>
      <c r="J140" s="84"/>
      <c r="K140" s="14"/>
      <c r="L140" s="14"/>
      <c r="M140" s="14"/>
      <c r="N140" s="14"/>
      <c r="O140" s="14"/>
      <c r="P140" s="14"/>
      <c r="Q140" s="14"/>
      <c r="R140" s="14"/>
      <c r="S140" s="14"/>
      <c r="T140" s="14"/>
      <c r="U140" s="14"/>
      <c r="V140" s="14"/>
      <c r="W140" s="14"/>
      <c r="X140" s="14"/>
      <c r="Y140" s="14"/>
      <c r="Z140" s="14"/>
      <c r="AA140" s="14"/>
    </row>
    <row r="141" spans="1:27" ht="15.75" customHeight="1">
      <c r="A141" s="14">
        <v>1874</v>
      </c>
      <c r="B141" s="41">
        <v>0.17003199999999999</v>
      </c>
      <c r="C141" s="41">
        <v>0.81131552528736495</v>
      </c>
      <c r="D141" s="41">
        <v>0.46303200000011202</v>
      </c>
      <c r="E141" s="41">
        <v>0.30464999999999998</v>
      </c>
      <c r="F141" s="41">
        <v>0.41941176470588198</v>
      </c>
      <c r="G141" s="83"/>
      <c r="H141" s="41">
        <v>-0.20574623941862899</v>
      </c>
      <c r="I141" s="41"/>
      <c r="J141" s="84"/>
      <c r="K141" s="14"/>
      <c r="L141" s="14"/>
      <c r="M141" s="14"/>
      <c r="N141" s="14"/>
      <c r="O141" s="14"/>
      <c r="P141" s="14"/>
      <c r="Q141" s="14"/>
      <c r="R141" s="14"/>
      <c r="S141" s="14"/>
      <c r="T141" s="14"/>
      <c r="U141" s="14"/>
      <c r="V141" s="14"/>
      <c r="W141" s="14"/>
      <c r="X141" s="14"/>
      <c r="Y141" s="14"/>
      <c r="Z141" s="14"/>
      <c r="AA141" s="14"/>
    </row>
    <row r="142" spans="1:27" ht="15.75" customHeight="1">
      <c r="A142" s="14">
        <v>1875</v>
      </c>
      <c r="B142" s="41">
        <v>0.184443</v>
      </c>
      <c r="C142" s="41">
        <v>0.82197890392547501</v>
      </c>
      <c r="D142" s="41">
        <v>0.43138439999995598</v>
      </c>
      <c r="E142" s="41">
        <v>0.31311499999999998</v>
      </c>
      <c r="F142" s="41">
        <v>0.38647058823529401</v>
      </c>
      <c r="G142" s="83"/>
      <c r="H142" s="41">
        <v>-0.124548084309775</v>
      </c>
      <c r="I142" s="41"/>
      <c r="J142" s="84"/>
      <c r="K142" s="14"/>
      <c r="L142" s="14"/>
      <c r="M142" s="14"/>
      <c r="N142" s="14"/>
      <c r="O142" s="14"/>
      <c r="P142" s="14"/>
      <c r="Q142" s="14"/>
      <c r="R142" s="14"/>
      <c r="S142" s="14"/>
      <c r="T142" s="14"/>
      <c r="U142" s="14"/>
      <c r="V142" s="14"/>
      <c r="W142" s="14"/>
      <c r="X142" s="14"/>
      <c r="Y142" s="14"/>
      <c r="Z142" s="14"/>
      <c r="AA142" s="14"/>
    </row>
    <row r="143" spans="1:27" ht="15.75" customHeight="1">
      <c r="A143" s="14">
        <v>1876</v>
      </c>
      <c r="B143" s="41">
        <v>0.18710499999999999</v>
      </c>
      <c r="C143" s="41">
        <v>0.83051005436243297</v>
      </c>
      <c r="D143" s="41">
        <v>0.41056919999994101</v>
      </c>
      <c r="E143" s="41">
        <v>0.32179999999999997</v>
      </c>
      <c r="F143" s="41">
        <v>0.73588235294117599</v>
      </c>
      <c r="G143" s="83"/>
      <c r="H143" s="41">
        <v>-0.45063649857868399</v>
      </c>
      <c r="I143" s="41"/>
      <c r="J143" s="84"/>
      <c r="K143" s="14"/>
      <c r="L143" s="14"/>
      <c r="M143" s="14"/>
      <c r="N143" s="14"/>
      <c r="O143" s="14"/>
      <c r="P143" s="14"/>
      <c r="Q143" s="14"/>
      <c r="R143" s="14"/>
      <c r="S143" s="14"/>
      <c r="T143" s="14"/>
      <c r="U143" s="14"/>
      <c r="V143" s="14"/>
      <c r="W143" s="14"/>
      <c r="X143" s="14"/>
      <c r="Y143" s="14"/>
      <c r="Z143" s="14"/>
      <c r="AA143" s="14"/>
    </row>
    <row r="144" spans="1:27" ht="15.75" customHeight="1">
      <c r="A144" s="14">
        <v>1877</v>
      </c>
      <c r="B144" s="41">
        <v>0.190802</v>
      </c>
      <c r="C144" s="41">
        <v>0.84298319339688399</v>
      </c>
      <c r="D144" s="41">
        <v>0.40483440000002702</v>
      </c>
      <c r="E144" s="41">
        <v>0.33545999999999998</v>
      </c>
      <c r="F144" s="41">
        <v>0.995294117647059</v>
      </c>
      <c r="G144" s="83"/>
      <c r="H144" s="41">
        <v>-0.70180332425020198</v>
      </c>
      <c r="I144" s="41"/>
      <c r="J144" s="84"/>
      <c r="K144" s="14"/>
      <c r="L144" s="14"/>
      <c r="M144" s="14"/>
      <c r="N144" s="14"/>
      <c r="O144" s="14"/>
      <c r="P144" s="14"/>
      <c r="Q144" s="14"/>
      <c r="R144" s="14"/>
      <c r="S144" s="14"/>
      <c r="T144" s="14"/>
      <c r="U144" s="14"/>
      <c r="V144" s="14"/>
      <c r="W144" s="14"/>
      <c r="X144" s="14"/>
      <c r="Y144" s="14"/>
      <c r="Z144" s="14"/>
      <c r="AA144" s="14"/>
    </row>
    <row r="145" spans="1:27" ht="15.75" customHeight="1">
      <c r="A145" s="14">
        <v>1878</v>
      </c>
      <c r="B145" s="41">
        <v>0.19224392167030599</v>
      </c>
      <c r="C145" s="41">
        <v>0.85443009490699096</v>
      </c>
      <c r="D145" s="41">
        <v>0.414392399999997</v>
      </c>
      <c r="E145" s="41">
        <v>0.34427000000000002</v>
      </c>
      <c r="F145" s="41">
        <v>0.32411764705882301</v>
      </c>
      <c r="G145" s="83"/>
      <c r="H145" s="41">
        <v>-3.61060304815237E-2</v>
      </c>
      <c r="I145" s="41"/>
      <c r="J145" s="84"/>
      <c r="K145" s="14"/>
      <c r="L145" s="14"/>
      <c r="M145" s="14"/>
      <c r="N145" s="14"/>
      <c r="O145" s="14"/>
      <c r="P145" s="14"/>
      <c r="Q145" s="14"/>
      <c r="R145" s="14"/>
      <c r="S145" s="14"/>
      <c r="T145" s="14"/>
      <c r="U145" s="14"/>
      <c r="V145" s="14"/>
      <c r="W145" s="14"/>
      <c r="X145" s="14"/>
      <c r="Y145" s="14"/>
      <c r="Z145" s="14"/>
      <c r="AA145" s="14"/>
    </row>
    <row r="146" spans="1:27" ht="15.75" customHeight="1">
      <c r="A146" s="14">
        <v>1879</v>
      </c>
      <c r="B146" s="41">
        <v>0.20602333760916999</v>
      </c>
      <c r="C146" s="41">
        <v>0.86702177543796199</v>
      </c>
      <c r="D146" s="41">
        <v>0.43818120000003102</v>
      </c>
      <c r="E146" s="41">
        <v>0.35276999999999997</v>
      </c>
      <c r="F146" s="41">
        <v>4.4117647058823498E-2</v>
      </c>
      <c r="G146" s="83"/>
      <c r="H146" s="41">
        <v>0.23797626598827801</v>
      </c>
      <c r="I146" s="41"/>
      <c r="J146" s="84"/>
      <c r="K146" s="14"/>
      <c r="L146" s="14"/>
      <c r="M146" s="14"/>
      <c r="N146" s="14"/>
      <c r="O146" s="14"/>
      <c r="P146" s="14"/>
      <c r="Q146" s="14"/>
      <c r="R146" s="14"/>
      <c r="S146" s="14"/>
      <c r="T146" s="14"/>
      <c r="U146" s="14"/>
      <c r="V146" s="14"/>
      <c r="W146" s="14"/>
      <c r="X146" s="14"/>
      <c r="Y146" s="14"/>
      <c r="Z146" s="14"/>
      <c r="AA146" s="14"/>
    </row>
    <row r="147" spans="1:27" ht="15.75" customHeight="1">
      <c r="A147" s="14">
        <v>1880</v>
      </c>
      <c r="B147" s="41">
        <v>0.23299868668122301</v>
      </c>
      <c r="C147" s="41">
        <v>0.879107426045452</v>
      </c>
      <c r="D147" s="41">
        <v>0.46855440000001602</v>
      </c>
      <c r="E147" s="41">
        <v>0.36152000000000001</v>
      </c>
      <c r="F147" s="41">
        <v>0.67764705882352905</v>
      </c>
      <c r="G147" s="83"/>
      <c r="H147" s="41">
        <v>-0.39561534609687099</v>
      </c>
      <c r="I147" s="41"/>
      <c r="J147" s="84"/>
      <c r="K147" s="14"/>
      <c r="L147" s="14"/>
      <c r="M147" s="14"/>
      <c r="N147" s="14"/>
      <c r="O147" s="14"/>
      <c r="P147" s="14"/>
      <c r="Q147" s="14"/>
      <c r="R147" s="14"/>
      <c r="S147" s="14"/>
      <c r="T147" s="14"/>
      <c r="U147" s="14"/>
      <c r="V147" s="14"/>
      <c r="W147" s="14"/>
      <c r="X147" s="14"/>
      <c r="Y147" s="14"/>
      <c r="Z147" s="14"/>
      <c r="AA147" s="14"/>
    </row>
    <row r="148" spans="1:27" ht="15.75" customHeight="1">
      <c r="A148" s="14">
        <v>1881</v>
      </c>
      <c r="B148" s="41">
        <v>0.240831734443231</v>
      </c>
      <c r="C148" s="41">
        <v>0.87723258477172505</v>
      </c>
      <c r="D148" s="41">
        <v>0.50445000000002005</v>
      </c>
      <c r="E148" s="41">
        <v>0.37027500000000002</v>
      </c>
      <c r="F148" s="41">
        <v>-0.16</v>
      </c>
      <c r="G148" s="83"/>
      <c r="H148" s="41">
        <v>0.40333931921493599</v>
      </c>
      <c r="I148" s="41"/>
      <c r="J148" s="84"/>
      <c r="K148" s="14"/>
      <c r="L148" s="14"/>
      <c r="M148" s="14"/>
      <c r="N148" s="14"/>
      <c r="O148" s="14"/>
      <c r="P148" s="14"/>
      <c r="Q148" s="14"/>
      <c r="R148" s="14"/>
      <c r="S148" s="14"/>
      <c r="T148" s="14"/>
      <c r="U148" s="14"/>
      <c r="V148" s="14"/>
      <c r="W148" s="14"/>
      <c r="X148" s="14"/>
      <c r="Y148" s="14"/>
      <c r="Z148" s="14"/>
      <c r="AA148" s="14"/>
    </row>
    <row r="149" spans="1:27" ht="15.75" customHeight="1">
      <c r="A149" s="14">
        <v>1882</v>
      </c>
      <c r="B149" s="41">
        <v>0.25434626364628798</v>
      </c>
      <c r="C149" s="41">
        <v>0.89557922890336805</v>
      </c>
      <c r="D149" s="41">
        <v>0.54565559999991797</v>
      </c>
      <c r="E149" s="41">
        <v>0.37901000000000001</v>
      </c>
      <c r="F149" s="41">
        <v>-0.28647058823529398</v>
      </c>
      <c r="G149" s="83"/>
      <c r="H149" s="41">
        <v>0.51173048078503203</v>
      </c>
      <c r="I149" s="41"/>
      <c r="J149" s="84"/>
      <c r="K149" s="14"/>
      <c r="L149" s="14"/>
      <c r="M149" s="14"/>
      <c r="N149" s="14"/>
      <c r="O149" s="14"/>
      <c r="P149" s="14"/>
      <c r="Q149" s="14"/>
      <c r="R149" s="14"/>
      <c r="S149" s="14"/>
      <c r="T149" s="14"/>
      <c r="U149" s="14"/>
      <c r="V149" s="14"/>
      <c r="W149" s="14"/>
      <c r="X149" s="14"/>
      <c r="Y149" s="14"/>
      <c r="Z149" s="14"/>
      <c r="AA149" s="14"/>
    </row>
    <row r="150" spans="1:27" ht="15.75" customHeight="1">
      <c r="A150" s="14">
        <v>1883</v>
      </c>
      <c r="B150" s="41">
        <v>0.27047917139737998</v>
      </c>
      <c r="C150" s="41">
        <v>0.91140637069314401</v>
      </c>
      <c r="D150" s="41">
        <v>0.59238360000006196</v>
      </c>
      <c r="E150" s="41">
        <v>0.38723000000000002</v>
      </c>
      <c r="F150" s="41">
        <v>1.03588235294118</v>
      </c>
      <c r="G150" s="83"/>
      <c r="H150" s="41">
        <v>-0.83361041085071397</v>
      </c>
      <c r="I150" s="41"/>
      <c r="J150" s="84"/>
      <c r="K150" s="14"/>
      <c r="L150" s="14"/>
      <c r="M150" s="14"/>
      <c r="N150" s="14"/>
      <c r="O150" s="14"/>
      <c r="P150" s="14"/>
      <c r="Q150" s="14"/>
      <c r="R150" s="14"/>
      <c r="S150" s="14"/>
      <c r="T150" s="14"/>
      <c r="U150" s="14"/>
      <c r="V150" s="14"/>
      <c r="W150" s="14"/>
      <c r="X150" s="14"/>
      <c r="Y150" s="14"/>
      <c r="Z150" s="14"/>
      <c r="AA150" s="14"/>
    </row>
    <row r="151" spans="1:27" ht="15.75" customHeight="1">
      <c r="A151" s="14">
        <v>1884</v>
      </c>
      <c r="B151" s="41">
        <v>0.27352012691048</v>
      </c>
      <c r="C151" s="41">
        <v>0.91549665144983206</v>
      </c>
      <c r="D151" s="41">
        <v>0.64739520000000506</v>
      </c>
      <c r="E151" s="41">
        <v>0.39574500000000001</v>
      </c>
      <c r="F151" s="41">
        <v>0.90411764705882403</v>
      </c>
      <c r="G151" s="83"/>
      <c r="H151" s="41">
        <v>-0.75824106869851604</v>
      </c>
      <c r="I151" s="41"/>
      <c r="J151" s="84"/>
      <c r="K151" s="14"/>
      <c r="L151" s="14"/>
      <c r="M151" s="14"/>
      <c r="N151" s="14"/>
      <c r="O151" s="14"/>
      <c r="P151" s="14"/>
      <c r="Q151" s="14"/>
      <c r="R151" s="14"/>
      <c r="S151" s="14"/>
      <c r="T151" s="14"/>
      <c r="U151" s="14"/>
      <c r="V151" s="14"/>
      <c r="W151" s="14"/>
      <c r="X151" s="14"/>
      <c r="Y151" s="14"/>
      <c r="Z151" s="14"/>
      <c r="AA151" s="14"/>
    </row>
    <row r="152" spans="1:27" ht="15.75" customHeight="1">
      <c r="A152" s="14">
        <v>1885</v>
      </c>
      <c r="B152" s="41">
        <v>0.27556620387554598</v>
      </c>
      <c r="C152" s="41">
        <v>0.91676366440828805</v>
      </c>
      <c r="D152" s="41">
        <v>0.71982359999992696</v>
      </c>
      <c r="E152" s="41">
        <v>0.40403499999999998</v>
      </c>
      <c r="F152" s="41">
        <v>0.23294117647058801</v>
      </c>
      <c r="G152" s="83"/>
      <c r="H152" s="41">
        <v>-0.164469908186681</v>
      </c>
      <c r="I152" s="41"/>
      <c r="J152" s="84"/>
      <c r="K152" s="14"/>
      <c r="L152" s="14"/>
      <c r="M152" s="14"/>
      <c r="N152" s="14"/>
      <c r="O152" s="14"/>
      <c r="P152" s="14"/>
      <c r="Q152" s="14"/>
      <c r="R152" s="14"/>
      <c r="S152" s="14"/>
      <c r="T152" s="14"/>
      <c r="U152" s="14"/>
      <c r="V152" s="14"/>
      <c r="W152" s="14"/>
      <c r="X152" s="14"/>
      <c r="Y152" s="14"/>
      <c r="Z152" s="14"/>
      <c r="AA152" s="14"/>
    </row>
    <row r="153" spans="1:27" ht="15.75" customHeight="1">
      <c r="A153" s="14">
        <v>1886</v>
      </c>
      <c r="B153" s="41">
        <v>0.27987960807860301</v>
      </c>
      <c r="C153" s="41">
        <v>0.92452442499743803</v>
      </c>
      <c r="D153" s="41">
        <v>0.78333120000002099</v>
      </c>
      <c r="E153" s="41">
        <v>0.40716000000000002</v>
      </c>
      <c r="F153" s="41">
        <v>0.74058823529411799</v>
      </c>
      <c r="G153" s="83"/>
      <c r="H153" s="41">
        <v>-0.72667540221809801</v>
      </c>
      <c r="I153" s="41"/>
      <c r="J153" s="84"/>
      <c r="K153" s="14"/>
      <c r="L153" s="14"/>
      <c r="M153" s="14"/>
      <c r="N153" s="14"/>
      <c r="O153" s="14"/>
      <c r="P153" s="14"/>
      <c r="Q153" s="14"/>
      <c r="R153" s="14"/>
      <c r="S153" s="14"/>
      <c r="T153" s="14"/>
      <c r="U153" s="14"/>
      <c r="V153" s="14"/>
      <c r="W153" s="14"/>
      <c r="X153" s="14"/>
      <c r="Y153" s="14"/>
      <c r="Z153" s="14"/>
      <c r="AA153" s="14"/>
    </row>
    <row r="154" spans="1:27" ht="15.75" customHeight="1">
      <c r="A154" s="14">
        <v>1887</v>
      </c>
      <c r="B154" s="41">
        <v>0.29387600382096102</v>
      </c>
      <c r="C154" s="41">
        <v>0.93684048501924599</v>
      </c>
      <c r="D154" s="41">
        <v>0.822200399999929</v>
      </c>
      <c r="E154" s="41">
        <v>0.415325</v>
      </c>
      <c r="F154" s="41">
        <v>0.79941176470588204</v>
      </c>
      <c r="G154" s="83"/>
      <c r="H154" s="41">
        <v>-0.80622067586560497</v>
      </c>
      <c r="I154" s="41"/>
      <c r="J154" s="84"/>
      <c r="K154" s="14"/>
      <c r="L154" s="14"/>
      <c r="M154" s="14"/>
      <c r="N154" s="14"/>
      <c r="O154" s="14"/>
      <c r="P154" s="14"/>
      <c r="Q154" s="14"/>
      <c r="R154" s="14"/>
      <c r="S154" s="14"/>
      <c r="T154" s="14"/>
      <c r="U154" s="14"/>
      <c r="V154" s="14"/>
      <c r="W154" s="14"/>
      <c r="X154" s="14"/>
      <c r="Y154" s="14"/>
      <c r="Z154" s="14"/>
      <c r="AA154" s="14"/>
    </row>
    <row r="155" spans="1:27" ht="15.75" customHeight="1">
      <c r="A155" s="14">
        <v>1888</v>
      </c>
      <c r="B155" s="41">
        <v>0.325402857532751</v>
      </c>
      <c r="C155" s="41">
        <v>0.93945438506596002</v>
      </c>
      <c r="D155" s="41">
        <v>0.83961720000013396</v>
      </c>
      <c r="E155" s="41">
        <v>0.41859499999999999</v>
      </c>
      <c r="F155" s="41">
        <v>1.05470588235294</v>
      </c>
      <c r="G155" s="83"/>
      <c r="H155" s="41">
        <v>-1.04806083975436</v>
      </c>
      <c r="I155" s="41"/>
      <c r="J155" s="84"/>
      <c r="K155" s="14"/>
      <c r="L155" s="14"/>
      <c r="M155" s="14"/>
      <c r="N155" s="14"/>
      <c r="O155" s="14"/>
      <c r="P155" s="14"/>
      <c r="Q155" s="14"/>
      <c r="R155" s="14"/>
      <c r="S155" s="14"/>
      <c r="T155" s="14"/>
      <c r="U155" s="14"/>
      <c r="V155" s="14"/>
      <c r="W155" s="14"/>
      <c r="X155" s="14"/>
      <c r="Y155" s="14"/>
      <c r="Z155" s="14"/>
      <c r="AA155" s="14"/>
    </row>
    <row r="156" spans="1:27" ht="15.75" customHeight="1">
      <c r="A156" s="14">
        <v>1889</v>
      </c>
      <c r="B156" s="41">
        <v>0.325274135371179</v>
      </c>
      <c r="C156" s="41">
        <v>0.93968042197922197</v>
      </c>
      <c r="D156" s="41">
        <v>0.85321079999994298</v>
      </c>
      <c r="E156" s="41">
        <v>0.42624499999999999</v>
      </c>
      <c r="F156" s="41">
        <v>0.53764705882352903</v>
      </c>
      <c r="G156" s="83"/>
      <c r="H156" s="41">
        <v>-0.55214830147307103</v>
      </c>
      <c r="I156" s="41"/>
      <c r="J156" s="84"/>
      <c r="K156" s="14"/>
      <c r="L156" s="14"/>
      <c r="M156" s="14"/>
      <c r="N156" s="14"/>
      <c r="O156" s="14"/>
      <c r="P156" s="14"/>
      <c r="Q156" s="14"/>
      <c r="R156" s="14"/>
      <c r="S156" s="14"/>
      <c r="T156" s="14"/>
      <c r="U156" s="14"/>
      <c r="V156" s="14"/>
      <c r="W156" s="14"/>
      <c r="X156" s="14"/>
      <c r="Y156" s="14"/>
      <c r="Z156" s="14"/>
      <c r="AA156" s="14"/>
    </row>
    <row r="157" spans="1:27" ht="15.75" customHeight="1">
      <c r="A157" s="14">
        <v>1890</v>
      </c>
      <c r="B157" s="41">
        <v>0.35438416512008702</v>
      </c>
      <c r="C157" s="41">
        <v>0.97679915429475805</v>
      </c>
      <c r="D157" s="41">
        <v>0.86361840000006396</v>
      </c>
      <c r="E157" s="41">
        <v>0.433865</v>
      </c>
      <c r="F157" s="41">
        <v>0.67941176470588205</v>
      </c>
      <c r="G157" s="83"/>
      <c r="H157" s="41">
        <v>-0.64571184529110004</v>
      </c>
      <c r="I157" s="41"/>
      <c r="J157" s="84"/>
      <c r="K157" s="14"/>
      <c r="L157" s="14"/>
      <c r="M157" s="14"/>
      <c r="N157" s="14"/>
      <c r="O157" s="14"/>
      <c r="P157" s="14"/>
      <c r="Q157" s="14"/>
      <c r="R157" s="14"/>
      <c r="S157" s="14"/>
      <c r="T157" s="14"/>
      <c r="U157" s="14"/>
      <c r="V157" s="14"/>
      <c r="W157" s="14"/>
      <c r="X157" s="14"/>
      <c r="Y157" s="14"/>
      <c r="Z157" s="14"/>
      <c r="AA157" s="14"/>
    </row>
    <row r="158" spans="1:27" ht="15.75" customHeight="1">
      <c r="A158" s="14">
        <v>1891</v>
      </c>
      <c r="B158" s="41">
        <v>0.37087327783842799</v>
      </c>
      <c r="C158" s="41">
        <v>1.0045290262372799</v>
      </c>
      <c r="D158" s="41">
        <v>0.86191919999998801</v>
      </c>
      <c r="E158" s="41">
        <v>0.43642999999999998</v>
      </c>
      <c r="F158" s="41">
        <v>1.11764705882353E-2</v>
      </c>
      <c r="G158" s="83"/>
      <c r="H158" s="41">
        <v>6.5876633487481601E-2</v>
      </c>
      <c r="I158" s="41"/>
      <c r="J158" s="84"/>
      <c r="K158" s="14"/>
      <c r="L158" s="14"/>
      <c r="M158" s="14"/>
      <c r="N158" s="14"/>
      <c r="O158" s="14"/>
      <c r="P158" s="14"/>
      <c r="Q158" s="14"/>
      <c r="R158" s="14"/>
      <c r="S158" s="14"/>
      <c r="T158" s="14"/>
      <c r="U158" s="14"/>
      <c r="V158" s="14"/>
      <c r="W158" s="14"/>
      <c r="X158" s="14"/>
      <c r="Y158" s="14"/>
      <c r="Z158" s="14"/>
      <c r="AA158" s="14"/>
    </row>
    <row r="159" spans="1:27" ht="15.75" customHeight="1">
      <c r="A159" s="14">
        <v>1892</v>
      </c>
      <c r="B159" s="41">
        <v>0.37393409770742397</v>
      </c>
      <c r="C159" s="41">
        <v>1.0158917240704499</v>
      </c>
      <c r="D159" s="41">
        <v>0.84429000000000098</v>
      </c>
      <c r="E159" s="41">
        <v>0.44394</v>
      </c>
      <c r="F159" s="41">
        <v>0.375294117647059</v>
      </c>
      <c r="G159" s="83"/>
      <c r="H159" s="41">
        <v>-0.27369829586918598</v>
      </c>
      <c r="I159" s="41"/>
      <c r="J159" s="84"/>
      <c r="K159" s="14"/>
      <c r="L159" s="14"/>
      <c r="M159" s="14"/>
      <c r="N159" s="14"/>
      <c r="O159" s="14"/>
      <c r="P159" s="14"/>
      <c r="Q159" s="14"/>
      <c r="R159" s="14"/>
      <c r="S159" s="14"/>
      <c r="T159" s="14"/>
      <c r="U159" s="14"/>
      <c r="V159" s="14"/>
      <c r="W159" s="14"/>
      <c r="X159" s="14"/>
      <c r="Y159" s="14"/>
      <c r="Z159" s="14"/>
      <c r="AA159" s="14"/>
    </row>
    <row r="160" spans="1:27" ht="15.75" customHeight="1">
      <c r="A160" s="14">
        <v>1893</v>
      </c>
      <c r="B160" s="41">
        <v>0.36945279339519599</v>
      </c>
      <c r="C160" s="41">
        <v>1.0319142199609099</v>
      </c>
      <c r="D160" s="41">
        <v>0.81285479999996801</v>
      </c>
      <c r="E160" s="41">
        <v>0.45139000000000001</v>
      </c>
      <c r="F160" s="41">
        <v>0.40882352941176497</v>
      </c>
      <c r="G160" s="83"/>
      <c r="H160" s="41">
        <v>-0.27170131605563103</v>
      </c>
      <c r="I160" s="41"/>
      <c r="J160" s="84"/>
      <c r="K160" s="14"/>
      <c r="L160" s="14"/>
      <c r="M160" s="14"/>
      <c r="N160" s="14"/>
      <c r="O160" s="14"/>
      <c r="P160" s="14"/>
      <c r="Q160" s="14"/>
      <c r="R160" s="14"/>
      <c r="S160" s="14"/>
      <c r="T160" s="14"/>
      <c r="U160" s="14"/>
      <c r="V160" s="14"/>
      <c r="W160" s="14"/>
      <c r="X160" s="14"/>
      <c r="Y160" s="14"/>
      <c r="Z160" s="14"/>
      <c r="AA160" s="14"/>
    </row>
    <row r="161" spans="1:27" ht="15.75" customHeight="1">
      <c r="A161" s="14">
        <v>1894</v>
      </c>
      <c r="B161" s="41">
        <v>0.38233204066593901</v>
      </c>
      <c r="C161" s="41">
        <v>1.04138358444268</v>
      </c>
      <c r="D161" s="41">
        <v>0.773560799999927</v>
      </c>
      <c r="E161" s="41">
        <v>0.45927000000000001</v>
      </c>
      <c r="F161" s="41">
        <v>0.77764705882352902</v>
      </c>
      <c r="G161" s="83"/>
      <c r="H161" s="41">
        <v>-0.58676223371484104</v>
      </c>
      <c r="I161" s="41"/>
      <c r="J161" s="84"/>
      <c r="K161" s="14"/>
      <c r="L161" s="14"/>
      <c r="M161" s="14"/>
      <c r="N161" s="14"/>
      <c r="O161" s="14"/>
      <c r="P161" s="14"/>
      <c r="Q161" s="14"/>
      <c r="R161" s="14"/>
      <c r="S161" s="14"/>
      <c r="T161" s="14"/>
      <c r="U161" s="14"/>
      <c r="V161" s="14"/>
      <c r="W161" s="14"/>
      <c r="X161" s="14"/>
      <c r="Y161" s="14"/>
      <c r="Z161" s="14"/>
      <c r="AA161" s="14"/>
    </row>
    <row r="162" spans="1:27" ht="15.75" customHeight="1">
      <c r="A162" s="14">
        <v>1895</v>
      </c>
      <c r="B162" s="41">
        <v>0.40537154448689999</v>
      </c>
      <c r="C162" s="41">
        <v>1.04956240778458</v>
      </c>
      <c r="D162" s="41">
        <v>0.72768240000004902</v>
      </c>
      <c r="E162" s="41">
        <v>0.46161999999999997</v>
      </c>
      <c r="F162" s="41">
        <v>0.66058823529411803</v>
      </c>
      <c r="G162" s="83"/>
      <c r="H162" s="41">
        <v>-0.39495668302268799</v>
      </c>
      <c r="I162" s="41"/>
      <c r="J162" s="84"/>
      <c r="K162" s="14"/>
      <c r="L162" s="14"/>
      <c r="M162" s="14"/>
      <c r="N162" s="14"/>
      <c r="O162" s="14"/>
      <c r="P162" s="14"/>
      <c r="Q162" s="14"/>
      <c r="R162" s="14"/>
      <c r="S162" s="14"/>
      <c r="T162" s="14"/>
      <c r="U162" s="14"/>
      <c r="V162" s="14"/>
      <c r="W162" s="14"/>
      <c r="X162" s="14"/>
      <c r="Y162" s="14"/>
      <c r="Z162" s="14"/>
      <c r="AA162" s="14"/>
    </row>
    <row r="163" spans="1:27" ht="15.75" customHeight="1">
      <c r="A163" s="14">
        <v>1896</v>
      </c>
      <c r="B163" s="41">
        <v>0.41858924699781702</v>
      </c>
      <c r="C163" s="41">
        <v>1.05939260157884</v>
      </c>
      <c r="D163" s="41">
        <v>0.66502439999999297</v>
      </c>
      <c r="E163" s="41">
        <v>0.46931</v>
      </c>
      <c r="F163" s="41">
        <v>1.1317647058823499</v>
      </c>
      <c r="G163" s="83"/>
      <c r="H163" s="41">
        <v>-0.78811725730568905</v>
      </c>
      <c r="I163" s="41"/>
      <c r="J163" s="84"/>
      <c r="K163" s="14"/>
      <c r="L163" s="14"/>
      <c r="M163" s="14"/>
      <c r="N163" s="14"/>
      <c r="O163" s="14"/>
      <c r="P163" s="14"/>
      <c r="Q163" s="14"/>
      <c r="R163" s="14"/>
      <c r="S163" s="14"/>
      <c r="T163" s="14"/>
      <c r="U163" s="14"/>
      <c r="V163" s="14"/>
      <c r="W163" s="14"/>
      <c r="X163" s="14"/>
      <c r="Y163" s="14"/>
      <c r="Z163" s="14"/>
      <c r="AA163" s="14"/>
    </row>
    <row r="164" spans="1:27" ht="15.75" customHeight="1">
      <c r="A164" s="14">
        <v>1897</v>
      </c>
      <c r="B164" s="41">
        <v>0.43840355895196498</v>
      </c>
      <c r="C164" s="41">
        <v>1.07042894632821</v>
      </c>
      <c r="D164" s="41">
        <v>0.59068439999998601</v>
      </c>
      <c r="E164" s="41">
        <v>0.47715999999999997</v>
      </c>
      <c r="F164" s="41">
        <v>1.0682352941176501</v>
      </c>
      <c r="G164" s="83"/>
      <c r="H164" s="41">
        <v>-0.62724718883745301</v>
      </c>
      <c r="I164" s="41"/>
      <c r="J164" s="84"/>
      <c r="K164" s="14"/>
      <c r="L164" s="14"/>
      <c r="M164" s="14"/>
      <c r="N164" s="14"/>
      <c r="O164" s="14"/>
      <c r="P164" s="14"/>
      <c r="Q164" s="14"/>
      <c r="R164" s="14"/>
      <c r="S164" s="14"/>
      <c r="T164" s="14"/>
      <c r="U164" s="14"/>
      <c r="V164" s="14"/>
      <c r="W164" s="14"/>
      <c r="X164" s="14"/>
      <c r="Y164" s="14"/>
      <c r="Z164" s="14"/>
      <c r="AA164" s="14"/>
    </row>
    <row r="165" spans="1:27" ht="15.75" customHeight="1">
      <c r="A165" s="14">
        <v>1898</v>
      </c>
      <c r="B165" s="41">
        <v>0.46241189055676901</v>
      </c>
      <c r="C165" s="41">
        <v>1.0811844473222201</v>
      </c>
      <c r="D165" s="41">
        <v>0.53206199999999604</v>
      </c>
      <c r="E165" s="41">
        <v>0.47980499999999998</v>
      </c>
      <c r="F165" s="41">
        <v>0.53882352941176503</v>
      </c>
      <c r="G165" s="83"/>
      <c r="H165" s="41">
        <v>-7.0941915327689103E-3</v>
      </c>
      <c r="I165" s="41"/>
      <c r="J165" s="84"/>
      <c r="K165" s="14"/>
      <c r="L165" s="14"/>
      <c r="M165" s="14"/>
      <c r="N165" s="14"/>
      <c r="O165" s="14"/>
      <c r="P165" s="14"/>
      <c r="Q165" s="14"/>
      <c r="R165" s="14"/>
      <c r="S165" s="14"/>
      <c r="T165" s="14"/>
      <c r="U165" s="14"/>
      <c r="V165" s="14"/>
      <c r="W165" s="14"/>
      <c r="X165" s="14"/>
      <c r="Y165" s="14"/>
      <c r="Z165" s="14"/>
      <c r="AA165" s="14"/>
    </row>
    <row r="166" spans="1:27" ht="15.75" customHeight="1">
      <c r="A166" s="14">
        <v>1899</v>
      </c>
      <c r="B166" s="41">
        <v>0.50515992521834097</v>
      </c>
      <c r="C166" s="41">
        <v>1.09051183325234</v>
      </c>
      <c r="D166" s="41">
        <v>0.49659120000012502</v>
      </c>
      <c r="E166" s="41">
        <v>0.48771500000000001</v>
      </c>
      <c r="F166" s="41">
        <v>0.27352941176470602</v>
      </c>
      <c r="G166" s="83"/>
      <c r="H166" s="41">
        <v>0.337836146705847</v>
      </c>
      <c r="I166" s="41"/>
      <c r="J166" s="84"/>
      <c r="K166" s="14"/>
      <c r="L166" s="14"/>
      <c r="M166" s="14"/>
      <c r="N166" s="14"/>
      <c r="O166" s="14"/>
      <c r="P166" s="14"/>
      <c r="Q166" s="14"/>
      <c r="R166" s="14"/>
      <c r="S166" s="14"/>
      <c r="T166" s="14"/>
      <c r="U166" s="14"/>
      <c r="V166" s="14"/>
      <c r="W166" s="14"/>
      <c r="X166" s="14"/>
      <c r="Y166" s="14"/>
      <c r="Z166" s="14"/>
      <c r="AA166" s="14"/>
    </row>
    <row r="167" spans="1:27" ht="15.75" customHeight="1">
      <c r="A167" s="14">
        <v>1900</v>
      </c>
      <c r="B167" s="41">
        <v>0.53281240556768605</v>
      </c>
      <c r="C167" s="41">
        <v>1.12095714396456</v>
      </c>
      <c r="D167" s="41">
        <v>0.482572799999957</v>
      </c>
      <c r="E167" s="41">
        <v>0.49105500000000002</v>
      </c>
      <c r="F167" s="41">
        <v>1.01235294117647</v>
      </c>
      <c r="G167" s="83"/>
      <c r="H167" s="41">
        <v>-0.332211191644186</v>
      </c>
      <c r="I167" s="41"/>
      <c r="J167" s="84"/>
      <c r="K167" s="14"/>
      <c r="L167" s="14"/>
      <c r="M167" s="14"/>
      <c r="N167" s="14"/>
      <c r="O167" s="14"/>
      <c r="P167" s="14"/>
      <c r="Q167" s="14"/>
      <c r="R167" s="14"/>
      <c r="S167" s="14"/>
      <c r="T167" s="14"/>
      <c r="U167" s="14"/>
      <c r="V167" s="14"/>
      <c r="W167" s="14"/>
      <c r="X167" s="14"/>
      <c r="Y167" s="14"/>
      <c r="Z167" s="14"/>
      <c r="AA167" s="14"/>
    </row>
    <row r="168" spans="1:27" ht="15.75" customHeight="1">
      <c r="A168" s="14">
        <v>1901</v>
      </c>
      <c r="B168" s="41">
        <v>0.55042601746724895</v>
      </c>
      <c r="C168" s="41">
        <v>1.13721708657861</v>
      </c>
      <c r="D168" s="41">
        <v>0.48405959999991</v>
      </c>
      <c r="E168" s="41">
        <v>0.499255</v>
      </c>
      <c r="F168" s="41">
        <v>0.13411764705882401</v>
      </c>
      <c r="G168" s="83"/>
      <c r="H168" s="41">
        <v>0.57021085698712104</v>
      </c>
      <c r="I168" s="41"/>
      <c r="J168" s="84"/>
      <c r="K168" s="14"/>
      <c r="L168" s="14"/>
      <c r="M168" s="14"/>
      <c r="N168" s="14"/>
      <c r="O168" s="14"/>
      <c r="P168" s="14"/>
      <c r="Q168" s="14"/>
      <c r="R168" s="14"/>
      <c r="S168" s="14"/>
      <c r="T168" s="14"/>
      <c r="U168" s="14"/>
      <c r="V168" s="14"/>
      <c r="W168" s="14"/>
      <c r="X168" s="14"/>
      <c r="Y168" s="14"/>
      <c r="Z168" s="14"/>
      <c r="AA168" s="14"/>
    </row>
    <row r="169" spans="1:27" ht="15.75" customHeight="1">
      <c r="A169" s="14">
        <v>1902</v>
      </c>
      <c r="B169" s="41">
        <v>0.56435524372270696</v>
      </c>
      <c r="C169" s="41">
        <v>1.1541324671044699</v>
      </c>
      <c r="D169" s="41">
        <v>0.49892760000011499</v>
      </c>
      <c r="E169" s="41">
        <v>0.50242500000000001</v>
      </c>
      <c r="F169" s="41">
        <v>-0.35705882352941198</v>
      </c>
      <c r="G169" s="83"/>
      <c r="H169" s="41">
        <v>1.0741939343564699</v>
      </c>
      <c r="I169" s="41"/>
      <c r="J169" s="84"/>
      <c r="K169" s="14"/>
      <c r="L169" s="14"/>
      <c r="M169" s="14"/>
      <c r="N169" s="14"/>
      <c r="O169" s="14"/>
      <c r="P169" s="14"/>
      <c r="Q169" s="14"/>
      <c r="R169" s="14"/>
      <c r="S169" s="14"/>
      <c r="T169" s="14"/>
      <c r="U169" s="14"/>
      <c r="V169" s="14"/>
      <c r="W169" s="14"/>
      <c r="X169" s="14"/>
      <c r="Y169" s="14"/>
      <c r="Z169" s="14"/>
      <c r="AA169" s="14"/>
    </row>
    <row r="170" spans="1:27" ht="15.75" customHeight="1">
      <c r="A170" s="14">
        <v>1903</v>
      </c>
      <c r="B170" s="41">
        <v>0.61574160753275098</v>
      </c>
      <c r="C170" s="41">
        <v>1.16186397069147</v>
      </c>
      <c r="D170" s="41">
        <v>0.52590239999995003</v>
      </c>
      <c r="E170" s="41">
        <v>0.51100999999999996</v>
      </c>
      <c r="F170" s="41">
        <v>1.25117647058824</v>
      </c>
      <c r="G170" s="83"/>
      <c r="H170" s="41">
        <v>-0.51048329236396395</v>
      </c>
      <c r="I170" s="41"/>
      <c r="J170" s="84"/>
      <c r="K170" s="14"/>
      <c r="L170" s="14"/>
      <c r="M170" s="14"/>
      <c r="N170" s="14"/>
      <c r="O170" s="14"/>
      <c r="P170" s="14"/>
      <c r="Q170" s="14"/>
      <c r="R170" s="14"/>
      <c r="S170" s="14"/>
      <c r="T170" s="14"/>
      <c r="U170" s="14"/>
      <c r="V170" s="14"/>
      <c r="W170" s="14"/>
      <c r="X170" s="14"/>
      <c r="Y170" s="14"/>
      <c r="Z170" s="14"/>
      <c r="AA170" s="14"/>
    </row>
    <row r="171" spans="1:27" ht="15.75" customHeight="1">
      <c r="A171" s="14">
        <v>1904</v>
      </c>
      <c r="B171" s="41">
        <v>0.62277771151746697</v>
      </c>
      <c r="C171" s="41">
        <v>1.1776702899749101</v>
      </c>
      <c r="D171" s="41">
        <v>0.56455919999996196</v>
      </c>
      <c r="E171" s="41">
        <v>0.51974500000000001</v>
      </c>
      <c r="F171" s="41">
        <v>1.3482352941176501</v>
      </c>
      <c r="G171" s="83"/>
      <c r="H171" s="41">
        <v>-0.63209149262523101</v>
      </c>
      <c r="I171" s="41"/>
      <c r="J171" s="84"/>
      <c r="K171" s="14"/>
      <c r="L171" s="14"/>
      <c r="M171" s="14"/>
      <c r="N171" s="14"/>
      <c r="O171" s="14"/>
      <c r="P171" s="14"/>
      <c r="Q171" s="14"/>
      <c r="R171" s="14"/>
      <c r="S171" s="14"/>
      <c r="T171" s="14"/>
      <c r="U171" s="14"/>
      <c r="V171" s="14"/>
      <c r="W171" s="14"/>
      <c r="X171" s="14"/>
      <c r="Y171" s="14"/>
      <c r="Z171" s="14"/>
      <c r="AA171" s="14"/>
    </row>
    <row r="172" spans="1:27" ht="15.75" customHeight="1">
      <c r="A172" s="14">
        <v>1905</v>
      </c>
      <c r="B172" s="41">
        <v>0.66310899754366803</v>
      </c>
      <c r="C172" s="41">
        <v>1.18385065703535</v>
      </c>
      <c r="D172" s="41">
        <v>0.60958800000003099</v>
      </c>
      <c r="E172" s="41">
        <v>0.52319000000000004</v>
      </c>
      <c r="F172" s="41">
        <v>0.27176470588235302</v>
      </c>
      <c r="G172" s="83"/>
      <c r="H172" s="41">
        <v>0.44241694869663001</v>
      </c>
      <c r="I172" s="41"/>
      <c r="J172" s="84"/>
      <c r="K172" s="14"/>
      <c r="L172" s="14"/>
      <c r="M172" s="14"/>
      <c r="N172" s="14"/>
      <c r="O172" s="14"/>
      <c r="P172" s="14"/>
      <c r="Q172" s="14"/>
      <c r="R172" s="14"/>
      <c r="S172" s="14"/>
      <c r="T172" s="14"/>
      <c r="U172" s="14"/>
      <c r="V172" s="14"/>
      <c r="W172" s="14"/>
      <c r="X172" s="14"/>
      <c r="Y172" s="14"/>
      <c r="Z172" s="14"/>
      <c r="AA172" s="14"/>
    </row>
    <row r="173" spans="1:27" ht="15.75" customHeight="1">
      <c r="A173" s="14">
        <v>1906</v>
      </c>
      <c r="B173" s="41">
        <v>0.69647093695414797</v>
      </c>
      <c r="C173" s="41">
        <v>1.1889817236245399</v>
      </c>
      <c r="D173" s="41">
        <v>0.64229760000000602</v>
      </c>
      <c r="E173" s="41">
        <v>0.53191500000000003</v>
      </c>
      <c r="F173" s="41">
        <v>1.03117647058824</v>
      </c>
      <c r="G173" s="83"/>
      <c r="H173" s="41">
        <v>-0.31993641000955397</v>
      </c>
      <c r="I173" s="41"/>
      <c r="J173" s="84"/>
      <c r="K173" s="14"/>
      <c r="L173" s="14"/>
      <c r="M173" s="14"/>
      <c r="N173" s="14"/>
      <c r="O173" s="14"/>
      <c r="P173" s="14"/>
      <c r="Q173" s="14"/>
      <c r="R173" s="14"/>
      <c r="S173" s="14"/>
      <c r="T173" s="14"/>
      <c r="U173" s="14"/>
      <c r="V173" s="14"/>
      <c r="W173" s="14"/>
      <c r="X173" s="14"/>
      <c r="Y173" s="14"/>
      <c r="Z173" s="14"/>
      <c r="AA173" s="14"/>
    </row>
    <row r="174" spans="1:27" ht="15.75" customHeight="1">
      <c r="A174" s="14">
        <v>1907</v>
      </c>
      <c r="B174" s="41">
        <v>0.78746758788209603</v>
      </c>
      <c r="C174" s="41">
        <v>1.1951969667728199</v>
      </c>
      <c r="D174" s="41">
        <v>0.66906000000005905</v>
      </c>
      <c r="E174" s="41">
        <v>0.54097499999999998</v>
      </c>
      <c r="F174" s="41">
        <v>1.04176470588235</v>
      </c>
      <c r="G174" s="83"/>
      <c r="H174" s="41">
        <v>-0.26913515122749598</v>
      </c>
      <c r="I174" s="41"/>
      <c r="J174" s="84"/>
      <c r="K174" s="14"/>
      <c r="L174" s="14"/>
      <c r="M174" s="14"/>
      <c r="N174" s="14"/>
      <c r="O174" s="14"/>
      <c r="P174" s="14"/>
      <c r="Q174" s="14"/>
      <c r="R174" s="14"/>
      <c r="S174" s="14"/>
      <c r="T174" s="14"/>
      <c r="U174" s="14"/>
      <c r="V174" s="14"/>
      <c r="W174" s="14"/>
      <c r="X174" s="14"/>
      <c r="Y174" s="14"/>
      <c r="Z174" s="14"/>
      <c r="AA174" s="14"/>
    </row>
    <row r="175" spans="1:27" ht="15.75" customHeight="1">
      <c r="A175" s="14">
        <v>1908</v>
      </c>
      <c r="B175" s="41">
        <v>0.75775971370087303</v>
      </c>
      <c r="C175" s="41">
        <v>1.20312345118251</v>
      </c>
      <c r="D175" s="41">
        <v>0.68902559999992297</v>
      </c>
      <c r="E175" s="41">
        <v>0.54950500000000002</v>
      </c>
      <c r="F175" s="41">
        <v>1.1276470588235299</v>
      </c>
      <c r="G175" s="83"/>
      <c r="H175" s="41">
        <v>-0.405294493940068</v>
      </c>
      <c r="I175" s="41"/>
      <c r="J175" s="84"/>
      <c r="K175" s="14"/>
      <c r="L175" s="14"/>
      <c r="M175" s="14"/>
      <c r="N175" s="14"/>
      <c r="O175" s="14"/>
      <c r="P175" s="14"/>
      <c r="Q175" s="14"/>
      <c r="R175" s="14"/>
      <c r="S175" s="14"/>
      <c r="T175" s="14"/>
      <c r="U175" s="14"/>
      <c r="V175" s="14"/>
      <c r="W175" s="14"/>
      <c r="X175" s="14"/>
      <c r="Y175" s="14"/>
      <c r="Z175" s="14"/>
      <c r="AA175" s="14"/>
    </row>
    <row r="176" spans="1:27" ht="15.75" customHeight="1">
      <c r="A176" s="14">
        <v>1909</v>
      </c>
      <c r="B176" s="41">
        <v>0.78795935070960699</v>
      </c>
      <c r="C176" s="41">
        <v>1.2139731666351301</v>
      </c>
      <c r="D176" s="41">
        <v>0.700707599999987</v>
      </c>
      <c r="E176" s="41">
        <v>0.55817000000000005</v>
      </c>
      <c r="F176" s="41">
        <v>0.66823529411764704</v>
      </c>
      <c r="G176" s="83"/>
      <c r="H176" s="41">
        <v>7.4819623227103699E-2</v>
      </c>
      <c r="I176" s="41"/>
      <c r="J176" s="84"/>
      <c r="K176" s="14"/>
      <c r="L176" s="14"/>
      <c r="M176" s="14"/>
      <c r="N176" s="14"/>
      <c r="O176" s="14"/>
      <c r="P176" s="14"/>
      <c r="Q176" s="14"/>
      <c r="R176" s="14"/>
      <c r="S176" s="14"/>
      <c r="T176" s="14"/>
      <c r="U176" s="14"/>
      <c r="V176" s="14"/>
      <c r="W176" s="14"/>
      <c r="X176" s="14"/>
      <c r="Y176" s="14"/>
      <c r="Z176" s="14"/>
      <c r="AA176" s="14"/>
    </row>
    <row r="177" spans="1:27" ht="15.75" customHeight="1">
      <c r="A177" s="14">
        <v>1910</v>
      </c>
      <c r="B177" s="41">
        <v>0.82630700436681204</v>
      </c>
      <c r="C177" s="41">
        <v>1.2165941593624101</v>
      </c>
      <c r="D177" s="41">
        <v>0.70792920000008097</v>
      </c>
      <c r="E177" s="41">
        <v>0.56191999999999998</v>
      </c>
      <c r="F177" s="41">
        <v>0.92941176470588205</v>
      </c>
      <c r="G177" s="83"/>
      <c r="H177" s="41">
        <v>-0.15635980097673799</v>
      </c>
      <c r="I177" s="41"/>
      <c r="J177" s="84"/>
      <c r="K177" s="14"/>
      <c r="L177" s="14"/>
      <c r="M177" s="14"/>
      <c r="N177" s="14"/>
      <c r="O177" s="14"/>
      <c r="P177" s="14"/>
      <c r="Q177" s="14"/>
      <c r="R177" s="14"/>
      <c r="S177" s="14"/>
      <c r="T177" s="14"/>
      <c r="U177" s="14"/>
      <c r="V177" s="14"/>
      <c r="W177" s="14"/>
      <c r="X177" s="14"/>
      <c r="Y177" s="14"/>
      <c r="Z177" s="14"/>
      <c r="AA177" s="14"/>
    </row>
    <row r="178" spans="1:27" ht="15.75" customHeight="1">
      <c r="A178" s="14">
        <v>1911</v>
      </c>
      <c r="B178" s="41">
        <v>0.84128337172489098</v>
      </c>
      <c r="C178" s="41">
        <v>1.2135867338441799</v>
      </c>
      <c r="D178" s="41">
        <v>0.72534599999994498</v>
      </c>
      <c r="E178" s="41">
        <v>0.570295</v>
      </c>
      <c r="F178" s="41">
        <v>0.20647058823529399</v>
      </c>
      <c r="G178" s="83"/>
      <c r="H178" s="41">
        <v>0.55275851733382797</v>
      </c>
      <c r="I178" s="41"/>
      <c r="J178" s="84"/>
      <c r="K178" s="14"/>
      <c r="L178" s="14"/>
      <c r="M178" s="14"/>
      <c r="N178" s="14"/>
      <c r="O178" s="14"/>
      <c r="P178" s="14"/>
      <c r="Q178" s="14"/>
      <c r="R178" s="14"/>
      <c r="S178" s="14"/>
      <c r="T178" s="14"/>
      <c r="U178" s="14"/>
      <c r="V178" s="14"/>
      <c r="W178" s="14"/>
      <c r="X178" s="14"/>
      <c r="Y178" s="14"/>
      <c r="Z178" s="14"/>
      <c r="AA178" s="14"/>
    </row>
    <row r="179" spans="1:27" ht="15.75" customHeight="1">
      <c r="A179" s="14">
        <v>1912</v>
      </c>
      <c r="B179" s="41">
        <v>0.88109501937772905</v>
      </c>
      <c r="C179" s="41">
        <v>1.19825574460547</v>
      </c>
      <c r="D179" s="41">
        <v>0.75593160000005399</v>
      </c>
      <c r="E179" s="41">
        <v>0.57396000000000003</v>
      </c>
      <c r="F179" s="41">
        <v>0.43117647058823499</v>
      </c>
      <c r="G179" s="83"/>
      <c r="H179" s="41">
        <v>0.31828269339491</v>
      </c>
      <c r="I179" s="41"/>
      <c r="J179" s="84"/>
      <c r="K179" s="14"/>
      <c r="L179" s="14"/>
      <c r="M179" s="14"/>
      <c r="N179" s="14"/>
      <c r="O179" s="14"/>
      <c r="P179" s="14"/>
      <c r="Q179" s="14"/>
      <c r="R179" s="14"/>
      <c r="S179" s="14"/>
      <c r="T179" s="14"/>
      <c r="U179" s="14"/>
      <c r="V179" s="14"/>
      <c r="W179" s="14"/>
      <c r="X179" s="14"/>
      <c r="Y179" s="14"/>
      <c r="Z179" s="14"/>
      <c r="AA179" s="14"/>
    </row>
    <row r="180" spans="1:27" ht="15.75" customHeight="1">
      <c r="A180" s="14">
        <v>1913</v>
      </c>
      <c r="B180" s="41">
        <v>0.95316900900654999</v>
      </c>
      <c r="C180" s="41">
        <v>1.2002416823773301</v>
      </c>
      <c r="D180" s="41">
        <v>0.78927839999994398</v>
      </c>
      <c r="E180" s="41">
        <v>0.58222499999999999</v>
      </c>
      <c r="F180" s="41">
        <v>0.51352941176470601</v>
      </c>
      <c r="G180" s="83"/>
      <c r="H180" s="41">
        <v>0.26837787961922999</v>
      </c>
      <c r="I180" s="41"/>
      <c r="J180" s="84"/>
      <c r="K180" s="14"/>
      <c r="L180" s="14"/>
      <c r="M180" s="14"/>
      <c r="N180" s="14"/>
      <c r="O180" s="14"/>
      <c r="P180" s="14"/>
      <c r="Q180" s="14"/>
      <c r="R180" s="14"/>
      <c r="S180" s="14"/>
      <c r="T180" s="14"/>
      <c r="U180" s="14"/>
      <c r="V180" s="14"/>
      <c r="W180" s="14"/>
      <c r="X180" s="14"/>
      <c r="Y180" s="14"/>
      <c r="Z180" s="14"/>
      <c r="AA180" s="14"/>
    </row>
    <row r="181" spans="1:27" ht="15.75" customHeight="1">
      <c r="A181" s="14">
        <v>1914</v>
      </c>
      <c r="B181" s="41">
        <v>0.86472198662663802</v>
      </c>
      <c r="C181" s="41">
        <v>1.1982530540948499</v>
      </c>
      <c r="D181" s="41">
        <v>0.81519119999995804</v>
      </c>
      <c r="E181" s="41">
        <v>0.58511999999999997</v>
      </c>
      <c r="F181" s="41">
        <v>0.92294117647058804</v>
      </c>
      <c r="G181" s="83"/>
      <c r="H181" s="41">
        <v>-0.26027733574905798</v>
      </c>
      <c r="I181" s="41"/>
      <c r="J181" s="84"/>
      <c r="K181" s="14"/>
      <c r="L181" s="14"/>
      <c r="M181" s="14"/>
      <c r="N181" s="14"/>
      <c r="O181" s="14"/>
      <c r="P181" s="14"/>
      <c r="Q181" s="14"/>
      <c r="R181" s="14"/>
      <c r="S181" s="14"/>
      <c r="T181" s="14"/>
      <c r="U181" s="14"/>
      <c r="V181" s="14"/>
      <c r="W181" s="14"/>
      <c r="X181" s="14"/>
      <c r="Y181" s="14"/>
      <c r="Z181" s="14"/>
      <c r="AA181" s="14"/>
    </row>
    <row r="182" spans="1:27" ht="15.75" customHeight="1">
      <c r="A182" s="14">
        <v>1915</v>
      </c>
      <c r="B182" s="41">
        <v>0.85291717876637496</v>
      </c>
      <c r="C182" s="41">
        <v>1.18515210462336</v>
      </c>
      <c r="D182" s="41">
        <v>0.83600640000008797</v>
      </c>
      <c r="E182" s="41">
        <v>0.59387500000000004</v>
      </c>
      <c r="F182" s="41">
        <v>0.58352941176470596</v>
      </c>
      <c r="G182" s="83"/>
      <c r="H182" s="41">
        <v>2.4658471624942301E-2</v>
      </c>
      <c r="I182" s="41"/>
      <c r="J182" s="84"/>
      <c r="K182" s="14"/>
      <c r="L182" s="14"/>
      <c r="M182" s="14"/>
      <c r="N182" s="14"/>
      <c r="O182" s="14"/>
      <c r="P182" s="14"/>
      <c r="Q182" s="14"/>
      <c r="R182" s="14"/>
      <c r="S182" s="14"/>
      <c r="T182" s="14"/>
      <c r="U182" s="14"/>
      <c r="V182" s="14"/>
      <c r="W182" s="14"/>
      <c r="X182" s="14"/>
      <c r="Y182" s="14"/>
      <c r="Z182" s="14"/>
      <c r="AA182" s="14"/>
    </row>
    <row r="183" spans="1:27" ht="15.75" customHeight="1">
      <c r="A183" s="14">
        <v>1916</v>
      </c>
      <c r="B183" s="41">
        <v>0.92062065201965104</v>
      </c>
      <c r="C183" s="41">
        <v>1.1724266383745701</v>
      </c>
      <c r="D183" s="41">
        <v>0.84768839999992496</v>
      </c>
      <c r="E183" s="41">
        <v>0.59699500000000005</v>
      </c>
      <c r="F183" s="41">
        <v>1.1017647058823501</v>
      </c>
      <c r="G183" s="83"/>
      <c r="H183" s="41">
        <v>-0.45340081548805999</v>
      </c>
      <c r="I183" s="41"/>
      <c r="J183" s="84"/>
      <c r="K183" s="14"/>
      <c r="L183" s="14"/>
      <c r="M183" s="14"/>
      <c r="N183" s="14"/>
      <c r="O183" s="14"/>
      <c r="P183" s="14"/>
      <c r="Q183" s="14"/>
      <c r="R183" s="14"/>
      <c r="S183" s="14"/>
      <c r="T183" s="14"/>
      <c r="U183" s="14"/>
      <c r="V183" s="14"/>
      <c r="W183" s="14"/>
      <c r="X183" s="14"/>
      <c r="Y183" s="14"/>
      <c r="Z183" s="14"/>
      <c r="AA183" s="14"/>
    </row>
    <row r="184" spans="1:27" ht="15.75" customHeight="1">
      <c r="A184" s="14">
        <v>1917</v>
      </c>
      <c r="B184" s="41">
        <v>0.96280722652838402</v>
      </c>
      <c r="C184" s="41">
        <v>1.1731196510311499</v>
      </c>
      <c r="D184" s="41">
        <v>0.84853799999996204</v>
      </c>
      <c r="E184" s="41">
        <v>0.60489999999999999</v>
      </c>
      <c r="F184" s="41">
        <v>1.5723529411764701</v>
      </c>
      <c r="G184" s="83"/>
      <c r="H184" s="41">
        <v>-0.88986406361690296</v>
      </c>
      <c r="I184" s="41"/>
      <c r="J184" s="84"/>
      <c r="K184" s="14"/>
      <c r="L184" s="14"/>
      <c r="M184" s="14"/>
      <c r="N184" s="14"/>
      <c r="O184" s="14"/>
      <c r="P184" s="14"/>
      <c r="Q184" s="14"/>
      <c r="R184" s="14"/>
      <c r="S184" s="14"/>
      <c r="T184" s="14"/>
      <c r="U184" s="14"/>
      <c r="V184" s="14"/>
      <c r="W184" s="14"/>
      <c r="X184" s="14"/>
      <c r="Y184" s="14"/>
      <c r="Z184" s="14"/>
      <c r="AA184" s="14"/>
    </row>
    <row r="185" spans="1:27" ht="15.75" customHeight="1">
      <c r="A185" s="14">
        <v>1918</v>
      </c>
      <c r="B185" s="41">
        <v>0.94955938291484698</v>
      </c>
      <c r="C185" s="41">
        <v>1.17893388430127</v>
      </c>
      <c r="D185" s="41">
        <v>0.83600639999997395</v>
      </c>
      <c r="E185" s="41">
        <v>0.61274499999999998</v>
      </c>
      <c r="F185" s="41">
        <v>0.65764705882353003</v>
      </c>
      <c r="G185" s="83"/>
      <c r="H185" s="41">
        <v>2.2094808392611999E-2</v>
      </c>
      <c r="I185" s="41"/>
      <c r="J185" s="84"/>
      <c r="K185" s="14"/>
      <c r="L185" s="14"/>
      <c r="M185" s="14"/>
      <c r="N185" s="14"/>
      <c r="O185" s="14"/>
      <c r="P185" s="14"/>
      <c r="Q185" s="14"/>
      <c r="R185" s="14"/>
      <c r="S185" s="14"/>
      <c r="T185" s="14"/>
      <c r="U185" s="14"/>
      <c r="V185" s="14"/>
      <c r="W185" s="14"/>
      <c r="X185" s="14"/>
      <c r="Y185" s="14"/>
      <c r="Z185" s="14"/>
      <c r="AA185" s="14"/>
    </row>
    <row r="186" spans="1:27" ht="15.75" customHeight="1">
      <c r="A186" s="14">
        <v>1919</v>
      </c>
      <c r="B186" s="41">
        <v>0.82283684579694305</v>
      </c>
      <c r="C186" s="41">
        <v>1.17433964550513</v>
      </c>
      <c r="D186" s="41">
        <v>0.80966880000016805</v>
      </c>
      <c r="E186" s="41">
        <v>0.61600999999999995</v>
      </c>
      <c r="F186" s="41">
        <v>9.64705882352941E-2</v>
      </c>
      <c r="G186" s="83"/>
      <c r="H186" s="41">
        <v>0.475027103066612</v>
      </c>
      <c r="I186" s="41"/>
      <c r="J186" s="84"/>
      <c r="K186" s="14"/>
      <c r="L186" s="14"/>
      <c r="M186" s="14"/>
      <c r="N186" s="14"/>
      <c r="O186" s="14"/>
      <c r="P186" s="14"/>
      <c r="Q186" s="14"/>
      <c r="R186" s="14"/>
      <c r="S186" s="14"/>
      <c r="T186" s="14"/>
      <c r="U186" s="14"/>
      <c r="V186" s="14"/>
      <c r="W186" s="14"/>
      <c r="X186" s="14"/>
      <c r="Y186" s="14"/>
      <c r="Z186" s="14"/>
      <c r="AA186" s="14"/>
    </row>
    <row r="187" spans="1:27" ht="15.75" customHeight="1">
      <c r="A187" s="14">
        <v>1920</v>
      </c>
      <c r="B187" s="41">
        <v>0.95731376528384304</v>
      </c>
      <c r="C187" s="41">
        <v>1.2077651736783901</v>
      </c>
      <c r="D187" s="41">
        <v>0.77568479999990803</v>
      </c>
      <c r="E187" s="41">
        <v>0.62373000000000001</v>
      </c>
      <c r="F187" s="41">
        <v>1.1894117647058799</v>
      </c>
      <c r="G187" s="83"/>
      <c r="H187" s="41">
        <v>-0.42374762574356001</v>
      </c>
      <c r="I187" s="41"/>
      <c r="J187" s="84"/>
      <c r="K187" s="14"/>
      <c r="L187" s="14"/>
      <c r="M187" s="14"/>
      <c r="N187" s="14"/>
      <c r="O187" s="14"/>
      <c r="P187" s="14"/>
      <c r="Q187" s="14"/>
      <c r="R187" s="14"/>
      <c r="S187" s="14"/>
      <c r="T187" s="14"/>
      <c r="U187" s="14"/>
      <c r="V187" s="14"/>
      <c r="W187" s="14"/>
      <c r="X187" s="14"/>
      <c r="Y187" s="14"/>
      <c r="Z187" s="14"/>
      <c r="AA187" s="14"/>
    </row>
    <row r="188" spans="1:27" ht="15.75" customHeight="1">
      <c r="A188" s="14">
        <v>1921</v>
      </c>
      <c r="B188" s="41">
        <v>0.83953008242358096</v>
      </c>
      <c r="C188" s="41">
        <v>1.23540950989219</v>
      </c>
      <c r="D188" s="41">
        <v>0.749347199999988</v>
      </c>
      <c r="E188" s="41">
        <v>0.63178000000000001</v>
      </c>
      <c r="F188" s="41">
        <v>1.0705882352941201</v>
      </c>
      <c r="G188" s="83"/>
      <c r="H188" s="41">
        <v>-0.37677584297833999</v>
      </c>
      <c r="I188" s="41"/>
      <c r="J188" s="84"/>
      <c r="K188" s="14"/>
      <c r="L188" s="14"/>
      <c r="M188" s="14"/>
      <c r="N188" s="14"/>
      <c r="O188" s="14"/>
      <c r="P188" s="14"/>
      <c r="Q188" s="14"/>
      <c r="R188" s="14"/>
      <c r="S188" s="14"/>
      <c r="T188" s="14"/>
      <c r="U188" s="14"/>
      <c r="V188" s="14"/>
      <c r="W188" s="14"/>
      <c r="X188" s="14"/>
      <c r="Y188" s="14"/>
      <c r="Z188" s="14"/>
      <c r="AA188" s="14"/>
    </row>
    <row r="189" spans="1:27" ht="15.75" customHeight="1">
      <c r="A189" s="14">
        <v>1922</v>
      </c>
      <c r="B189" s="41">
        <v>0.88057997734716098</v>
      </c>
      <c r="C189" s="41">
        <v>1.2468711580148599</v>
      </c>
      <c r="D189" s="41">
        <v>0.73299239999994403</v>
      </c>
      <c r="E189" s="41">
        <v>0.63432500000000003</v>
      </c>
      <c r="F189" s="41">
        <v>0.44823529411764701</v>
      </c>
      <c r="G189" s="83"/>
      <c r="H189" s="41">
        <v>0.31189844124442601</v>
      </c>
      <c r="I189" s="41"/>
      <c r="J189" s="84"/>
      <c r="K189" s="14"/>
      <c r="L189" s="14"/>
      <c r="M189" s="14"/>
      <c r="N189" s="14"/>
      <c r="O189" s="14"/>
      <c r="P189" s="14"/>
      <c r="Q189" s="14"/>
      <c r="R189" s="14"/>
      <c r="S189" s="14"/>
      <c r="T189" s="14"/>
      <c r="U189" s="14"/>
      <c r="V189" s="14"/>
      <c r="W189" s="14"/>
      <c r="X189" s="14"/>
      <c r="Y189" s="14"/>
      <c r="Z189" s="14"/>
      <c r="AA189" s="14"/>
    </row>
    <row r="190" spans="1:27" ht="15.75" customHeight="1">
      <c r="A190" s="14">
        <v>1923</v>
      </c>
      <c r="B190" s="41">
        <v>0.99920325927947595</v>
      </c>
      <c r="C190" s="41">
        <v>1.25313482170529</v>
      </c>
      <c r="D190" s="41">
        <v>0.72704520000013395</v>
      </c>
      <c r="E190" s="41">
        <v>0.64222500000000005</v>
      </c>
      <c r="F190" s="41">
        <v>1.0829411764705901</v>
      </c>
      <c r="G190" s="83"/>
      <c r="H190" s="41">
        <v>-0.199873295485958</v>
      </c>
      <c r="I190" s="41"/>
      <c r="J190" s="84"/>
      <c r="K190" s="14"/>
      <c r="L190" s="14"/>
      <c r="M190" s="14"/>
      <c r="N190" s="14"/>
      <c r="O190" s="14"/>
      <c r="P190" s="14"/>
      <c r="Q190" s="14"/>
      <c r="R190" s="14"/>
      <c r="S190" s="14"/>
      <c r="T190" s="14"/>
      <c r="U190" s="14"/>
      <c r="V190" s="14"/>
      <c r="W190" s="14"/>
      <c r="X190" s="14"/>
      <c r="Y190" s="14"/>
      <c r="Z190" s="14"/>
      <c r="AA190" s="14"/>
    </row>
    <row r="191" spans="1:27" ht="15.75" customHeight="1">
      <c r="A191" s="14">
        <v>1924</v>
      </c>
      <c r="B191" s="41">
        <v>1.00229239929039</v>
      </c>
      <c r="C191" s="41">
        <v>1.2565978659292401</v>
      </c>
      <c r="D191" s="41">
        <v>0.72853199999997298</v>
      </c>
      <c r="E191" s="41">
        <v>0.64464500000000002</v>
      </c>
      <c r="F191" s="41">
        <v>0.437058823529412</v>
      </c>
      <c r="G191" s="83"/>
      <c r="H191" s="41">
        <v>0.44865444169024699</v>
      </c>
      <c r="I191" s="41"/>
      <c r="J191" s="84"/>
      <c r="K191" s="14"/>
      <c r="L191" s="14"/>
      <c r="M191" s="14"/>
      <c r="N191" s="14"/>
      <c r="O191" s="14"/>
      <c r="P191" s="14"/>
      <c r="Q191" s="14"/>
      <c r="R191" s="14"/>
      <c r="S191" s="14"/>
      <c r="T191" s="14"/>
      <c r="U191" s="14"/>
      <c r="V191" s="14"/>
      <c r="W191" s="14"/>
      <c r="X191" s="14"/>
      <c r="Y191" s="14"/>
      <c r="Z191" s="14"/>
      <c r="AA191" s="14"/>
    </row>
    <row r="192" spans="1:27" ht="15.75" customHeight="1">
      <c r="A192" s="14">
        <v>1925</v>
      </c>
      <c r="B192" s="41">
        <v>1.0133372579148501</v>
      </c>
      <c r="C192" s="41">
        <v>1.2719968668739801</v>
      </c>
      <c r="D192" s="41">
        <v>0.73341719999996302</v>
      </c>
      <c r="E192" s="41">
        <v>0.65195000000000003</v>
      </c>
      <c r="F192" s="41">
        <v>0.86705882352941199</v>
      </c>
      <c r="G192" s="83"/>
      <c r="H192" s="41">
        <v>3.29081012594514E-2</v>
      </c>
      <c r="I192" s="41"/>
      <c r="J192" s="84"/>
      <c r="K192" s="14"/>
      <c r="L192" s="14"/>
      <c r="M192" s="14"/>
      <c r="N192" s="14"/>
      <c r="O192" s="14"/>
      <c r="P192" s="14"/>
      <c r="Q192" s="14"/>
      <c r="R192" s="14"/>
      <c r="S192" s="14"/>
      <c r="T192" s="14"/>
      <c r="U192" s="14"/>
      <c r="V192" s="14"/>
      <c r="W192" s="14"/>
      <c r="X192" s="14"/>
      <c r="Y192" s="14"/>
      <c r="Z192" s="14"/>
      <c r="AA192" s="14"/>
    </row>
    <row r="193" spans="1:27" ht="15.75" customHeight="1">
      <c r="A193" s="14">
        <v>1926</v>
      </c>
      <c r="B193" s="41">
        <v>0.99486633242358102</v>
      </c>
      <c r="C193" s="41">
        <v>1.27079933881095</v>
      </c>
      <c r="D193" s="41">
        <v>0.74594879999995101</v>
      </c>
      <c r="E193" s="41">
        <v>0.65408500000000003</v>
      </c>
      <c r="F193" s="41">
        <v>5.2352941176470602E-2</v>
      </c>
      <c r="G193" s="83"/>
      <c r="H193" s="41">
        <v>0.81327893005810603</v>
      </c>
      <c r="I193" s="41"/>
      <c r="J193" s="84"/>
      <c r="K193" s="14"/>
      <c r="L193" s="14"/>
      <c r="M193" s="14"/>
      <c r="N193" s="14"/>
      <c r="O193" s="14"/>
      <c r="P193" s="14"/>
      <c r="Q193" s="14"/>
      <c r="R193" s="14"/>
      <c r="S193" s="14"/>
      <c r="T193" s="14"/>
      <c r="U193" s="14"/>
      <c r="V193" s="14"/>
      <c r="W193" s="14"/>
      <c r="X193" s="14"/>
      <c r="Y193" s="14"/>
      <c r="Z193" s="14"/>
      <c r="AA193" s="14"/>
    </row>
    <row r="194" spans="1:27" ht="15.75" customHeight="1">
      <c r="A194" s="14">
        <v>1927</v>
      </c>
      <c r="B194" s="41">
        <v>1.0866356121724901</v>
      </c>
      <c r="C194" s="41">
        <v>1.26862423087246</v>
      </c>
      <c r="D194" s="41">
        <v>0.76187879999997699</v>
      </c>
      <c r="E194" s="41">
        <v>0.65599499999999999</v>
      </c>
      <c r="F194" s="41">
        <v>1.0735294117647101</v>
      </c>
      <c r="G194" s="83"/>
      <c r="H194" s="41">
        <v>-0.13614336871973801</v>
      </c>
      <c r="I194" s="41"/>
      <c r="J194" s="84"/>
      <c r="K194" s="14"/>
      <c r="L194" s="14"/>
      <c r="M194" s="14"/>
      <c r="N194" s="14"/>
      <c r="O194" s="14"/>
      <c r="P194" s="14"/>
      <c r="Q194" s="14"/>
      <c r="R194" s="14"/>
      <c r="S194" s="14"/>
      <c r="T194" s="14"/>
      <c r="U194" s="14"/>
      <c r="V194" s="14"/>
      <c r="W194" s="14"/>
      <c r="X194" s="14"/>
      <c r="Y194" s="14"/>
      <c r="Z194" s="14"/>
      <c r="AA194" s="14"/>
    </row>
    <row r="195" spans="1:27" ht="15.75" customHeight="1">
      <c r="A195" s="14">
        <v>1928</v>
      </c>
      <c r="B195" s="41">
        <v>1.0814826765829699</v>
      </c>
      <c r="C195" s="41">
        <v>1.2716167744339799</v>
      </c>
      <c r="D195" s="41">
        <v>0.77993280000009702</v>
      </c>
      <c r="E195" s="41">
        <v>0.66274500000000003</v>
      </c>
      <c r="F195" s="41">
        <v>0.151764705882353</v>
      </c>
      <c r="G195" s="83"/>
      <c r="H195" s="41">
        <v>0.758656945134495</v>
      </c>
      <c r="I195" s="41"/>
      <c r="J195" s="84"/>
      <c r="K195" s="14"/>
      <c r="L195" s="14"/>
      <c r="M195" s="14"/>
      <c r="N195" s="14"/>
      <c r="O195" s="14"/>
      <c r="P195" s="14"/>
      <c r="Q195" s="14"/>
      <c r="R195" s="14"/>
      <c r="S195" s="14"/>
      <c r="T195" s="14"/>
      <c r="U195" s="14"/>
      <c r="V195" s="14"/>
      <c r="W195" s="14"/>
      <c r="X195" s="14"/>
      <c r="Y195" s="14"/>
      <c r="Z195" s="14"/>
      <c r="AA195" s="14"/>
    </row>
    <row r="196" spans="1:27" ht="15.75" customHeight="1">
      <c r="A196" s="14">
        <v>1929</v>
      </c>
      <c r="B196" s="41">
        <v>1.1613402636462899</v>
      </c>
      <c r="C196" s="41">
        <v>1.2722986410758199</v>
      </c>
      <c r="D196" s="41">
        <v>0.79097759999990602</v>
      </c>
      <c r="E196" s="41">
        <v>0.66403000000000001</v>
      </c>
      <c r="F196" s="41">
        <v>0.43117647058823499</v>
      </c>
      <c r="G196" s="83"/>
      <c r="H196" s="41">
        <v>0.54745483413397</v>
      </c>
      <c r="I196" s="41"/>
      <c r="J196" s="84"/>
      <c r="K196" s="14"/>
      <c r="L196" s="14"/>
      <c r="M196" s="14"/>
      <c r="N196" s="14"/>
      <c r="O196" s="14"/>
      <c r="P196" s="14"/>
      <c r="Q196" s="14"/>
      <c r="R196" s="14"/>
      <c r="S196" s="14"/>
      <c r="T196" s="14"/>
      <c r="U196" s="14"/>
      <c r="V196" s="14"/>
      <c r="W196" s="14"/>
      <c r="X196" s="14"/>
      <c r="Y196" s="14"/>
      <c r="Z196" s="14"/>
      <c r="AA196" s="14"/>
    </row>
    <row r="197" spans="1:27" ht="15.75" customHeight="1">
      <c r="A197" s="14">
        <v>1930</v>
      </c>
      <c r="B197" s="41">
        <v>1.0707036962336201</v>
      </c>
      <c r="C197" s="41">
        <v>1.3006253001544801</v>
      </c>
      <c r="D197" s="41">
        <v>0.79203960000006601</v>
      </c>
      <c r="E197" s="41">
        <v>0.66548499999999999</v>
      </c>
      <c r="F197" s="41">
        <v>0.60588235294117598</v>
      </c>
      <c r="G197" s="41">
        <v>2.3888210000000002E-3</v>
      </c>
      <c r="H197" s="41">
        <v>0.30553322244686199</v>
      </c>
      <c r="I197" s="41"/>
      <c r="J197" s="84"/>
      <c r="K197" s="14"/>
      <c r="L197" s="14"/>
      <c r="M197" s="14"/>
      <c r="N197" s="14"/>
      <c r="O197" s="14"/>
      <c r="P197" s="14"/>
      <c r="Q197" s="14"/>
      <c r="R197" s="14"/>
      <c r="S197" s="14"/>
      <c r="T197" s="14"/>
      <c r="U197" s="14"/>
      <c r="V197" s="14"/>
      <c r="W197" s="14"/>
      <c r="X197" s="14"/>
      <c r="Y197" s="14"/>
      <c r="Z197" s="14"/>
      <c r="AA197" s="14"/>
    </row>
    <row r="198" spans="1:27" ht="15.75" customHeight="1">
      <c r="A198" s="14">
        <v>1931</v>
      </c>
      <c r="B198" s="41">
        <v>0.95667905376637596</v>
      </c>
      <c r="C198" s="41">
        <v>1.3269350077517601</v>
      </c>
      <c r="D198" s="41">
        <v>0.79140240000003803</v>
      </c>
      <c r="E198" s="41">
        <v>0.66685499999999998</v>
      </c>
      <c r="F198" s="41">
        <v>-0.19</v>
      </c>
      <c r="G198" s="41">
        <v>2.1661179999999999E-3</v>
      </c>
      <c r="H198" s="41">
        <v>1.0131905435180999</v>
      </c>
      <c r="I198" s="41"/>
      <c r="J198" s="84"/>
      <c r="K198" s="14"/>
      <c r="L198" s="14"/>
      <c r="M198" s="14"/>
      <c r="N198" s="14"/>
      <c r="O198" s="14"/>
      <c r="P198" s="14"/>
      <c r="Q198" s="14"/>
      <c r="R198" s="14"/>
      <c r="S198" s="14"/>
      <c r="T198" s="14"/>
      <c r="U198" s="14"/>
      <c r="V198" s="14"/>
      <c r="W198" s="14"/>
      <c r="X198" s="14"/>
      <c r="Y198" s="14"/>
      <c r="Z198" s="14"/>
      <c r="AA198" s="14"/>
    </row>
    <row r="199" spans="1:27" ht="15.75" customHeight="1">
      <c r="A199" s="14">
        <v>1932</v>
      </c>
      <c r="B199" s="41">
        <v>0.86220890038209597</v>
      </c>
      <c r="C199" s="41">
        <v>1.33897105062902</v>
      </c>
      <c r="D199" s="41">
        <v>0.79012799999998196</v>
      </c>
      <c r="E199" s="41">
        <v>0.67242000000000002</v>
      </c>
      <c r="F199" s="41">
        <v>0.70058823529411796</v>
      </c>
      <c r="G199" s="41">
        <v>1.8357569999999999E-3</v>
      </c>
      <c r="H199" s="41">
        <v>3.6207958717011698E-2</v>
      </c>
      <c r="I199" s="41"/>
      <c r="J199" s="84"/>
      <c r="K199" s="14"/>
      <c r="L199" s="14"/>
      <c r="M199" s="14"/>
      <c r="N199" s="14"/>
      <c r="O199" s="14"/>
      <c r="P199" s="14"/>
      <c r="Q199" s="14"/>
      <c r="R199" s="14"/>
      <c r="S199" s="14"/>
      <c r="T199" s="14"/>
      <c r="U199" s="14"/>
      <c r="V199" s="14"/>
      <c r="W199" s="14"/>
      <c r="X199" s="14"/>
      <c r="Y199" s="14"/>
      <c r="Z199" s="14"/>
      <c r="AA199" s="14"/>
    </row>
    <row r="200" spans="1:27" ht="15.75" customHeight="1">
      <c r="A200" s="14">
        <v>1933</v>
      </c>
      <c r="B200" s="41">
        <v>0.90787494050218298</v>
      </c>
      <c r="C200" s="41">
        <v>1.3529210359622099</v>
      </c>
      <c r="D200" s="41">
        <v>0.78757919999998205</v>
      </c>
      <c r="E200" s="41">
        <v>0.67313999999999996</v>
      </c>
      <c r="F200" s="41">
        <v>0.57176470588235295</v>
      </c>
      <c r="G200" s="41">
        <v>1.8664809999999999E-3</v>
      </c>
      <c r="H200" s="41">
        <v>0.22644558958205999</v>
      </c>
      <c r="I200" s="41"/>
      <c r="J200" s="84"/>
      <c r="K200" s="14"/>
      <c r="L200" s="14"/>
      <c r="M200" s="14"/>
      <c r="N200" s="14"/>
      <c r="O200" s="14"/>
      <c r="P200" s="14"/>
      <c r="Q200" s="14"/>
      <c r="R200" s="14"/>
      <c r="S200" s="14"/>
      <c r="T200" s="14"/>
      <c r="U200" s="14"/>
      <c r="V200" s="14"/>
      <c r="W200" s="14"/>
      <c r="X200" s="14"/>
      <c r="Y200" s="14"/>
      <c r="Z200" s="14"/>
      <c r="AA200" s="14"/>
    </row>
    <row r="201" spans="1:27" ht="15.75" customHeight="1">
      <c r="A201" s="14">
        <v>1934</v>
      </c>
      <c r="B201" s="41">
        <v>0.98735194978165897</v>
      </c>
      <c r="C201" s="41">
        <v>1.3685195140747699</v>
      </c>
      <c r="D201" s="41">
        <v>0.78354360000002998</v>
      </c>
      <c r="E201" s="41">
        <v>0.67356499999999997</v>
      </c>
      <c r="F201" s="41">
        <v>0.66764705882352904</v>
      </c>
      <c r="G201" s="41">
        <v>2.2057629999999999E-3</v>
      </c>
      <c r="H201" s="41">
        <v>0.22891004203287199</v>
      </c>
      <c r="I201" s="41"/>
      <c r="J201" s="84"/>
      <c r="K201" s="14"/>
      <c r="L201" s="14"/>
      <c r="M201" s="14"/>
      <c r="N201" s="14"/>
      <c r="O201" s="14"/>
      <c r="P201" s="14"/>
      <c r="Q201" s="14"/>
      <c r="R201" s="14"/>
      <c r="S201" s="14"/>
      <c r="T201" s="14"/>
      <c r="U201" s="14"/>
      <c r="V201" s="14"/>
      <c r="W201" s="14"/>
      <c r="X201" s="14"/>
      <c r="Y201" s="14"/>
      <c r="Z201" s="14"/>
      <c r="AA201" s="14"/>
    </row>
    <row r="202" spans="1:27" ht="15.75" customHeight="1">
      <c r="A202" s="14">
        <v>1935</v>
      </c>
      <c r="B202" s="41">
        <v>1.03605031004367</v>
      </c>
      <c r="C202" s="41">
        <v>1.3657792236813</v>
      </c>
      <c r="D202" s="41">
        <v>0.77504759999999395</v>
      </c>
      <c r="E202" s="41">
        <v>0.67393499999999995</v>
      </c>
      <c r="F202" s="41">
        <v>0.41176470588235298</v>
      </c>
      <c r="G202" s="41">
        <v>2.5385490000000002E-3</v>
      </c>
      <c r="H202" s="41">
        <v>0.538543678842621</v>
      </c>
      <c r="I202" s="41"/>
      <c r="J202" s="84"/>
      <c r="K202" s="14"/>
      <c r="L202" s="14"/>
      <c r="M202" s="14"/>
      <c r="N202" s="14"/>
      <c r="O202" s="14"/>
      <c r="P202" s="14"/>
      <c r="Q202" s="14"/>
      <c r="R202" s="14"/>
      <c r="S202" s="14"/>
      <c r="T202" s="14"/>
      <c r="U202" s="14"/>
      <c r="V202" s="14"/>
      <c r="W202" s="14"/>
      <c r="X202" s="14"/>
      <c r="Y202" s="14"/>
      <c r="Z202" s="14"/>
      <c r="AA202" s="14"/>
    </row>
    <row r="203" spans="1:27" ht="15.75" customHeight="1">
      <c r="A203" s="14">
        <v>1936</v>
      </c>
      <c r="B203" s="41">
        <v>1.1382570100982501</v>
      </c>
      <c r="C203" s="41">
        <v>1.37225886308266</v>
      </c>
      <c r="D203" s="41">
        <v>0.75911760000008099</v>
      </c>
      <c r="E203" s="41">
        <v>0.673925</v>
      </c>
      <c r="F203" s="41">
        <v>0.29176470588235298</v>
      </c>
      <c r="G203" s="41">
        <v>2.6690149999999998E-3</v>
      </c>
      <c r="H203" s="41">
        <v>0.78303955229848399</v>
      </c>
      <c r="I203" s="41"/>
      <c r="J203" s="84"/>
      <c r="K203" s="14"/>
      <c r="L203" s="14"/>
      <c r="M203" s="14"/>
      <c r="N203" s="14"/>
      <c r="O203" s="14"/>
      <c r="P203" s="14"/>
      <c r="Q203" s="14"/>
      <c r="R203" s="14"/>
      <c r="S203" s="14"/>
      <c r="T203" s="14"/>
      <c r="U203" s="14"/>
      <c r="V203" s="14"/>
      <c r="W203" s="14"/>
      <c r="X203" s="14"/>
      <c r="Y203" s="14"/>
      <c r="Z203" s="14"/>
      <c r="AA203" s="14"/>
    </row>
    <row r="204" spans="1:27" ht="15.75" customHeight="1">
      <c r="A204" s="14">
        <v>1937</v>
      </c>
      <c r="B204" s="41">
        <v>1.2169490537663801</v>
      </c>
      <c r="C204" s="41">
        <v>1.3735450355048999</v>
      </c>
      <c r="D204" s="41">
        <v>0.73915199999987602</v>
      </c>
      <c r="E204" s="41">
        <v>0.67377500000000001</v>
      </c>
      <c r="F204" s="41">
        <v>0.29470588235294098</v>
      </c>
      <c r="G204" s="41">
        <v>3.1897240000000001E-3</v>
      </c>
      <c r="H204" s="41">
        <v>0.87967148291846198</v>
      </c>
      <c r="I204" s="41"/>
      <c r="J204" s="84"/>
      <c r="K204" s="14"/>
      <c r="L204" s="14"/>
      <c r="M204" s="14"/>
      <c r="N204" s="14"/>
      <c r="O204" s="14"/>
      <c r="P204" s="14"/>
      <c r="Q204" s="14"/>
      <c r="R204" s="14"/>
      <c r="S204" s="14"/>
      <c r="T204" s="14"/>
      <c r="U204" s="14"/>
      <c r="V204" s="14"/>
      <c r="W204" s="14"/>
      <c r="X204" s="14"/>
      <c r="Y204" s="14"/>
      <c r="Z204" s="14"/>
      <c r="AA204" s="14"/>
    </row>
    <row r="205" spans="1:27" ht="15.75" customHeight="1">
      <c r="A205" s="14">
        <v>1938</v>
      </c>
      <c r="B205" s="41">
        <v>1.1449898356986901</v>
      </c>
      <c r="C205" s="41">
        <v>1.3829556912179399</v>
      </c>
      <c r="D205" s="41">
        <v>0.71451360000003195</v>
      </c>
      <c r="E205" s="41">
        <v>0.67342500000000005</v>
      </c>
      <c r="F205" s="41">
        <v>0.46941176470588197</v>
      </c>
      <c r="G205" s="41">
        <v>3.4387789999999999E-3</v>
      </c>
      <c r="H205" s="41">
        <v>0.66715638321071202</v>
      </c>
      <c r="I205" s="41"/>
      <c r="J205" s="84"/>
      <c r="K205" s="14"/>
      <c r="L205" s="14"/>
      <c r="M205" s="14"/>
      <c r="N205" s="14"/>
      <c r="O205" s="14"/>
      <c r="P205" s="14"/>
      <c r="Q205" s="14"/>
      <c r="R205" s="14"/>
      <c r="S205" s="14"/>
      <c r="T205" s="14"/>
      <c r="U205" s="14"/>
      <c r="V205" s="14"/>
      <c r="W205" s="14"/>
      <c r="X205" s="14"/>
      <c r="Y205" s="14"/>
      <c r="Z205" s="14"/>
      <c r="AA205" s="14"/>
    </row>
    <row r="206" spans="1:27" ht="15.75" customHeight="1">
      <c r="A206" s="14">
        <v>1939</v>
      </c>
      <c r="B206" s="41">
        <v>1.21128383924672</v>
      </c>
      <c r="C206" s="41">
        <v>1.3845751091476299</v>
      </c>
      <c r="D206" s="41">
        <v>0.67224599999997303</v>
      </c>
      <c r="E206" s="41">
        <v>0.67325500000000005</v>
      </c>
      <c r="F206" s="41">
        <v>1.3282352941176501</v>
      </c>
      <c r="G206" s="41">
        <v>3.6517149999999998E-3</v>
      </c>
      <c r="H206" s="41">
        <v>-8.1529060723267502E-2</v>
      </c>
      <c r="I206" s="41"/>
      <c r="J206" s="84"/>
      <c r="K206" s="14"/>
      <c r="L206" s="14"/>
      <c r="M206" s="14"/>
      <c r="N206" s="14"/>
      <c r="O206" s="14"/>
      <c r="P206" s="14"/>
      <c r="Q206" s="14"/>
      <c r="R206" s="14"/>
      <c r="S206" s="14"/>
      <c r="T206" s="14"/>
      <c r="U206" s="14"/>
      <c r="V206" s="14"/>
      <c r="W206" s="14"/>
      <c r="X206" s="14"/>
      <c r="Y206" s="14"/>
      <c r="Z206" s="14"/>
      <c r="AA206" s="14"/>
    </row>
    <row r="207" spans="1:27" ht="15.75" customHeight="1">
      <c r="A207" s="14">
        <v>1940</v>
      </c>
      <c r="B207" s="41">
        <v>1.32366990856987</v>
      </c>
      <c r="C207" s="41">
        <v>1.4351647346657901</v>
      </c>
      <c r="D207" s="41">
        <v>0.60725160000004097</v>
      </c>
      <c r="E207" s="41">
        <v>0.67330500000000004</v>
      </c>
      <c r="F207" s="41">
        <v>0.90764705882353003</v>
      </c>
      <c r="G207" s="41">
        <v>3.4027910000000001E-3</v>
      </c>
      <c r="H207" s="41">
        <v>0.56722819341208697</v>
      </c>
      <c r="I207" s="41"/>
      <c r="J207" s="84"/>
      <c r="K207" s="14"/>
      <c r="L207" s="14"/>
      <c r="M207" s="14"/>
      <c r="N207" s="14"/>
      <c r="O207" s="14"/>
      <c r="P207" s="14"/>
      <c r="Q207" s="14"/>
      <c r="R207" s="14"/>
      <c r="S207" s="14"/>
      <c r="T207" s="14"/>
      <c r="U207" s="14"/>
      <c r="V207" s="14"/>
      <c r="W207" s="14"/>
      <c r="X207" s="14"/>
      <c r="Y207" s="14"/>
      <c r="Z207" s="14"/>
      <c r="AA207" s="14"/>
    </row>
    <row r="208" spans="1:27" ht="15.75" customHeight="1">
      <c r="A208" s="14">
        <v>1941</v>
      </c>
      <c r="B208" s="41">
        <v>1.35348969050218</v>
      </c>
      <c r="C208" s="41">
        <v>1.4607427553241299</v>
      </c>
      <c r="D208" s="41">
        <v>0.52356600000007303</v>
      </c>
      <c r="E208" s="41">
        <v>0.66803000000000001</v>
      </c>
      <c r="F208" s="41">
        <v>0.222352941176471</v>
      </c>
      <c r="G208" s="41">
        <v>3.605287E-3</v>
      </c>
      <c r="H208" s="41">
        <v>1.3966782176497701</v>
      </c>
      <c r="I208" s="41"/>
      <c r="J208" s="84"/>
      <c r="K208" s="14"/>
      <c r="L208" s="14"/>
      <c r="M208" s="14"/>
      <c r="N208" s="14"/>
      <c r="O208" s="14"/>
      <c r="P208" s="14"/>
      <c r="Q208" s="14"/>
      <c r="R208" s="14"/>
      <c r="S208" s="14"/>
      <c r="T208" s="14"/>
      <c r="U208" s="14"/>
      <c r="V208" s="14"/>
      <c r="W208" s="14"/>
      <c r="X208" s="14"/>
      <c r="Y208" s="14"/>
      <c r="Z208" s="14"/>
      <c r="AA208" s="14"/>
    </row>
    <row r="209" spans="1:27" ht="15.75" customHeight="1">
      <c r="A209" s="14">
        <v>1942</v>
      </c>
      <c r="B209" s="41">
        <v>1.34817818204148</v>
      </c>
      <c r="C209" s="41">
        <v>1.4620238545553099</v>
      </c>
      <c r="D209" s="41">
        <v>0.43010999999990002</v>
      </c>
      <c r="E209" s="41">
        <v>0.66835</v>
      </c>
      <c r="F209" s="41">
        <v>0.91647058823529404</v>
      </c>
      <c r="G209" s="41">
        <v>3.3725679999999998E-3</v>
      </c>
      <c r="H209" s="41">
        <v>0.79189888036160205</v>
      </c>
      <c r="I209" s="41"/>
      <c r="J209" s="84"/>
      <c r="K209" s="14"/>
      <c r="L209" s="14"/>
      <c r="M209" s="14"/>
      <c r="N209" s="14"/>
      <c r="O209" s="14"/>
      <c r="P209" s="14"/>
      <c r="Q209" s="14"/>
      <c r="R209" s="14"/>
      <c r="S209" s="14"/>
      <c r="T209" s="14"/>
      <c r="U209" s="14"/>
      <c r="V209" s="14"/>
      <c r="W209" s="14"/>
      <c r="X209" s="14"/>
      <c r="Y209" s="14"/>
      <c r="Z209" s="14"/>
      <c r="AA209" s="14"/>
    </row>
    <row r="210" spans="1:27" ht="15.75" customHeight="1">
      <c r="A210" s="14">
        <v>1943</v>
      </c>
      <c r="B210" s="41">
        <v>1.37097451965066</v>
      </c>
      <c r="C210" s="41">
        <v>1.4585001351659399</v>
      </c>
      <c r="D210" s="41">
        <v>0.33452999999997202</v>
      </c>
      <c r="E210" s="41">
        <v>0.66884500000000002</v>
      </c>
      <c r="F210" s="41">
        <v>0.94588235294117595</v>
      </c>
      <c r="G210" s="41">
        <v>3.2007149999999998E-3</v>
      </c>
      <c r="H210" s="41">
        <v>0.87701658687544604</v>
      </c>
      <c r="I210" s="41"/>
      <c r="J210" s="84"/>
      <c r="K210" s="14"/>
      <c r="L210" s="14"/>
      <c r="M210" s="14"/>
      <c r="N210" s="14"/>
      <c r="O210" s="14"/>
      <c r="P210" s="14"/>
      <c r="Q210" s="14"/>
      <c r="R210" s="14"/>
      <c r="S210" s="14"/>
      <c r="T210" s="14"/>
      <c r="U210" s="14"/>
      <c r="V210" s="14"/>
      <c r="W210" s="14"/>
      <c r="X210" s="14"/>
      <c r="Y210" s="14"/>
      <c r="Z210" s="14"/>
      <c r="AA210" s="14"/>
    </row>
    <row r="211" spans="1:27" ht="15.75" customHeight="1">
      <c r="A211" s="14">
        <v>1944</v>
      </c>
      <c r="B211" s="41">
        <v>1.3934052055131001</v>
      </c>
      <c r="C211" s="41">
        <v>1.4533897459888301</v>
      </c>
      <c r="D211" s="41">
        <v>0.25976519999994702</v>
      </c>
      <c r="E211" s="41">
        <v>0.66984999999999995</v>
      </c>
      <c r="F211" s="41">
        <v>5.7058823529411801E-2</v>
      </c>
      <c r="G211" s="41">
        <v>2.7216190000000002E-3</v>
      </c>
      <c r="H211" s="41">
        <v>1.85739930897257</v>
      </c>
      <c r="I211" s="41"/>
      <c r="J211" s="84"/>
      <c r="K211" s="14"/>
      <c r="L211" s="14"/>
      <c r="M211" s="14"/>
      <c r="N211" s="14"/>
      <c r="O211" s="14"/>
      <c r="P211" s="14"/>
      <c r="Q211" s="14"/>
      <c r="R211" s="14"/>
      <c r="S211" s="14"/>
      <c r="T211" s="14"/>
      <c r="U211" s="14"/>
      <c r="V211" s="14"/>
      <c r="W211" s="14"/>
      <c r="X211" s="14"/>
      <c r="Y211" s="14"/>
      <c r="Z211" s="14"/>
      <c r="AA211" s="14"/>
    </row>
    <row r="212" spans="1:27" ht="15.75" customHeight="1">
      <c r="A212" s="14">
        <v>1945</v>
      </c>
      <c r="B212" s="41">
        <v>1.1584983878275099</v>
      </c>
      <c r="C212" s="41">
        <v>1.4442744017826199</v>
      </c>
      <c r="D212" s="41">
        <v>0.214524000000097</v>
      </c>
      <c r="E212" s="41">
        <v>0.67123500000000003</v>
      </c>
      <c r="F212" s="41">
        <v>0.47882352941176498</v>
      </c>
      <c r="G212" s="41">
        <v>2.5027959999999998E-3</v>
      </c>
      <c r="H212" s="41">
        <v>1.23568746419827</v>
      </c>
      <c r="I212" s="41"/>
      <c r="J212" s="84"/>
      <c r="K212" s="14"/>
      <c r="L212" s="14"/>
      <c r="M212" s="14"/>
      <c r="N212" s="14"/>
      <c r="O212" s="14"/>
      <c r="P212" s="14"/>
      <c r="Q212" s="14"/>
      <c r="R212" s="14"/>
      <c r="S212" s="14"/>
      <c r="T212" s="14"/>
      <c r="U212" s="14"/>
      <c r="V212" s="14"/>
      <c r="W212" s="14"/>
      <c r="X212" s="14"/>
      <c r="Y212" s="14"/>
      <c r="Z212" s="14"/>
      <c r="AA212" s="14"/>
    </row>
    <row r="213" spans="1:27" ht="15.75" customHeight="1">
      <c r="A213" s="14">
        <v>1946</v>
      </c>
      <c r="B213" s="41">
        <v>1.26459532832969</v>
      </c>
      <c r="C213" s="41">
        <v>1.4360955877675901</v>
      </c>
      <c r="D213" s="41">
        <v>0.20369159999995601</v>
      </c>
      <c r="E213" s="41">
        <v>0.67832499999999996</v>
      </c>
      <c r="F213" s="41">
        <v>0.28999999999999998</v>
      </c>
      <c r="G213" s="41">
        <v>3.0925060000000001E-3</v>
      </c>
      <c r="H213" s="41">
        <v>1.52558181009732</v>
      </c>
      <c r="I213" s="41"/>
      <c r="J213" s="84"/>
      <c r="K213" s="14"/>
      <c r="L213" s="14"/>
      <c r="M213" s="14"/>
      <c r="N213" s="14"/>
      <c r="O213" s="14"/>
      <c r="P213" s="14"/>
      <c r="Q213" s="14"/>
      <c r="R213" s="14"/>
      <c r="S213" s="14"/>
      <c r="T213" s="14"/>
      <c r="U213" s="14"/>
      <c r="V213" s="14"/>
      <c r="W213" s="14"/>
      <c r="X213" s="14"/>
      <c r="Y213" s="14"/>
      <c r="Z213" s="14"/>
      <c r="AA213" s="14"/>
    </row>
    <row r="214" spans="1:27" ht="15.75" customHeight="1">
      <c r="A214" s="14">
        <v>1947</v>
      </c>
      <c r="B214" s="41">
        <v>1.40015977865721</v>
      </c>
      <c r="C214" s="41">
        <v>1.4265824662897399</v>
      </c>
      <c r="D214" s="41">
        <v>0.215373600000135</v>
      </c>
      <c r="E214" s="41">
        <v>0.68108500000000005</v>
      </c>
      <c r="F214" s="41">
        <v>1.0682352941176501</v>
      </c>
      <c r="G214" s="41">
        <v>3.5702920000000001E-3</v>
      </c>
      <c r="H214" s="41">
        <v>0.85847805882916095</v>
      </c>
      <c r="I214" s="41"/>
      <c r="J214" s="84"/>
      <c r="K214" s="14"/>
      <c r="L214" s="14"/>
      <c r="M214" s="14"/>
      <c r="N214" s="14"/>
      <c r="O214" s="14"/>
      <c r="P214" s="14"/>
      <c r="Q214" s="14"/>
      <c r="R214" s="14"/>
      <c r="S214" s="14"/>
      <c r="T214" s="14"/>
      <c r="U214" s="14"/>
      <c r="V214" s="14"/>
      <c r="W214" s="14"/>
      <c r="X214" s="14"/>
      <c r="Y214" s="14"/>
      <c r="Z214" s="14"/>
      <c r="AA214" s="14"/>
    </row>
    <row r="215" spans="1:27" ht="15.75" customHeight="1">
      <c r="A215" s="14">
        <v>1948</v>
      </c>
      <c r="B215" s="41">
        <v>1.4741035693231399</v>
      </c>
      <c r="C215" s="41">
        <v>1.40775095994715</v>
      </c>
      <c r="D215" s="41">
        <v>0.25041959999987301</v>
      </c>
      <c r="E215" s="41">
        <v>0.68901999999999997</v>
      </c>
      <c r="F215" s="41">
        <v>1.04</v>
      </c>
      <c r="G215" s="41">
        <v>4.1731509999999999E-3</v>
      </c>
      <c r="H215" s="41">
        <v>0.89824177827042295</v>
      </c>
      <c r="I215" s="41"/>
      <c r="J215" s="84"/>
      <c r="K215" s="14"/>
      <c r="L215" s="14"/>
      <c r="M215" s="14"/>
      <c r="N215" s="14"/>
      <c r="O215" s="14"/>
      <c r="P215" s="14"/>
      <c r="Q215" s="14"/>
      <c r="R215" s="14"/>
      <c r="S215" s="14"/>
      <c r="T215" s="14"/>
      <c r="U215" s="14"/>
      <c r="V215" s="14"/>
      <c r="W215" s="14"/>
      <c r="X215" s="14"/>
      <c r="Y215" s="14"/>
      <c r="Z215" s="14"/>
      <c r="AA215" s="14"/>
    </row>
    <row r="216" spans="1:27" ht="15.75" customHeight="1">
      <c r="A216" s="14">
        <v>1949</v>
      </c>
      <c r="B216" s="41">
        <v>1.4309778747270701</v>
      </c>
      <c r="C216" s="41">
        <v>1.3887858466620699</v>
      </c>
      <c r="D216" s="41">
        <v>0.30351959999995898</v>
      </c>
      <c r="E216" s="41">
        <v>0.69308000000000003</v>
      </c>
      <c r="F216" s="41">
        <v>0.50705882352941201</v>
      </c>
      <c r="G216" s="41">
        <v>4.7448719999999998E-3</v>
      </c>
      <c r="H216" s="41">
        <v>1.31136042585977</v>
      </c>
      <c r="I216" s="41"/>
      <c r="J216" s="84"/>
      <c r="K216" s="14"/>
      <c r="L216" s="14"/>
      <c r="M216" s="14"/>
      <c r="N216" s="14"/>
      <c r="O216" s="14"/>
      <c r="P216" s="14"/>
      <c r="Q216" s="14"/>
      <c r="R216" s="14"/>
      <c r="S216" s="14"/>
      <c r="T216" s="14"/>
      <c r="U216" s="14"/>
      <c r="V216" s="14"/>
      <c r="W216" s="14"/>
      <c r="X216" s="14"/>
      <c r="Y216" s="14"/>
      <c r="Z216" s="14"/>
      <c r="AA216" s="14"/>
    </row>
    <row r="217" spans="1:27" ht="15.75" customHeight="1">
      <c r="A217" s="14">
        <v>1950</v>
      </c>
      <c r="B217" s="41">
        <v>1.6384383703602601</v>
      </c>
      <c r="C217" s="41">
        <v>1.48631772773458</v>
      </c>
      <c r="D217" s="41">
        <v>0.36277920000009101</v>
      </c>
      <c r="E217" s="41">
        <v>0.70254499999999998</v>
      </c>
      <c r="F217" s="41">
        <v>1.99058823529412</v>
      </c>
      <c r="G217" s="41">
        <v>5.460477E-3</v>
      </c>
      <c r="H217" s="41">
        <v>6.3383185800637107E-2</v>
      </c>
      <c r="I217" s="41"/>
      <c r="J217" s="84"/>
      <c r="K217" s="14"/>
      <c r="L217" s="14"/>
      <c r="M217" s="14"/>
      <c r="N217" s="14"/>
      <c r="O217" s="14"/>
      <c r="P217" s="14"/>
      <c r="Q217" s="14"/>
      <c r="R217" s="14"/>
      <c r="S217" s="14"/>
      <c r="T217" s="14"/>
      <c r="U217" s="14"/>
      <c r="V217" s="14"/>
      <c r="W217" s="14"/>
      <c r="X217" s="14"/>
      <c r="Y217" s="14"/>
      <c r="Z217" s="14"/>
      <c r="AA217" s="14"/>
    </row>
    <row r="218" spans="1:27" ht="15.75" customHeight="1">
      <c r="A218" s="14">
        <v>1951</v>
      </c>
      <c r="B218" s="41">
        <v>1.7411997655567699</v>
      </c>
      <c r="C218" s="41">
        <v>1.53466758776972</v>
      </c>
      <c r="D218" s="41">
        <v>0.41927759999998698</v>
      </c>
      <c r="E218" s="41">
        <v>0.71233000000000002</v>
      </c>
      <c r="F218" s="41">
        <v>0.72941176470588198</v>
      </c>
      <c r="G218" s="41">
        <v>6.1484590000000002E-3</v>
      </c>
      <c r="H218" s="41">
        <v>1.40869952962062</v>
      </c>
      <c r="I218" s="41"/>
      <c r="J218" s="84"/>
      <c r="K218" s="14"/>
      <c r="L218" s="14"/>
      <c r="M218" s="14"/>
      <c r="N218" s="14"/>
      <c r="O218" s="14"/>
      <c r="P218" s="14"/>
      <c r="Q218" s="14"/>
      <c r="R218" s="14"/>
      <c r="S218" s="14"/>
      <c r="T218" s="14"/>
      <c r="U218" s="14"/>
      <c r="V218" s="14"/>
      <c r="W218" s="14"/>
      <c r="X218" s="14"/>
      <c r="Y218" s="14"/>
      <c r="Z218" s="14"/>
      <c r="AA218" s="14"/>
    </row>
    <row r="219" spans="1:27" ht="15.75" customHeight="1">
      <c r="A219" s="14">
        <v>1952</v>
      </c>
      <c r="B219" s="41">
        <v>1.76465453930131</v>
      </c>
      <c r="C219" s="41">
        <v>1.59193400384929</v>
      </c>
      <c r="D219" s="41">
        <v>0.48044879999997597</v>
      </c>
      <c r="E219" s="41">
        <v>0.72840000000000005</v>
      </c>
      <c r="F219" s="41">
        <v>-0.13117647058823501</v>
      </c>
      <c r="G219" s="41">
        <v>6.7268429999999997E-3</v>
      </c>
      <c r="H219" s="41">
        <v>2.2721893707388601</v>
      </c>
      <c r="I219" s="41"/>
      <c r="J219" s="84"/>
      <c r="K219" s="14"/>
      <c r="L219" s="14"/>
      <c r="M219" s="14"/>
      <c r="N219" s="14"/>
      <c r="O219" s="14"/>
      <c r="P219" s="14"/>
      <c r="Q219" s="14"/>
      <c r="R219" s="14"/>
      <c r="S219" s="14"/>
      <c r="T219" s="14"/>
      <c r="U219" s="14"/>
      <c r="V219" s="14"/>
      <c r="W219" s="14"/>
      <c r="X219" s="14"/>
      <c r="Y219" s="14"/>
      <c r="Z219" s="14"/>
      <c r="AA219" s="14"/>
    </row>
    <row r="220" spans="1:27" ht="15.75" customHeight="1">
      <c r="A220" s="14">
        <v>1953</v>
      </c>
      <c r="B220" s="41">
        <v>1.8143361940502201</v>
      </c>
      <c r="C220" s="41">
        <v>1.62953268876434</v>
      </c>
      <c r="D220" s="41">
        <v>0.54841679999992698</v>
      </c>
      <c r="E220" s="41">
        <v>0.74463999999999997</v>
      </c>
      <c r="F220" s="41">
        <v>0.92235294117647104</v>
      </c>
      <c r="G220" s="41">
        <v>7.473365E-3</v>
      </c>
      <c r="H220" s="41">
        <v>1.22098577663816</v>
      </c>
      <c r="I220" s="41"/>
      <c r="J220" s="84"/>
      <c r="K220" s="14"/>
      <c r="L220" s="14"/>
      <c r="M220" s="14"/>
      <c r="N220" s="14"/>
      <c r="O220" s="14"/>
      <c r="P220" s="14"/>
      <c r="Q220" s="14"/>
      <c r="R220" s="14"/>
      <c r="S220" s="14"/>
      <c r="T220" s="14"/>
      <c r="U220" s="14"/>
      <c r="V220" s="14"/>
      <c r="W220" s="14"/>
      <c r="X220" s="14"/>
      <c r="Y220" s="14"/>
      <c r="Z220" s="14"/>
      <c r="AA220" s="14"/>
    </row>
    <row r="221" spans="1:27" ht="15.75" customHeight="1">
      <c r="A221" s="14">
        <v>1954</v>
      </c>
      <c r="B221" s="41">
        <v>1.8531486064410501</v>
      </c>
      <c r="C221" s="41">
        <v>1.6821130642011199</v>
      </c>
      <c r="D221" s="41">
        <v>0.62318160000006595</v>
      </c>
      <c r="E221" s="41">
        <v>0.75684499999999999</v>
      </c>
      <c r="F221" s="41">
        <v>0.79411764705882404</v>
      </c>
      <c r="G221" s="41">
        <v>8.2287290000000006E-3</v>
      </c>
      <c r="H221" s="41">
        <v>1.3528886945832801</v>
      </c>
      <c r="I221" s="41"/>
      <c r="J221" s="84"/>
      <c r="K221" s="14"/>
      <c r="L221" s="14"/>
      <c r="M221" s="14"/>
      <c r="N221" s="14"/>
      <c r="O221" s="14"/>
      <c r="P221" s="14"/>
      <c r="Q221" s="14"/>
      <c r="R221" s="14"/>
      <c r="S221" s="14"/>
      <c r="T221" s="14"/>
      <c r="U221" s="14"/>
      <c r="V221" s="14"/>
      <c r="W221" s="14"/>
      <c r="X221" s="14"/>
      <c r="Y221" s="14"/>
      <c r="Z221" s="14"/>
      <c r="AA221" s="14"/>
    </row>
    <row r="222" spans="1:27" ht="15.75" customHeight="1">
      <c r="A222" s="14">
        <v>1955</v>
      </c>
      <c r="B222" s="41">
        <v>2.0314429768013098</v>
      </c>
      <c r="C222" s="41">
        <v>1.73882485368522</v>
      </c>
      <c r="D222" s="41">
        <v>0.70049520000009102</v>
      </c>
      <c r="E222" s="41">
        <v>0.76966999999999997</v>
      </c>
      <c r="F222" s="41">
        <v>1.8317647058823501</v>
      </c>
      <c r="G222" s="41">
        <v>9.1098459999999996E-3</v>
      </c>
      <c r="H222" s="41">
        <v>0.45922807860408599</v>
      </c>
      <c r="I222" s="41"/>
      <c r="J222" s="84"/>
      <c r="K222" s="14"/>
      <c r="L222" s="14"/>
      <c r="M222" s="14"/>
      <c r="N222" s="14"/>
      <c r="O222" s="14"/>
      <c r="P222" s="14"/>
      <c r="Q222" s="14"/>
      <c r="R222" s="14"/>
      <c r="S222" s="14"/>
      <c r="T222" s="14"/>
      <c r="U222" s="14"/>
      <c r="V222" s="14"/>
      <c r="W222" s="14"/>
      <c r="X222" s="14"/>
      <c r="Y222" s="14"/>
      <c r="Z222" s="14"/>
      <c r="AA222" s="14"/>
    </row>
    <row r="223" spans="1:27" ht="15.75" customHeight="1">
      <c r="A223" s="14">
        <v>1956</v>
      </c>
      <c r="B223" s="41">
        <v>2.16272121943231</v>
      </c>
      <c r="C223" s="41">
        <v>1.79882515617272</v>
      </c>
      <c r="D223" s="41">
        <v>0.77589720000003104</v>
      </c>
      <c r="E223" s="41">
        <v>0.78329000000000004</v>
      </c>
      <c r="F223" s="41">
        <v>2.3147058823529401</v>
      </c>
      <c r="G223" s="41">
        <v>9.9437150000000005E-3</v>
      </c>
      <c r="H223" s="41">
        <v>7.77095782520658E-2</v>
      </c>
      <c r="I223" s="41"/>
      <c r="J223" s="84"/>
      <c r="K223" s="14"/>
      <c r="L223" s="14"/>
      <c r="M223" s="14"/>
      <c r="N223" s="14"/>
      <c r="O223" s="14"/>
      <c r="P223" s="14"/>
      <c r="Q223" s="14"/>
      <c r="R223" s="14"/>
      <c r="S223" s="14"/>
      <c r="T223" s="14"/>
      <c r="U223" s="14"/>
      <c r="V223" s="14"/>
      <c r="W223" s="14"/>
      <c r="X223" s="14"/>
      <c r="Y223" s="14"/>
      <c r="Z223" s="14"/>
      <c r="AA223" s="14"/>
    </row>
    <row r="224" spans="1:27" ht="15.75" customHeight="1">
      <c r="A224" s="14">
        <v>1957</v>
      </c>
      <c r="B224" s="41">
        <v>2.2340403848253301</v>
      </c>
      <c r="C224" s="41">
        <v>1.85008838233752</v>
      </c>
      <c r="D224" s="41">
        <v>0.87147719999995799</v>
      </c>
      <c r="E224" s="41">
        <v>0.79296500000000003</v>
      </c>
      <c r="F224" s="41">
        <v>0.71470588235294097</v>
      </c>
      <c r="G224" s="41">
        <v>1.0640790000000001E-2</v>
      </c>
      <c r="H224" s="41">
        <v>1.69433989480995</v>
      </c>
      <c r="I224" s="41"/>
      <c r="J224" s="84"/>
      <c r="K224" s="14"/>
      <c r="L224" s="14"/>
      <c r="M224" s="14"/>
      <c r="N224" s="14"/>
      <c r="O224" s="14"/>
      <c r="P224" s="14"/>
      <c r="Q224" s="14"/>
      <c r="R224" s="14"/>
      <c r="S224" s="14"/>
      <c r="T224" s="14"/>
      <c r="U224" s="14"/>
      <c r="V224" s="14"/>
      <c r="W224" s="14"/>
      <c r="X224" s="14"/>
      <c r="Y224" s="14"/>
      <c r="Z224" s="14"/>
      <c r="AA224" s="14"/>
    </row>
    <row r="225" spans="1:27" ht="15.75" customHeight="1">
      <c r="A225" s="14">
        <v>1958</v>
      </c>
      <c r="B225" s="41">
        <v>2.2973799274017499</v>
      </c>
      <c r="C225" s="41">
        <v>1.9077539486171999</v>
      </c>
      <c r="D225" s="41">
        <v>1.7341747157719301</v>
      </c>
      <c r="E225" s="41">
        <v>0.80781499999999995</v>
      </c>
      <c r="F225" s="41">
        <v>-7.4705882352941205E-2</v>
      </c>
      <c r="G225" s="41">
        <v>1.1398876E-2</v>
      </c>
      <c r="H225" s="41">
        <v>1.72645116659996</v>
      </c>
      <c r="I225" s="41"/>
      <c r="J225" s="84"/>
      <c r="K225" s="14"/>
      <c r="L225" s="14"/>
      <c r="M225" s="14"/>
      <c r="N225" s="14"/>
      <c r="O225" s="14"/>
      <c r="P225" s="14"/>
      <c r="Q225" s="14"/>
      <c r="R225" s="14"/>
      <c r="S225" s="14"/>
      <c r="T225" s="14"/>
      <c r="U225" s="14"/>
      <c r="V225" s="14"/>
      <c r="W225" s="14"/>
      <c r="X225" s="14"/>
      <c r="Y225" s="14"/>
      <c r="Z225" s="14"/>
      <c r="AA225" s="14"/>
    </row>
    <row r="226" spans="1:27" ht="15.75" customHeight="1">
      <c r="A226" s="14">
        <v>1959</v>
      </c>
      <c r="B226" s="41">
        <v>2.4170820608624499</v>
      </c>
      <c r="C226" s="41">
        <v>1.84551880806033</v>
      </c>
      <c r="D226" s="41">
        <v>2.03904</v>
      </c>
      <c r="E226" s="41">
        <v>0.91802220842788496</v>
      </c>
      <c r="F226" s="41">
        <v>0.39588235294117602</v>
      </c>
      <c r="G226" s="41">
        <v>1.2683730000000001E-2</v>
      </c>
      <c r="H226" s="41">
        <v>0.89697257755371496</v>
      </c>
      <c r="I226" s="41"/>
      <c r="J226" s="84"/>
      <c r="K226" s="14"/>
      <c r="L226" s="14"/>
      <c r="M226" s="14"/>
      <c r="N226" s="14"/>
      <c r="O226" s="14"/>
      <c r="P226" s="14"/>
      <c r="Q226" s="14"/>
      <c r="R226" s="14"/>
      <c r="S226" s="14"/>
      <c r="T226" s="14"/>
      <c r="U226" s="14"/>
      <c r="V226" s="14"/>
      <c r="W226" s="14"/>
      <c r="X226" s="14"/>
      <c r="Y226" s="14"/>
      <c r="Z226" s="14"/>
      <c r="AA226" s="14"/>
    </row>
    <row r="227" spans="1:27" ht="15.75" customHeight="1">
      <c r="A227" s="14">
        <v>1960</v>
      </c>
      <c r="B227" s="41">
        <v>2.5619360455786002</v>
      </c>
      <c r="C227" s="41">
        <v>1.8537115593790101</v>
      </c>
      <c r="D227" s="41">
        <v>1.50804</v>
      </c>
      <c r="E227" s="41">
        <v>0.899128547540474</v>
      </c>
      <c r="F227" s="41">
        <v>1.1564705882352899</v>
      </c>
      <c r="G227" s="41">
        <v>1.38388E-2</v>
      </c>
      <c r="H227" s="41">
        <v>0.83816966918184899</v>
      </c>
      <c r="I227" s="41"/>
      <c r="J227" s="84"/>
      <c r="K227" s="14"/>
      <c r="L227" s="14"/>
      <c r="M227" s="14"/>
      <c r="N227" s="14"/>
      <c r="O227" s="14"/>
      <c r="P227" s="14"/>
      <c r="Q227" s="14"/>
      <c r="R227" s="14"/>
      <c r="S227" s="14"/>
      <c r="T227" s="14"/>
      <c r="U227" s="14"/>
      <c r="V227" s="14"/>
      <c r="W227" s="14"/>
      <c r="X227" s="14"/>
      <c r="Y227" s="14"/>
      <c r="Z227" s="14"/>
      <c r="AA227" s="14"/>
    </row>
    <row r="228" spans="1:27" ht="15.75" customHeight="1">
      <c r="A228" s="14">
        <v>1961</v>
      </c>
      <c r="B228" s="41">
        <v>2.5702681869541499</v>
      </c>
      <c r="C228" s="41">
        <v>1.86212030778633</v>
      </c>
      <c r="D228" s="41">
        <v>1.65672</v>
      </c>
      <c r="E228" s="41">
        <v>0.75405988665306201</v>
      </c>
      <c r="F228" s="41">
        <v>0.61117647058823499</v>
      </c>
      <c r="G228" s="41">
        <v>1.4726464E-2</v>
      </c>
      <c r="H228" s="41">
        <v>1.39570567349918</v>
      </c>
      <c r="I228" s="41"/>
      <c r="J228" s="84"/>
      <c r="K228" s="14"/>
      <c r="L228" s="14"/>
      <c r="M228" s="14"/>
      <c r="N228" s="14"/>
      <c r="O228" s="14"/>
      <c r="P228" s="14"/>
      <c r="Q228" s="14"/>
      <c r="R228" s="14"/>
      <c r="S228" s="14"/>
      <c r="T228" s="14"/>
      <c r="U228" s="14"/>
      <c r="V228" s="14"/>
      <c r="W228" s="14"/>
      <c r="X228" s="14"/>
      <c r="Y228" s="14"/>
      <c r="Z228" s="14"/>
      <c r="AA228" s="14"/>
    </row>
    <row r="229" spans="1:27" ht="15.75" customHeight="1">
      <c r="A229" s="14">
        <v>1962</v>
      </c>
      <c r="B229" s="41">
        <v>2.66104166593886</v>
      </c>
      <c r="C229" s="41">
        <v>1.7905989263755999</v>
      </c>
      <c r="D229" s="41">
        <v>1.1894400000000001</v>
      </c>
      <c r="E229" s="41">
        <v>0.80036872576564999</v>
      </c>
      <c r="F229" s="41">
        <v>1.1552941176470599</v>
      </c>
      <c r="G229" s="41">
        <v>1.5871006999999999E-2</v>
      </c>
      <c r="H229" s="41">
        <v>1.2906667419017599</v>
      </c>
      <c r="I229" s="41"/>
      <c r="J229" s="84"/>
      <c r="K229" s="14"/>
      <c r="L229" s="14"/>
      <c r="M229" s="14"/>
      <c r="N229" s="14"/>
      <c r="O229" s="14"/>
      <c r="P229" s="14"/>
      <c r="Q229" s="14"/>
      <c r="R229" s="14"/>
      <c r="S229" s="14"/>
      <c r="T229" s="14"/>
      <c r="U229" s="14"/>
      <c r="V229" s="14"/>
      <c r="W229" s="14"/>
      <c r="X229" s="14"/>
      <c r="Y229" s="14"/>
      <c r="Z229" s="14"/>
      <c r="AA229" s="14"/>
    </row>
    <row r="230" spans="1:27" ht="15.75" customHeight="1">
      <c r="A230" s="14">
        <v>1963</v>
      </c>
      <c r="B230" s="41">
        <v>2.80336364465066</v>
      </c>
      <c r="C230" s="41">
        <v>1.6518619839565201</v>
      </c>
      <c r="D230" s="41">
        <v>1.21068</v>
      </c>
      <c r="E230" s="41">
        <v>0.98113006487823795</v>
      </c>
      <c r="F230" s="41">
        <v>1.0605882352941201</v>
      </c>
      <c r="G230" s="41">
        <v>1.6862708000000001E-2</v>
      </c>
      <c r="H230" s="41">
        <v>1.18596462043482</v>
      </c>
      <c r="I230" s="41"/>
      <c r="J230" s="84"/>
      <c r="K230" s="14"/>
      <c r="L230" s="14"/>
      <c r="M230" s="14"/>
      <c r="N230" s="14"/>
      <c r="O230" s="14"/>
      <c r="P230" s="14"/>
      <c r="Q230" s="14"/>
      <c r="R230" s="14"/>
      <c r="S230" s="14"/>
      <c r="T230" s="14"/>
      <c r="U230" s="14"/>
      <c r="V230" s="14"/>
      <c r="W230" s="14"/>
      <c r="X230" s="14"/>
      <c r="Y230" s="14"/>
      <c r="Z230" s="14"/>
      <c r="AA230" s="14"/>
    </row>
    <row r="231" spans="1:27" ht="15.75" customHeight="1">
      <c r="A231" s="14">
        <v>1964</v>
      </c>
      <c r="B231" s="41">
        <v>2.9554742287117901</v>
      </c>
      <c r="C231" s="41">
        <v>1.5641112119979601</v>
      </c>
      <c r="D231" s="41">
        <v>1.0407599999999999</v>
      </c>
      <c r="E231" s="41">
        <v>1.17631640399083</v>
      </c>
      <c r="F231" s="41">
        <v>1.55117647058824</v>
      </c>
      <c r="G231" s="41">
        <v>1.8451229E-2</v>
      </c>
      <c r="H231" s="41">
        <v>0.73288133713068804</v>
      </c>
      <c r="I231" s="41"/>
      <c r="J231" s="84"/>
      <c r="K231" s="14"/>
      <c r="L231" s="14"/>
      <c r="M231" s="14"/>
      <c r="N231" s="14"/>
      <c r="O231" s="14"/>
      <c r="P231" s="14"/>
      <c r="Q231" s="14"/>
      <c r="R231" s="14"/>
      <c r="S231" s="14"/>
      <c r="T231" s="14"/>
      <c r="U231" s="14"/>
      <c r="V231" s="14"/>
      <c r="W231" s="14"/>
      <c r="X231" s="14"/>
      <c r="Y231" s="14"/>
      <c r="Z231" s="14"/>
      <c r="AA231" s="14"/>
    </row>
    <row r="232" spans="1:27" ht="15.75" customHeight="1">
      <c r="A232" s="14">
        <v>1965</v>
      </c>
      <c r="B232" s="41">
        <v>3.0887644429585102</v>
      </c>
      <c r="C232" s="41">
        <v>1.4171725708371301</v>
      </c>
      <c r="D232" s="41">
        <v>2.3363999999999998</v>
      </c>
      <c r="E232" s="41">
        <v>1.27094149310341</v>
      </c>
      <c r="F232" s="41">
        <v>0.28647058823529398</v>
      </c>
      <c r="G232" s="41">
        <v>1.9485973E-2</v>
      </c>
      <c r="H232" s="41">
        <v>0.592638959456943</v>
      </c>
      <c r="I232" s="41"/>
      <c r="J232" s="84"/>
      <c r="K232" s="14"/>
      <c r="L232" s="14"/>
      <c r="M232" s="14"/>
      <c r="N232" s="14"/>
      <c r="O232" s="14"/>
      <c r="P232" s="14"/>
      <c r="Q232" s="14"/>
      <c r="R232" s="14"/>
      <c r="S232" s="14"/>
      <c r="T232" s="14"/>
      <c r="U232" s="14"/>
      <c r="V232" s="14"/>
      <c r="W232" s="14"/>
      <c r="X232" s="14"/>
      <c r="Y232" s="14"/>
      <c r="Z232" s="14"/>
      <c r="AA232" s="14"/>
    </row>
    <row r="233" spans="1:27" ht="15.75" customHeight="1">
      <c r="A233" s="14">
        <v>1966</v>
      </c>
      <c r="B233" s="41">
        <v>3.23849928930131</v>
      </c>
      <c r="C233" s="41">
        <v>1.3488656804086201</v>
      </c>
      <c r="D233" s="41">
        <v>2.3363999999999998</v>
      </c>
      <c r="E233" s="41">
        <v>1.2398915822159999</v>
      </c>
      <c r="F233" s="41">
        <v>1.3470588235294101</v>
      </c>
      <c r="G233" s="41">
        <v>2.0914841999999999E-2</v>
      </c>
      <c r="H233" s="41">
        <v>-0.35690027803548202</v>
      </c>
      <c r="I233" s="41"/>
      <c r="J233" s="84"/>
      <c r="K233" s="14"/>
      <c r="L233" s="14"/>
      <c r="M233" s="14"/>
      <c r="N233" s="14"/>
      <c r="O233" s="14"/>
      <c r="P233" s="14"/>
      <c r="Q233" s="14"/>
      <c r="R233" s="14"/>
      <c r="S233" s="14"/>
      <c r="T233" s="14"/>
      <c r="U233" s="14"/>
      <c r="V233" s="14"/>
      <c r="W233" s="14"/>
      <c r="X233" s="14"/>
      <c r="Y233" s="14"/>
      <c r="Z233" s="14"/>
      <c r="AA233" s="14"/>
    </row>
    <row r="234" spans="1:27" ht="15.75" customHeight="1">
      <c r="A234" s="14">
        <v>1967</v>
      </c>
      <c r="B234" s="41">
        <v>3.3414425600436699</v>
      </c>
      <c r="C234" s="41">
        <v>1.3722228350951999</v>
      </c>
      <c r="D234" s="41">
        <v>1.2956399999999999</v>
      </c>
      <c r="E234" s="41">
        <v>1.1054654213285899</v>
      </c>
      <c r="F234" s="41">
        <v>1.6341176470588199</v>
      </c>
      <c r="G234" s="41">
        <v>2.1952477000000001E-2</v>
      </c>
      <c r="H234" s="41">
        <v>0.65648984975145597</v>
      </c>
      <c r="I234" s="41"/>
      <c r="J234" s="84"/>
      <c r="K234" s="14"/>
      <c r="L234" s="14"/>
      <c r="M234" s="14"/>
      <c r="N234" s="14"/>
      <c r="O234" s="14"/>
      <c r="P234" s="14"/>
      <c r="Q234" s="14"/>
      <c r="R234" s="14"/>
      <c r="S234" s="14"/>
      <c r="T234" s="14"/>
      <c r="U234" s="14"/>
      <c r="V234" s="14"/>
      <c r="W234" s="14"/>
      <c r="X234" s="14"/>
      <c r="Y234" s="14"/>
      <c r="Z234" s="14"/>
      <c r="AA234" s="14"/>
    </row>
    <row r="235" spans="1:27" ht="15.75" customHeight="1">
      <c r="A235" s="14">
        <v>1968</v>
      </c>
      <c r="B235" s="41">
        <v>3.5234477404476001</v>
      </c>
      <c r="C235" s="41">
        <v>1.37953231304461</v>
      </c>
      <c r="D235" s="41">
        <v>2.10276</v>
      </c>
      <c r="E235" s="41">
        <v>1.1132717604411799</v>
      </c>
      <c r="F235" s="41">
        <v>2.4041176470588201</v>
      </c>
      <c r="G235" s="41">
        <v>2.3532642999999999E-2</v>
      </c>
      <c r="H235" s="41">
        <v>-0.74070199700780004</v>
      </c>
      <c r="I235" s="41"/>
      <c r="J235" s="84"/>
      <c r="K235" s="14"/>
      <c r="L235" s="14"/>
      <c r="M235" s="14"/>
      <c r="N235" s="14"/>
      <c r="O235" s="14"/>
      <c r="P235" s="14"/>
      <c r="Q235" s="14"/>
      <c r="R235" s="14"/>
      <c r="S235" s="14"/>
      <c r="T235" s="14"/>
      <c r="U235" s="14"/>
      <c r="V235" s="14"/>
      <c r="W235" s="14"/>
      <c r="X235" s="14"/>
      <c r="Y235" s="14"/>
      <c r="Z235" s="14"/>
      <c r="AA235" s="14"/>
    </row>
    <row r="236" spans="1:27" ht="15.75" customHeight="1">
      <c r="A236" s="14">
        <v>1969</v>
      </c>
      <c r="B236" s="41">
        <v>3.7572518160480302</v>
      </c>
      <c r="C236" s="41">
        <v>1.2924243756645599</v>
      </c>
      <c r="D236" s="41">
        <v>2.8036799999999999</v>
      </c>
      <c r="E236" s="41">
        <v>1.1970218495537699</v>
      </c>
      <c r="F236" s="41">
        <v>0.58117647058823496</v>
      </c>
      <c r="G236" s="41">
        <v>2.4966522000000001E-2</v>
      </c>
      <c r="H236" s="41">
        <v>0.442831349570592</v>
      </c>
      <c r="I236" s="41"/>
      <c r="J236" s="84"/>
      <c r="K236" s="14"/>
      <c r="L236" s="14"/>
      <c r="M236" s="14"/>
      <c r="N236" s="14"/>
      <c r="O236" s="14"/>
      <c r="P236" s="14"/>
      <c r="Q236" s="14"/>
      <c r="R236" s="14"/>
      <c r="S236" s="14"/>
      <c r="T236" s="14"/>
      <c r="U236" s="14"/>
      <c r="V236" s="14"/>
      <c r="W236" s="14"/>
      <c r="X236" s="14"/>
      <c r="Y236" s="14"/>
      <c r="Z236" s="14"/>
      <c r="AA236" s="14"/>
    </row>
    <row r="237" spans="1:27" ht="15.75" customHeight="1">
      <c r="A237" s="14">
        <v>1970</v>
      </c>
      <c r="B237" s="41">
        <v>4.0659298837336202</v>
      </c>
      <c r="C237" s="41">
        <v>1.28651434647713</v>
      </c>
      <c r="D237" s="41">
        <v>2.4001199999999998</v>
      </c>
      <c r="E237" s="41">
        <v>1.09204943866636</v>
      </c>
      <c r="F237" s="41">
        <v>0.51176470588235301</v>
      </c>
      <c r="G237" s="41">
        <v>2.6489822999999999E-2</v>
      </c>
      <c r="H237" s="41">
        <v>1.3220202626620501</v>
      </c>
      <c r="I237" s="41"/>
      <c r="J237" s="84"/>
      <c r="K237" s="14"/>
      <c r="L237" s="14"/>
      <c r="M237" s="14"/>
      <c r="N237" s="14"/>
      <c r="O237" s="14"/>
      <c r="P237" s="14"/>
      <c r="Q237" s="14"/>
      <c r="R237" s="14"/>
      <c r="S237" s="14"/>
      <c r="T237" s="14"/>
      <c r="U237" s="14"/>
      <c r="V237" s="14"/>
      <c r="W237" s="14"/>
      <c r="X237" s="14"/>
      <c r="Y237" s="14"/>
      <c r="Z237" s="14"/>
      <c r="AA237" s="14"/>
    </row>
    <row r="238" spans="1:27" ht="15.75" customHeight="1">
      <c r="A238" s="14">
        <v>1971</v>
      </c>
      <c r="B238" s="41">
        <v>4.2298762762008701</v>
      </c>
      <c r="C238" s="41">
        <v>1.2731343844757299</v>
      </c>
      <c r="D238" s="41">
        <v>1.5505199999999999</v>
      </c>
      <c r="E238" s="41">
        <v>1.1468795277789501</v>
      </c>
      <c r="F238" s="41">
        <v>2.4217647058823499</v>
      </c>
      <c r="G238" s="41">
        <v>2.7991510000000001E-2</v>
      </c>
      <c r="H238" s="41">
        <v>0.35585491701530397</v>
      </c>
      <c r="I238" s="41"/>
      <c r="J238" s="84"/>
      <c r="K238" s="14"/>
      <c r="L238" s="14"/>
      <c r="M238" s="14"/>
      <c r="N238" s="14"/>
      <c r="O238" s="14"/>
      <c r="P238" s="14"/>
      <c r="Q238" s="14"/>
      <c r="R238" s="14"/>
      <c r="S238" s="14"/>
      <c r="T238" s="14"/>
      <c r="U238" s="14"/>
      <c r="V238" s="14"/>
      <c r="W238" s="14"/>
      <c r="X238" s="14"/>
      <c r="Y238" s="14"/>
      <c r="Z238" s="14"/>
      <c r="AA238" s="14"/>
    </row>
    <row r="239" spans="1:27" ht="15.75" customHeight="1">
      <c r="A239" s="14">
        <v>1972</v>
      </c>
      <c r="B239" s="41">
        <v>4.4271703788209598</v>
      </c>
      <c r="C239" s="41">
        <v>1.2763015683079799</v>
      </c>
      <c r="D239" s="41">
        <v>3.1222799999999999</v>
      </c>
      <c r="E239" s="41">
        <v>1.38610586689153</v>
      </c>
      <c r="F239" s="41">
        <v>1.1347058823529399</v>
      </c>
      <c r="G239" s="41">
        <v>3.0485451E-2</v>
      </c>
      <c r="H239" s="41">
        <v>2.9894746884466802E-2</v>
      </c>
      <c r="I239" s="41"/>
      <c r="J239" s="84"/>
      <c r="K239" s="14"/>
      <c r="L239" s="14"/>
      <c r="M239" s="14"/>
      <c r="N239" s="14"/>
      <c r="O239" s="14"/>
      <c r="P239" s="14"/>
      <c r="Q239" s="14"/>
      <c r="R239" s="14"/>
      <c r="S239" s="14"/>
      <c r="T239" s="14"/>
      <c r="U239" s="14"/>
      <c r="V239" s="14"/>
      <c r="W239" s="14"/>
      <c r="X239" s="14"/>
      <c r="Y239" s="14"/>
      <c r="Z239" s="14"/>
      <c r="AA239" s="14"/>
    </row>
    <row r="240" spans="1:27" ht="15.75" customHeight="1">
      <c r="A240" s="14">
        <v>1973</v>
      </c>
      <c r="B240" s="41">
        <v>4.6612423845524003</v>
      </c>
      <c r="C240" s="41">
        <v>1.2386370847988299</v>
      </c>
      <c r="D240" s="41">
        <v>3.1010399999999998</v>
      </c>
      <c r="E240" s="41">
        <v>1.3402772060041199</v>
      </c>
      <c r="F240" s="41">
        <v>1.6164705882352901</v>
      </c>
      <c r="G240" s="41">
        <v>3.2610440999999997E-2</v>
      </c>
      <c r="H240" s="41">
        <v>-0.19051876588818001</v>
      </c>
      <c r="I240" s="41"/>
      <c r="J240" s="84"/>
      <c r="K240" s="14"/>
      <c r="L240" s="14"/>
      <c r="M240" s="14"/>
      <c r="N240" s="14"/>
      <c r="O240" s="14"/>
      <c r="P240" s="14"/>
      <c r="Q240" s="14"/>
      <c r="R240" s="14"/>
      <c r="S240" s="14"/>
      <c r="T240" s="14"/>
      <c r="U240" s="14"/>
      <c r="V240" s="14"/>
      <c r="W240" s="14"/>
      <c r="X240" s="14"/>
      <c r="Y240" s="14"/>
      <c r="Z240" s="14"/>
      <c r="AA240" s="14"/>
    </row>
    <row r="241" spans="1:27" ht="15.75" customHeight="1">
      <c r="A241" s="14">
        <v>1974</v>
      </c>
      <c r="B241" s="41">
        <v>4.6423565540393001</v>
      </c>
      <c r="C241" s="41">
        <v>1.1922658241114501</v>
      </c>
      <c r="D241" s="41">
        <v>1.44432</v>
      </c>
      <c r="E241" s="41">
        <v>1.2623747951167099</v>
      </c>
      <c r="F241" s="41">
        <v>3.7705882352941198</v>
      </c>
      <c r="G241" s="41">
        <v>3.3395810999999997E-2</v>
      </c>
      <c r="H241" s="41">
        <v>-0.67605646326007995</v>
      </c>
      <c r="I241" s="41"/>
      <c r="J241" s="84"/>
      <c r="K241" s="14"/>
      <c r="L241" s="14"/>
      <c r="M241" s="14"/>
      <c r="N241" s="14"/>
      <c r="O241" s="14"/>
      <c r="P241" s="14"/>
      <c r="Q241" s="14"/>
      <c r="R241" s="14"/>
      <c r="S241" s="14"/>
      <c r="T241" s="14"/>
      <c r="U241" s="14"/>
      <c r="V241" s="14"/>
      <c r="W241" s="14"/>
      <c r="X241" s="14"/>
      <c r="Y241" s="14"/>
      <c r="Z241" s="14"/>
      <c r="AA241" s="14"/>
    </row>
    <row r="242" spans="1:27" ht="15.75" customHeight="1">
      <c r="A242" s="14">
        <v>1975</v>
      </c>
      <c r="B242" s="41">
        <v>4.6524282797489098</v>
      </c>
      <c r="C242" s="41">
        <v>1.4170177831210999</v>
      </c>
      <c r="D242" s="41">
        <v>2.61252</v>
      </c>
      <c r="E242" s="41">
        <v>1.2059523842293001</v>
      </c>
      <c r="F242" s="41">
        <v>2.4482352941176502</v>
      </c>
      <c r="G242" s="41">
        <v>3.4104431999999997E-2</v>
      </c>
      <c r="H242" s="41">
        <v>-0.23136604747693701</v>
      </c>
      <c r="I242" s="41"/>
      <c r="J242" s="84"/>
      <c r="K242" s="14"/>
      <c r="L242" s="14"/>
      <c r="M242" s="14"/>
      <c r="N242" s="14"/>
      <c r="O242" s="14"/>
      <c r="P242" s="14"/>
      <c r="Q242" s="14"/>
      <c r="R242" s="14"/>
      <c r="S242" s="14"/>
      <c r="T242" s="14"/>
      <c r="U242" s="14"/>
      <c r="V242" s="14"/>
      <c r="W242" s="14"/>
      <c r="X242" s="14"/>
      <c r="Y242" s="14"/>
      <c r="Z242" s="14"/>
      <c r="AA242" s="14"/>
    </row>
    <row r="243" spans="1:27" ht="15.75" customHeight="1">
      <c r="A243" s="14">
        <v>1976</v>
      </c>
      <c r="B243" s="41">
        <v>4.9082895324781699</v>
      </c>
      <c r="C243" s="41">
        <v>1.3019280419508701</v>
      </c>
      <c r="D243" s="41">
        <v>2.0602800000000001</v>
      </c>
      <c r="E243" s="41">
        <v>1.33038497334188</v>
      </c>
      <c r="F243" s="41">
        <v>2.9341176470588199</v>
      </c>
      <c r="G243" s="41">
        <v>3.6066967999999998E-2</v>
      </c>
      <c r="H243" s="41">
        <v>-0.150632013971676</v>
      </c>
      <c r="I243" s="41"/>
      <c r="J243" s="84"/>
      <c r="K243" s="14"/>
      <c r="L243" s="14"/>
      <c r="M243" s="14"/>
      <c r="N243" s="14"/>
      <c r="O243" s="14"/>
      <c r="P243" s="14"/>
      <c r="Q243" s="14"/>
      <c r="R243" s="14"/>
      <c r="S243" s="14"/>
      <c r="T243" s="14"/>
      <c r="U243" s="14"/>
      <c r="V243" s="14"/>
      <c r="W243" s="14"/>
      <c r="X243" s="14"/>
      <c r="Y243" s="14"/>
      <c r="Z243" s="14"/>
      <c r="AA243" s="14"/>
    </row>
    <row r="244" spans="1:27" ht="15.75" customHeight="1">
      <c r="A244" s="14">
        <v>1977</v>
      </c>
      <c r="B244" s="41">
        <v>5.0476339582423604</v>
      </c>
      <c r="C244" s="41">
        <v>1.2672844701280299</v>
      </c>
      <c r="D244" s="41">
        <v>4.0780799999999999</v>
      </c>
      <c r="E244" s="41">
        <v>1.44834006245447</v>
      </c>
      <c r="F244" s="41">
        <v>1.6082352941176501</v>
      </c>
      <c r="G244" s="41">
        <v>3.8465277999999999E-2</v>
      </c>
      <c r="H244" s="41">
        <v>-0.85820220620173104</v>
      </c>
      <c r="I244" s="41"/>
      <c r="J244" s="84"/>
      <c r="K244" s="14"/>
      <c r="L244" s="14"/>
      <c r="M244" s="14"/>
      <c r="N244" s="14"/>
      <c r="O244" s="14"/>
      <c r="P244" s="14"/>
      <c r="Q244" s="14"/>
      <c r="R244" s="14"/>
      <c r="S244" s="14"/>
      <c r="T244" s="14"/>
      <c r="U244" s="14"/>
      <c r="V244" s="14"/>
      <c r="W244" s="14"/>
      <c r="X244" s="14"/>
      <c r="Y244" s="14"/>
      <c r="Z244" s="14"/>
      <c r="AA244" s="14"/>
    </row>
    <row r="245" spans="1:27" ht="15.75" customHeight="1">
      <c r="A245" s="14">
        <v>1978</v>
      </c>
      <c r="B245" s="41">
        <v>5.2040849284934501</v>
      </c>
      <c r="C245" s="41">
        <v>1.1539550754318699</v>
      </c>
      <c r="D245" s="41">
        <v>2.73996</v>
      </c>
      <c r="E245" s="41">
        <v>1.4942964015670599</v>
      </c>
      <c r="F245" s="41">
        <v>2.6547058823529399</v>
      </c>
      <c r="G245" s="41">
        <v>4.1111291000000001E-2</v>
      </c>
      <c r="H245" s="41">
        <v>-0.57203357099468799</v>
      </c>
      <c r="I245" s="41"/>
      <c r="J245" s="84"/>
      <c r="K245" s="14"/>
      <c r="L245" s="14"/>
      <c r="M245" s="14"/>
      <c r="N245" s="14"/>
      <c r="O245" s="14"/>
      <c r="P245" s="14"/>
      <c r="Q245" s="14"/>
      <c r="R245" s="14"/>
      <c r="S245" s="14"/>
      <c r="T245" s="14"/>
      <c r="U245" s="14"/>
      <c r="V245" s="14"/>
      <c r="W245" s="14"/>
      <c r="X245" s="14"/>
      <c r="Y245" s="14"/>
      <c r="Z245" s="14"/>
      <c r="AA245" s="14"/>
    </row>
    <row r="246" spans="1:27" ht="15.75" customHeight="1">
      <c r="A246" s="14">
        <v>1979</v>
      </c>
      <c r="B246" s="41">
        <v>5.3520790745087297</v>
      </c>
      <c r="C246" s="41">
        <v>1.1607417626371199</v>
      </c>
      <c r="D246" s="41">
        <v>4.5453599999999996</v>
      </c>
      <c r="E246" s="41">
        <v>1.40661399067965</v>
      </c>
      <c r="F246" s="41">
        <v>1.3641176470588201</v>
      </c>
      <c r="G246" s="41">
        <v>4.259889E-2</v>
      </c>
      <c r="H246" s="41">
        <v>-0.84586969059261596</v>
      </c>
      <c r="I246" s="41"/>
      <c r="J246" s="84"/>
      <c r="K246" s="14"/>
      <c r="L246" s="14"/>
      <c r="M246" s="14"/>
      <c r="N246" s="14"/>
      <c r="O246" s="14"/>
      <c r="P246" s="14"/>
      <c r="Q246" s="14"/>
      <c r="R246" s="14"/>
      <c r="S246" s="14"/>
      <c r="T246" s="14"/>
      <c r="U246" s="14"/>
      <c r="V246" s="14"/>
      <c r="W246" s="14"/>
      <c r="X246" s="14"/>
      <c r="Y246" s="14"/>
      <c r="Z246" s="14"/>
      <c r="AA246" s="14"/>
    </row>
    <row r="247" spans="1:27" ht="15.75" customHeight="1">
      <c r="A247" s="14">
        <v>1980</v>
      </c>
      <c r="B247" s="41">
        <v>5.3200364396834097</v>
      </c>
      <c r="C247" s="41">
        <v>1.1309733312180601</v>
      </c>
      <c r="D247" s="41">
        <v>3.6320399999999999</v>
      </c>
      <c r="E247" s="41">
        <v>1.66682532979224</v>
      </c>
      <c r="F247" s="41">
        <v>0.45411764705882401</v>
      </c>
      <c r="G247" s="41">
        <v>4.3860727000000002E-2</v>
      </c>
      <c r="H247" s="41">
        <v>0.65416606705040703</v>
      </c>
      <c r="I247" s="41"/>
      <c r="J247" s="84"/>
      <c r="K247" s="14"/>
      <c r="L247" s="14"/>
      <c r="M247" s="14"/>
      <c r="N247" s="14"/>
      <c r="O247" s="14"/>
      <c r="P247" s="14"/>
      <c r="Q247" s="14"/>
      <c r="R247" s="14"/>
      <c r="S247" s="14"/>
      <c r="T247" s="14"/>
      <c r="U247" s="14"/>
      <c r="V247" s="14"/>
      <c r="W247" s="14"/>
      <c r="X247" s="14"/>
      <c r="Y247" s="14"/>
      <c r="Z247" s="14"/>
      <c r="AA247" s="14"/>
    </row>
    <row r="248" spans="1:27" ht="15.75" customHeight="1">
      <c r="A248" s="14">
        <v>1981</v>
      </c>
      <c r="B248" s="41">
        <v>5.1929340008187799</v>
      </c>
      <c r="C248" s="41">
        <v>1.1776463976423599</v>
      </c>
      <c r="D248" s="41">
        <v>2.4638399999999998</v>
      </c>
      <c r="E248" s="41">
        <v>1.6668566689048301</v>
      </c>
      <c r="F248" s="41">
        <v>2.2411764705882402</v>
      </c>
      <c r="G248" s="41">
        <v>4.4740825999999997E-2</v>
      </c>
      <c r="H248" s="41">
        <v>-4.6033567031929401E-2</v>
      </c>
      <c r="I248" s="41"/>
      <c r="J248" s="84"/>
      <c r="K248" s="14"/>
      <c r="L248" s="14"/>
      <c r="M248" s="14"/>
      <c r="N248" s="14"/>
      <c r="O248" s="14"/>
      <c r="P248" s="14"/>
      <c r="Q248" s="14"/>
      <c r="R248" s="14"/>
      <c r="S248" s="14"/>
      <c r="T248" s="14"/>
      <c r="U248" s="14"/>
      <c r="V248" s="14"/>
      <c r="W248" s="14"/>
      <c r="X248" s="14"/>
      <c r="Y248" s="14"/>
      <c r="Z248" s="14"/>
      <c r="AA248" s="14"/>
    </row>
    <row r="249" spans="1:27" ht="15.75" customHeight="1">
      <c r="A249" s="14">
        <v>1982</v>
      </c>
      <c r="B249" s="41">
        <v>5.1516812977620097</v>
      </c>
      <c r="C249" s="41">
        <v>1.15548182084022</v>
      </c>
      <c r="D249" s="41">
        <v>2.0815199999999998</v>
      </c>
      <c r="E249" s="41">
        <v>1.8158080080174099</v>
      </c>
      <c r="F249" s="41">
        <v>1.54</v>
      </c>
      <c r="G249" s="41">
        <v>4.5586188E-2</v>
      </c>
      <c r="H249" s="41">
        <v>0.82424892258481497</v>
      </c>
      <c r="I249" s="41"/>
      <c r="J249" s="84"/>
      <c r="K249" s="14"/>
      <c r="L249" s="14"/>
      <c r="M249" s="14"/>
      <c r="N249" s="14"/>
      <c r="O249" s="14"/>
      <c r="P249" s="14"/>
      <c r="Q249" s="14"/>
      <c r="R249" s="14"/>
      <c r="S249" s="14"/>
      <c r="T249" s="14"/>
      <c r="U249" s="14"/>
      <c r="V249" s="14"/>
      <c r="W249" s="14"/>
      <c r="X249" s="14"/>
      <c r="Y249" s="14"/>
      <c r="Z249" s="14"/>
      <c r="AA249" s="14"/>
    </row>
    <row r="250" spans="1:27" ht="15.75" customHeight="1">
      <c r="A250" s="14">
        <v>1983</v>
      </c>
      <c r="B250" s="41">
        <v>5.1850522808406101</v>
      </c>
      <c r="C250" s="41">
        <v>1.27215874987299</v>
      </c>
      <c r="D250" s="41">
        <v>3.9293999999999998</v>
      </c>
      <c r="E250" s="41">
        <v>1.9548805971300001</v>
      </c>
      <c r="F250" s="41">
        <v>0.29117647058823498</v>
      </c>
      <c r="G250" s="41">
        <v>4.7107127999999998E-2</v>
      </c>
      <c r="H250" s="41">
        <v>0.23464683499536401</v>
      </c>
      <c r="I250" s="41"/>
      <c r="J250" s="84"/>
      <c r="K250" s="14"/>
      <c r="L250" s="14"/>
      <c r="M250" s="14"/>
      <c r="N250" s="14"/>
      <c r="O250" s="14"/>
      <c r="P250" s="14"/>
      <c r="Q250" s="14"/>
      <c r="R250" s="14"/>
      <c r="S250" s="14"/>
      <c r="T250" s="14"/>
      <c r="U250" s="14"/>
      <c r="V250" s="14"/>
      <c r="W250" s="14"/>
      <c r="X250" s="14"/>
      <c r="Y250" s="14"/>
      <c r="Z250" s="14"/>
      <c r="AA250" s="14"/>
    </row>
    <row r="251" spans="1:27" ht="15.75" customHeight="1">
      <c r="A251" s="14">
        <v>1984</v>
      </c>
      <c r="B251" s="41">
        <v>5.3648244743449798</v>
      </c>
      <c r="C251" s="41">
        <v>1.4118114260781001</v>
      </c>
      <c r="D251" s="41">
        <v>2.61252</v>
      </c>
      <c r="E251" s="41">
        <v>1.8403906862425901</v>
      </c>
      <c r="F251" s="41">
        <v>2.67</v>
      </c>
      <c r="G251" s="41">
        <v>4.8557116999999997E-2</v>
      </c>
      <c r="H251" s="41">
        <v>-0.39483190281950997</v>
      </c>
      <c r="I251" s="41"/>
      <c r="J251" s="84"/>
      <c r="K251" s="14"/>
      <c r="L251" s="14"/>
      <c r="M251" s="14"/>
      <c r="N251" s="14"/>
      <c r="O251" s="14"/>
      <c r="P251" s="14"/>
      <c r="Q251" s="14"/>
      <c r="R251" s="14"/>
      <c r="S251" s="14"/>
      <c r="T251" s="14"/>
      <c r="U251" s="14"/>
      <c r="V251" s="14"/>
      <c r="W251" s="14"/>
      <c r="X251" s="14"/>
      <c r="Y251" s="14"/>
      <c r="Z251" s="14"/>
      <c r="AA251" s="14"/>
    </row>
    <row r="252" spans="1:27" ht="15.75" customHeight="1">
      <c r="A252" s="14">
        <v>1985</v>
      </c>
      <c r="B252" s="41">
        <v>5.5451647169759797</v>
      </c>
      <c r="C252" s="41">
        <v>1.33771324161347</v>
      </c>
      <c r="D252" s="41">
        <v>3.4833599999999998</v>
      </c>
      <c r="E252" s="41">
        <v>1.7234120253551799</v>
      </c>
      <c r="F252" s="41">
        <v>2.54764705882353</v>
      </c>
      <c r="G252" s="41">
        <v>4.9960639000000001E-2</v>
      </c>
      <c r="H252" s="41">
        <v>-0.92150176458925404</v>
      </c>
      <c r="I252" s="41"/>
      <c r="J252" s="84"/>
      <c r="K252" s="14"/>
      <c r="L252" s="14"/>
      <c r="M252" s="14"/>
      <c r="N252" s="14"/>
      <c r="O252" s="14"/>
      <c r="P252" s="14"/>
      <c r="Q252" s="14"/>
      <c r="R252" s="14"/>
      <c r="S252" s="14"/>
      <c r="T252" s="14"/>
      <c r="U252" s="14"/>
      <c r="V252" s="14"/>
      <c r="W252" s="14"/>
      <c r="X252" s="14"/>
      <c r="Y252" s="14"/>
      <c r="Z252" s="14"/>
      <c r="AA252" s="14"/>
    </row>
    <row r="253" spans="1:27" ht="15.75" customHeight="1">
      <c r="A253" s="14">
        <v>1986</v>
      </c>
      <c r="B253" s="41">
        <v>5.6276265442139701</v>
      </c>
      <c r="C253" s="41">
        <v>1.31774665109921</v>
      </c>
      <c r="D253" s="41">
        <v>2.1240000000000001</v>
      </c>
      <c r="E253" s="41">
        <v>1.75404961446777</v>
      </c>
      <c r="F253" s="41">
        <v>2.1611764705882401</v>
      </c>
      <c r="G253" s="41">
        <v>5.2336417000000003E-2</v>
      </c>
      <c r="H253" s="41">
        <v>0.85381069325718295</v>
      </c>
      <c r="I253" s="41"/>
      <c r="J253" s="84"/>
      <c r="K253" s="14"/>
      <c r="L253" s="14"/>
      <c r="M253" s="14"/>
      <c r="N253" s="14"/>
      <c r="O253" s="14"/>
      <c r="P253" s="14"/>
      <c r="Q253" s="14"/>
      <c r="R253" s="14"/>
      <c r="S253" s="14"/>
      <c r="T253" s="14"/>
      <c r="U253" s="14"/>
      <c r="V253" s="14"/>
      <c r="W253" s="14"/>
      <c r="X253" s="14"/>
      <c r="Y253" s="14"/>
      <c r="Z253" s="14"/>
      <c r="AA253" s="14"/>
    </row>
    <row r="254" spans="1:27" ht="15.75" customHeight="1">
      <c r="A254" s="14">
        <v>1987</v>
      </c>
      <c r="B254" s="41">
        <v>5.8040923946506604</v>
      </c>
      <c r="C254" s="41">
        <v>1.2636656655129399</v>
      </c>
      <c r="D254" s="41">
        <v>5.6498400000000002</v>
      </c>
      <c r="E254" s="41">
        <v>1.85004345358036</v>
      </c>
      <c r="F254" s="41">
        <v>0.38117647058823501</v>
      </c>
      <c r="G254" s="41">
        <v>5.4798024000000001E-2</v>
      </c>
      <c r="H254" s="41">
        <v>-0.86809988800499205</v>
      </c>
      <c r="I254" s="41"/>
      <c r="J254" s="84"/>
      <c r="K254" s="14"/>
      <c r="L254" s="14"/>
      <c r="M254" s="14"/>
      <c r="N254" s="14"/>
      <c r="O254" s="14"/>
      <c r="P254" s="14"/>
      <c r="Q254" s="14"/>
      <c r="R254" s="14"/>
      <c r="S254" s="14"/>
      <c r="T254" s="14"/>
      <c r="U254" s="14"/>
      <c r="V254" s="14"/>
      <c r="W254" s="14"/>
      <c r="X254" s="14"/>
      <c r="Y254" s="14"/>
      <c r="Z254" s="14"/>
      <c r="AA254" s="14"/>
    </row>
    <row r="255" spans="1:27" ht="15.75" customHeight="1">
      <c r="A255" s="14">
        <v>1988</v>
      </c>
      <c r="B255" s="41">
        <v>6.0320413455240196</v>
      </c>
      <c r="C255" s="41">
        <v>1.2292572411076701</v>
      </c>
      <c r="D255" s="41">
        <v>4.6303200000000002</v>
      </c>
      <c r="E255" s="41">
        <v>1.76801729269295</v>
      </c>
      <c r="F255" s="41">
        <v>2.0717647058823498</v>
      </c>
      <c r="G255" s="41">
        <v>5.8076625999999999E-2</v>
      </c>
      <c r="H255" s="41">
        <v>-1.26688003794361</v>
      </c>
      <c r="I255" s="41"/>
      <c r="J255" s="84"/>
      <c r="K255" s="14"/>
      <c r="L255" s="14"/>
      <c r="M255" s="14"/>
      <c r="N255" s="14"/>
      <c r="O255" s="14"/>
      <c r="P255" s="14"/>
      <c r="Q255" s="14"/>
      <c r="R255" s="14"/>
      <c r="S255" s="14"/>
      <c r="T255" s="14"/>
      <c r="U255" s="14"/>
      <c r="V255" s="14"/>
      <c r="W255" s="14"/>
      <c r="X255" s="14"/>
      <c r="Y255" s="14"/>
      <c r="Z255" s="14"/>
      <c r="AA255" s="14"/>
    </row>
    <row r="256" spans="1:27" ht="15.75" customHeight="1">
      <c r="A256" s="14">
        <v>1989</v>
      </c>
      <c r="B256" s="41">
        <v>6.1154018881004397</v>
      </c>
      <c r="C256" s="41">
        <v>1.18824099964344</v>
      </c>
      <c r="D256" s="41">
        <v>3.1435200000000001</v>
      </c>
      <c r="E256" s="41">
        <v>1.7382373818055299</v>
      </c>
      <c r="F256" s="41">
        <v>3.4123529411764699</v>
      </c>
      <c r="G256" s="41">
        <v>5.8036534000000001E-2</v>
      </c>
      <c r="H256" s="41">
        <v>-1.0485039692381299</v>
      </c>
      <c r="I256" s="41"/>
      <c r="J256" s="84"/>
      <c r="K256" s="14"/>
      <c r="L256" s="14"/>
      <c r="M256" s="14"/>
      <c r="N256" s="14"/>
      <c r="O256" s="14"/>
      <c r="P256" s="14"/>
      <c r="Q256" s="14"/>
      <c r="R256" s="14"/>
      <c r="S256" s="14"/>
      <c r="T256" s="14"/>
      <c r="U256" s="14"/>
      <c r="V256" s="14"/>
      <c r="W256" s="14"/>
      <c r="X256" s="14"/>
      <c r="Y256" s="14"/>
      <c r="Z256" s="14"/>
      <c r="AA256" s="14"/>
    </row>
    <row r="257" spans="1:27" ht="15.75" customHeight="1">
      <c r="A257" s="14">
        <v>1990</v>
      </c>
      <c r="B257" s="41">
        <v>6.2089449672489101</v>
      </c>
      <c r="C257" s="41">
        <v>1.17335641256856</v>
      </c>
      <c r="D257" s="41">
        <v>2.5488</v>
      </c>
      <c r="E257" s="41">
        <v>1.91760695497571</v>
      </c>
      <c r="F257" s="41">
        <v>2.2258823529411802</v>
      </c>
      <c r="G257" s="41">
        <v>5.7503869999999999E-2</v>
      </c>
      <c r="H257" s="41">
        <v>0.63250820190058699</v>
      </c>
      <c r="I257" s="41"/>
      <c r="J257" s="84"/>
      <c r="K257" s="14"/>
      <c r="L257" s="14"/>
      <c r="M257" s="14"/>
      <c r="N257" s="14"/>
      <c r="O257" s="14"/>
      <c r="P257" s="14"/>
      <c r="Q257" s="14"/>
      <c r="R257" s="14"/>
      <c r="S257" s="14"/>
      <c r="T257" s="14"/>
      <c r="U257" s="14"/>
      <c r="V257" s="14"/>
      <c r="W257" s="14"/>
      <c r="X257" s="14"/>
      <c r="Y257" s="14"/>
      <c r="Z257" s="14"/>
      <c r="AA257" s="14"/>
    </row>
    <row r="258" spans="1:27" ht="15.75" customHeight="1">
      <c r="A258" s="14">
        <v>1991</v>
      </c>
      <c r="B258" s="41">
        <v>6.3422767871178998</v>
      </c>
      <c r="C258" s="41">
        <v>1.1495867552065699</v>
      </c>
      <c r="D258" s="41">
        <v>1.593</v>
      </c>
      <c r="E258" s="41">
        <v>2.0038168009350401</v>
      </c>
      <c r="F258" s="41">
        <v>2.0235294117647098</v>
      </c>
      <c r="G258" s="41">
        <v>6.1053217E-2</v>
      </c>
      <c r="H258" s="41">
        <v>1.8104641126247301</v>
      </c>
      <c r="I258" s="41"/>
      <c r="J258" s="84"/>
      <c r="K258" s="14"/>
      <c r="L258" s="14"/>
      <c r="M258" s="14"/>
      <c r="N258" s="14"/>
      <c r="O258" s="14"/>
      <c r="P258" s="14"/>
      <c r="Q258" s="14"/>
      <c r="R258" s="14"/>
      <c r="S258" s="14"/>
      <c r="T258" s="14"/>
      <c r="U258" s="14"/>
      <c r="V258" s="14"/>
      <c r="W258" s="14"/>
      <c r="X258" s="14"/>
      <c r="Y258" s="14"/>
      <c r="Z258" s="14"/>
      <c r="AA258" s="14"/>
    </row>
    <row r="259" spans="1:27" ht="15.75" customHeight="1">
      <c r="A259" s="14">
        <v>1992</v>
      </c>
      <c r="B259" s="41">
        <v>6.1598319541484701</v>
      </c>
      <c r="C259" s="41">
        <v>1.1985798487355499</v>
      </c>
      <c r="D259" s="41">
        <v>1.50804</v>
      </c>
      <c r="E259" s="41">
        <v>2.1675861308324702</v>
      </c>
      <c r="F259" s="41">
        <v>2.1235294117647099</v>
      </c>
      <c r="G259" s="41">
        <v>6.1916219000000002E-2</v>
      </c>
      <c r="H259" s="41">
        <v>1.4973400412868401</v>
      </c>
      <c r="I259" s="41"/>
      <c r="J259" s="84"/>
      <c r="K259" s="14"/>
      <c r="L259" s="14"/>
      <c r="M259" s="14"/>
      <c r="N259" s="14"/>
      <c r="O259" s="14"/>
      <c r="P259" s="14"/>
      <c r="Q259" s="14"/>
      <c r="R259" s="14"/>
      <c r="S259" s="14"/>
      <c r="T259" s="14"/>
      <c r="U259" s="14"/>
      <c r="V259" s="14"/>
      <c r="W259" s="14"/>
      <c r="X259" s="14"/>
      <c r="Y259" s="14"/>
      <c r="Z259" s="14"/>
      <c r="AA259" s="14"/>
    </row>
    <row r="260" spans="1:27" ht="15.75" customHeight="1">
      <c r="A260" s="14">
        <v>1993</v>
      </c>
      <c r="B260" s="41">
        <v>6.2236613943777304</v>
      </c>
      <c r="C260" s="41">
        <v>1.1717226899138899</v>
      </c>
      <c r="D260" s="41">
        <v>2.6337600000000001</v>
      </c>
      <c r="E260" s="41">
        <v>2.1183108052830999</v>
      </c>
      <c r="F260" s="41">
        <v>2.8164705882352901</v>
      </c>
      <c r="G260" s="41">
        <v>6.6167605000000004E-2</v>
      </c>
      <c r="H260" s="41">
        <v>-0.23932491422677801</v>
      </c>
      <c r="I260" s="41"/>
      <c r="J260" s="84"/>
      <c r="K260" s="14"/>
      <c r="L260" s="14"/>
      <c r="M260" s="14"/>
      <c r="N260" s="14"/>
      <c r="O260" s="14"/>
      <c r="P260" s="14"/>
      <c r="Q260" s="14"/>
      <c r="R260" s="14"/>
      <c r="S260" s="14"/>
      <c r="T260" s="14"/>
      <c r="U260" s="14"/>
      <c r="V260" s="14"/>
      <c r="W260" s="14"/>
      <c r="X260" s="14"/>
      <c r="Y260" s="14"/>
      <c r="Z260" s="14"/>
      <c r="AA260" s="14"/>
    </row>
    <row r="261" spans="1:27" ht="15.75" customHeight="1">
      <c r="A261" s="14">
        <v>1994</v>
      </c>
      <c r="B261" s="41">
        <v>6.2676264626091696</v>
      </c>
      <c r="C261" s="41">
        <v>1.3141153459946</v>
      </c>
      <c r="D261" s="41">
        <v>3.5258400000000001</v>
      </c>
      <c r="E261" s="41">
        <v>1.97648956197977</v>
      </c>
      <c r="F261" s="41">
        <v>1.48470588235294</v>
      </c>
      <c r="G261" s="41">
        <v>6.9813709000000002E-2</v>
      </c>
      <c r="H261" s="41">
        <v>0.52489265527106199</v>
      </c>
      <c r="I261" s="41"/>
      <c r="J261" s="84"/>
      <c r="K261" s="14"/>
      <c r="L261" s="14"/>
      <c r="M261" s="14"/>
      <c r="N261" s="14"/>
      <c r="O261" s="14"/>
      <c r="P261" s="14"/>
      <c r="Q261" s="14"/>
      <c r="R261" s="14"/>
      <c r="S261" s="14"/>
      <c r="T261" s="14"/>
      <c r="U261" s="14"/>
      <c r="V261" s="14"/>
      <c r="W261" s="14"/>
      <c r="X261" s="14"/>
      <c r="Y261" s="14"/>
      <c r="Z261" s="14"/>
      <c r="AA261" s="14"/>
    </row>
    <row r="262" spans="1:27" ht="15.75" customHeight="1">
      <c r="A262" s="14">
        <v>1995</v>
      </c>
      <c r="B262" s="41">
        <v>6.4011857131550203</v>
      </c>
      <c r="C262" s="41">
        <v>1.3008212146081199</v>
      </c>
      <c r="D262" s="41">
        <v>4.2267599999999996</v>
      </c>
      <c r="E262" s="41">
        <v>1.9508023418096501</v>
      </c>
      <c r="F262" s="41">
        <v>1.59</v>
      </c>
      <c r="G262" s="41">
        <v>7.3664286999999995E-2</v>
      </c>
      <c r="H262" s="41">
        <v>-0.139219701046504</v>
      </c>
      <c r="I262" s="41"/>
      <c r="J262" s="84"/>
      <c r="K262" s="14"/>
      <c r="L262" s="14"/>
      <c r="M262" s="14"/>
      <c r="N262" s="14"/>
      <c r="O262" s="14"/>
      <c r="P262" s="14"/>
      <c r="Q262" s="14"/>
      <c r="R262" s="14"/>
      <c r="S262" s="14"/>
      <c r="T262" s="14"/>
      <c r="U262" s="14"/>
      <c r="V262" s="14"/>
      <c r="W262" s="14"/>
      <c r="X262" s="14"/>
      <c r="Y262" s="14"/>
      <c r="Z262" s="14"/>
      <c r="AA262" s="14"/>
    </row>
    <row r="263" spans="1:27" ht="15.75" customHeight="1">
      <c r="A263" s="14">
        <v>1996</v>
      </c>
      <c r="B263" s="41">
        <v>6.5925112461790398</v>
      </c>
      <c r="C263" s="41">
        <v>1.3212384105903401</v>
      </c>
      <c r="D263" s="41">
        <v>2.2514400000000001</v>
      </c>
      <c r="E263" s="41">
        <v>1.95211299873096</v>
      </c>
      <c r="F263" s="41">
        <v>3.0617647058823501</v>
      </c>
      <c r="G263" s="41">
        <v>7.6577975000000006E-2</v>
      </c>
      <c r="H263" s="41">
        <v>0.57185397715606001</v>
      </c>
      <c r="I263" s="41"/>
      <c r="J263" s="84"/>
      <c r="K263" s="14"/>
      <c r="L263" s="14"/>
      <c r="M263" s="14"/>
      <c r="N263" s="14"/>
      <c r="O263" s="14"/>
      <c r="P263" s="14"/>
      <c r="Q263" s="14"/>
      <c r="R263" s="14"/>
      <c r="S263" s="14"/>
      <c r="T263" s="14"/>
      <c r="U263" s="14"/>
      <c r="V263" s="14"/>
      <c r="W263" s="14"/>
      <c r="X263" s="14"/>
      <c r="Y263" s="14"/>
      <c r="Z263" s="14"/>
      <c r="AA263" s="14"/>
    </row>
    <row r="264" spans="1:27" ht="15.75" customHeight="1">
      <c r="A264" s="14">
        <v>1997</v>
      </c>
      <c r="B264" s="41">
        <v>6.63224629667031</v>
      </c>
      <c r="C264" s="41">
        <v>1.82059021301644</v>
      </c>
      <c r="D264" s="41">
        <v>4.2055199999999999</v>
      </c>
      <c r="E264" s="41">
        <v>2.0689417929451199</v>
      </c>
      <c r="F264" s="41">
        <v>3.05823529411765</v>
      </c>
      <c r="G264" s="41">
        <v>7.9486561999999997E-2</v>
      </c>
      <c r="H264" s="41">
        <v>-0.95934713937601901</v>
      </c>
      <c r="I264" s="41"/>
      <c r="J264" s="84"/>
      <c r="K264" s="14"/>
      <c r="L264" s="14"/>
      <c r="M264" s="14"/>
      <c r="N264" s="14"/>
      <c r="O264" s="14"/>
      <c r="P264" s="14"/>
      <c r="Q264" s="14"/>
      <c r="R264" s="14"/>
      <c r="S264" s="14"/>
      <c r="T264" s="14"/>
      <c r="U264" s="14"/>
      <c r="V264" s="14"/>
      <c r="W264" s="14"/>
      <c r="X264" s="14"/>
      <c r="Y264" s="14"/>
      <c r="Z264" s="14"/>
      <c r="AA264" s="14"/>
    </row>
    <row r="265" spans="1:27" ht="15.75" customHeight="1">
      <c r="A265" s="14">
        <v>1998</v>
      </c>
      <c r="B265" s="41">
        <v>6.6065150846069898</v>
      </c>
      <c r="C265" s="41">
        <v>1.40131494564395</v>
      </c>
      <c r="D265" s="41">
        <v>6.0321600000000002</v>
      </c>
      <c r="E265" s="41">
        <v>2.1355309760077401</v>
      </c>
      <c r="F265" s="41">
        <v>1.57</v>
      </c>
      <c r="G265" s="41">
        <v>8.0461869000000005E-2</v>
      </c>
      <c r="H265" s="41">
        <v>-1.81032281475681</v>
      </c>
      <c r="I265" s="41"/>
      <c r="J265" s="84"/>
      <c r="K265" s="14"/>
      <c r="L265" s="14"/>
      <c r="M265" s="14"/>
      <c r="N265" s="14"/>
      <c r="O265" s="14"/>
      <c r="P265" s="14"/>
      <c r="Q265" s="14"/>
      <c r="R265" s="14"/>
      <c r="S265" s="14"/>
      <c r="T265" s="14"/>
      <c r="U265" s="14"/>
      <c r="V265" s="14"/>
      <c r="W265" s="14"/>
      <c r="X265" s="14"/>
      <c r="Y265" s="14"/>
      <c r="Z265" s="14"/>
      <c r="AA265" s="14"/>
    </row>
    <row r="266" spans="1:27" ht="15.75" customHeight="1">
      <c r="A266" s="14">
        <v>1999</v>
      </c>
      <c r="B266" s="41">
        <v>6.6918565196506599</v>
      </c>
      <c r="C266" s="41">
        <v>1.38455844223987</v>
      </c>
      <c r="D266" s="41">
        <v>2.8461599999999998</v>
      </c>
      <c r="E266" s="41">
        <v>1.9479547847430001</v>
      </c>
      <c r="F266" s="41">
        <v>3.3811764705882399</v>
      </c>
      <c r="G266" s="41">
        <v>8.3429613999999999E-2</v>
      </c>
      <c r="H266" s="41">
        <v>-0.18230590744070899</v>
      </c>
      <c r="I266" s="41"/>
      <c r="J266" s="84"/>
      <c r="K266" s="14"/>
      <c r="L266" s="14"/>
      <c r="M266" s="14"/>
      <c r="N266" s="14"/>
      <c r="O266" s="14"/>
      <c r="P266" s="14"/>
      <c r="Q266" s="14"/>
      <c r="R266" s="14"/>
      <c r="S266" s="14"/>
      <c r="T266" s="14"/>
      <c r="U266" s="14"/>
      <c r="V266" s="14"/>
      <c r="W266" s="14"/>
      <c r="X266" s="14"/>
      <c r="Y266" s="14"/>
      <c r="Z266" s="14"/>
      <c r="AA266" s="14"/>
    </row>
    <row r="267" spans="1:27" ht="15.75" customHeight="1">
      <c r="A267" s="14">
        <v>2000</v>
      </c>
      <c r="B267" s="41">
        <v>6.8870652974890803</v>
      </c>
      <c r="C267" s="41">
        <v>1.23834240280816</v>
      </c>
      <c r="D267" s="41">
        <v>2.6337600000000001</v>
      </c>
      <c r="E267" s="41">
        <v>1.87135287191846</v>
      </c>
      <c r="F267" s="41">
        <v>3.5164705882352898</v>
      </c>
      <c r="G267" s="41">
        <v>8.6772775999999996E-2</v>
      </c>
      <c r="H267" s="41">
        <v>1.7051464143488501E-2</v>
      </c>
      <c r="I267" s="41"/>
      <c r="J267" s="84"/>
      <c r="K267" s="14"/>
      <c r="L267" s="14"/>
      <c r="M267" s="14"/>
      <c r="N267" s="14"/>
      <c r="O267" s="14"/>
      <c r="P267" s="14"/>
      <c r="Q267" s="14"/>
      <c r="R267" s="14"/>
      <c r="S267" s="14"/>
      <c r="T267" s="14"/>
      <c r="U267" s="14"/>
      <c r="V267" s="14"/>
      <c r="W267" s="14"/>
      <c r="X267" s="14"/>
      <c r="Y267" s="14"/>
      <c r="Z267" s="14"/>
      <c r="AA267" s="14"/>
    </row>
    <row r="268" spans="1:27" ht="15.75" customHeight="1">
      <c r="A268" s="14">
        <v>2001</v>
      </c>
      <c r="B268" s="41">
        <v>6.9462484983624497</v>
      </c>
      <c r="C268" s="41">
        <v>1.13671228370396</v>
      </c>
      <c r="D268" s="41">
        <v>3.9081600000000001</v>
      </c>
      <c r="E268" s="41">
        <v>1.79157201228728</v>
      </c>
      <c r="F268" s="41">
        <v>2.4029411764705899</v>
      </c>
      <c r="G268" s="41">
        <v>8.9617011999999996E-2</v>
      </c>
      <c r="H268" s="41">
        <v>-0.10932941869147</v>
      </c>
      <c r="I268" s="41"/>
      <c r="J268" s="84"/>
      <c r="K268" s="14"/>
      <c r="L268" s="14"/>
      <c r="M268" s="14"/>
      <c r="N268" s="14"/>
      <c r="O268" s="14"/>
      <c r="P268" s="14"/>
      <c r="Q268" s="14"/>
      <c r="R268" s="14"/>
      <c r="S268" s="14"/>
      <c r="T268" s="14"/>
      <c r="U268" s="14"/>
      <c r="V268" s="14"/>
      <c r="W268" s="14"/>
      <c r="X268" s="14"/>
      <c r="Y268" s="14"/>
      <c r="Z268" s="14"/>
      <c r="AA268" s="14"/>
    </row>
    <row r="269" spans="1:27" ht="15.75" customHeight="1">
      <c r="A269" s="14">
        <v>2002</v>
      </c>
      <c r="B269" s="41">
        <v>7.10676623280568</v>
      </c>
      <c r="C269" s="41">
        <v>1.287697919452</v>
      </c>
      <c r="D269" s="41">
        <v>5.0551199999999996</v>
      </c>
      <c r="E269" s="41">
        <v>2.1297439612400302</v>
      </c>
      <c r="F269" s="41">
        <v>1.02058823529412</v>
      </c>
      <c r="G269" s="41">
        <v>9.4394431000000001E-2</v>
      </c>
      <c r="H269" s="41">
        <v>9.4617524723531701E-2</v>
      </c>
      <c r="I269" s="41"/>
      <c r="J269" s="84"/>
      <c r="K269" s="14"/>
      <c r="L269" s="14"/>
      <c r="M269" s="14"/>
      <c r="N269" s="14"/>
      <c r="O269" s="14"/>
      <c r="P269" s="14"/>
      <c r="Q269" s="14"/>
      <c r="R269" s="14"/>
      <c r="S269" s="14"/>
      <c r="T269" s="14"/>
      <c r="U269" s="14"/>
      <c r="V269" s="14"/>
      <c r="W269" s="14"/>
      <c r="X269" s="14"/>
      <c r="Y269" s="14"/>
      <c r="Z269" s="14"/>
      <c r="AA269" s="14"/>
    </row>
    <row r="270" spans="1:27" ht="15.75" customHeight="1">
      <c r="A270" s="14">
        <v>2003</v>
      </c>
      <c r="B270" s="41">
        <v>7.4690838676310003</v>
      </c>
      <c r="C270" s="41">
        <v>1.39010841002953</v>
      </c>
      <c r="D270" s="41">
        <v>4.8639599999999996</v>
      </c>
      <c r="E270" s="41">
        <v>2.2658326922920802</v>
      </c>
      <c r="F270" s="41">
        <v>2.1641176470588199</v>
      </c>
      <c r="G270" s="41">
        <v>0.101384393</v>
      </c>
      <c r="H270" s="41">
        <v>-0.53610245469036799</v>
      </c>
      <c r="I270" s="41"/>
      <c r="J270" s="84"/>
      <c r="K270" s="14"/>
      <c r="L270" s="14"/>
      <c r="M270" s="14"/>
      <c r="N270" s="14"/>
      <c r="O270" s="14"/>
      <c r="P270" s="14"/>
      <c r="Q270" s="14"/>
      <c r="R270" s="14"/>
      <c r="S270" s="14"/>
      <c r="T270" s="14"/>
      <c r="U270" s="14"/>
      <c r="V270" s="14"/>
      <c r="W270" s="14"/>
      <c r="X270" s="14"/>
      <c r="Y270" s="14"/>
      <c r="Z270" s="14"/>
      <c r="AA270" s="14"/>
    </row>
    <row r="271" spans="1:27" ht="15.75" customHeight="1">
      <c r="A271" s="14">
        <v>2004</v>
      </c>
      <c r="B271" s="41">
        <v>7.8131913299672497</v>
      </c>
      <c r="C271" s="41">
        <v>1.2489885914962899</v>
      </c>
      <c r="D271" s="41">
        <v>3.2921999999999998</v>
      </c>
      <c r="E271" s="41">
        <v>2.21097463002915</v>
      </c>
      <c r="F271" s="41">
        <v>3.25764705882353</v>
      </c>
      <c r="G271" s="41">
        <v>0.10844852300000001</v>
      </c>
      <c r="H271" s="41">
        <v>0.19290970961085699</v>
      </c>
      <c r="I271" s="41"/>
      <c r="J271" s="84"/>
      <c r="K271" s="14"/>
      <c r="L271" s="14"/>
      <c r="M271" s="14"/>
      <c r="N271" s="14"/>
      <c r="O271" s="14"/>
      <c r="P271" s="14"/>
      <c r="Q271" s="14"/>
      <c r="R271" s="14"/>
      <c r="S271" s="14"/>
      <c r="T271" s="14"/>
      <c r="U271" s="14"/>
      <c r="V271" s="14"/>
      <c r="W271" s="14"/>
      <c r="X271" s="14"/>
      <c r="Y271" s="14"/>
      <c r="Z271" s="14"/>
      <c r="AA271" s="14"/>
    </row>
    <row r="272" spans="1:27" ht="15.75" customHeight="1">
      <c r="A272" s="14">
        <v>2005</v>
      </c>
      <c r="B272" s="41">
        <v>8.0793605884279494</v>
      </c>
      <c r="C272" s="41">
        <v>1.1189718644072999</v>
      </c>
      <c r="D272" s="41">
        <v>5.2250399999999999</v>
      </c>
      <c r="E272" s="41">
        <v>2.2453754097497201</v>
      </c>
      <c r="F272" s="41">
        <v>1.8758823529411801</v>
      </c>
      <c r="G272" s="41">
        <v>0.11605476300000001</v>
      </c>
      <c r="H272" s="41">
        <v>-0.26402007285565399</v>
      </c>
      <c r="I272" s="41"/>
      <c r="J272" s="84"/>
      <c r="K272" s="14"/>
      <c r="L272" s="14"/>
      <c r="M272" s="14"/>
      <c r="N272" s="14"/>
      <c r="O272" s="14"/>
      <c r="P272" s="14"/>
      <c r="Q272" s="14"/>
      <c r="R272" s="14"/>
      <c r="S272" s="14"/>
      <c r="T272" s="14"/>
      <c r="U272" s="14"/>
      <c r="V272" s="14"/>
      <c r="W272" s="14"/>
      <c r="X272" s="14"/>
      <c r="Y272" s="14"/>
      <c r="Z272" s="14"/>
      <c r="AA272" s="14"/>
    </row>
    <row r="273" spans="1:27" ht="15.75" customHeight="1">
      <c r="A273" s="14">
        <v>2006</v>
      </c>
      <c r="B273" s="41">
        <v>8.3470333190502206</v>
      </c>
      <c r="C273" s="41">
        <v>1.26637114567502</v>
      </c>
      <c r="D273" s="41">
        <v>3.7807200000000001</v>
      </c>
      <c r="E273" s="41">
        <v>2.34609634258292</v>
      </c>
      <c r="F273" s="41">
        <v>2.9394117647058802</v>
      </c>
      <c r="G273" s="41">
        <v>0.126380984</v>
      </c>
      <c r="H273" s="41">
        <v>0.42079537343643902</v>
      </c>
      <c r="I273" s="41"/>
      <c r="J273" s="84"/>
      <c r="K273" s="14"/>
      <c r="L273" s="14"/>
      <c r="M273" s="14"/>
      <c r="N273" s="14"/>
      <c r="O273" s="14"/>
      <c r="P273" s="14"/>
      <c r="Q273" s="14"/>
      <c r="R273" s="14"/>
      <c r="S273" s="14"/>
      <c r="T273" s="14"/>
      <c r="U273" s="14"/>
      <c r="V273" s="14"/>
      <c r="W273" s="14"/>
      <c r="X273" s="14"/>
      <c r="Y273" s="14"/>
      <c r="Z273" s="14"/>
      <c r="AA273" s="14"/>
    </row>
    <row r="274" spans="1:27" ht="15.75" customHeight="1">
      <c r="A274" s="14">
        <v>2007</v>
      </c>
      <c r="B274" s="41">
        <v>8.5954534904475999</v>
      </c>
      <c r="C274" s="41">
        <v>1.10442030385473</v>
      </c>
      <c r="D274" s="41">
        <v>4.5028800000000002</v>
      </c>
      <c r="E274" s="41">
        <v>2.31720572035197</v>
      </c>
      <c r="F274" s="41">
        <v>2.63</v>
      </c>
      <c r="G274" s="41">
        <v>0.13621108800000001</v>
      </c>
      <c r="H274" s="41">
        <v>0.11357698595036</v>
      </c>
      <c r="I274" s="41"/>
      <c r="J274" s="84"/>
      <c r="K274" s="14"/>
      <c r="L274" s="14"/>
      <c r="M274" s="14"/>
      <c r="N274" s="14"/>
      <c r="O274" s="14"/>
      <c r="P274" s="14"/>
      <c r="Q274" s="14"/>
      <c r="R274" s="14"/>
      <c r="S274" s="14"/>
      <c r="T274" s="14"/>
      <c r="U274" s="14"/>
      <c r="V274" s="14"/>
      <c r="W274" s="14"/>
      <c r="X274" s="14"/>
      <c r="Y274" s="14"/>
      <c r="Z274" s="14"/>
      <c r="AA274" s="14"/>
    </row>
    <row r="275" spans="1:27" ht="15.75" customHeight="1">
      <c r="A275" s="14">
        <v>2008</v>
      </c>
      <c r="B275" s="41">
        <v>8.7525775131004409</v>
      </c>
      <c r="C275" s="41">
        <v>1.1296045542776501</v>
      </c>
      <c r="D275" s="41">
        <v>3.7594799999999999</v>
      </c>
      <c r="E275" s="41">
        <v>2.30711431741797</v>
      </c>
      <c r="F275" s="41">
        <v>3.3582352941176499</v>
      </c>
      <c r="G275" s="41">
        <v>0.14096747800000001</v>
      </c>
      <c r="H275" s="41">
        <v>0.316384977842468</v>
      </c>
      <c r="I275" s="41"/>
      <c r="J275" s="84"/>
      <c r="K275" s="14"/>
      <c r="L275" s="14"/>
      <c r="M275" s="14"/>
      <c r="N275" s="14"/>
      <c r="O275" s="14"/>
      <c r="P275" s="14"/>
      <c r="Q275" s="14"/>
      <c r="R275" s="14"/>
      <c r="S275" s="14"/>
      <c r="T275" s="14"/>
      <c r="U275" s="14"/>
      <c r="V275" s="14"/>
      <c r="W275" s="14"/>
      <c r="X275" s="14"/>
      <c r="Y275" s="14"/>
      <c r="Z275" s="14"/>
      <c r="AA275" s="14"/>
    </row>
    <row r="276" spans="1:27" ht="15.75" customHeight="1">
      <c r="A276" s="14">
        <v>2009</v>
      </c>
      <c r="B276" s="41">
        <v>8.6263762036026197</v>
      </c>
      <c r="C276" s="41">
        <v>1.23614657040923</v>
      </c>
      <c r="D276" s="41">
        <v>3.3559199999999998</v>
      </c>
      <c r="E276" s="41">
        <v>2.4484302461483698</v>
      </c>
      <c r="F276" s="41">
        <v>2.6717647058823499</v>
      </c>
      <c r="G276" s="41">
        <v>0.148333776</v>
      </c>
      <c r="H276" s="41">
        <v>1.2380740459811299</v>
      </c>
      <c r="I276" s="41"/>
      <c r="J276" s="84"/>
      <c r="K276" s="14"/>
      <c r="L276" s="14"/>
      <c r="M276" s="14"/>
      <c r="N276" s="14"/>
      <c r="O276" s="14"/>
      <c r="P276" s="14"/>
      <c r="Q276" s="14"/>
      <c r="R276" s="14"/>
      <c r="S276" s="14"/>
      <c r="T276" s="14"/>
      <c r="U276" s="14"/>
      <c r="V276" s="14"/>
      <c r="W276" s="14"/>
      <c r="X276" s="14"/>
      <c r="Y276" s="14"/>
      <c r="Z276" s="14"/>
      <c r="AA276" s="14"/>
    </row>
    <row r="277" spans="1:27" ht="15.75" customHeight="1">
      <c r="A277" s="14">
        <v>2010</v>
      </c>
      <c r="B277" s="41">
        <v>9.1002457568231492</v>
      </c>
      <c r="C277" s="41">
        <v>1.1678115178434501</v>
      </c>
      <c r="D277" s="41">
        <v>5.1188399999999996</v>
      </c>
      <c r="E277" s="41">
        <v>2.4406022182495901</v>
      </c>
      <c r="F277" s="41">
        <v>3.1070588235294099</v>
      </c>
      <c r="G277" s="41">
        <v>0.15759733300000001</v>
      </c>
      <c r="H277" s="41">
        <v>-0.55604110011241303</v>
      </c>
      <c r="I277" s="41"/>
      <c r="J277" s="84"/>
      <c r="K277" s="14"/>
      <c r="L277" s="14"/>
      <c r="M277" s="14"/>
      <c r="N277" s="14"/>
      <c r="O277" s="14"/>
      <c r="P277" s="14"/>
      <c r="Q277" s="14"/>
      <c r="R277" s="14"/>
      <c r="S277" s="14"/>
      <c r="T277" s="14"/>
      <c r="U277" s="14"/>
      <c r="V277" s="14"/>
      <c r="W277" s="14"/>
      <c r="X277" s="14"/>
      <c r="Y277" s="14"/>
      <c r="Z277" s="14"/>
      <c r="AA277" s="14"/>
    </row>
    <row r="278" spans="1:27" ht="15.75" customHeight="1">
      <c r="A278" s="14">
        <v>2011</v>
      </c>
      <c r="B278" s="41">
        <v>9.4073283422489098</v>
      </c>
      <c r="C278" s="41">
        <v>1.31854201345431</v>
      </c>
      <c r="D278" s="41">
        <v>3.5895600000000001</v>
      </c>
      <c r="E278" s="41">
        <v>2.4901903063240098</v>
      </c>
      <c r="F278" s="41">
        <v>3.9411764705882302</v>
      </c>
      <c r="G278" s="41">
        <v>0.170529021</v>
      </c>
      <c r="H278" s="41">
        <v>0.53441455779097602</v>
      </c>
      <c r="I278" s="41"/>
      <c r="J278" s="84"/>
      <c r="K278" s="14"/>
      <c r="L278" s="14"/>
      <c r="M278" s="14"/>
      <c r="N278" s="14"/>
      <c r="O278" s="14"/>
      <c r="P278" s="14"/>
      <c r="Q278" s="14"/>
      <c r="R278" s="14"/>
      <c r="S278" s="14"/>
      <c r="T278" s="14"/>
      <c r="U278" s="14"/>
      <c r="V278" s="14"/>
      <c r="W278" s="14"/>
      <c r="X278" s="14"/>
      <c r="Y278" s="14"/>
      <c r="Z278" s="14"/>
      <c r="AA278" s="14"/>
    </row>
    <row r="279" spans="1:27" ht="15.75" customHeight="1">
      <c r="A279" s="14">
        <v>2012</v>
      </c>
      <c r="B279" s="41">
        <v>9.5453261861353695</v>
      </c>
      <c r="C279" s="41">
        <v>1.27632091081112</v>
      </c>
      <c r="D279" s="41">
        <v>5.1188399999999996</v>
      </c>
      <c r="E279" s="41">
        <v>2.5502267472814601</v>
      </c>
      <c r="F279" s="41">
        <v>2.3911764705882401</v>
      </c>
      <c r="G279" s="41">
        <v>0.17755105500000001</v>
      </c>
      <c r="H279" s="41">
        <v>0.58385282407679595</v>
      </c>
      <c r="I279" s="41"/>
      <c r="J279" s="84"/>
      <c r="K279" s="14"/>
      <c r="L279" s="14"/>
      <c r="M279" s="14"/>
      <c r="N279" s="14"/>
      <c r="O279" s="14"/>
      <c r="P279" s="14"/>
      <c r="Q279" s="14"/>
      <c r="R279" s="14"/>
      <c r="S279" s="14"/>
      <c r="T279" s="14"/>
      <c r="U279" s="14"/>
      <c r="V279" s="14"/>
      <c r="W279" s="14"/>
      <c r="X279" s="14"/>
      <c r="Y279" s="14"/>
      <c r="Z279" s="14"/>
      <c r="AA279" s="14"/>
    </row>
    <row r="280" spans="1:27" ht="15.75" customHeight="1">
      <c r="A280" s="14">
        <v>2013</v>
      </c>
      <c r="B280" s="41">
        <v>9.6296466820414803</v>
      </c>
      <c r="C280" s="41">
        <v>1.17816299027291</v>
      </c>
      <c r="D280" s="41">
        <v>5.1825599999999996</v>
      </c>
      <c r="E280" s="41">
        <v>2.60180019139055</v>
      </c>
      <c r="F280" s="41">
        <v>3.25764705882353</v>
      </c>
      <c r="G280" s="41">
        <v>0.18599576500000001</v>
      </c>
      <c r="H280" s="41">
        <v>-0.42019334289968502</v>
      </c>
      <c r="I280" s="41"/>
      <c r="J280" s="84"/>
      <c r="K280" s="14"/>
      <c r="L280" s="14"/>
      <c r="M280" s="14"/>
      <c r="N280" s="14"/>
      <c r="O280" s="14"/>
      <c r="P280" s="14"/>
      <c r="Q280" s="14"/>
      <c r="R280" s="14"/>
      <c r="S280" s="14"/>
      <c r="T280" s="14"/>
      <c r="U280" s="14"/>
      <c r="V280" s="14"/>
      <c r="W280" s="14"/>
      <c r="X280" s="14"/>
      <c r="Y280" s="14"/>
      <c r="Z280" s="14"/>
      <c r="AA280" s="14"/>
    </row>
    <row r="281" spans="1:27" ht="15.75" customHeight="1">
      <c r="A281" s="14">
        <v>2014</v>
      </c>
      <c r="B281" s="41">
        <v>9.6982649978165902</v>
      </c>
      <c r="C281" s="41">
        <v>1.2455498912469201</v>
      </c>
      <c r="D281" s="41">
        <v>4.3541999999999996</v>
      </c>
      <c r="E281" s="41">
        <v>2.72097986232684</v>
      </c>
      <c r="F281" s="41">
        <v>3.6041176470588199</v>
      </c>
      <c r="G281" s="41">
        <v>0.19418929300000001</v>
      </c>
      <c r="H281" s="41">
        <v>7.0328086677854201E-2</v>
      </c>
      <c r="I281" s="41"/>
      <c r="J281" s="84"/>
      <c r="K281" s="14"/>
      <c r="L281" s="14"/>
      <c r="M281" s="14"/>
      <c r="N281" s="14"/>
      <c r="O281" s="14"/>
      <c r="P281" s="14"/>
      <c r="Q281" s="14"/>
      <c r="R281" s="14"/>
      <c r="S281" s="14"/>
      <c r="T281" s="14"/>
      <c r="U281" s="14"/>
      <c r="V281" s="14"/>
      <c r="W281" s="14"/>
      <c r="X281" s="14"/>
      <c r="Y281" s="14"/>
      <c r="Z281" s="14"/>
      <c r="AA281" s="14"/>
    </row>
    <row r="282" spans="1:27" ht="15.75" customHeight="1">
      <c r="A282" s="14">
        <v>2015</v>
      </c>
      <c r="B282" s="41">
        <v>9.6878838261462903</v>
      </c>
      <c r="C282" s="41">
        <v>1.3010114068515399</v>
      </c>
      <c r="D282" s="41">
        <v>6.2657999999999996</v>
      </c>
      <c r="E282" s="41">
        <v>2.7850535708927899</v>
      </c>
      <c r="F282" s="41">
        <v>2.1464705882352901</v>
      </c>
      <c r="G282" s="41">
        <v>0.19621514600000001</v>
      </c>
      <c r="H282" s="41">
        <v>-0.404644072130248</v>
      </c>
      <c r="I282" s="41"/>
      <c r="J282" s="84"/>
      <c r="K282" s="14"/>
      <c r="L282" s="14"/>
      <c r="M282" s="14"/>
      <c r="N282" s="14"/>
      <c r="O282" s="14"/>
      <c r="P282" s="14"/>
      <c r="Q282" s="14"/>
      <c r="R282" s="14"/>
      <c r="S282" s="14"/>
      <c r="T282" s="14"/>
      <c r="U282" s="14"/>
      <c r="V282" s="14"/>
      <c r="W282" s="14"/>
      <c r="X282" s="14"/>
      <c r="Y282" s="14"/>
      <c r="Z282" s="14"/>
      <c r="AA282" s="14"/>
    </row>
    <row r="283" spans="1:27" ht="15.75" customHeight="1">
      <c r="A283" s="14">
        <v>2016</v>
      </c>
      <c r="B283" s="41">
        <v>9.6758895463973804</v>
      </c>
      <c r="C283" s="41">
        <v>1.0108009060693499</v>
      </c>
      <c r="D283" s="41">
        <v>6.0109199999999996</v>
      </c>
      <c r="E283" s="41">
        <v>2.9341546904458</v>
      </c>
      <c r="F283" s="41">
        <v>2.8</v>
      </c>
      <c r="G283" s="41">
        <v>0.19910636900000001</v>
      </c>
      <c r="H283" s="41">
        <v>-1.2574906069790699</v>
      </c>
      <c r="I283" s="41"/>
      <c r="J283" s="84"/>
      <c r="K283" s="14"/>
      <c r="L283" s="14"/>
      <c r="M283" s="14"/>
      <c r="N283" s="14"/>
      <c r="O283" s="14"/>
      <c r="P283" s="14"/>
      <c r="Q283" s="14"/>
      <c r="R283" s="14"/>
      <c r="S283" s="14"/>
      <c r="T283" s="14"/>
      <c r="U283" s="14"/>
      <c r="V283" s="14"/>
      <c r="W283" s="14"/>
      <c r="X283" s="14"/>
      <c r="Y283" s="14"/>
      <c r="Z283" s="14"/>
      <c r="AA283" s="14"/>
    </row>
    <row r="284" spans="1:27" ht="15.75" customHeight="1">
      <c r="A284" s="14">
        <v>2017</v>
      </c>
      <c r="B284" s="41">
        <v>9.8050594123908308</v>
      </c>
      <c r="C284" s="41">
        <v>0.999694136552438</v>
      </c>
      <c r="D284" s="41">
        <v>4.5666000000000002</v>
      </c>
      <c r="E284" s="41">
        <v>2.8392198691414201</v>
      </c>
      <c r="F284" s="41">
        <v>3.52470588235294</v>
      </c>
      <c r="G284" s="41">
        <v>0.203693613</v>
      </c>
      <c r="H284" s="41">
        <v>-0.329465815551089</v>
      </c>
      <c r="I284" s="41"/>
      <c r="J284" s="84"/>
      <c r="K284" s="14"/>
      <c r="L284" s="14"/>
      <c r="M284" s="14"/>
      <c r="N284" s="14"/>
      <c r="O284" s="14"/>
      <c r="P284" s="14"/>
      <c r="Q284" s="14"/>
      <c r="R284" s="14"/>
      <c r="S284" s="14"/>
      <c r="T284" s="14"/>
      <c r="U284" s="14"/>
      <c r="V284" s="14"/>
      <c r="W284" s="14"/>
      <c r="X284" s="14"/>
      <c r="Y284" s="14"/>
      <c r="Z284" s="14"/>
      <c r="AA284" s="14"/>
    </row>
    <row r="285" spans="1:27" ht="15.75" customHeight="1">
      <c r="A285" s="14">
        <v>2018</v>
      </c>
      <c r="B285" s="41">
        <v>10.001675705513099</v>
      </c>
      <c r="C285" s="41">
        <v>1.0528216985603001</v>
      </c>
      <c r="D285" s="41">
        <v>5.1188399999999996</v>
      </c>
      <c r="E285" s="41">
        <v>2.9076914457982799</v>
      </c>
      <c r="F285" s="41">
        <v>3.3464705882352899</v>
      </c>
      <c r="G285" s="41">
        <v>0.210855607</v>
      </c>
      <c r="H285" s="41">
        <v>-0.52936023696016798</v>
      </c>
      <c r="I285" s="41"/>
      <c r="J285" s="51"/>
      <c r="K285" s="14"/>
      <c r="L285" s="14"/>
      <c r="M285" s="14"/>
      <c r="N285" s="14"/>
      <c r="O285" s="14"/>
      <c r="P285" s="14"/>
      <c r="Q285" s="14"/>
      <c r="R285" s="14"/>
      <c r="S285" s="14"/>
      <c r="T285" s="14"/>
      <c r="U285" s="14"/>
      <c r="V285" s="14"/>
      <c r="W285" s="14"/>
      <c r="X285" s="14"/>
      <c r="Y285" s="14"/>
      <c r="Z285" s="14"/>
      <c r="AA285" s="14"/>
    </row>
    <row r="286" spans="1:27" ht="15.75" customHeight="1">
      <c r="A286" s="14">
        <v>2019</v>
      </c>
      <c r="B286" s="41">
        <v>10.017058652565501</v>
      </c>
      <c r="C286" s="41">
        <v>1.0440531295373501</v>
      </c>
      <c r="D286" s="41">
        <v>5.3949600000000002</v>
      </c>
      <c r="E286" s="41">
        <v>2.97397467975046</v>
      </c>
      <c r="F286" s="41">
        <v>2.6923529411764702</v>
      </c>
      <c r="G286" s="41">
        <v>0.21529754200000001</v>
      </c>
      <c r="H286" s="41">
        <v>-0.21547338082407899</v>
      </c>
      <c r="I286" s="41"/>
      <c r="J286" s="51"/>
      <c r="K286" s="14"/>
      <c r="L286" s="14"/>
      <c r="M286" s="14"/>
      <c r="N286" s="14"/>
      <c r="O286" s="14"/>
      <c r="P286" s="14"/>
      <c r="Q286" s="14"/>
      <c r="R286" s="14"/>
      <c r="S286" s="14"/>
      <c r="T286" s="14"/>
      <c r="U286" s="14"/>
      <c r="V286" s="14"/>
      <c r="W286" s="14"/>
      <c r="X286" s="14"/>
      <c r="Y286" s="14"/>
      <c r="Z286" s="14"/>
      <c r="AA286" s="14"/>
    </row>
    <row r="287" spans="1:27" ht="15.75" customHeight="1">
      <c r="A287" s="14">
        <v>2020</v>
      </c>
      <c r="B287" s="41">
        <v>9.4997977890283902</v>
      </c>
      <c r="C287" s="41">
        <v>0.87608978182072705</v>
      </c>
      <c r="D287" s="41">
        <v>5.0126400000000002</v>
      </c>
      <c r="E287" s="41">
        <v>2.99493093066565</v>
      </c>
      <c r="F287" s="41">
        <v>2.9247058823529399</v>
      </c>
      <c r="G287" s="41">
        <v>0.21877391900000001</v>
      </c>
      <c r="H287" s="41">
        <v>-0.77516316116947703</v>
      </c>
    </row>
    <row r="288" spans="1:27" ht="15.75" customHeight="1">
      <c r="G288" s="14"/>
    </row>
    <row r="289" spans="7:7" ht="15.75" customHeight="1">
      <c r="G289" s="14"/>
    </row>
    <row r="290" spans="7:7" ht="15.75" customHeight="1">
      <c r="G290" s="14"/>
    </row>
    <row r="291" spans="7:7" ht="15.75" customHeight="1">
      <c r="G291" s="14"/>
    </row>
    <row r="292" spans="7:7" ht="15.75" customHeight="1">
      <c r="G292" s="14"/>
    </row>
    <row r="293" spans="7:7" ht="15.75" customHeight="1">
      <c r="G293" s="14"/>
    </row>
    <row r="294" spans="7:7" ht="15.75" customHeight="1">
      <c r="G294" s="14"/>
    </row>
    <row r="295" spans="7:7" ht="15.75" customHeight="1">
      <c r="G295" s="14"/>
    </row>
    <row r="296" spans="7:7" ht="15.75" customHeight="1">
      <c r="G296" s="14"/>
    </row>
    <row r="297" spans="7:7" ht="15.75" customHeight="1">
      <c r="G297" s="14"/>
    </row>
    <row r="298" spans="7:7" ht="15.75" customHeight="1">
      <c r="G298" s="14"/>
    </row>
    <row r="299" spans="7:7" ht="15.75" customHeight="1">
      <c r="G299" s="14"/>
    </row>
    <row r="300" spans="7:7" ht="15.75" customHeight="1">
      <c r="G300" s="14"/>
    </row>
    <row r="301" spans="7:7" ht="15.75" customHeight="1">
      <c r="G301" s="14"/>
    </row>
    <row r="302" spans="7:7" ht="15.75" customHeight="1">
      <c r="G302" s="14"/>
    </row>
    <row r="303" spans="7:7" ht="15.75" customHeight="1">
      <c r="G303" s="14"/>
    </row>
    <row r="304" spans="7:7" ht="15.75" customHeight="1">
      <c r="G304" s="14"/>
    </row>
    <row r="305" spans="7:7" ht="15.75" customHeight="1">
      <c r="G305" s="14"/>
    </row>
    <row r="306" spans="7:7" ht="15.75" customHeight="1">
      <c r="G306" s="14"/>
    </row>
    <row r="307" spans="7:7" ht="15.75" customHeight="1">
      <c r="G307" s="14"/>
    </row>
    <row r="308" spans="7:7" ht="15.75" customHeight="1">
      <c r="G308" s="14"/>
    </row>
    <row r="309" spans="7:7" ht="15.75" customHeight="1">
      <c r="G309" s="14"/>
    </row>
    <row r="310" spans="7:7" ht="15.75" customHeight="1">
      <c r="G310" s="14"/>
    </row>
    <row r="311" spans="7:7" ht="15.75" customHeight="1">
      <c r="G311" s="14"/>
    </row>
    <row r="312" spans="7:7" ht="15.75" customHeight="1">
      <c r="G312" s="14"/>
    </row>
    <row r="313" spans="7:7" ht="15.75" customHeight="1">
      <c r="G313" s="14"/>
    </row>
    <row r="314" spans="7:7" ht="15.75" customHeight="1">
      <c r="G314" s="14"/>
    </row>
    <row r="315" spans="7:7" ht="15.75" customHeight="1">
      <c r="G315" s="14"/>
    </row>
    <row r="316" spans="7:7" ht="15.75" customHeight="1">
      <c r="G316" s="14"/>
    </row>
    <row r="317" spans="7:7" ht="15.75" customHeight="1">
      <c r="G317" s="14"/>
    </row>
    <row r="318" spans="7:7" ht="15.75" customHeight="1">
      <c r="G318" s="14"/>
    </row>
    <row r="319" spans="7:7" ht="15.75" customHeight="1">
      <c r="G319" s="14"/>
    </row>
    <row r="320" spans="7:7" ht="15.75" customHeight="1">
      <c r="G320" s="14"/>
    </row>
    <row r="321" spans="7:7" ht="15.75" customHeight="1">
      <c r="G321" s="14"/>
    </row>
    <row r="322" spans="7:7" ht="15.75" customHeight="1">
      <c r="G322" s="14"/>
    </row>
    <row r="323" spans="7:7" ht="15.75" customHeight="1">
      <c r="G323" s="14"/>
    </row>
    <row r="324" spans="7:7" ht="15.75" customHeight="1">
      <c r="G324" s="14"/>
    </row>
    <row r="325" spans="7:7" ht="15.75" customHeight="1">
      <c r="G325" s="14"/>
    </row>
    <row r="326" spans="7:7" ht="15.75" customHeight="1">
      <c r="G326" s="14"/>
    </row>
    <row r="327" spans="7:7" ht="15.75" customHeight="1">
      <c r="G327" s="14"/>
    </row>
    <row r="328" spans="7:7" ht="15.75" customHeight="1">
      <c r="G328" s="14"/>
    </row>
    <row r="329" spans="7:7" ht="15.75" customHeight="1">
      <c r="G329" s="14"/>
    </row>
    <row r="330" spans="7:7" ht="15.75" customHeight="1">
      <c r="G330" s="14"/>
    </row>
    <row r="331" spans="7:7" ht="15.75" customHeight="1">
      <c r="G331" s="14"/>
    </row>
    <row r="332" spans="7:7" ht="15.75" customHeight="1">
      <c r="G332" s="14"/>
    </row>
    <row r="333" spans="7:7" ht="15.75" customHeight="1">
      <c r="G333" s="14"/>
    </row>
    <row r="334" spans="7:7" ht="15.75" customHeight="1">
      <c r="G334" s="14"/>
    </row>
    <row r="335" spans="7:7" ht="15.75" customHeight="1">
      <c r="G335" s="14"/>
    </row>
    <row r="336" spans="7:7" ht="15.75" customHeight="1">
      <c r="G336" s="14"/>
    </row>
    <row r="337" spans="7:7" ht="15.75" customHeight="1">
      <c r="G337" s="14"/>
    </row>
    <row r="338" spans="7:7" ht="15.75" customHeight="1">
      <c r="G338" s="14"/>
    </row>
    <row r="339" spans="7:7" ht="15.75" customHeight="1">
      <c r="G339" s="14"/>
    </row>
    <row r="340" spans="7:7" ht="15.75" customHeight="1">
      <c r="G340" s="14"/>
    </row>
    <row r="341" spans="7:7" ht="15.75" customHeight="1">
      <c r="G341" s="14"/>
    </row>
    <row r="342" spans="7:7" ht="15.75" customHeight="1">
      <c r="G342" s="14"/>
    </row>
    <row r="343" spans="7:7" ht="15.75" customHeight="1">
      <c r="G343" s="14"/>
    </row>
    <row r="344" spans="7:7" ht="15.75" customHeight="1">
      <c r="G344" s="14"/>
    </row>
    <row r="345" spans="7:7" ht="15.75" customHeight="1">
      <c r="G345" s="14"/>
    </row>
    <row r="346" spans="7:7" ht="15.75" customHeight="1">
      <c r="G346" s="14"/>
    </row>
    <row r="347" spans="7:7" ht="15.75" customHeight="1">
      <c r="G347" s="14"/>
    </row>
    <row r="348" spans="7:7" ht="15.75" customHeight="1">
      <c r="G348" s="14"/>
    </row>
    <row r="349" spans="7:7" ht="15.75" customHeight="1">
      <c r="G349" s="14"/>
    </row>
    <row r="350" spans="7:7" ht="15.75" customHeight="1">
      <c r="G350" s="14"/>
    </row>
    <row r="351" spans="7:7" ht="15.75" customHeight="1">
      <c r="G351" s="14"/>
    </row>
    <row r="352" spans="7:7" ht="15.75" customHeight="1">
      <c r="G352" s="14"/>
    </row>
    <row r="353" spans="7:7" ht="15.75" customHeight="1">
      <c r="G353" s="14"/>
    </row>
    <row r="354" spans="7:7" ht="15.75" customHeight="1">
      <c r="G354" s="14"/>
    </row>
    <row r="355" spans="7:7" ht="15.75" customHeight="1">
      <c r="G355" s="14"/>
    </row>
    <row r="356" spans="7:7" ht="15.75" customHeight="1">
      <c r="G356" s="14"/>
    </row>
    <row r="357" spans="7:7" ht="15.75" customHeight="1">
      <c r="G357" s="14"/>
    </row>
    <row r="358" spans="7:7" ht="15.75" customHeight="1">
      <c r="G358" s="14"/>
    </row>
    <row r="359" spans="7:7" ht="15.75" customHeight="1">
      <c r="G359" s="14"/>
    </row>
    <row r="360" spans="7:7" ht="15.75" customHeight="1">
      <c r="G360" s="14"/>
    </row>
    <row r="361" spans="7:7" ht="15.75" customHeight="1">
      <c r="G361" s="14"/>
    </row>
    <row r="362" spans="7:7" ht="15.75" customHeight="1">
      <c r="G362" s="14"/>
    </row>
    <row r="363" spans="7:7" ht="15.75" customHeight="1">
      <c r="G363" s="14"/>
    </row>
    <row r="364" spans="7:7" ht="15.75" customHeight="1">
      <c r="G364" s="14"/>
    </row>
    <row r="365" spans="7:7" ht="15.75" customHeight="1">
      <c r="G365" s="14"/>
    </row>
    <row r="366" spans="7:7" ht="15.75" customHeight="1">
      <c r="G366" s="14"/>
    </row>
    <row r="367" spans="7:7" ht="15.75" customHeight="1">
      <c r="G367" s="14"/>
    </row>
    <row r="368" spans="7:7" ht="15.75" customHeight="1">
      <c r="G368" s="14"/>
    </row>
    <row r="369" spans="7:7" ht="15.75" customHeight="1">
      <c r="G369" s="14"/>
    </row>
    <row r="370" spans="7:7" ht="15.75" customHeight="1">
      <c r="G370" s="14"/>
    </row>
    <row r="371" spans="7:7" ht="15.75" customHeight="1">
      <c r="G371" s="14"/>
    </row>
    <row r="372" spans="7:7" ht="15.75" customHeight="1">
      <c r="G372" s="14"/>
    </row>
    <row r="373" spans="7:7" ht="15.75" customHeight="1">
      <c r="G373" s="14"/>
    </row>
    <row r="374" spans="7:7" ht="15.75" customHeight="1">
      <c r="G374" s="14"/>
    </row>
    <row r="375" spans="7:7" ht="15.75" customHeight="1">
      <c r="G375" s="14"/>
    </row>
    <row r="376" spans="7:7" ht="15.75" customHeight="1">
      <c r="G376" s="14"/>
    </row>
    <row r="377" spans="7:7" ht="15.75" customHeight="1">
      <c r="G377" s="14"/>
    </row>
    <row r="378" spans="7:7" ht="15.75" customHeight="1">
      <c r="G378" s="14"/>
    </row>
    <row r="379" spans="7:7" ht="15.75" customHeight="1">
      <c r="G379" s="14"/>
    </row>
    <row r="380" spans="7:7" ht="15.75" customHeight="1">
      <c r="G380" s="14"/>
    </row>
    <row r="381" spans="7:7" ht="15.75" customHeight="1">
      <c r="G381" s="14"/>
    </row>
    <row r="382" spans="7:7" ht="15.75" customHeight="1">
      <c r="G382" s="14"/>
    </row>
    <row r="383" spans="7:7" ht="15.75" customHeight="1">
      <c r="G383" s="14"/>
    </row>
    <row r="384" spans="7:7" ht="15.75" customHeight="1">
      <c r="G384" s="14"/>
    </row>
    <row r="385" spans="7:7" ht="15.75" customHeight="1">
      <c r="G385" s="14"/>
    </row>
    <row r="386" spans="7:7" ht="15.75" customHeight="1">
      <c r="G386" s="14"/>
    </row>
    <row r="387" spans="7:7" ht="15.75" customHeight="1">
      <c r="G387" s="14"/>
    </row>
    <row r="388" spans="7:7" ht="15.75" customHeight="1">
      <c r="G388" s="14"/>
    </row>
    <row r="389" spans="7:7" ht="15.75" customHeight="1">
      <c r="G389" s="14"/>
    </row>
    <row r="390" spans="7:7" ht="15.75" customHeight="1">
      <c r="G390" s="14"/>
    </row>
    <row r="391" spans="7:7" ht="15.75" customHeight="1">
      <c r="G391" s="14"/>
    </row>
    <row r="392" spans="7:7" ht="15.75" customHeight="1">
      <c r="G392" s="14"/>
    </row>
    <row r="393" spans="7:7" ht="15.75" customHeight="1">
      <c r="G393" s="14"/>
    </row>
    <row r="394" spans="7:7" ht="15.75" customHeight="1">
      <c r="G394" s="14"/>
    </row>
    <row r="395" spans="7:7" ht="15.75" customHeight="1">
      <c r="G395" s="14"/>
    </row>
    <row r="396" spans="7:7" ht="15.75" customHeight="1">
      <c r="G396" s="14"/>
    </row>
    <row r="397" spans="7:7" ht="15.75" customHeight="1">
      <c r="G397" s="14"/>
    </row>
    <row r="398" spans="7:7" ht="15.75" customHeight="1">
      <c r="G398" s="14"/>
    </row>
    <row r="399" spans="7:7" ht="15.75" customHeight="1">
      <c r="G399" s="14"/>
    </row>
    <row r="400" spans="7:7" ht="15.75" customHeight="1">
      <c r="G400" s="14"/>
    </row>
    <row r="401" spans="7:7" ht="15.75" customHeight="1">
      <c r="G401" s="14"/>
    </row>
    <row r="402" spans="7:7" ht="15.75" customHeight="1">
      <c r="G402" s="14"/>
    </row>
    <row r="403" spans="7:7" ht="15.75" customHeight="1">
      <c r="G403" s="14"/>
    </row>
    <row r="404" spans="7:7" ht="15.75" customHeight="1">
      <c r="G404" s="14"/>
    </row>
    <row r="405" spans="7:7" ht="15.75" customHeight="1">
      <c r="G405" s="14"/>
    </row>
    <row r="406" spans="7:7" ht="15.75" customHeight="1">
      <c r="G406" s="14"/>
    </row>
    <row r="407" spans="7:7" ht="15.75" customHeight="1">
      <c r="G407" s="14"/>
    </row>
    <row r="408" spans="7:7" ht="15.75" customHeight="1">
      <c r="G408" s="14"/>
    </row>
    <row r="409" spans="7:7" ht="15.75" customHeight="1">
      <c r="G409" s="14"/>
    </row>
    <row r="410" spans="7:7" ht="15.75" customHeight="1">
      <c r="G410" s="14"/>
    </row>
    <row r="411" spans="7:7" ht="15.75" customHeight="1">
      <c r="G411" s="14"/>
    </row>
    <row r="412" spans="7:7" ht="15.75" customHeight="1">
      <c r="G412" s="14"/>
    </row>
    <row r="413" spans="7:7" ht="15.75" customHeight="1">
      <c r="G413" s="14"/>
    </row>
    <row r="414" spans="7:7" ht="15.75" customHeight="1">
      <c r="G414" s="14"/>
    </row>
    <row r="415" spans="7:7" ht="15.75" customHeight="1">
      <c r="G415" s="14"/>
    </row>
    <row r="416" spans="7:7" ht="15.75" customHeight="1">
      <c r="G416" s="14"/>
    </row>
    <row r="417" spans="7:7" ht="15.75" customHeight="1">
      <c r="G417" s="14"/>
    </row>
    <row r="418" spans="7:7" ht="15.75" customHeight="1">
      <c r="G418" s="14"/>
    </row>
    <row r="419" spans="7:7" ht="15.75" customHeight="1">
      <c r="G419" s="14"/>
    </row>
    <row r="420" spans="7:7" ht="15.75" customHeight="1">
      <c r="G420" s="14"/>
    </row>
    <row r="421" spans="7:7" ht="15.75" customHeight="1">
      <c r="G421" s="14"/>
    </row>
    <row r="422" spans="7:7" ht="15.75" customHeight="1">
      <c r="G422" s="14"/>
    </row>
    <row r="423" spans="7:7" ht="15.75" customHeight="1">
      <c r="G423" s="14"/>
    </row>
    <row r="424" spans="7:7" ht="15.75" customHeight="1">
      <c r="G424" s="14"/>
    </row>
    <row r="425" spans="7:7" ht="15.75" customHeight="1">
      <c r="G425" s="14"/>
    </row>
    <row r="426" spans="7:7" ht="15.75" customHeight="1">
      <c r="G426" s="14"/>
    </row>
    <row r="427" spans="7:7" ht="15.75" customHeight="1">
      <c r="G427" s="14"/>
    </row>
    <row r="428" spans="7:7" ht="15.75" customHeight="1">
      <c r="G428" s="14"/>
    </row>
    <row r="429" spans="7:7" ht="15.75" customHeight="1">
      <c r="G429" s="14"/>
    </row>
    <row r="430" spans="7:7" ht="15.75" customHeight="1">
      <c r="G430" s="14"/>
    </row>
    <row r="431" spans="7:7" ht="15.75" customHeight="1">
      <c r="G431" s="14"/>
    </row>
    <row r="432" spans="7:7" ht="15.75" customHeight="1">
      <c r="G432" s="14"/>
    </row>
    <row r="433" spans="7:7" ht="15.75" customHeight="1">
      <c r="G433" s="14"/>
    </row>
    <row r="434" spans="7:7" ht="15.75" customHeight="1">
      <c r="G434" s="14"/>
    </row>
    <row r="435" spans="7:7" ht="15.75" customHeight="1">
      <c r="G435" s="14"/>
    </row>
    <row r="436" spans="7:7" ht="15.75" customHeight="1">
      <c r="G436" s="14"/>
    </row>
    <row r="437" spans="7:7" ht="15.75" customHeight="1">
      <c r="G437" s="14"/>
    </row>
    <row r="438" spans="7:7" ht="15.75" customHeight="1">
      <c r="G438" s="14"/>
    </row>
    <row r="439" spans="7:7" ht="15.75" customHeight="1">
      <c r="G439" s="14"/>
    </row>
    <row r="440" spans="7:7" ht="15.75" customHeight="1">
      <c r="G440" s="14"/>
    </row>
    <row r="441" spans="7:7" ht="15.75" customHeight="1">
      <c r="G441" s="14"/>
    </row>
    <row r="442" spans="7:7" ht="15.75" customHeight="1">
      <c r="G442" s="14"/>
    </row>
    <row r="443" spans="7:7" ht="15.75" customHeight="1">
      <c r="G443" s="14"/>
    </row>
    <row r="444" spans="7:7" ht="15.75" customHeight="1">
      <c r="G444" s="14"/>
    </row>
    <row r="445" spans="7:7" ht="15.75" customHeight="1">
      <c r="G445" s="14"/>
    </row>
    <row r="446" spans="7:7" ht="15.75" customHeight="1">
      <c r="G446" s="14"/>
    </row>
    <row r="447" spans="7:7" ht="15.75" customHeight="1">
      <c r="G447" s="14"/>
    </row>
    <row r="448" spans="7:7" ht="15.75" customHeight="1">
      <c r="G448" s="14"/>
    </row>
    <row r="449" spans="7:7" ht="15.75" customHeight="1">
      <c r="G449" s="14"/>
    </row>
    <row r="450" spans="7:7" ht="15.75" customHeight="1">
      <c r="G450" s="14"/>
    </row>
    <row r="451" spans="7:7" ht="15.75" customHeight="1">
      <c r="G451" s="14"/>
    </row>
    <row r="452" spans="7:7" ht="15.75" customHeight="1">
      <c r="G452" s="14"/>
    </row>
    <row r="453" spans="7:7" ht="15.75" customHeight="1">
      <c r="G453" s="14"/>
    </row>
    <row r="454" spans="7:7" ht="15.75" customHeight="1">
      <c r="G454" s="14"/>
    </row>
    <row r="455" spans="7:7" ht="15.75" customHeight="1">
      <c r="G455" s="14"/>
    </row>
    <row r="456" spans="7:7" ht="15.75" customHeight="1">
      <c r="G456" s="14"/>
    </row>
    <row r="457" spans="7:7" ht="15.75" customHeight="1">
      <c r="G457" s="14"/>
    </row>
    <row r="458" spans="7:7" ht="15.75" customHeight="1">
      <c r="G458" s="14"/>
    </row>
    <row r="459" spans="7:7" ht="15.75" customHeight="1">
      <c r="G459" s="14"/>
    </row>
    <row r="460" spans="7:7" ht="15.75" customHeight="1">
      <c r="G460" s="14"/>
    </row>
    <row r="461" spans="7:7" ht="15.75" customHeight="1">
      <c r="G461" s="14"/>
    </row>
    <row r="462" spans="7:7" ht="15.75" customHeight="1">
      <c r="G462" s="14"/>
    </row>
    <row r="463" spans="7:7" ht="15.75" customHeight="1">
      <c r="G463" s="14"/>
    </row>
    <row r="464" spans="7:7" ht="15.75" customHeight="1">
      <c r="G464" s="14"/>
    </row>
    <row r="465" spans="7:7" ht="15.75" customHeight="1">
      <c r="G465" s="14"/>
    </row>
    <row r="466" spans="7:7" ht="15.75" customHeight="1">
      <c r="G466" s="14"/>
    </row>
    <row r="467" spans="7:7" ht="15.75" customHeight="1">
      <c r="G467" s="14"/>
    </row>
    <row r="468" spans="7:7" ht="15.75" customHeight="1">
      <c r="G468" s="14"/>
    </row>
    <row r="469" spans="7:7" ht="15.75" customHeight="1">
      <c r="G469" s="14"/>
    </row>
    <row r="470" spans="7:7" ht="15.75" customHeight="1">
      <c r="G470" s="14"/>
    </row>
    <row r="471" spans="7:7" ht="15.75" customHeight="1">
      <c r="G471" s="14"/>
    </row>
    <row r="472" spans="7:7" ht="15.75" customHeight="1">
      <c r="G472" s="14"/>
    </row>
    <row r="473" spans="7:7" ht="15.75" customHeight="1">
      <c r="G473" s="14"/>
    </row>
    <row r="474" spans="7:7" ht="15.75" customHeight="1">
      <c r="G474" s="14"/>
    </row>
    <row r="475" spans="7:7" ht="15.75" customHeight="1">
      <c r="G475" s="14"/>
    </row>
    <row r="476" spans="7:7" ht="15.75" customHeight="1">
      <c r="G476" s="14"/>
    </row>
    <row r="477" spans="7:7" ht="15.75" customHeight="1">
      <c r="G477" s="14"/>
    </row>
    <row r="478" spans="7:7" ht="15.75" customHeight="1">
      <c r="G478" s="14"/>
    </row>
    <row r="479" spans="7:7" ht="15.75" customHeight="1">
      <c r="G479" s="14"/>
    </row>
    <row r="480" spans="7:7" ht="15.75" customHeight="1">
      <c r="G480" s="14"/>
    </row>
    <row r="481" spans="7:7" ht="15.75" customHeight="1">
      <c r="G481" s="14"/>
    </row>
    <row r="482" spans="7:7" ht="15.75" customHeight="1">
      <c r="G482" s="14"/>
    </row>
    <row r="483" spans="7:7" ht="15.75" customHeight="1">
      <c r="G483" s="14"/>
    </row>
    <row r="484" spans="7:7" ht="15.75" customHeight="1">
      <c r="G484" s="14"/>
    </row>
    <row r="485" spans="7:7" ht="15.75" customHeight="1">
      <c r="G485" s="14"/>
    </row>
    <row r="486" spans="7:7" ht="15.75" customHeight="1">
      <c r="G486" s="14"/>
    </row>
    <row r="487" spans="7:7" ht="15.75" customHeight="1">
      <c r="G487" s="14"/>
    </row>
    <row r="488" spans="7:7" ht="15.75" customHeight="1">
      <c r="G488" s="14"/>
    </row>
    <row r="489" spans="7:7" ht="15.75" customHeight="1">
      <c r="G489" s="14"/>
    </row>
    <row r="490" spans="7:7" ht="15.75" customHeight="1">
      <c r="G490" s="14"/>
    </row>
    <row r="491" spans="7:7" ht="15.75" customHeight="1">
      <c r="G491" s="14"/>
    </row>
    <row r="492" spans="7:7" ht="15.75" customHeight="1">
      <c r="G492" s="14"/>
    </row>
    <row r="493" spans="7:7" ht="15.75" customHeight="1">
      <c r="G493" s="14"/>
    </row>
    <row r="494" spans="7:7" ht="15.75" customHeight="1">
      <c r="G494" s="14"/>
    </row>
    <row r="495" spans="7:7" ht="15.75" customHeight="1">
      <c r="G495" s="14"/>
    </row>
    <row r="496" spans="7:7" ht="15.75" customHeight="1">
      <c r="G496" s="14"/>
    </row>
    <row r="497" spans="7:7" ht="15.75" customHeight="1">
      <c r="G497" s="14"/>
    </row>
    <row r="498" spans="7:7" ht="15.75" customHeight="1">
      <c r="G498" s="14"/>
    </row>
    <row r="499" spans="7:7" ht="15.75" customHeight="1">
      <c r="G499" s="14"/>
    </row>
    <row r="500" spans="7:7" ht="15.75" customHeight="1">
      <c r="G500" s="14"/>
    </row>
    <row r="501" spans="7:7" ht="15.75" customHeight="1">
      <c r="G501" s="14"/>
    </row>
    <row r="502" spans="7:7" ht="15.75" customHeight="1">
      <c r="G502" s="14"/>
    </row>
    <row r="503" spans="7:7" ht="15.75" customHeight="1">
      <c r="G503" s="14"/>
    </row>
    <row r="504" spans="7:7" ht="15.75" customHeight="1">
      <c r="G504" s="14"/>
    </row>
    <row r="505" spans="7:7" ht="15.75" customHeight="1">
      <c r="G505" s="14"/>
    </row>
    <row r="506" spans="7:7" ht="15.75" customHeight="1">
      <c r="G506" s="14"/>
    </row>
    <row r="507" spans="7:7" ht="15.75" customHeight="1">
      <c r="G507" s="14"/>
    </row>
    <row r="508" spans="7:7" ht="15.75" customHeight="1">
      <c r="G508" s="14"/>
    </row>
    <row r="509" spans="7:7" ht="15.75" customHeight="1">
      <c r="G509" s="14"/>
    </row>
    <row r="510" spans="7:7" ht="15.75" customHeight="1">
      <c r="G510" s="14"/>
    </row>
    <row r="511" spans="7:7" ht="15.75" customHeight="1">
      <c r="G511" s="14"/>
    </row>
    <row r="512" spans="7:7" ht="15.75" customHeight="1">
      <c r="G512" s="14"/>
    </row>
    <row r="513" spans="7:7" ht="15.75" customHeight="1">
      <c r="G513" s="14"/>
    </row>
    <row r="514" spans="7:7" ht="15.75" customHeight="1">
      <c r="G514" s="14"/>
    </row>
    <row r="515" spans="7:7" ht="15.75" customHeight="1">
      <c r="G515" s="14"/>
    </row>
    <row r="516" spans="7:7" ht="15.75" customHeight="1">
      <c r="G516" s="14"/>
    </row>
    <row r="517" spans="7:7" ht="15.75" customHeight="1">
      <c r="G517" s="14"/>
    </row>
    <row r="518" spans="7:7" ht="15.75" customHeight="1">
      <c r="G518" s="14"/>
    </row>
    <row r="519" spans="7:7" ht="15.75" customHeight="1">
      <c r="G519" s="14"/>
    </row>
    <row r="520" spans="7:7" ht="15.75" customHeight="1">
      <c r="G520" s="14"/>
    </row>
    <row r="521" spans="7:7" ht="15.75" customHeight="1">
      <c r="G521" s="14"/>
    </row>
    <row r="522" spans="7:7" ht="15.75" customHeight="1">
      <c r="G522" s="14"/>
    </row>
    <row r="523" spans="7:7" ht="15.75" customHeight="1">
      <c r="G523" s="14"/>
    </row>
    <row r="524" spans="7:7" ht="15.75" customHeight="1">
      <c r="G524" s="14"/>
    </row>
    <row r="525" spans="7:7" ht="15.75" customHeight="1">
      <c r="G525" s="14"/>
    </row>
    <row r="526" spans="7:7" ht="15.75" customHeight="1">
      <c r="G526" s="14"/>
    </row>
    <row r="527" spans="7:7" ht="15.75" customHeight="1">
      <c r="G527" s="14"/>
    </row>
    <row r="528" spans="7:7" ht="15.75" customHeight="1">
      <c r="G528" s="14"/>
    </row>
    <row r="529" spans="7:7" ht="15.75" customHeight="1">
      <c r="G529" s="14"/>
    </row>
    <row r="530" spans="7:7" ht="15.75" customHeight="1">
      <c r="G530" s="14"/>
    </row>
    <row r="531" spans="7:7" ht="15.75" customHeight="1">
      <c r="G531" s="14"/>
    </row>
    <row r="532" spans="7:7" ht="15.75" customHeight="1">
      <c r="G532" s="14"/>
    </row>
    <row r="533" spans="7:7" ht="15.75" customHeight="1">
      <c r="G533" s="14"/>
    </row>
    <row r="534" spans="7:7" ht="15.75" customHeight="1">
      <c r="G534" s="14"/>
    </row>
    <row r="535" spans="7:7" ht="15.75" customHeight="1">
      <c r="G535" s="14"/>
    </row>
    <row r="536" spans="7:7" ht="15.75" customHeight="1">
      <c r="G536" s="14"/>
    </row>
    <row r="537" spans="7:7" ht="15.75" customHeight="1">
      <c r="G537" s="14"/>
    </row>
    <row r="538" spans="7:7" ht="15.75" customHeight="1">
      <c r="G538" s="14"/>
    </row>
    <row r="539" spans="7:7" ht="15.75" customHeight="1">
      <c r="G539" s="14"/>
    </row>
    <row r="540" spans="7:7" ht="15.75" customHeight="1">
      <c r="G540" s="14"/>
    </row>
    <row r="541" spans="7:7" ht="15.75" customHeight="1">
      <c r="G541" s="14"/>
    </row>
    <row r="542" spans="7:7" ht="15.75" customHeight="1">
      <c r="G542" s="14"/>
    </row>
    <row r="543" spans="7:7" ht="15.75" customHeight="1">
      <c r="G543" s="14"/>
    </row>
    <row r="544" spans="7:7" ht="15.75" customHeight="1">
      <c r="G544" s="14"/>
    </row>
    <row r="545" spans="7:7" ht="15.75" customHeight="1">
      <c r="G545" s="14"/>
    </row>
    <row r="546" spans="7:7" ht="15.75" customHeight="1">
      <c r="G546" s="14"/>
    </row>
    <row r="547" spans="7:7" ht="15.75" customHeight="1">
      <c r="G547" s="14"/>
    </row>
    <row r="548" spans="7:7" ht="15.75" customHeight="1">
      <c r="G548" s="14"/>
    </row>
    <row r="549" spans="7:7" ht="15.75" customHeight="1">
      <c r="G549" s="14"/>
    </row>
    <row r="550" spans="7:7" ht="15.75" customHeight="1">
      <c r="G550" s="14"/>
    </row>
    <row r="551" spans="7:7" ht="15.75" customHeight="1">
      <c r="G551" s="14"/>
    </row>
    <row r="552" spans="7:7" ht="15.75" customHeight="1">
      <c r="G552" s="14"/>
    </row>
    <row r="553" spans="7:7" ht="15.75" customHeight="1">
      <c r="G553" s="14"/>
    </row>
    <row r="554" spans="7:7" ht="15.75" customHeight="1">
      <c r="G554" s="14"/>
    </row>
    <row r="555" spans="7:7" ht="15.75" customHeight="1">
      <c r="G555" s="14"/>
    </row>
    <row r="556" spans="7:7" ht="15.75" customHeight="1">
      <c r="G556" s="14"/>
    </row>
    <row r="557" spans="7:7" ht="15.75" customHeight="1">
      <c r="G557" s="14"/>
    </row>
    <row r="558" spans="7:7" ht="15.75" customHeight="1">
      <c r="G558" s="14"/>
    </row>
    <row r="559" spans="7:7" ht="15.75" customHeight="1">
      <c r="G559" s="14"/>
    </row>
    <row r="560" spans="7:7" ht="15.75" customHeight="1">
      <c r="G560" s="14"/>
    </row>
    <row r="561" spans="7:7" ht="15.75" customHeight="1">
      <c r="G561" s="14"/>
    </row>
    <row r="562" spans="7:7" ht="15.75" customHeight="1">
      <c r="G562" s="14"/>
    </row>
    <row r="563" spans="7:7" ht="15.75" customHeight="1">
      <c r="G563" s="14"/>
    </row>
    <row r="564" spans="7:7" ht="15.75" customHeight="1">
      <c r="G564" s="14"/>
    </row>
    <row r="565" spans="7:7" ht="15.75" customHeight="1">
      <c r="G565" s="14"/>
    </row>
    <row r="566" spans="7:7" ht="15.75" customHeight="1">
      <c r="G566" s="14"/>
    </row>
    <row r="567" spans="7:7" ht="15.75" customHeight="1">
      <c r="G567" s="14"/>
    </row>
    <row r="568" spans="7:7" ht="15.75" customHeight="1">
      <c r="G568" s="14"/>
    </row>
    <row r="569" spans="7:7" ht="15.75" customHeight="1">
      <c r="G569" s="14"/>
    </row>
    <row r="570" spans="7:7" ht="15.75" customHeight="1">
      <c r="G570" s="14"/>
    </row>
    <row r="571" spans="7:7" ht="15.75" customHeight="1">
      <c r="G571" s="14"/>
    </row>
    <row r="572" spans="7:7" ht="15.75" customHeight="1">
      <c r="G572" s="14"/>
    </row>
    <row r="573" spans="7:7" ht="15.75" customHeight="1">
      <c r="G573" s="14"/>
    </row>
    <row r="574" spans="7:7" ht="15.75" customHeight="1">
      <c r="G574" s="14"/>
    </row>
    <row r="575" spans="7:7" ht="15.75" customHeight="1">
      <c r="G575" s="14"/>
    </row>
    <row r="576" spans="7:7" ht="15.75" customHeight="1">
      <c r="G576" s="14"/>
    </row>
    <row r="577" spans="7:7" ht="15.75" customHeight="1">
      <c r="G577" s="14"/>
    </row>
    <row r="578" spans="7:7" ht="15.75" customHeight="1">
      <c r="G578" s="14"/>
    </row>
    <row r="579" spans="7:7" ht="15.75" customHeight="1">
      <c r="G579" s="14"/>
    </row>
    <row r="580" spans="7:7" ht="15.75" customHeight="1">
      <c r="G580" s="14"/>
    </row>
    <row r="581" spans="7:7" ht="15.75" customHeight="1">
      <c r="G581" s="14"/>
    </row>
    <row r="582" spans="7:7" ht="15.75" customHeight="1">
      <c r="G582" s="14"/>
    </row>
    <row r="583" spans="7:7" ht="15.75" customHeight="1">
      <c r="G583" s="14"/>
    </row>
    <row r="584" spans="7:7" ht="15.75" customHeight="1">
      <c r="G584" s="14"/>
    </row>
    <row r="585" spans="7:7" ht="15.75" customHeight="1">
      <c r="G585" s="14"/>
    </row>
    <row r="586" spans="7:7" ht="15.75" customHeight="1">
      <c r="G586" s="14"/>
    </row>
    <row r="587" spans="7:7" ht="15.75" customHeight="1">
      <c r="G587" s="14"/>
    </row>
    <row r="588" spans="7:7" ht="15.75" customHeight="1">
      <c r="G588" s="14"/>
    </row>
    <row r="589" spans="7:7" ht="15.75" customHeight="1">
      <c r="G589" s="14"/>
    </row>
    <row r="590" spans="7:7" ht="15.75" customHeight="1">
      <c r="G590" s="14"/>
    </row>
    <row r="591" spans="7:7" ht="15.75" customHeight="1">
      <c r="G591" s="14"/>
    </row>
    <row r="592" spans="7:7" ht="15.75" customHeight="1">
      <c r="G592" s="14"/>
    </row>
    <row r="593" spans="7:7" ht="15.75" customHeight="1">
      <c r="G593" s="14"/>
    </row>
    <row r="594" spans="7:7" ht="15.75" customHeight="1">
      <c r="G594" s="14"/>
    </row>
    <row r="595" spans="7:7" ht="15.75" customHeight="1">
      <c r="G595" s="14"/>
    </row>
    <row r="596" spans="7:7" ht="15.75" customHeight="1">
      <c r="G596" s="14"/>
    </row>
    <row r="597" spans="7:7" ht="15.75" customHeight="1">
      <c r="G597" s="14"/>
    </row>
    <row r="598" spans="7:7" ht="15.75" customHeight="1">
      <c r="G598" s="14"/>
    </row>
    <row r="599" spans="7:7" ht="15.75" customHeight="1">
      <c r="G599" s="14"/>
    </row>
    <row r="600" spans="7:7" ht="15.75" customHeight="1">
      <c r="G600" s="14"/>
    </row>
    <row r="601" spans="7:7" ht="15.75" customHeight="1">
      <c r="G601" s="14"/>
    </row>
    <row r="602" spans="7:7" ht="15.75" customHeight="1">
      <c r="G602" s="14"/>
    </row>
    <row r="603" spans="7:7" ht="15.75" customHeight="1">
      <c r="G603" s="14"/>
    </row>
    <row r="604" spans="7:7" ht="15.75" customHeight="1">
      <c r="G604" s="14"/>
    </row>
    <row r="605" spans="7:7" ht="15.75" customHeight="1">
      <c r="G605" s="14"/>
    </row>
    <row r="606" spans="7:7" ht="15.75" customHeight="1">
      <c r="G606" s="14"/>
    </row>
    <row r="607" spans="7:7" ht="15.75" customHeight="1">
      <c r="G607" s="14"/>
    </row>
    <row r="608" spans="7:7" ht="15.75" customHeight="1">
      <c r="G608" s="14"/>
    </row>
    <row r="609" spans="7:7" ht="15.75" customHeight="1">
      <c r="G609" s="14"/>
    </row>
    <row r="610" spans="7:7" ht="15.75" customHeight="1">
      <c r="G610" s="14"/>
    </row>
    <row r="611" spans="7:7" ht="15.75" customHeight="1">
      <c r="G611" s="14"/>
    </row>
    <row r="612" spans="7:7" ht="15.75" customHeight="1">
      <c r="G612" s="14"/>
    </row>
    <row r="613" spans="7:7" ht="15.75" customHeight="1">
      <c r="G613" s="14"/>
    </row>
    <row r="614" spans="7:7" ht="15.75" customHeight="1">
      <c r="G614" s="14"/>
    </row>
    <row r="615" spans="7:7" ht="15.75" customHeight="1">
      <c r="G615" s="14"/>
    </row>
    <row r="616" spans="7:7" ht="15.75" customHeight="1">
      <c r="G616" s="14"/>
    </row>
    <row r="617" spans="7:7" ht="15.75" customHeight="1">
      <c r="G617" s="14"/>
    </row>
    <row r="618" spans="7:7" ht="15.75" customHeight="1">
      <c r="G618" s="14"/>
    </row>
    <row r="619" spans="7:7" ht="15.75" customHeight="1">
      <c r="G619" s="14"/>
    </row>
    <row r="620" spans="7:7" ht="15.75" customHeight="1">
      <c r="G620" s="14"/>
    </row>
    <row r="621" spans="7:7" ht="15.75" customHeight="1">
      <c r="G621" s="14"/>
    </row>
    <row r="622" spans="7:7" ht="15.75" customHeight="1">
      <c r="G622" s="14"/>
    </row>
    <row r="623" spans="7:7" ht="15.75" customHeight="1">
      <c r="G623" s="14"/>
    </row>
    <row r="624" spans="7:7" ht="15.75" customHeight="1">
      <c r="G624" s="14"/>
    </row>
    <row r="625" spans="7:7" ht="15.75" customHeight="1">
      <c r="G625" s="14"/>
    </row>
    <row r="626" spans="7:7" ht="15.75" customHeight="1">
      <c r="G626" s="14"/>
    </row>
    <row r="627" spans="7:7" ht="15.75" customHeight="1">
      <c r="G627" s="14"/>
    </row>
    <row r="628" spans="7:7" ht="15.75" customHeight="1">
      <c r="G628" s="14"/>
    </row>
    <row r="629" spans="7:7" ht="15.75" customHeight="1">
      <c r="G629" s="14"/>
    </row>
    <row r="630" spans="7:7" ht="15.75" customHeight="1">
      <c r="G630" s="14"/>
    </row>
    <row r="631" spans="7:7" ht="15.75" customHeight="1">
      <c r="G631" s="14"/>
    </row>
    <row r="632" spans="7:7" ht="15.75" customHeight="1">
      <c r="G632" s="14"/>
    </row>
    <row r="633" spans="7:7" ht="15.75" customHeight="1">
      <c r="G633" s="14"/>
    </row>
    <row r="634" spans="7:7" ht="15.75" customHeight="1">
      <c r="G634" s="14"/>
    </row>
    <row r="635" spans="7:7" ht="15.75" customHeight="1">
      <c r="G635" s="14"/>
    </row>
    <row r="636" spans="7:7" ht="15.75" customHeight="1">
      <c r="G636" s="14"/>
    </row>
    <row r="637" spans="7:7" ht="15.75" customHeight="1">
      <c r="G637" s="14"/>
    </row>
    <row r="638" spans="7:7" ht="15.75" customHeight="1">
      <c r="G638" s="14"/>
    </row>
    <row r="639" spans="7:7" ht="15.75" customHeight="1">
      <c r="G639" s="14"/>
    </row>
    <row r="640" spans="7:7" ht="15.75" customHeight="1">
      <c r="G640" s="14"/>
    </row>
    <row r="641" spans="7:7" ht="15.75" customHeight="1">
      <c r="G641" s="14"/>
    </row>
    <row r="642" spans="7:7" ht="15.75" customHeight="1">
      <c r="G642" s="14"/>
    </row>
    <row r="643" spans="7:7" ht="15.75" customHeight="1">
      <c r="G643" s="14"/>
    </row>
    <row r="644" spans="7:7" ht="15.75" customHeight="1">
      <c r="G644" s="14"/>
    </row>
    <row r="645" spans="7:7" ht="15.75" customHeight="1">
      <c r="G645" s="14"/>
    </row>
    <row r="646" spans="7:7" ht="15.75" customHeight="1">
      <c r="G646" s="14"/>
    </row>
    <row r="647" spans="7:7" ht="15.75" customHeight="1">
      <c r="G647" s="14"/>
    </row>
    <row r="648" spans="7:7" ht="15.75" customHeight="1">
      <c r="G648" s="14"/>
    </row>
    <row r="649" spans="7:7" ht="15.75" customHeight="1">
      <c r="G649" s="14"/>
    </row>
    <row r="650" spans="7:7" ht="15.75" customHeight="1">
      <c r="G650" s="14"/>
    </row>
    <row r="651" spans="7:7" ht="15.75" customHeight="1">
      <c r="G651" s="14"/>
    </row>
    <row r="652" spans="7:7" ht="15.75" customHeight="1">
      <c r="G652" s="14"/>
    </row>
    <row r="653" spans="7:7" ht="15.75" customHeight="1">
      <c r="G653" s="14"/>
    </row>
    <row r="654" spans="7:7" ht="15.75" customHeight="1">
      <c r="G654" s="14"/>
    </row>
    <row r="655" spans="7:7" ht="15.75" customHeight="1">
      <c r="G655" s="14"/>
    </row>
    <row r="656" spans="7:7" ht="15.75" customHeight="1">
      <c r="G656" s="14"/>
    </row>
    <row r="657" spans="7:7" ht="15.75" customHeight="1">
      <c r="G657" s="14"/>
    </row>
    <row r="658" spans="7:7" ht="15.75" customHeight="1">
      <c r="G658" s="14"/>
    </row>
    <row r="659" spans="7:7" ht="15.75" customHeight="1">
      <c r="G659" s="14"/>
    </row>
    <row r="660" spans="7:7" ht="15.75" customHeight="1">
      <c r="G660" s="14"/>
    </row>
    <row r="661" spans="7:7" ht="15.75" customHeight="1">
      <c r="G661" s="14"/>
    </row>
    <row r="662" spans="7:7" ht="15.75" customHeight="1">
      <c r="G662" s="14"/>
    </row>
    <row r="663" spans="7:7" ht="15.75" customHeight="1">
      <c r="G663" s="14"/>
    </row>
    <row r="664" spans="7:7" ht="15.75" customHeight="1">
      <c r="G664" s="14"/>
    </row>
    <row r="665" spans="7:7" ht="15.75" customHeight="1">
      <c r="G665" s="14"/>
    </row>
    <row r="666" spans="7:7" ht="15.75" customHeight="1">
      <c r="G666" s="14"/>
    </row>
    <row r="667" spans="7:7" ht="15.75" customHeight="1">
      <c r="G667" s="14"/>
    </row>
    <row r="668" spans="7:7" ht="15.75" customHeight="1">
      <c r="G668" s="14"/>
    </row>
    <row r="669" spans="7:7" ht="15.75" customHeight="1">
      <c r="G669" s="14"/>
    </row>
    <row r="670" spans="7:7" ht="15.75" customHeight="1">
      <c r="G670" s="14"/>
    </row>
    <row r="671" spans="7:7" ht="15.75" customHeight="1">
      <c r="G671" s="14"/>
    </row>
    <row r="672" spans="7:7" ht="15.75" customHeight="1">
      <c r="G672" s="14"/>
    </row>
    <row r="673" spans="7:7" ht="15.75" customHeight="1">
      <c r="G673" s="14"/>
    </row>
    <row r="674" spans="7:7" ht="15.75" customHeight="1">
      <c r="G674" s="14"/>
    </row>
    <row r="675" spans="7:7" ht="15.75" customHeight="1">
      <c r="G675" s="14"/>
    </row>
    <row r="676" spans="7:7" ht="15.75" customHeight="1">
      <c r="G676" s="14"/>
    </row>
    <row r="677" spans="7:7" ht="15.75" customHeight="1">
      <c r="G677" s="14"/>
    </row>
    <row r="678" spans="7:7" ht="15.75" customHeight="1">
      <c r="G678" s="14"/>
    </row>
    <row r="679" spans="7:7" ht="15.75" customHeight="1">
      <c r="G679" s="14"/>
    </row>
    <row r="680" spans="7:7" ht="15.75" customHeight="1">
      <c r="G680" s="14"/>
    </row>
    <row r="681" spans="7:7" ht="15.75" customHeight="1">
      <c r="G681" s="14"/>
    </row>
    <row r="682" spans="7:7" ht="15.75" customHeight="1">
      <c r="G682" s="14"/>
    </row>
    <row r="683" spans="7:7" ht="15.75" customHeight="1">
      <c r="G683" s="14"/>
    </row>
    <row r="684" spans="7:7" ht="15.75" customHeight="1">
      <c r="G684" s="14"/>
    </row>
    <row r="685" spans="7:7" ht="15.75" customHeight="1">
      <c r="G685" s="14"/>
    </row>
    <row r="686" spans="7:7" ht="15.75" customHeight="1">
      <c r="G686" s="14"/>
    </row>
    <row r="687" spans="7:7" ht="15.75" customHeight="1">
      <c r="G687" s="14"/>
    </row>
    <row r="688" spans="7:7" ht="15.75" customHeight="1">
      <c r="G688" s="14"/>
    </row>
    <row r="689" spans="7:7" ht="15.75" customHeight="1">
      <c r="G689" s="14"/>
    </row>
    <row r="690" spans="7:7" ht="15.75" customHeight="1">
      <c r="G690" s="14"/>
    </row>
    <row r="691" spans="7:7" ht="15.75" customHeight="1">
      <c r="G691" s="14"/>
    </row>
    <row r="692" spans="7:7" ht="15.75" customHeight="1">
      <c r="G692" s="14"/>
    </row>
    <row r="693" spans="7:7" ht="15.75" customHeight="1">
      <c r="G693" s="14"/>
    </row>
    <row r="694" spans="7:7" ht="15.75" customHeight="1">
      <c r="G694" s="14"/>
    </row>
    <row r="695" spans="7:7" ht="15.75" customHeight="1">
      <c r="G695" s="14"/>
    </row>
    <row r="696" spans="7:7" ht="15.75" customHeight="1">
      <c r="G696" s="14"/>
    </row>
    <row r="697" spans="7:7" ht="15.75" customHeight="1">
      <c r="G697" s="14"/>
    </row>
    <row r="698" spans="7:7" ht="15.75" customHeight="1">
      <c r="G698" s="14"/>
    </row>
    <row r="699" spans="7:7" ht="15.75" customHeight="1">
      <c r="G699" s="14"/>
    </row>
    <row r="700" spans="7:7" ht="15.75" customHeight="1">
      <c r="G700" s="14"/>
    </row>
    <row r="701" spans="7:7" ht="15.75" customHeight="1">
      <c r="G701" s="14"/>
    </row>
    <row r="702" spans="7:7" ht="15.75" customHeight="1">
      <c r="G702" s="14"/>
    </row>
    <row r="703" spans="7:7" ht="15.75" customHeight="1">
      <c r="G703" s="14"/>
    </row>
    <row r="704" spans="7:7" ht="15.75" customHeight="1">
      <c r="G704" s="14"/>
    </row>
    <row r="705" spans="7:7" ht="15.75" customHeight="1">
      <c r="G705" s="14"/>
    </row>
    <row r="706" spans="7:7" ht="15.75" customHeight="1">
      <c r="G706" s="14"/>
    </row>
    <row r="707" spans="7:7" ht="15.75" customHeight="1">
      <c r="G707" s="14"/>
    </row>
    <row r="708" spans="7:7" ht="15.75" customHeight="1">
      <c r="G708" s="14"/>
    </row>
    <row r="709" spans="7:7" ht="15.75" customHeight="1">
      <c r="G709" s="14"/>
    </row>
    <row r="710" spans="7:7" ht="15.75" customHeight="1">
      <c r="G710" s="14"/>
    </row>
    <row r="711" spans="7:7" ht="15.75" customHeight="1">
      <c r="G711" s="14"/>
    </row>
    <row r="712" spans="7:7" ht="15.75" customHeight="1">
      <c r="G712" s="14"/>
    </row>
    <row r="713" spans="7:7" ht="15.75" customHeight="1">
      <c r="G713" s="14"/>
    </row>
    <row r="714" spans="7:7" ht="15.75" customHeight="1">
      <c r="G714" s="14"/>
    </row>
    <row r="715" spans="7:7" ht="15.75" customHeight="1">
      <c r="G715" s="14"/>
    </row>
    <row r="716" spans="7:7" ht="15.75" customHeight="1">
      <c r="G716" s="14"/>
    </row>
    <row r="717" spans="7:7" ht="15.75" customHeight="1">
      <c r="G717" s="14"/>
    </row>
    <row r="718" spans="7:7" ht="15.75" customHeight="1">
      <c r="G718" s="14"/>
    </row>
    <row r="719" spans="7:7" ht="15.75" customHeight="1">
      <c r="G719" s="14"/>
    </row>
    <row r="720" spans="7:7" ht="15.75" customHeight="1">
      <c r="G720" s="14"/>
    </row>
    <row r="721" spans="7:7" ht="15.75" customHeight="1">
      <c r="G721" s="14"/>
    </row>
    <row r="722" spans="7:7" ht="15.75" customHeight="1">
      <c r="G722" s="14"/>
    </row>
    <row r="723" spans="7:7" ht="15.75" customHeight="1">
      <c r="G723" s="14"/>
    </row>
    <row r="724" spans="7:7" ht="15.75" customHeight="1">
      <c r="G724" s="14"/>
    </row>
    <row r="725" spans="7:7" ht="15.75" customHeight="1">
      <c r="G725" s="14"/>
    </row>
    <row r="726" spans="7:7" ht="15.75" customHeight="1">
      <c r="G726" s="14"/>
    </row>
    <row r="727" spans="7:7" ht="15.75" customHeight="1">
      <c r="G727" s="14"/>
    </row>
    <row r="728" spans="7:7" ht="15.75" customHeight="1">
      <c r="G728" s="14"/>
    </row>
    <row r="729" spans="7:7" ht="15.75" customHeight="1">
      <c r="G729" s="14"/>
    </row>
    <row r="730" spans="7:7" ht="15.75" customHeight="1">
      <c r="G730" s="14"/>
    </row>
    <row r="731" spans="7:7" ht="15.75" customHeight="1">
      <c r="G731" s="14"/>
    </row>
    <row r="732" spans="7:7" ht="15.75" customHeight="1">
      <c r="G732" s="14"/>
    </row>
    <row r="733" spans="7:7" ht="15.75" customHeight="1">
      <c r="G733" s="14"/>
    </row>
    <row r="734" spans="7:7" ht="15.75" customHeight="1">
      <c r="G734" s="14"/>
    </row>
    <row r="735" spans="7:7" ht="15.75" customHeight="1">
      <c r="G735" s="14"/>
    </row>
    <row r="736" spans="7:7" ht="15.75" customHeight="1">
      <c r="G736" s="14"/>
    </row>
    <row r="737" spans="7:7" ht="15.75" customHeight="1">
      <c r="G737" s="14"/>
    </row>
    <row r="738" spans="7:7" ht="15.75" customHeight="1">
      <c r="G738" s="14"/>
    </row>
    <row r="739" spans="7:7" ht="15.75" customHeight="1">
      <c r="G739" s="14"/>
    </row>
    <row r="740" spans="7:7" ht="15.75" customHeight="1">
      <c r="G740" s="14"/>
    </row>
    <row r="741" spans="7:7" ht="15.75" customHeight="1">
      <c r="G741" s="14"/>
    </row>
    <row r="742" spans="7:7" ht="15.75" customHeight="1">
      <c r="G742" s="14"/>
    </row>
    <row r="743" spans="7:7" ht="15.75" customHeight="1">
      <c r="G743" s="14"/>
    </row>
    <row r="744" spans="7:7" ht="15.75" customHeight="1">
      <c r="G744" s="14"/>
    </row>
    <row r="745" spans="7:7" ht="15.75" customHeight="1">
      <c r="G745" s="14"/>
    </row>
    <row r="746" spans="7:7" ht="15.75" customHeight="1">
      <c r="G746" s="14"/>
    </row>
    <row r="747" spans="7:7" ht="15.75" customHeight="1">
      <c r="G747" s="14"/>
    </row>
    <row r="748" spans="7:7" ht="15.75" customHeight="1">
      <c r="G748" s="14"/>
    </row>
    <row r="749" spans="7:7" ht="15.75" customHeight="1">
      <c r="G749" s="14"/>
    </row>
    <row r="750" spans="7:7" ht="15.75" customHeight="1">
      <c r="G750" s="14"/>
    </row>
    <row r="751" spans="7:7" ht="15.75" customHeight="1">
      <c r="G751" s="14"/>
    </row>
    <row r="752" spans="7:7" ht="15.75" customHeight="1">
      <c r="G752" s="14"/>
    </row>
    <row r="753" spans="7:7" ht="15.75" customHeight="1">
      <c r="G753" s="14"/>
    </row>
    <row r="754" spans="7:7" ht="15.75" customHeight="1">
      <c r="G754" s="14"/>
    </row>
    <row r="755" spans="7:7" ht="15.75" customHeight="1">
      <c r="G755" s="14"/>
    </row>
    <row r="756" spans="7:7" ht="15.75" customHeight="1">
      <c r="G756" s="14"/>
    </row>
    <row r="757" spans="7:7" ht="15.75" customHeight="1">
      <c r="G757" s="14"/>
    </row>
    <row r="758" spans="7:7" ht="15.75" customHeight="1">
      <c r="G758" s="14"/>
    </row>
    <row r="759" spans="7:7" ht="15.75" customHeight="1">
      <c r="G759" s="14"/>
    </row>
    <row r="760" spans="7:7" ht="15.75" customHeight="1">
      <c r="G760" s="14"/>
    </row>
    <row r="761" spans="7:7" ht="15.75" customHeight="1">
      <c r="G761" s="14"/>
    </row>
    <row r="762" spans="7:7" ht="15.75" customHeight="1">
      <c r="G762" s="14"/>
    </row>
    <row r="763" spans="7:7" ht="15.75" customHeight="1">
      <c r="G763" s="14"/>
    </row>
    <row r="764" spans="7:7" ht="15.75" customHeight="1">
      <c r="G764" s="14"/>
    </row>
    <row r="765" spans="7:7" ht="15.75" customHeight="1">
      <c r="G765" s="14"/>
    </row>
    <row r="766" spans="7:7" ht="15.75" customHeight="1">
      <c r="G766" s="14"/>
    </row>
    <row r="767" spans="7:7" ht="15.75" customHeight="1">
      <c r="G767" s="14"/>
    </row>
    <row r="768" spans="7:7" ht="15.75" customHeight="1">
      <c r="G768" s="14"/>
    </row>
    <row r="769" spans="7:7" ht="15.75" customHeight="1">
      <c r="G769" s="14"/>
    </row>
    <row r="770" spans="7:7" ht="15.75" customHeight="1">
      <c r="G770" s="14"/>
    </row>
    <row r="771" spans="7:7" ht="15.75" customHeight="1">
      <c r="G771" s="14"/>
    </row>
    <row r="772" spans="7:7" ht="15.75" customHeight="1">
      <c r="G772" s="14"/>
    </row>
    <row r="773" spans="7:7" ht="15.75" customHeight="1">
      <c r="G773" s="14"/>
    </row>
    <row r="774" spans="7:7" ht="15.75" customHeight="1">
      <c r="G774" s="14"/>
    </row>
    <row r="775" spans="7:7" ht="15.75" customHeight="1">
      <c r="G775" s="14"/>
    </row>
    <row r="776" spans="7:7" ht="15.75" customHeight="1">
      <c r="G776" s="14"/>
    </row>
    <row r="777" spans="7:7" ht="15.75" customHeight="1">
      <c r="G777" s="14"/>
    </row>
    <row r="778" spans="7:7" ht="15.75" customHeight="1">
      <c r="G778" s="14"/>
    </row>
    <row r="779" spans="7:7" ht="15.75" customHeight="1">
      <c r="G779" s="14"/>
    </row>
    <row r="780" spans="7:7" ht="15.75" customHeight="1">
      <c r="G780" s="14"/>
    </row>
    <row r="781" spans="7:7" ht="15.75" customHeight="1">
      <c r="G781" s="14"/>
    </row>
    <row r="782" spans="7:7" ht="15.75" customHeight="1">
      <c r="G782" s="14"/>
    </row>
    <row r="783" spans="7:7" ht="15.75" customHeight="1">
      <c r="G783" s="14"/>
    </row>
    <row r="784" spans="7:7" ht="15.75" customHeight="1">
      <c r="G784" s="14"/>
    </row>
    <row r="785" spans="7:7" ht="15.75" customHeight="1">
      <c r="G785" s="14"/>
    </row>
    <row r="786" spans="7:7" ht="15.75" customHeight="1">
      <c r="G786" s="14"/>
    </row>
    <row r="787" spans="7:7" ht="15.75" customHeight="1">
      <c r="G787" s="14"/>
    </row>
    <row r="788" spans="7:7" ht="15.75" customHeight="1">
      <c r="G788" s="14"/>
    </row>
    <row r="789" spans="7:7" ht="15.75" customHeight="1">
      <c r="G789" s="14"/>
    </row>
    <row r="790" spans="7:7" ht="15.75" customHeight="1">
      <c r="G790" s="14"/>
    </row>
    <row r="791" spans="7:7" ht="15.75" customHeight="1">
      <c r="G791" s="14"/>
    </row>
    <row r="792" spans="7:7" ht="15.75" customHeight="1">
      <c r="G792" s="14"/>
    </row>
    <row r="793" spans="7:7" ht="15.75" customHeight="1">
      <c r="G793" s="14"/>
    </row>
    <row r="794" spans="7:7" ht="15.75" customHeight="1">
      <c r="G794" s="14"/>
    </row>
    <row r="795" spans="7:7" ht="15.75" customHeight="1">
      <c r="G795" s="14"/>
    </row>
    <row r="796" spans="7:7" ht="15.75" customHeight="1">
      <c r="G796" s="14"/>
    </row>
    <row r="797" spans="7:7" ht="15.75" customHeight="1">
      <c r="G797" s="14"/>
    </row>
    <row r="798" spans="7:7" ht="15.75" customHeight="1">
      <c r="G798" s="14"/>
    </row>
    <row r="799" spans="7:7" ht="15.75" customHeight="1">
      <c r="G799" s="14"/>
    </row>
    <row r="800" spans="7:7" ht="15.75" customHeight="1">
      <c r="G800" s="14"/>
    </row>
    <row r="801" spans="7:7" ht="15.75" customHeight="1">
      <c r="G801" s="14"/>
    </row>
    <row r="802" spans="7:7" ht="15.75" customHeight="1">
      <c r="G802" s="14"/>
    </row>
    <row r="803" spans="7:7" ht="15.75" customHeight="1">
      <c r="G803" s="14"/>
    </row>
    <row r="804" spans="7:7" ht="15.75" customHeight="1">
      <c r="G804" s="14"/>
    </row>
    <row r="805" spans="7:7" ht="15.75" customHeight="1">
      <c r="G805" s="14"/>
    </row>
    <row r="806" spans="7:7" ht="15.75" customHeight="1">
      <c r="G806" s="14"/>
    </row>
    <row r="807" spans="7:7" ht="15.75" customHeight="1">
      <c r="G807" s="14"/>
    </row>
    <row r="808" spans="7:7" ht="15.75" customHeight="1">
      <c r="G808" s="14"/>
    </row>
    <row r="809" spans="7:7" ht="15.75" customHeight="1">
      <c r="G809" s="14"/>
    </row>
    <row r="810" spans="7:7" ht="15.75" customHeight="1">
      <c r="G810" s="14"/>
    </row>
    <row r="811" spans="7:7" ht="15.75" customHeight="1">
      <c r="G811" s="14"/>
    </row>
    <row r="812" spans="7:7" ht="15.75" customHeight="1">
      <c r="G812" s="14"/>
    </row>
    <row r="813" spans="7:7" ht="15.75" customHeight="1">
      <c r="G813" s="14"/>
    </row>
    <row r="814" spans="7:7" ht="15.75" customHeight="1">
      <c r="G814" s="14"/>
    </row>
    <row r="815" spans="7:7" ht="15.75" customHeight="1">
      <c r="G815" s="14"/>
    </row>
    <row r="816" spans="7:7" ht="15.75" customHeight="1">
      <c r="G816" s="14"/>
    </row>
    <row r="817" spans="7:7" ht="15.75" customHeight="1">
      <c r="G817" s="14"/>
    </row>
    <row r="818" spans="7:7" ht="15.75" customHeight="1">
      <c r="G818" s="14"/>
    </row>
    <row r="819" spans="7:7" ht="15.75" customHeight="1">
      <c r="G819" s="14"/>
    </row>
    <row r="820" spans="7:7" ht="15.75" customHeight="1">
      <c r="G820" s="14"/>
    </row>
    <row r="821" spans="7:7" ht="15.75" customHeight="1">
      <c r="G821" s="14"/>
    </row>
    <row r="822" spans="7:7" ht="15.75" customHeight="1">
      <c r="G822" s="14"/>
    </row>
    <row r="823" spans="7:7" ht="15.75" customHeight="1">
      <c r="G823" s="14"/>
    </row>
    <row r="824" spans="7:7" ht="15.75" customHeight="1">
      <c r="G824" s="14"/>
    </row>
    <row r="825" spans="7:7" ht="15.75" customHeight="1">
      <c r="G825" s="14"/>
    </row>
    <row r="826" spans="7:7" ht="15.75" customHeight="1">
      <c r="G826" s="14"/>
    </row>
    <row r="827" spans="7:7" ht="15.75" customHeight="1">
      <c r="G827" s="14"/>
    </row>
    <row r="828" spans="7:7" ht="15.75" customHeight="1">
      <c r="G828" s="14"/>
    </row>
    <row r="829" spans="7:7" ht="15.75" customHeight="1">
      <c r="G829" s="14"/>
    </row>
    <row r="830" spans="7:7" ht="15.75" customHeight="1">
      <c r="G830" s="14"/>
    </row>
    <row r="831" spans="7:7" ht="15.75" customHeight="1">
      <c r="G831" s="14"/>
    </row>
    <row r="832" spans="7:7" ht="15.75" customHeight="1">
      <c r="G832" s="14"/>
    </row>
    <row r="833" spans="7:7" ht="15.75" customHeight="1">
      <c r="G833" s="14"/>
    </row>
    <row r="834" spans="7:7" ht="15.75" customHeight="1">
      <c r="G834" s="14"/>
    </row>
    <row r="835" spans="7:7" ht="15.75" customHeight="1">
      <c r="G835" s="14"/>
    </row>
    <row r="836" spans="7:7" ht="15.75" customHeight="1">
      <c r="G836" s="14"/>
    </row>
    <row r="837" spans="7:7" ht="15.75" customHeight="1">
      <c r="G837" s="14"/>
    </row>
    <row r="838" spans="7:7" ht="15.75" customHeight="1">
      <c r="G838" s="14"/>
    </row>
    <row r="839" spans="7:7" ht="15.75" customHeight="1">
      <c r="G839" s="14"/>
    </row>
    <row r="840" spans="7:7" ht="15.75" customHeight="1">
      <c r="G840" s="14"/>
    </row>
    <row r="841" spans="7:7" ht="15.75" customHeight="1">
      <c r="G841" s="14"/>
    </row>
    <row r="842" spans="7:7" ht="15.75" customHeight="1">
      <c r="G842" s="14"/>
    </row>
    <row r="843" spans="7:7" ht="15.75" customHeight="1">
      <c r="G843" s="14"/>
    </row>
    <row r="844" spans="7:7" ht="15.75" customHeight="1">
      <c r="G844" s="14"/>
    </row>
    <row r="845" spans="7:7" ht="15.75" customHeight="1">
      <c r="G845" s="14"/>
    </row>
    <row r="846" spans="7:7" ht="15.75" customHeight="1">
      <c r="G846" s="14"/>
    </row>
    <row r="847" spans="7:7" ht="15.75" customHeight="1">
      <c r="G847" s="14"/>
    </row>
    <row r="848" spans="7:7" ht="15.75" customHeight="1">
      <c r="G848" s="14"/>
    </row>
    <row r="849" spans="7:7" ht="15.75" customHeight="1">
      <c r="G849" s="14"/>
    </row>
    <row r="850" spans="7:7" ht="15.75" customHeight="1">
      <c r="G850" s="14"/>
    </row>
    <row r="851" spans="7:7" ht="15.75" customHeight="1">
      <c r="G851" s="14"/>
    </row>
    <row r="852" spans="7:7" ht="15.75" customHeight="1">
      <c r="G852" s="14"/>
    </row>
    <row r="853" spans="7:7" ht="15.75" customHeight="1">
      <c r="G853" s="14"/>
    </row>
    <row r="854" spans="7:7" ht="15.75" customHeight="1">
      <c r="G854" s="14"/>
    </row>
    <row r="855" spans="7:7" ht="15.75" customHeight="1">
      <c r="G855" s="14"/>
    </row>
    <row r="856" spans="7:7" ht="15.75" customHeight="1">
      <c r="G856" s="14"/>
    </row>
    <row r="857" spans="7:7" ht="15.75" customHeight="1">
      <c r="G857" s="14"/>
    </row>
    <row r="858" spans="7:7" ht="15.75" customHeight="1">
      <c r="G858" s="14"/>
    </row>
    <row r="859" spans="7:7" ht="15.75" customHeight="1">
      <c r="G859" s="14"/>
    </row>
    <row r="860" spans="7:7" ht="15.75" customHeight="1">
      <c r="G860" s="14"/>
    </row>
    <row r="861" spans="7:7" ht="15.75" customHeight="1">
      <c r="G861" s="14"/>
    </row>
    <row r="862" spans="7:7" ht="15.75" customHeight="1">
      <c r="G862" s="14"/>
    </row>
    <row r="863" spans="7:7" ht="15.75" customHeight="1">
      <c r="G863" s="14"/>
    </row>
    <row r="864" spans="7:7" ht="15.75" customHeight="1">
      <c r="G864" s="14"/>
    </row>
    <row r="865" spans="7:7" ht="15.75" customHeight="1">
      <c r="G865" s="14"/>
    </row>
    <row r="866" spans="7:7" ht="15.75" customHeight="1">
      <c r="G866" s="14"/>
    </row>
    <row r="867" spans="7:7" ht="15.75" customHeight="1">
      <c r="G867" s="14"/>
    </row>
    <row r="868" spans="7:7" ht="15.75" customHeight="1">
      <c r="G868" s="14"/>
    </row>
    <row r="869" spans="7:7" ht="15.75" customHeight="1">
      <c r="G869" s="14"/>
    </row>
    <row r="870" spans="7:7" ht="15.75" customHeight="1">
      <c r="G870" s="14"/>
    </row>
    <row r="871" spans="7:7" ht="15.75" customHeight="1">
      <c r="G871" s="14"/>
    </row>
    <row r="872" spans="7:7" ht="15.75" customHeight="1">
      <c r="G872" s="14"/>
    </row>
    <row r="873" spans="7:7" ht="15.75" customHeight="1">
      <c r="G873" s="14"/>
    </row>
    <row r="874" spans="7:7" ht="15.75" customHeight="1">
      <c r="G874" s="14"/>
    </row>
    <row r="875" spans="7:7" ht="15.75" customHeight="1">
      <c r="G875" s="14"/>
    </row>
    <row r="876" spans="7:7" ht="15.75" customHeight="1">
      <c r="G876" s="14"/>
    </row>
    <row r="877" spans="7:7" ht="15.75" customHeight="1">
      <c r="G877" s="14"/>
    </row>
    <row r="878" spans="7:7" ht="15.75" customHeight="1">
      <c r="G878" s="14"/>
    </row>
    <row r="879" spans="7:7" ht="15.75" customHeight="1">
      <c r="G879" s="14"/>
    </row>
    <row r="880" spans="7:7" ht="15.75" customHeight="1">
      <c r="G880" s="14"/>
    </row>
    <row r="881" spans="7:7" ht="15.75" customHeight="1">
      <c r="G881" s="14"/>
    </row>
    <row r="882" spans="7:7" ht="15.75" customHeight="1">
      <c r="G882" s="14"/>
    </row>
    <row r="883" spans="7:7" ht="15.75" customHeight="1">
      <c r="G883" s="14"/>
    </row>
    <row r="884" spans="7:7" ht="15.75" customHeight="1">
      <c r="G884" s="14"/>
    </row>
    <row r="885" spans="7:7" ht="15.75" customHeight="1">
      <c r="G885" s="14"/>
    </row>
    <row r="886" spans="7:7" ht="15.75" customHeight="1">
      <c r="G886" s="14"/>
    </row>
    <row r="887" spans="7:7" ht="15.75" customHeight="1">
      <c r="G887" s="14"/>
    </row>
    <row r="888" spans="7:7" ht="15.75" customHeight="1">
      <c r="G888" s="14"/>
    </row>
    <row r="889" spans="7:7" ht="15.75" customHeight="1">
      <c r="G889" s="14"/>
    </row>
    <row r="890" spans="7:7" ht="15.75" customHeight="1">
      <c r="G890" s="14"/>
    </row>
    <row r="891" spans="7:7" ht="15.75" customHeight="1">
      <c r="G891" s="14"/>
    </row>
    <row r="892" spans="7:7" ht="15.75" customHeight="1">
      <c r="G892" s="14"/>
    </row>
    <row r="893" spans="7:7" ht="15.75" customHeight="1">
      <c r="G893" s="14"/>
    </row>
    <row r="894" spans="7:7" ht="15.75" customHeight="1">
      <c r="G894" s="14"/>
    </row>
    <row r="895" spans="7:7" ht="15.75" customHeight="1">
      <c r="G895" s="14"/>
    </row>
    <row r="896" spans="7:7" ht="15.75" customHeight="1">
      <c r="G896" s="14"/>
    </row>
    <row r="897" spans="7:7" ht="15.75" customHeight="1">
      <c r="G897" s="14"/>
    </row>
    <row r="898" spans="7:7" ht="15.75" customHeight="1">
      <c r="G898" s="14"/>
    </row>
    <row r="899" spans="7:7" ht="15.75" customHeight="1">
      <c r="G899" s="14"/>
    </row>
    <row r="900" spans="7:7" ht="15.75" customHeight="1">
      <c r="G900" s="14"/>
    </row>
    <row r="901" spans="7:7" ht="15.75" customHeight="1">
      <c r="G901" s="14"/>
    </row>
    <row r="902" spans="7:7" ht="15.75" customHeight="1">
      <c r="G902" s="14"/>
    </row>
    <row r="903" spans="7:7" ht="15.75" customHeight="1">
      <c r="G903" s="14"/>
    </row>
    <row r="904" spans="7:7" ht="15.75" customHeight="1">
      <c r="G904" s="14"/>
    </row>
    <row r="905" spans="7:7" ht="15.75" customHeight="1">
      <c r="G905" s="14"/>
    </row>
    <row r="906" spans="7:7" ht="15.75" customHeight="1">
      <c r="G906" s="14"/>
    </row>
    <row r="907" spans="7:7" ht="15.75" customHeight="1">
      <c r="G907" s="14"/>
    </row>
    <row r="908" spans="7:7" ht="15.75" customHeight="1">
      <c r="G908" s="14"/>
    </row>
    <row r="909" spans="7:7" ht="15.75" customHeight="1">
      <c r="G909" s="14"/>
    </row>
    <row r="910" spans="7:7" ht="15.75" customHeight="1">
      <c r="G910" s="14"/>
    </row>
    <row r="911" spans="7:7" ht="15.75" customHeight="1">
      <c r="G911" s="14"/>
    </row>
    <row r="912" spans="7:7" ht="15.75" customHeight="1">
      <c r="G912" s="14"/>
    </row>
    <row r="913" spans="7:7" ht="15.75" customHeight="1">
      <c r="G913" s="14"/>
    </row>
    <row r="914" spans="7:7" ht="15.75" customHeight="1">
      <c r="G914" s="14"/>
    </row>
    <row r="915" spans="7:7" ht="15.75" customHeight="1">
      <c r="G915" s="14"/>
    </row>
    <row r="916" spans="7:7" ht="15.75" customHeight="1">
      <c r="G916" s="14"/>
    </row>
    <row r="917" spans="7:7" ht="15.75" customHeight="1">
      <c r="G917" s="14"/>
    </row>
    <row r="918" spans="7:7" ht="15.75" customHeight="1">
      <c r="G918" s="14"/>
    </row>
    <row r="919" spans="7:7" ht="15.75" customHeight="1">
      <c r="G919" s="14"/>
    </row>
    <row r="920" spans="7:7" ht="15.75" customHeight="1">
      <c r="G920" s="14"/>
    </row>
    <row r="921" spans="7:7" ht="15.75" customHeight="1">
      <c r="G921" s="14"/>
    </row>
    <row r="922" spans="7:7" ht="15.75" customHeight="1">
      <c r="G922" s="14"/>
    </row>
    <row r="923" spans="7:7" ht="15.75" customHeight="1">
      <c r="G923" s="14"/>
    </row>
    <row r="924" spans="7:7" ht="15.75" customHeight="1">
      <c r="G924" s="14"/>
    </row>
    <row r="925" spans="7:7" ht="15.75" customHeight="1">
      <c r="G925" s="14"/>
    </row>
    <row r="926" spans="7:7" ht="15.75" customHeight="1">
      <c r="G926" s="14"/>
    </row>
    <row r="927" spans="7:7" ht="15.75" customHeight="1">
      <c r="G927" s="14"/>
    </row>
    <row r="928" spans="7:7" ht="15.75" customHeight="1">
      <c r="G928" s="14"/>
    </row>
    <row r="929" spans="7:7" ht="15.75" customHeight="1">
      <c r="G929" s="14"/>
    </row>
    <row r="930" spans="7:7" ht="15.75" customHeight="1">
      <c r="G930" s="14"/>
    </row>
    <row r="931" spans="7:7" ht="15.75" customHeight="1">
      <c r="G931" s="14"/>
    </row>
    <row r="932" spans="7:7" ht="15.75" customHeight="1">
      <c r="G932" s="14"/>
    </row>
    <row r="933" spans="7:7" ht="15.75" customHeight="1">
      <c r="G933" s="14"/>
    </row>
    <row r="934" spans="7:7" ht="15.75" customHeight="1">
      <c r="G934" s="14"/>
    </row>
    <row r="935" spans="7:7" ht="15.75" customHeight="1">
      <c r="G935" s="14"/>
    </row>
    <row r="936" spans="7:7" ht="15.75" customHeight="1">
      <c r="G936" s="14"/>
    </row>
    <row r="937" spans="7:7" ht="15.75" customHeight="1">
      <c r="G937" s="14"/>
    </row>
    <row r="938" spans="7:7" ht="15.75" customHeight="1">
      <c r="G938" s="14"/>
    </row>
    <row r="939" spans="7:7" ht="15.75" customHeight="1">
      <c r="G939" s="14"/>
    </row>
    <row r="940" spans="7:7" ht="15.75" customHeight="1">
      <c r="G940" s="14"/>
    </row>
    <row r="941" spans="7:7" ht="15.75" customHeight="1">
      <c r="G941" s="14"/>
    </row>
    <row r="942" spans="7:7" ht="15.75" customHeight="1">
      <c r="G942" s="14"/>
    </row>
    <row r="943" spans="7:7" ht="15.75" customHeight="1">
      <c r="G943" s="14"/>
    </row>
    <row r="944" spans="7:7" ht="15.75" customHeight="1">
      <c r="G944" s="14"/>
    </row>
    <row r="945" spans="7:7" ht="15.75" customHeight="1">
      <c r="G945" s="14"/>
    </row>
    <row r="946" spans="7:7" ht="15.75" customHeight="1">
      <c r="G946" s="14"/>
    </row>
    <row r="947" spans="7:7" ht="15.75" customHeight="1">
      <c r="G947" s="14"/>
    </row>
    <row r="948" spans="7:7" ht="15.75" customHeight="1">
      <c r="G948" s="14"/>
    </row>
    <row r="949" spans="7:7" ht="15.75" customHeight="1">
      <c r="G949" s="14"/>
    </row>
    <row r="950" spans="7:7" ht="15.75" customHeight="1">
      <c r="G950" s="14"/>
    </row>
    <row r="951" spans="7:7" ht="15.75" customHeight="1">
      <c r="G951" s="14"/>
    </row>
    <row r="952" spans="7:7" ht="15.75" customHeight="1">
      <c r="G952" s="14"/>
    </row>
    <row r="953" spans="7:7" ht="15.75" customHeight="1">
      <c r="G953" s="14"/>
    </row>
    <row r="954" spans="7:7" ht="15.75" customHeight="1">
      <c r="G954" s="14"/>
    </row>
    <row r="955" spans="7:7" ht="15.75" customHeight="1">
      <c r="G955" s="14"/>
    </row>
    <row r="956" spans="7:7" ht="15.75" customHeight="1">
      <c r="G956" s="14"/>
    </row>
    <row r="957" spans="7:7" ht="15.75" customHeight="1">
      <c r="G957" s="14"/>
    </row>
    <row r="958" spans="7:7" ht="15.75" customHeight="1">
      <c r="G958" s="14"/>
    </row>
    <row r="959" spans="7:7" ht="15.75" customHeight="1">
      <c r="G959" s="14"/>
    </row>
    <row r="960" spans="7:7" ht="15.75" customHeight="1">
      <c r="G960" s="14"/>
    </row>
    <row r="961" spans="7:7" ht="15.75" customHeight="1">
      <c r="G961" s="14"/>
    </row>
    <row r="962" spans="7:7" ht="15.75" customHeight="1">
      <c r="G962" s="14"/>
    </row>
    <row r="963" spans="7:7" ht="15.75" customHeight="1">
      <c r="G963" s="14"/>
    </row>
    <row r="964" spans="7:7" ht="15.75" customHeight="1">
      <c r="G964" s="14"/>
    </row>
    <row r="965" spans="7:7" ht="15.75" customHeight="1">
      <c r="G965" s="14"/>
    </row>
    <row r="966" spans="7:7" ht="15.75" customHeight="1">
      <c r="G966" s="14"/>
    </row>
    <row r="967" spans="7:7" ht="15.75" customHeight="1">
      <c r="G967" s="14"/>
    </row>
    <row r="968" spans="7:7" ht="15.75" customHeight="1">
      <c r="G968" s="14"/>
    </row>
    <row r="969" spans="7:7" ht="15.75" customHeight="1">
      <c r="G969" s="14"/>
    </row>
    <row r="970" spans="7:7" ht="15.75" customHeight="1">
      <c r="G970" s="14"/>
    </row>
    <row r="971" spans="7:7" ht="15.75" customHeight="1">
      <c r="G971" s="14"/>
    </row>
    <row r="972" spans="7:7" ht="15.75" customHeight="1">
      <c r="G972" s="14"/>
    </row>
    <row r="973" spans="7:7" ht="15.75" customHeight="1">
      <c r="G973" s="14"/>
    </row>
    <row r="974" spans="7:7" ht="15.75" customHeight="1">
      <c r="G974" s="14"/>
    </row>
    <row r="975" spans="7:7" ht="15.75" customHeight="1">
      <c r="G975" s="14"/>
    </row>
    <row r="976" spans="7:7" ht="15.75" customHeight="1">
      <c r="G976" s="14"/>
    </row>
    <row r="977" spans="7:7" ht="15.75" customHeight="1">
      <c r="G977" s="14"/>
    </row>
    <row r="978" spans="7:7" ht="15.75" customHeight="1">
      <c r="G978" s="14"/>
    </row>
    <row r="979" spans="7:7" ht="15.75" customHeight="1">
      <c r="G979" s="14"/>
    </row>
    <row r="980" spans="7:7" ht="15.75" customHeight="1">
      <c r="G980" s="14"/>
    </row>
    <row r="981" spans="7:7" ht="15.75" customHeight="1">
      <c r="G981" s="14"/>
    </row>
    <row r="982" spans="7:7" ht="15.75" customHeight="1">
      <c r="G982" s="14"/>
    </row>
    <row r="983" spans="7:7" ht="15.75" customHeight="1">
      <c r="G983" s="14"/>
    </row>
    <row r="984" spans="7:7" ht="15.75" customHeight="1">
      <c r="G984" s="14"/>
    </row>
    <row r="985" spans="7:7" ht="15.75" customHeight="1">
      <c r="G985" s="14"/>
    </row>
    <row r="986" spans="7:7" ht="15.75" customHeight="1">
      <c r="G986" s="14"/>
    </row>
    <row r="987" spans="7:7" ht="15.75" customHeight="1">
      <c r="G987" s="14"/>
    </row>
    <row r="988" spans="7:7" ht="15.75" customHeight="1">
      <c r="G988" s="14"/>
    </row>
    <row r="989" spans="7:7" ht="15.75" customHeight="1">
      <c r="G989" s="14"/>
    </row>
    <row r="990" spans="7:7" ht="15.75" customHeight="1">
      <c r="G990" s="14"/>
    </row>
    <row r="991" spans="7:7" ht="15.75" customHeight="1">
      <c r="G991" s="14"/>
    </row>
    <row r="992" spans="7:7" ht="15.75" customHeight="1">
      <c r="G992" s="14"/>
    </row>
    <row r="993" spans="7:7" ht="15.75" customHeight="1">
      <c r="G993" s="14"/>
    </row>
    <row r="994" spans="7:7" ht="15.75" customHeight="1">
      <c r="G994" s="14"/>
    </row>
    <row r="995" spans="7:7" ht="15.75" customHeight="1">
      <c r="G995" s="14"/>
    </row>
    <row r="996" spans="7:7" ht="15.75" customHeight="1">
      <c r="G996" s="14"/>
    </row>
    <row r="997" spans="7:7" ht="15.75" customHeight="1">
      <c r="G997" s="14"/>
    </row>
    <row r="998" spans="7:7" ht="15.75" customHeight="1">
      <c r="G998" s="14"/>
    </row>
    <row r="999" spans="7:7" ht="15.75" customHeight="1">
      <c r="G999" s="14"/>
    </row>
    <row r="1000" spans="7:7" ht="15.75" customHeight="1">
      <c r="G1000" s="14"/>
    </row>
  </sheetData>
  <conditionalFormatting sqref="D226:D247">
    <cfRule type="cellIs" dxfId="0" priority="1" operator="equal">
      <formula>"NaN"</formula>
    </cfRule>
  </conditionalFormatting>
  <hyperlinks>
    <hyperlink ref="B9" r:id="rId1" xr:uid="{00000000-0004-0000-0200-000000000000}"/>
  </hyperlinks>
  <pageMargins left="0.75" right="0.75" top="1" bottom="1"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04040"/>
  </sheetPr>
  <dimension ref="A1:AC1000"/>
  <sheetViews>
    <sheetView workbookViewId="0">
      <pane xSplit="1" ySplit="9" topLeftCell="B10" activePane="bottomRight" state="frozen"/>
      <selection pane="topRight" activeCell="B1" sqref="B1"/>
      <selection pane="bottomLeft" activeCell="A10" sqref="A10"/>
      <selection pane="bottomRight" activeCell="B10" sqref="B10"/>
    </sheetView>
  </sheetViews>
  <sheetFormatPr baseColWidth="10" defaultColWidth="11.1640625" defaultRowHeight="15" customHeight="1"/>
  <cols>
    <col min="1" max="1" width="13.5" customWidth="1"/>
    <col min="2" max="2" width="11.1640625" customWidth="1"/>
    <col min="3" max="5" width="11" customWidth="1"/>
    <col min="6" max="6" width="15.5" customWidth="1"/>
    <col min="7" max="29" width="11" customWidth="1"/>
  </cols>
  <sheetData>
    <row r="1" spans="1:29" ht="16.5" customHeight="1">
      <c r="A1" s="14"/>
      <c r="B1" s="86" t="s">
        <v>60</v>
      </c>
      <c r="C1" s="16"/>
      <c r="D1" s="16"/>
      <c r="E1" s="16"/>
      <c r="F1" s="16"/>
      <c r="G1" s="16"/>
      <c r="H1" s="16"/>
      <c r="I1" s="17"/>
      <c r="J1" s="16"/>
      <c r="K1" s="16"/>
      <c r="L1" s="16"/>
      <c r="M1" s="16"/>
      <c r="N1" s="16"/>
      <c r="O1" s="16"/>
      <c r="P1" s="16"/>
      <c r="Q1" s="16"/>
      <c r="R1" s="16"/>
      <c r="S1" s="16"/>
      <c r="T1" s="16"/>
      <c r="U1" s="16"/>
      <c r="V1" s="16"/>
      <c r="W1" s="16"/>
      <c r="X1" s="16"/>
      <c r="Y1" s="14"/>
      <c r="Z1" s="14"/>
      <c r="AA1" s="14"/>
      <c r="AB1" s="14"/>
      <c r="AC1" s="14"/>
    </row>
    <row r="2" spans="1:29" ht="16.5" customHeight="1">
      <c r="A2" s="87"/>
      <c r="B2" s="55" t="s">
        <v>61</v>
      </c>
      <c r="C2" s="55"/>
      <c r="D2" s="55"/>
      <c r="E2" s="55"/>
      <c r="F2" s="55"/>
      <c r="G2" s="55"/>
      <c r="H2" s="55"/>
      <c r="I2" s="55"/>
      <c r="J2" s="55"/>
      <c r="K2" s="55"/>
      <c r="L2" s="55"/>
      <c r="M2" s="55"/>
      <c r="N2" s="55"/>
      <c r="O2" s="55"/>
      <c r="P2" s="55"/>
      <c r="Q2" s="55"/>
      <c r="R2" s="55"/>
      <c r="S2" s="55"/>
      <c r="T2" s="55"/>
      <c r="U2" s="55"/>
      <c r="V2" s="55"/>
      <c r="W2" s="55"/>
      <c r="X2" s="55"/>
      <c r="Y2" s="14"/>
      <c r="Z2" s="14"/>
      <c r="AA2" s="14"/>
      <c r="AB2" s="14"/>
      <c r="AC2" s="14"/>
    </row>
    <row r="3" spans="1:29" ht="16.5" customHeight="1">
      <c r="A3" s="14"/>
      <c r="B3" s="58" t="s">
        <v>62</v>
      </c>
      <c r="C3" s="88"/>
      <c r="D3" s="88"/>
      <c r="E3" s="88"/>
      <c r="F3" s="88"/>
      <c r="G3" s="88"/>
      <c r="H3" s="88"/>
      <c r="I3" s="89"/>
      <c r="J3" s="88"/>
      <c r="K3" s="88"/>
      <c r="L3" s="58"/>
      <c r="M3" s="58"/>
      <c r="N3" s="58"/>
      <c r="O3" s="58"/>
      <c r="P3" s="58"/>
      <c r="Q3" s="58"/>
      <c r="R3" s="58"/>
      <c r="S3" s="58"/>
      <c r="T3" s="58"/>
      <c r="U3" s="58"/>
      <c r="V3" s="58"/>
      <c r="W3" s="58"/>
      <c r="X3" s="58"/>
      <c r="Y3" s="14"/>
      <c r="Z3" s="14"/>
      <c r="AA3" s="14"/>
      <c r="AB3" s="14"/>
      <c r="AC3" s="14"/>
    </row>
    <row r="4" spans="1:29" ht="16.5" customHeight="1">
      <c r="A4" s="14"/>
      <c r="B4" s="20" t="s">
        <v>63</v>
      </c>
      <c r="C4" s="20"/>
      <c r="D4" s="20"/>
      <c r="E4" s="20"/>
      <c r="F4" s="20"/>
      <c r="G4" s="20"/>
      <c r="H4" s="20"/>
      <c r="I4" s="90"/>
      <c r="J4" s="20"/>
      <c r="K4" s="21"/>
      <c r="L4" s="21"/>
      <c r="M4" s="21"/>
      <c r="N4" s="21"/>
      <c r="O4" s="21"/>
      <c r="P4" s="21"/>
      <c r="Q4" s="21"/>
      <c r="R4" s="21"/>
      <c r="S4" s="21"/>
      <c r="T4" s="21"/>
      <c r="U4" s="21"/>
      <c r="V4" s="21"/>
      <c r="W4" s="21"/>
      <c r="X4" s="21"/>
      <c r="Y4" s="14"/>
      <c r="Z4" s="14"/>
      <c r="AA4" s="14"/>
      <c r="AB4" s="14"/>
      <c r="AC4" s="14"/>
    </row>
    <row r="5" spans="1:29" ht="16.5" customHeight="1">
      <c r="A5" s="14"/>
      <c r="B5" s="21" t="s">
        <v>64</v>
      </c>
      <c r="C5" s="20"/>
      <c r="D5" s="20"/>
      <c r="E5" s="20"/>
      <c r="F5" s="20"/>
      <c r="G5" s="20"/>
      <c r="H5" s="20"/>
      <c r="I5" s="90"/>
      <c r="J5" s="20"/>
      <c r="K5" s="21"/>
      <c r="L5" s="21"/>
      <c r="M5" s="21"/>
      <c r="N5" s="21"/>
      <c r="O5" s="21"/>
      <c r="P5" s="21"/>
      <c r="Q5" s="21"/>
      <c r="R5" s="21"/>
      <c r="S5" s="21"/>
      <c r="T5" s="21"/>
      <c r="U5" s="21"/>
      <c r="V5" s="21"/>
      <c r="W5" s="21"/>
      <c r="X5" s="21"/>
      <c r="Y5" s="14"/>
      <c r="Z5" s="14"/>
      <c r="AA5" s="14"/>
      <c r="AB5" s="14"/>
      <c r="AC5" s="14"/>
    </row>
    <row r="6" spans="1:29" ht="16.5" customHeight="1">
      <c r="A6" s="14"/>
      <c r="B6" s="20" t="s">
        <v>65</v>
      </c>
      <c r="C6" s="20"/>
      <c r="D6" s="20"/>
      <c r="E6" s="20"/>
      <c r="F6" s="20"/>
      <c r="G6" s="20"/>
      <c r="H6" s="20"/>
      <c r="I6" s="90"/>
      <c r="J6" s="20"/>
      <c r="K6" s="21"/>
      <c r="L6" s="21"/>
      <c r="M6" s="21"/>
      <c r="N6" s="21"/>
      <c r="O6" s="21"/>
      <c r="P6" s="21"/>
      <c r="Q6" s="21"/>
      <c r="R6" s="21"/>
      <c r="S6" s="21"/>
      <c r="T6" s="21"/>
      <c r="U6" s="21"/>
      <c r="V6" s="21"/>
      <c r="W6" s="21"/>
      <c r="X6" s="21"/>
      <c r="Y6" s="14"/>
      <c r="Z6" s="14"/>
      <c r="AA6" s="14"/>
      <c r="AB6" s="14"/>
      <c r="AC6" s="14"/>
    </row>
    <row r="7" spans="1:29" ht="16.5" customHeight="1">
      <c r="A7" s="14"/>
      <c r="B7" s="14"/>
      <c r="C7" s="39"/>
      <c r="D7" s="39"/>
      <c r="E7" s="39"/>
      <c r="F7" s="39"/>
      <c r="G7" s="39"/>
      <c r="H7" s="39"/>
      <c r="I7" s="76"/>
      <c r="J7" s="39"/>
      <c r="K7" s="14"/>
      <c r="L7" s="14"/>
      <c r="M7" s="14"/>
      <c r="N7" s="14"/>
      <c r="O7" s="14"/>
      <c r="P7" s="14"/>
      <c r="Q7" s="14"/>
      <c r="R7" s="14"/>
      <c r="S7" s="14"/>
      <c r="T7" s="14"/>
      <c r="U7" s="14"/>
      <c r="V7" s="14"/>
      <c r="W7" s="14"/>
      <c r="X7" s="14"/>
      <c r="Y7" s="14"/>
      <c r="Z7" s="14"/>
      <c r="AA7" s="14"/>
      <c r="AB7" s="14"/>
      <c r="AC7" s="14"/>
    </row>
    <row r="8" spans="1:29" ht="16.5" customHeight="1">
      <c r="A8" s="39" t="s">
        <v>66</v>
      </c>
      <c r="B8" s="39"/>
      <c r="C8" s="91"/>
      <c r="D8" s="91"/>
      <c r="E8" s="91"/>
      <c r="F8" s="91"/>
      <c r="G8" s="91"/>
      <c r="H8" s="91"/>
      <c r="I8" s="92"/>
      <c r="J8" s="93"/>
      <c r="K8" s="39"/>
      <c r="L8" s="39"/>
      <c r="M8" s="39"/>
      <c r="N8" s="39"/>
      <c r="O8" s="39"/>
      <c r="P8" s="39"/>
      <c r="Q8" s="94"/>
      <c r="R8" s="94"/>
      <c r="S8" s="94"/>
      <c r="T8" s="94"/>
      <c r="U8" s="94"/>
      <c r="V8" s="94"/>
      <c r="W8" s="94"/>
      <c r="X8" s="94"/>
      <c r="Y8" s="94"/>
      <c r="Z8" s="94"/>
      <c r="AA8" s="94"/>
      <c r="AB8" s="94"/>
      <c r="AC8" s="94"/>
    </row>
    <row r="9" spans="1:29" ht="16.5" customHeight="1">
      <c r="A9" s="95" t="s">
        <v>40</v>
      </c>
      <c r="B9" s="95" t="s">
        <v>67</v>
      </c>
      <c r="C9" s="95" t="s">
        <v>68</v>
      </c>
      <c r="D9" s="95" t="s">
        <v>69</v>
      </c>
      <c r="E9" s="95" t="s">
        <v>70</v>
      </c>
      <c r="F9" s="95" t="s">
        <v>71</v>
      </c>
      <c r="G9" s="95" t="s">
        <v>72</v>
      </c>
      <c r="H9" s="95" t="s">
        <v>73</v>
      </c>
      <c r="I9" s="95" t="s">
        <v>74</v>
      </c>
    </row>
    <row r="10" spans="1:29" ht="16.5" customHeight="1">
      <c r="A10" s="96">
        <v>1959</v>
      </c>
      <c r="B10" s="97">
        <v>2417.0820607609198</v>
      </c>
      <c r="C10" s="97">
        <v>1350.3311112880999</v>
      </c>
      <c r="D10" s="97">
        <v>792.95071533340604</v>
      </c>
      <c r="E10" s="97">
        <v>206.897209871987</v>
      </c>
      <c r="F10" s="97">
        <v>39.615338085944799</v>
      </c>
      <c r="G10" s="97">
        <v>25.0255273386909</v>
      </c>
      <c r="H10" s="97">
        <v>2.2621588427947601</v>
      </c>
      <c r="I10" s="97">
        <v>0.81121673375199199</v>
      </c>
    </row>
    <row r="11" spans="1:29" ht="16.5" customHeight="1">
      <c r="A11" s="96">
        <v>1960</v>
      </c>
      <c r="B11" s="97">
        <v>2561.9360455361698</v>
      </c>
      <c r="C11" s="97">
        <v>1406.0319366870899</v>
      </c>
      <c r="D11" s="97">
        <v>853.41952492091195</v>
      </c>
      <c r="E11" s="97">
        <v>227.71300258458601</v>
      </c>
      <c r="F11" s="97">
        <v>42.935500212168897</v>
      </c>
      <c r="G11" s="97">
        <v>24.328660619729401</v>
      </c>
      <c r="H11" s="97">
        <v>7.5074205116910102</v>
      </c>
      <c r="I11" s="97">
        <v>0.84414446968173396</v>
      </c>
    </row>
    <row r="12" spans="1:29" ht="16.5" customHeight="1">
      <c r="A12" s="96">
        <v>1961</v>
      </c>
      <c r="B12" s="97">
        <v>2570.26818690344</v>
      </c>
      <c r="C12" s="97">
        <v>1348.88683937103</v>
      </c>
      <c r="D12" s="97">
        <v>904.43101437995904</v>
      </c>
      <c r="E12" s="97">
        <v>240.66443225865001</v>
      </c>
      <c r="F12" s="97">
        <v>44.780000471548298</v>
      </c>
      <c r="G12" s="97">
        <v>23.531405298674201</v>
      </c>
      <c r="H12" s="97">
        <v>7.9744951235788601</v>
      </c>
      <c r="I12" s="97">
        <v>0.83130604155232901</v>
      </c>
    </row>
    <row r="13" spans="1:29" ht="16.5" customHeight="1">
      <c r="A13" s="96">
        <v>1962</v>
      </c>
      <c r="B13" s="97">
        <v>2661.04166602432</v>
      </c>
      <c r="C13" s="97">
        <v>1344.9518615187001</v>
      </c>
      <c r="D13" s="97">
        <v>972.21262274820003</v>
      </c>
      <c r="E13" s="97">
        <v>264.04283322087502</v>
      </c>
      <c r="F13" s="97">
        <v>48.118239058492797</v>
      </c>
      <c r="G13" s="97">
        <v>23.452727808299802</v>
      </c>
      <c r="H13" s="97">
        <v>8.2633816697488793</v>
      </c>
      <c r="I13" s="97">
        <v>0.84466229725490305</v>
      </c>
    </row>
    <row r="14" spans="1:29" ht="16.5" customHeight="1">
      <c r="A14" s="96">
        <v>1963</v>
      </c>
      <c r="B14" s="97">
        <v>2803.3636447560998</v>
      </c>
      <c r="C14" s="97">
        <v>1394.44370896853</v>
      </c>
      <c r="D14" s="97">
        <v>1039.1584285746001</v>
      </c>
      <c r="E14" s="97">
        <v>285.647351617911</v>
      </c>
      <c r="F14" s="97">
        <v>50.746915216923597</v>
      </c>
      <c r="G14" s="97">
        <v>24.701470399133701</v>
      </c>
      <c r="H14" s="97">
        <v>8.6657699790028904</v>
      </c>
      <c r="I14" s="97">
        <v>0.87304975516938499</v>
      </c>
    </row>
    <row r="15" spans="1:29" ht="16.5" customHeight="1">
      <c r="A15" s="96">
        <v>1964</v>
      </c>
      <c r="B15" s="97">
        <v>2955.4742287752101</v>
      </c>
      <c r="C15" s="97">
        <v>1423.18348882242</v>
      </c>
      <c r="D15" s="97">
        <v>1121.12155436533</v>
      </c>
      <c r="E15" s="97">
        <v>314.58330727614799</v>
      </c>
      <c r="F15" s="97">
        <v>56.255004899824002</v>
      </c>
      <c r="G15" s="97">
        <v>30.783806558568401</v>
      </c>
      <c r="H15" s="97">
        <v>9.5470668529149698</v>
      </c>
      <c r="I15" s="97">
        <v>0.90271648852161901</v>
      </c>
    </row>
    <row r="16" spans="1:29" ht="16.5" customHeight="1">
      <c r="A16" s="96">
        <v>1965</v>
      </c>
      <c r="B16" s="97">
        <v>3088.7644430778801</v>
      </c>
      <c r="C16" s="97">
        <v>1444.54653414272</v>
      </c>
      <c r="D16" s="97">
        <v>1204.339700041</v>
      </c>
      <c r="E16" s="97">
        <v>335.78804410031699</v>
      </c>
      <c r="F16" s="97">
        <v>59.064298555254901</v>
      </c>
      <c r="G16" s="97">
        <v>35.601204031615403</v>
      </c>
      <c r="H16" s="97">
        <v>9.4246622069763895</v>
      </c>
      <c r="I16" s="97">
        <v>0.924895081486375</v>
      </c>
    </row>
    <row r="17" spans="1:9" ht="16.5" customHeight="1">
      <c r="A17" s="96">
        <v>1966</v>
      </c>
      <c r="B17" s="97">
        <v>3238.4992893609901</v>
      </c>
      <c r="C17" s="97">
        <v>1460.3070539799701</v>
      </c>
      <c r="D17" s="97">
        <v>1299.64582736395</v>
      </c>
      <c r="E17" s="97">
        <v>365.61244218026798</v>
      </c>
      <c r="F17" s="97">
        <v>63.592538375952003</v>
      </c>
      <c r="G17" s="97">
        <v>39.455809598983798</v>
      </c>
      <c r="H17" s="97">
        <v>9.8856178618647004</v>
      </c>
      <c r="I17" s="97">
        <v>0.95028544980816898</v>
      </c>
    </row>
    <row r="18" spans="1:9" ht="16.5" customHeight="1">
      <c r="A18" s="96">
        <v>1967</v>
      </c>
      <c r="B18" s="97">
        <v>3341.4425600424302</v>
      </c>
      <c r="C18" s="97">
        <v>1437.08919877683</v>
      </c>
      <c r="D18" s="97">
        <v>1385.6348491034801</v>
      </c>
      <c r="E18" s="97">
        <v>391.02060885635001</v>
      </c>
      <c r="F18" s="97">
        <v>65.4755899969295</v>
      </c>
      <c r="G18" s="97">
        <v>52.069577039385599</v>
      </c>
      <c r="H18" s="97">
        <v>10.1527362694529</v>
      </c>
      <c r="I18" s="97">
        <v>0.96052414978349998</v>
      </c>
    </row>
    <row r="19" spans="1:9" ht="16.5" customHeight="1">
      <c r="A19" s="96">
        <v>1968</v>
      </c>
      <c r="B19" s="97">
        <v>3523.4477405033599</v>
      </c>
      <c r="C19" s="97">
        <v>1452.70050881979</v>
      </c>
      <c r="D19" s="97">
        <v>1509.29738824178</v>
      </c>
      <c r="E19" s="97">
        <v>425.57754561597801</v>
      </c>
      <c r="F19" s="97">
        <v>69.716894947778997</v>
      </c>
      <c r="G19" s="97">
        <v>55.622341155874501</v>
      </c>
      <c r="H19" s="97">
        <v>10.533061722161101</v>
      </c>
      <c r="I19" s="97">
        <v>0.99207360248440601</v>
      </c>
    </row>
    <row r="20" spans="1:9" ht="16.5" customHeight="1">
      <c r="A20" s="96">
        <v>1969</v>
      </c>
      <c r="B20" s="97">
        <v>3757.25181609024</v>
      </c>
      <c r="C20" s="97">
        <v>1506.93366777188</v>
      </c>
      <c r="D20" s="97">
        <v>1632.17311931979</v>
      </c>
      <c r="E20" s="97">
        <v>466.22641351527102</v>
      </c>
      <c r="F20" s="97">
        <v>73.932086053749401</v>
      </c>
      <c r="G20" s="97">
        <v>66.603392872188493</v>
      </c>
      <c r="H20" s="97">
        <v>11.3831365573563</v>
      </c>
      <c r="I20" s="97">
        <v>1.03628868690486</v>
      </c>
    </row>
    <row r="21" spans="1:9" ht="16.5" customHeight="1">
      <c r="A21" s="96">
        <v>1970</v>
      </c>
      <c r="B21" s="97">
        <v>4065.9298837728002</v>
      </c>
      <c r="C21" s="97">
        <v>1554.5882015520899</v>
      </c>
      <c r="D21" s="97">
        <v>1856.0309174184699</v>
      </c>
      <c r="E21" s="97">
        <v>488.6366982358</v>
      </c>
      <c r="F21" s="97">
        <v>78.7661034403407</v>
      </c>
      <c r="G21" s="97">
        <v>75.803743444339801</v>
      </c>
      <c r="H21" s="97">
        <v>12.104219681758099</v>
      </c>
      <c r="I21" s="97">
        <v>1.0987701812595001</v>
      </c>
    </row>
    <row r="22" spans="1:9" ht="16.5" customHeight="1">
      <c r="A22" s="96">
        <v>1971</v>
      </c>
      <c r="B22" s="97">
        <v>4229.87627619451</v>
      </c>
      <c r="C22" s="97">
        <v>1555.54656624519</v>
      </c>
      <c r="D22" s="97">
        <v>1965.57718939549</v>
      </c>
      <c r="E22" s="97">
        <v>527.56839820458299</v>
      </c>
      <c r="F22" s="97">
        <v>81.277100598946902</v>
      </c>
      <c r="G22" s="97">
        <v>87.717770863931605</v>
      </c>
      <c r="H22" s="97">
        <v>12.189250886366199</v>
      </c>
      <c r="I22" s="97">
        <v>1.1202716023419199</v>
      </c>
    </row>
    <row r="23" spans="1:9" ht="16.5" customHeight="1">
      <c r="A23" s="96">
        <v>1972</v>
      </c>
      <c r="B23" s="97">
        <v>4427.1703787474999</v>
      </c>
      <c r="C23" s="97">
        <v>1553.86190546125</v>
      </c>
      <c r="D23" s="97">
        <v>2119.3771049689099</v>
      </c>
      <c r="E23" s="97">
        <v>559.95987259052004</v>
      </c>
      <c r="F23" s="97">
        <v>86.189942391653702</v>
      </c>
      <c r="G23" s="97">
        <v>94.661379436206104</v>
      </c>
      <c r="H23" s="97">
        <v>13.120173898961299</v>
      </c>
      <c r="I23" s="97">
        <v>1.1494217016445401</v>
      </c>
    </row>
    <row r="24" spans="1:9" ht="16.5" customHeight="1">
      <c r="A24" s="96">
        <v>1973</v>
      </c>
      <c r="B24" s="97">
        <v>4661.2423844648902</v>
      </c>
      <c r="C24" s="97">
        <v>1597.65052908703</v>
      </c>
      <c r="D24" s="97">
        <v>2266.0430715419102</v>
      </c>
      <c r="E24" s="97">
        <v>582.39127203645501</v>
      </c>
      <c r="F24" s="97">
        <v>91.320342066249694</v>
      </c>
      <c r="G24" s="97">
        <v>109.746808512313</v>
      </c>
      <c r="H24" s="97">
        <v>14.090361220938201</v>
      </c>
      <c r="I24" s="97">
        <v>1.1867370631811001</v>
      </c>
    </row>
    <row r="25" spans="1:9" ht="16.5" customHeight="1">
      <c r="A25" s="96">
        <v>1974</v>
      </c>
      <c r="B25" s="97">
        <v>4642.3565539788497</v>
      </c>
      <c r="C25" s="97">
        <v>1600.9936233421299</v>
      </c>
      <c r="D25" s="97">
        <v>2234.0336795057801</v>
      </c>
      <c r="E25" s="97">
        <v>594.84053650734097</v>
      </c>
      <c r="F25" s="97">
        <v>91.390782963012796</v>
      </c>
      <c r="G25" s="97">
        <v>106.79998467935501</v>
      </c>
      <c r="H25" s="97">
        <v>14.297946981231</v>
      </c>
      <c r="I25" s="97">
        <v>1.15948931302327</v>
      </c>
    </row>
    <row r="26" spans="1:9" ht="16.5" customHeight="1">
      <c r="A26" s="96">
        <v>1975</v>
      </c>
      <c r="B26" s="97">
        <v>4652.4282797100104</v>
      </c>
      <c r="C26" s="97">
        <v>1640.2745195502901</v>
      </c>
      <c r="D26" s="97">
        <v>2214.6851187211801</v>
      </c>
      <c r="E26" s="97">
        <v>601.80058947390398</v>
      </c>
      <c r="F26" s="97">
        <v>90.9147079827341</v>
      </c>
      <c r="G26" s="97">
        <v>91.879667790356194</v>
      </c>
      <c r="H26" s="97">
        <v>12.8736761915478</v>
      </c>
      <c r="I26" s="97">
        <v>1.14044623054889</v>
      </c>
    </row>
    <row r="27" spans="1:9" ht="16.5" customHeight="1">
      <c r="A27" s="96">
        <v>1976</v>
      </c>
      <c r="B27" s="97">
        <v>4908.2895325013696</v>
      </c>
      <c r="C27" s="97">
        <v>1717.36230319169</v>
      </c>
      <c r="D27" s="97">
        <v>2334.3325801127198</v>
      </c>
      <c r="E27" s="97">
        <v>640.16561420640096</v>
      </c>
      <c r="F27" s="97">
        <v>94.874146679864594</v>
      </c>
      <c r="G27" s="97">
        <v>107.904030623401</v>
      </c>
      <c r="H27" s="97">
        <v>13.650857687287999</v>
      </c>
      <c r="I27" s="97">
        <v>1.18139184034982</v>
      </c>
    </row>
    <row r="28" spans="1:9" ht="16.5" customHeight="1">
      <c r="A28" s="96">
        <v>1977</v>
      </c>
      <c r="B28" s="97">
        <v>5047.6339581808297</v>
      </c>
      <c r="C28" s="97">
        <v>1754.8295808395401</v>
      </c>
      <c r="D28" s="97">
        <v>2423.1206879802498</v>
      </c>
      <c r="E28" s="97">
        <v>652.61828773238994</v>
      </c>
      <c r="F28" s="97">
        <v>99.407129953422796</v>
      </c>
      <c r="G28" s="97">
        <v>104.09608845561</v>
      </c>
      <c r="H28" s="97">
        <v>13.562183219624099</v>
      </c>
      <c r="I28" s="97">
        <v>1.19343343798893</v>
      </c>
    </row>
    <row r="29" spans="1:9" ht="16.5" customHeight="1">
      <c r="A29" s="96">
        <v>1978</v>
      </c>
      <c r="B29" s="97">
        <v>5204.0849284836304</v>
      </c>
      <c r="C29" s="97">
        <v>1800.5792033538601</v>
      </c>
      <c r="D29" s="97">
        <v>2496.88738494992</v>
      </c>
      <c r="E29" s="97">
        <v>680.61617231166804</v>
      </c>
      <c r="F29" s="97">
        <v>105.589661666998</v>
      </c>
      <c r="G29" s="97">
        <v>106.472604019013</v>
      </c>
      <c r="H29" s="97">
        <v>13.939902182170799</v>
      </c>
      <c r="I29" s="97">
        <v>1.2089776806882</v>
      </c>
    </row>
    <row r="30" spans="1:9" ht="16.5" customHeight="1">
      <c r="A30" s="96">
        <v>1979</v>
      </c>
      <c r="B30" s="97">
        <v>5352.0790745984305</v>
      </c>
      <c r="C30" s="97">
        <v>1871.3850416381999</v>
      </c>
      <c r="D30" s="97">
        <v>2539.3363363655099</v>
      </c>
      <c r="E30" s="97">
        <v>721.59996803196202</v>
      </c>
      <c r="F30" s="97">
        <v>107.155342355999</v>
      </c>
      <c r="G30" s="97">
        <v>98.283642938180606</v>
      </c>
      <c r="H30" s="97">
        <v>14.318743268575201</v>
      </c>
      <c r="I30" s="97">
        <v>1.2217946859150399</v>
      </c>
    </row>
    <row r="31" spans="1:9" ht="16.5" customHeight="1">
      <c r="A31" s="96">
        <v>1980</v>
      </c>
      <c r="B31" s="97">
        <v>5320.0364395863598</v>
      </c>
      <c r="C31" s="97">
        <v>1925.42509749542</v>
      </c>
      <c r="D31" s="97">
        <v>2445.4582461258801</v>
      </c>
      <c r="E31" s="97">
        <v>741.68501952356803</v>
      </c>
      <c r="F31" s="97">
        <v>107.954125195668</v>
      </c>
      <c r="G31" s="97">
        <v>86.3582811245914</v>
      </c>
      <c r="H31" s="97">
        <v>13.1556701212294</v>
      </c>
      <c r="I31" s="97">
        <v>1.19336748454307</v>
      </c>
    </row>
    <row r="32" spans="1:9" ht="16.5" customHeight="1">
      <c r="A32" s="96">
        <v>1981</v>
      </c>
      <c r="B32" s="97">
        <v>5192.9340007566698</v>
      </c>
      <c r="C32" s="97">
        <v>1920.7863519221</v>
      </c>
      <c r="D32" s="97">
        <v>2332.9059458356501</v>
      </c>
      <c r="E32" s="97">
        <v>753.92974922935105</v>
      </c>
      <c r="F32" s="97">
        <v>107.830111718119</v>
      </c>
      <c r="G32" s="97">
        <v>64.743896418225106</v>
      </c>
      <c r="H32" s="97">
        <v>12.7379456332243</v>
      </c>
      <c r="I32" s="97">
        <v>1.1445752053981</v>
      </c>
    </row>
    <row r="33" spans="1:9" ht="16.5" customHeight="1">
      <c r="A33" s="96">
        <v>1982</v>
      </c>
      <c r="B33" s="97">
        <v>5151.6812977986601</v>
      </c>
      <c r="C33" s="97">
        <v>1954.2437771924399</v>
      </c>
      <c r="D33" s="97">
        <v>2276.17030240342</v>
      </c>
      <c r="E33" s="97">
        <v>737.188865021016</v>
      </c>
      <c r="F33" s="97">
        <v>107.461493063736</v>
      </c>
      <c r="G33" s="97">
        <v>64.331564677038202</v>
      </c>
      <c r="H33" s="97">
        <v>12.2852954410126</v>
      </c>
      <c r="I33" s="97">
        <v>1.11571367286206</v>
      </c>
    </row>
    <row r="34" spans="1:9" ht="16.5" customHeight="1">
      <c r="A34" s="96">
        <v>1983</v>
      </c>
      <c r="B34" s="97">
        <v>5185.0522808735104</v>
      </c>
      <c r="C34" s="97">
        <v>2007.5653402114499</v>
      </c>
      <c r="D34" s="97">
        <v>2250.3939651486198</v>
      </c>
      <c r="E34" s="97">
        <v>745.83706335760405</v>
      </c>
      <c r="F34" s="97">
        <v>109.93238313535799</v>
      </c>
      <c r="G34" s="97">
        <v>58.149785769559301</v>
      </c>
      <c r="H34" s="97">
        <v>13.1737432509243</v>
      </c>
      <c r="I34" s="97">
        <v>1.10330371688748</v>
      </c>
    </row>
    <row r="35" spans="1:9" ht="16.5" customHeight="1">
      <c r="A35" s="96">
        <v>1984</v>
      </c>
      <c r="B35" s="97">
        <v>5364.8244742755596</v>
      </c>
      <c r="C35" s="97">
        <v>2102.72213297706</v>
      </c>
      <c r="D35" s="97">
        <v>2273.9374689023598</v>
      </c>
      <c r="E35" s="97">
        <v>810.618422988725</v>
      </c>
      <c r="F35" s="97">
        <v>112.24188859547</v>
      </c>
      <c r="G35" s="97">
        <v>51.047959057229399</v>
      </c>
      <c r="H35" s="97">
        <v>14.256601754711999</v>
      </c>
      <c r="I35" s="97">
        <v>1.1214070740811</v>
      </c>
    </row>
    <row r="36" spans="1:9" ht="16.5" customHeight="1">
      <c r="A36" s="96">
        <v>1985</v>
      </c>
      <c r="B36" s="97">
        <v>5545.1647169714397</v>
      </c>
      <c r="C36" s="97">
        <v>2250.84359244498</v>
      </c>
      <c r="D36" s="97">
        <v>2274.18420877166</v>
      </c>
      <c r="E36" s="97">
        <v>841.78020031369897</v>
      </c>
      <c r="F36" s="97">
        <v>113.65132484681099</v>
      </c>
      <c r="G36" s="97">
        <v>49.620154764822303</v>
      </c>
      <c r="H36" s="97">
        <v>15.0852358294664</v>
      </c>
      <c r="I36" s="97">
        <v>1.13842205088917</v>
      </c>
    </row>
    <row r="37" spans="1:9" ht="16.5" customHeight="1">
      <c r="A37" s="96">
        <v>1986</v>
      </c>
      <c r="B37" s="97">
        <v>5627.6265442971599</v>
      </c>
      <c r="C37" s="97">
        <v>2278.3205611568701</v>
      </c>
      <c r="D37" s="97">
        <v>2342.82444427162</v>
      </c>
      <c r="E37" s="97">
        <v>825.235298582464</v>
      </c>
      <c r="F37" s="97">
        <v>118.54133986646499</v>
      </c>
      <c r="G37" s="97">
        <v>46.4251425016868</v>
      </c>
      <c r="H37" s="97">
        <v>16.279757918056301</v>
      </c>
      <c r="I37" s="97">
        <v>1.13447223062575</v>
      </c>
    </row>
    <row r="38" spans="1:9" ht="16.5" customHeight="1">
      <c r="A38" s="96">
        <v>1987</v>
      </c>
      <c r="B38" s="97">
        <v>5804.0923945900804</v>
      </c>
      <c r="C38" s="97">
        <v>2357.3557742503099</v>
      </c>
      <c r="D38" s="97">
        <v>2365.3840918442202</v>
      </c>
      <c r="E38" s="97">
        <v>892.71617402197001</v>
      </c>
      <c r="F38" s="97">
        <v>123.70211651140301</v>
      </c>
      <c r="G38" s="97">
        <v>44.626925869953197</v>
      </c>
      <c r="H38" s="97">
        <v>20.307312092215899</v>
      </c>
      <c r="I38" s="97">
        <v>1.14875149988928</v>
      </c>
    </row>
    <row r="39" spans="1:9" ht="16.5" customHeight="1">
      <c r="A39" s="96">
        <v>1988</v>
      </c>
      <c r="B39" s="97">
        <v>6032.0413454443797</v>
      </c>
      <c r="C39" s="97">
        <v>2437.97171288645</v>
      </c>
      <c r="D39" s="97">
        <v>2450.5087549633399</v>
      </c>
      <c r="E39" s="97">
        <v>937.61040360297102</v>
      </c>
      <c r="F39" s="97">
        <v>130.814958344893</v>
      </c>
      <c r="G39" s="97">
        <v>50.800649380349803</v>
      </c>
      <c r="H39" s="97">
        <v>24.334866266375499</v>
      </c>
      <c r="I39" s="97">
        <v>1.1723113569344701</v>
      </c>
    </row>
    <row r="40" spans="1:9" ht="16.5" customHeight="1">
      <c r="A40" s="96">
        <v>1989</v>
      </c>
      <c r="B40" s="97">
        <v>6115.4018881475704</v>
      </c>
      <c r="C40" s="97">
        <v>2444.4673759808102</v>
      </c>
      <c r="D40" s="97">
        <v>2493.9039689839901</v>
      </c>
      <c r="E40" s="97">
        <v>977.74250621759904</v>
      </c>
      <c r="F40" s="97">
        <v>134.29578405715401</v>
      </c>
      <c r="G40" s="97">
        <v>41.327078235529299</v>
      </c>
      <c r="H40" s="97">
        <v>23.665174672489101</v>
      </c>
      <c r="I40" s="97">
        <v>1.1676315278032099</v>
      </c>
    </row>
    <row r="41" spans="1:9" ht="16.5" customHeight="1">
      <c r="A41" s="96">
        <v>1990</v>
      </c>
      <c r="B41" s="97">
        <v>6208.9449673439403</v>
      </c>
      <c r="C41" s="97">
        <v>2378.4642528826398</v>
      </c>
      <c r="D41" s="97">
        <v>2515.90027326066</v>
      </c>
      <c r="E41" s="97">
        <v>1048.44366814709</v>
      </c>
      <c r="F41" s="97">
        <v>136.237825490625</v>
      </c>
      <c r="G41" s="97">
        <v>69.071726397997693</v>
      </c>
      <c r="H41" s="97">
        <v>60.827221164932098</v>
      </c>
      <c r="I41" s="97">
        <v>1.1655107308558199</v>
      </c>
    </row>
    <row r="42" spans="1:9" ht="16.5" customHeight="1">
      <c r="A42" s="96">
        <v>1991</v>
      </c>
      <c r="B42" s="97">
        <v>6342.2767870389898</v>
      </c>
      <c r="C42" s="97">
        <v>2356.0309292767101</v>
      </c>
      <c r="D42" s="97">
        <v>2644.88633872842</v>
      </c>
      <c r="E42" s="97">
        <v>1069.61755322146</v>
      </c>
      <c r="F42" s="97">
        <v>139.89679617876001</v>
      </c>
      <c r="G42" s="97">
        <v>73.0697074015944</v>
      </c>
      <c r="H42" s="97">
        <v>58.775462232045697</v>
      </c>
      <c r="I42" s="97">
        <v>1.17139596112051</v>
      </c>
    </row>
    <row r="43" spans="1:9" ht="16.5" customHeight="1">
      <c r="A43" s="96">
        <v>1992</v>
      </c>
      <c r="B43" s="97">
        <v>6159.8319541052897</v>
      </c>
      <c r="C43" s="97">
        <v>2301.40817870511</v>
      </c>
      <c r="D43" s="97">
        <v>2507.4059261710599</v>
      </c>
      <c r="E43" s="97">
        <v>1081.5509126559</v>
      </c>
      <c r="F43" s="97">
        <v>145.83848801537201</v>
      </c>
      <c r="G43" s="97">
        <v>64.757463146922504</v>
      </c>
      <c r="H43" s="97">
        <v>58.870985410935397</v>
      </c>
      <c r="I43" s="97">
        <v>1.12018944957582</v>
      </c>
    </row>
    <row r="44" spans="1:9" ht="16.5" customHeight="1">
      <c r="A44" s="96">
        <v>1993</v>
      </c>
      <c r="B44" s="97">
        <v>6223.6613944209803</v>
      </c>
      <c r="C44" s="97">
        <v>2328.11758667714</v>
      </c>
      <c r="D44" s="97">
        <v>2510.55341242538</v>
      </c>
      <c r="E44" s="97">
        <v>1110.8382520615901</v>
      </c>
      <c r="F44" s="97">
        <v>151.721465594997</v>
      </c>
      <c r="G44" s="97">
        <v>63.733527430964202</v>
      </c>
      <c r="H44" s="97">
        <v>58.697150230910403</v>
      </c>
      <c r="I44" s="97">
        <v>1.1150322722355901</v>
      </c>
    </row>
    <row r="45" spans="1:9" ht="16.5" customHeight="1">
      <c r="A45" s="96">
        <v>1994</v>
      </c>
      <c r="B45" s="97">
        <v>6267.6264626245502</v>
      </c>
      <c r="C45" s="97">
        <v>2341.21291517895</v>
      </c>
      <c r="D45" s="97">
        <v>2520.4489090644201</v>
      </c>
      <c r="E45" s="97">
        <v>1120.80963308575</v>
      </c>
      <c r="F45" s="97">
        <v>161.710248049679</v>
      </c>
      <c r="G45" s="97">
        <v>64.690325577177205</v>
      </c>
      <c r="H45" s="97">
        <v>58.754431668563001</v>
      </c>
      <c r="I45" s="97">
        <v>1.10673847417907</v>
      </c>
    </row>
    <row r="46" spans="1:9" ht="16.5" customHeight="1">
      <c r="A46" s="96">
        <v>1995</v>
      </c>
      <c r="B46" s="97">
        <v>6401.1857132402301</v>
      </c>
      <c r="C46" s="97">
        <v>2408.0394064687398</v>
      </c>
      <c r="D46" s="97">
        <v>2546.9072118498798</v>
      </c>
      <c r="E46" s="97">
        <v>1150.39724495567</v>
      </c>
      <c r="F46" s="97">
        <v>171.00186360017699</v>
      </c>
      <c r="G46" s="97">
        <v>64.155145082028</v>
      </c>
      <c r="H46" s="97">
        <v>60.684841283734002</v>
      </c>
      <c r="I46" s="97">
        <v>1.11437123530099</v>
      </c>
    </row>
    <row r="47" spans="1:9" ht="16.5" customHeight="1">
      <c r="A47" s="96">
        <v>1996</v>
      </c>
      <c r="B47" s="97">
        <v>6592.5112460558403</v>
      </c>
      <c r="C47" s="97">
        <v>2469.5313048112798</v>
      </c>
      <c r="D47" s="97">
        <v>2622.2154346324301</v>
      </c>
      <c r="E47" s="97">
        <v>1201.3679893834001</v>
      </c>
      <c r="F47" s="97">
        <v>174.41530927518099</v>
      </c>
      <c r="G47" s="97">
        <v>64.754020944334897</v>
      </c>
      <c r="H47" s="97">
        <v>60.227187009222298</v>
      </c>
      <c r="I47" s="97">
        <v>1.13178258094969</v>
      </c>
    </row>
    <row r="48" spans="1:9" ht="16.5" customHeight="1">
      <c r="A48" s="96">
        <v>1997</v>
      </c>
      <c r="B48" s="97">
        <v>6632.2462966524699</v>
      </c>
      <c r="C48" s="97">
        <v>2456.1566116429299</v>
      </c>
      <c r="D48" s="97">
        <v>2663.7988956608301</v>
      </c>
      <c r="E48" s="97">
        <v>1205.5358048057899</v>
      </c>
      <c r="F48" s="97">
        <v>179.81917585247501</v>
      </c>
      <c r="G48" s="97">
        <v>66.283485215193593</v>
      </c>
      <c r="H48" s="97">
        <v>60.652323475243897</v>
      </c>
      <c r="I48" s="97">
        <v>1.1231490042177601</v>
      </c>
    </row>
    <row r="49" spans="1:9" ht="16.5" customHeight="1">
      <c r="A49" s="96">
        <v>1998</v>
      </c>
      <c r="B49" s="97">
        <v>6606.5150845043599</v>
      </c>
      <c r="C49" s="97">
        <v>2391.2851520661702</v>
      </c>
      <c r="D49" s="97">
        <v>2688.4174870524298</v>
      </c>
      <c r="E49" s="97">
        <v>1225.2565577093901</v>
      </c>
      <c r="F49" s="97">
        <v>178.583963403756</v>
      </c>
      <c r="G49" s="97">
        <v>63.1759131635649</v>
      </c>
      <c r="H49" s="97">
        <v>59.796011109043498</v>
      </c>
      <c r="I49" s="97">
        <v>1.1038834667541799</v>
      </c>
    </row>
    <row r="50" spans="1:9" ht="16.5" customHeight="1">
      <c r="A50" s="96">
        <v>1999</v>
      </c>
      <c r="B50" s="97">
        <v>6691.8565196535601</v>
      </c>
      <c r="C50" s="97">
        <v>2373.03482873749</v>
      </c>
      <c r="D50" s="97">
        <v>2749.7235180191101</v>
      </c>
      <c r="E50" s="97">
        <v>1261.63773024799</v>
      </c>
      <c r="F50" s="97">
        <v>186.975076014574</v>
      </c>
      <c r="G50" s="97">
        <v>61.111970401913403</v>
      </c>
      <c r="H50" s="97">
        <v>59.373396232488901</v>
      </c>
      <c r="I50" s="97">
        <v>1.1034948422978299</v>
      </c>
    </row>
    <row r="51" spans="1:9" ht="16.5" customHeight="1">
      <c r="A51" s="96">
        <v>2000</v>
      </c>
      <c r="B51" s="97">
        <v>6887.06529759766</v>
      </c>
      <c r="C51" s="97">
        <v>2459.7412784496801</v>
      </c>
      <c r="D51" s="97">
        <v>2806.9324991509702</v>
      </c>
      <c r="E51" s="97">
        <v>1292.2604937685401</v>
      </c>
      <c r="F51" s="97">
        <v>195.86639176057699</v>
      </c>
      <c r="G51" s="97">
        <v>73.594476430345196</v>
      </c>
      <c r="H51" s="97">
        <v>58.670158037537099</v>
      </c>
      <c r="I51" s="97">
        <v>1.12103397448108</v>
      </c>
    </row>
    <row r="52" spans="1:9" ht="16.5" customHeight="1">
      <c r="A52" s="96">
        <v>2001</v>
      </c>
      <c r="B52" s="97">
        <v>6946.2484983063396</v>
      </c>
      <c r="C52" s="97">
        <v>2473.47483638326</v>
      </c>
      <c r="D52" s="97">
        <v>2831.4517122348502</v>
      </c>
      <c r="E52" s="97">
        <v>1305.3271927472999</v>
      </c>
      <c r="F52" s="97">
        <v>204.116000746156</v>
      </c>
      <c r="G52" s="97">
        <v>74.187566493348797</v>
      </c>
      <c r="H52" s="97">
        <v>57.691189701417599</v>
      </c>
      <c r="I52" s="97">
        <v>1.11628881790988</v>
      </c>
    </row>
    <row r="53" spans="1:9" ht="16.5" customHeight="1">
      <c r="A53" s="96">
        <v>2002</v>
      </c>
      <c r="B53" s="97">
        <v>7106.7662329041405</v>
      </c>
      <c r="C53" s="97">
        <v>2580.6537771333601</v>
      </c>
      <c r="D53" s="97">
        <v>2830.1718547840701</v>
      </c>
      <c r="E53" s="97">
        <v>1343.74727099238</v>
      </c>
      <c r="F53" s="97">
        <v>215.271447196265</v>
      </c>
      <c r="G53" s="97">
        <v>78.301424557078604</v>
      </c>
      <c r="H53" s="97">
        <v>58.620458240989301</v>
      </c>
      <c r="I53" s="97">
        <v>1.12774072009399</v>
      </c>
    </row>
    <row r="54" spans="1:9" ht="16.5" customHeight="1">
      <c r="A54" s="96">
        <v>2003</v>
      </c>
      <c r="B54" s="97">
        <v>7469.0838675814202</v>
      </c>
      <c r="C54" s="97">
        <v>2797.7532762924902</v>
      </c>
      <c r="D54" s="97">
        <v>2910.4626335005401</v>
      </c>
      <c r="E54" s="97">
        <v>1390.93581701831</v>
      </c>
      <c r="F54" s="97">
        <v>231.355876756426</v>
      </c>
      <c r="G54" s="97">
        <v>78.691590648544903</v>
      </c>
      <c r="H54" s="97">
        <v>59.884673365118303</v>
      </c>
      <c r="I54" s="97">
        <v>1.17048537758208</v>
      </c>
    </row>
    <row r="55" spans="1:9" ht="16.5" customHeight="1">
      <c r="A55" s="96">
        <v>2004</v>
      </c>
      <c r="B55" s="97">
        <v>7813.19132999266</v>
      </c>
      <c r="C55" s="97">
        <v>2974.07275922399</v>
      </c>
      <c r="D55" s="97">
        <v>3006.2220364531399</v>
      </c>
      <c r="E55" s="97">
        <v>1437.65789889958</v>
      </c>
      <c r="F55" s="97">
        <v>247.50101329469899</v>
      </c>
      <c r="G55" s="97">
        <v>84.945299832348795</v>
      </c>
      <c r="H55" s="97">
        <v>62.792322288904899</v>
      </c>
      <c r="I55" s="97">
        <v>1.2092553146567599</v>
      </c>
    </row>
    <row r="56" spans="1:9" ht="16.5" customHeight="1">
      <c r="A56" s="96">
        <v>2005</v>
      </c>
      <c r="B56" s="97">
        <v>8079.3605883985401</v>
      </c>
      <c r="C56" s="97">
        <v>3157.7745871734401</v>
      </c>
      <c r="D56" s="97">
        <v>3030.8845114856199</v>
      </c>
      <c r="E56" s="97">
        <v>1472.1901970066001</v>
      </c>
      <c r="F56" s="97">
        <v>262.08295535250898</v>
      </c>
      <c r="G56" s="97">
        <v>90.646375520826993</v>
      </c>
      <c r="H56" s="97">
        <v>65.781961859540004</v>
      </c>
      <c r="I56" s="97">
        <v>1.2350161130467201</v>
      </c>
    </row>
    <row r="57" spans="1:9" ht="16.5" customHeight="1">
      <c r="A57" s="96">
        <v>2006</v>
      </c>
      <c r="B57" s="97">
        <v>8347.0333190321398</v>
      </c>
      <c r="C57" s="97">
        <v>3335.7648508573702</v>
      </c>
      <c r="D57" s="97">
        <v>3059.2452519653302</v>
      </c>
      <c r="E57" s="97">
        <v>1506.3916768822901</v>
      </c>
      <c r="F57" s="97">
        <v>285.88079822772801</v>
      </c>
      <c r="G57" s="97">
        <v>91.019792787962203</v>
      </c>
      <c r="H57" s="97">
        <v>68.730948311464701</v>
      </c>
      <c r="I57" s="97">
        <v>1.26021149629056</v>
      </c>
    </row>
    <row r="58" spans="1:9" ht="16.5" customHeight="1">
      <c r="A58" s="96">
        <v>2007</v>
      </c>
      <c r="B58" s="97">
        <v>8595.4534904963202</v>
      </c>
      <c r="C58" s="97">
        <v>3496.5441086606702</v>
      </c>
      <c r="D58" s="97">
        <v>3069.4422903585501</v>
      </c>
      <c r="E58" s="97">
        <v>1557.25684415557</v>
      </c>
      <c r="F58" s="97">
        <v>306.41916218524199</v>
      </c>
      <c r="G58" s="97">
        <v>95.093233346759604</v>
      </c>
      <c r="H58" s="97">
        <v>70.697851789530802</v>
      </c>
      <c r="I58" s="97">
        <v>1.2817658699636301</v>
      </c>
    </row>
    <row r="59" spans="1:9" ht="16.5" customHeight="1">
      <c r="A59" s="96">
        <v>2008</v>
      </c>
      <c r="B59" s="97">
        <v>8752.5775132309209</v>
      </c>
      <c r="C59" s="97">
        <v>3612.0919734549898</v>
      </c>
      <c r="D59" s="97">
        <v>3057.28245996952</v>
      </c>
      <c r="E59" s="97">
        <v>1602.7636667398499</v>
      </c>
      <c r="F59" s="97">
        <v>310.79992086430502</v>
      </c>
      <c r="G59" s="97">
        <v>98.916421528536304</v>
      </c>
      <c r="H59" s="97">
        <v>70.723070673714602</v>
      </c>
      <c r="I59" s="97">
        <v>1.2892124286547999</v>
      </c>
    </row>
    <row r="60" spans="1:9" ht="16.5" customHeight="1">
      <c r="A60" s="96">
        <v>2009</v>
      </c>
      <c r="B60" s="97">
        <v>8626.3762035949403</v>
      </c>
      <c r="C60" s="97">
        <v>3566.3610941419001</v>
      </c>
      <c r="D60" s="97">
        <v>3001.9788538558</v>
      </c>
      <c r="E60" s="97">
        <v>1572.07437577318</v>
      </c>
      <c r="F60" s="97">
        <v>319.45589926174398</v>
      </c>
      <c r="G60" s="97">
        <v>100.313831661081</v>
      </c>
      <c r="H60" s="97">
        <v>66.192148901235598</v>
      </c>
      <c r="I60" s="97">
        <v>1.25515328642244</v>
      </c>
    </row>
    <row r="61" spans="1:9" ht="16.5" customHeight="1">
      <c r="A61" s="96">
        <v>2010</v>
      </c>
      <c r="B61" s="97">
        <v>9100.2457567829006</v>
      </c>
      <c r="C61" s="97">
        <v>3812.9998684320099</v>
      </c>
      <c r="D61" s="97">
        <v>3085.91502974688</v>
      </c>
      <c r="E61" s="97">
        <v>1693.7228263166</v>
      </c>
      <c r="F61" s="97">
        <v>340.522361047262</v>
      </c>
      <c r="G61" s="97">
        <v>100.18787882759899</v>
      </c>
      <c r="H61" s="97">
        <v>66.897792412538394</v>
      </c>
      <c r="I61" s="97">
        <v>1.3081035650894699</v>
      </c>
    </row>
    <row r="62" spans="1:9" ht="16.5" customHeight="1">
      <c r="A62" s="96">
        <v>2011</v>
      </c>
      <c r="B62" s="97">
        <v>9407.3283421803608</v>
      </c>
      <c r="C62" s="97">
        <v>4034.1770173243199</v>
      </c>
      <c r="D62" s="97">
        <v>3094.2168472604499</v>
      </c>
      <c r="E62" s="97">
        <v>1740.6975743947601</v>
      </c>
      <c r="F62" s="97">
        <v>366.61787010032202</v>
      </c>
      <c r="G62" s="97">
        <v>96.698384155777305</v>
      </c>
      <c r="H62" s="97">
        <v>74.920648944737806</v>
      </c>
      <c r="I62" s="97">
        <v>1.3360415776119601</v>
      </c>
    </row>
    <row r="63" spans="1:9" ht="16.5" customHeight="1">
      <c r="A63" s="96">
        <v>2012</v>
      </c>
      <c r="B63" s="97">
        <v>9545.3261861394894</v>
      </c>
      <c r="C63" s="97">
        <v>4080.1574289210198</v>
      </c>
      <c r="D63" s="97">
        <v>3138.4057361463501</v>
      </c>
      <c r="E63" s="97">
        <v>1776.07324515234</v>
      </c>
      <c r="F63" s="97">
        <v>376.051763383207</v>
      </c>
      <c r="G63" s="97">
        <v>99.455393335016197</v>
      </c>
      <c r="H63" s="97">
        <v>75.182619201561707</v>
      </c>
      <c r="I63" s="97">
        <v>1.3395392236673</v>
      </c>
    </row>
    <row r="64" spans="1:9" ht="16.5" customHeight="1">
      <c r="A64" s="96">
        <v>2013</v>
      </c>
      <c r="B64" s="97">
        <v>9629.6466821375507</v>
      </c>
      <c r="C64" s="97">
        <v>4105.5895089488604</v>
      </c>
      <c r="D64" s="97">
        <v>3162.1193982966201</v>
      </c>
      <c r="E64" s="97">
        <v>1788.29624318226</v>
      </c>
      <c r="F64" s="97">
        <v>392.67847446796799</v>
      </c>
      <c r="G64" s="97">
        <v>100.941338535706</v>
      </c>
      <c r="H64" s="97">
        <v>80.021718706136099</v>
      </c>
      <c r="I64" s="97">
        <v>1.3354881359353901</v>
      </c>
    </row>
    <row r="65" spans="1:29" ht="16.5" customHeight="1">
      <c r="A65" s="96">
        <v>2014</v>
      </c>
      <c r="B65" s="97">
        <v>9698.26499787393</v>
      </c>
      <c r="C65" s="97">
        <v>4111.0540938604299</v>
      </c>
      <c r="D65" s="97">
        <v>3174.7361218075998</v>
      </c>
      <c r="E65" s="97">
        <v>1817.7222355827901</v>
      </c>
      <c r="F65" s="97">
        <v>407.71083633359501</v>
      </c>
      <c r="G65" s="97">
        <v>104.11103826846799</v>
      </c>
      <c r="H65" s="97">
        <v>82.930672021054406</v>
      </c>
      <c r="I65" s="97">
        <v>1.32938704025376</v>
      </c>
    </row>
    <row r="66" spans="1:29" ht="16.5" customHeight="1">
      <c r="A66" s="96">
        <v>2015</v>
      </c>
      <c r="B66" s="97">
        <v>9687.8838261688397</v>
      </c>
      <c r="C66" s="97">
        <v>4016.97669626367</v>
      </c>
      <c r="D66" s="97">
        <v>3242.6667195191799</v>
      </c>
      <c r="E66" s="97">
        <v>1852.0564490757499</v>
      </c>
      <c r="F66" s="97">
        <v>392.27743866736301</v>
      </c>
      <c r="G66" s="97">
        <v>101.62770494998399</v>
      </c>
      <c r="H66" s="97">
        <v>82.278817692889504</v>
      </c>
      <c r="I66" s="97">
        <v>1.3127574706588201</v>
      </c>
    </row>
    <row r="67" spans="1:29" ht="16.5" customHeight="1">
      <c r="A67" s="96">
        <v>2016</v>
      </c>
      <c r="B67" s="97">
        <v>9675.8895463834597</v>
      </c>
      <c r="C67" s="97">
        <v>3919.3853519453201</v>
      </c>
      <c r="D67" s="97">
        <v>3263.9790135527901</v>
      </c>
      <c r="E67" s="97">
        <v>1901.56455995643</v>
      </c>
      <c r="F67" s="97">
        <v>403.59117984946801</v>
      </c>
      <c r="G67" s="97">
        <v>105.810975325423</v>
      </c>
      <c r="H67" s="97">
        <v>81.558465754028404</v>
      </c>
      <c r="I67" s="97">
        <v>1.29633721375191</v>
      </c>
    </row>
    <row r="68" spans="1:29" ht="16.5" customHeight="1">
      <c r="A68" s="96">
        <v>2017</v>
      </c>
      <c r="B68" s="97">
        <v>9805.0594124049203</v>
      </c>
      <c r="C68" s="97">
        <v>3944.7875785593001</v>
      </c>
      <c r="D68" s="97">
        <v>3310.8080349646498</v>
      </c>
      <c r="E68" s="97">
        <v>1942.4165220120201</v>
      </c>
      <c r="F68" s="97">
        <v>409.52328156339598</v>
      </c>
      <c r="G68" s="97">
        <v>115.40842927792799</v>
      </c>
      <c r="H68" s="97">
        <v>82.115566027625704</v>
      </c>
      <c r="I68" s="97">
        <v>1.2990517588939801</v>
      </c>
    </row>
    <row r="69" spans="1:29" ht="16.5" customHeight="1">
      <c r="A69" s="96">
        <v>2018</v>
      </c>
      <c r="B69" s="97">
        <v>10001.6757053979</v>
      </c>
      <c r="C69" s="97">
        <v>4016.9610350437802</v>
      </c>
      <c r="D69" s="97">
        <v>3326.9800105140598</v>
      </c>
      <c r="E69" s="97">
        <v>2035.36352312709</v>
      </c>
      <c r="F69" s="97">
        <v>427.60363911943199</v>
      </c>
      <c r="G69" s="97">
        <v>112.504664529214</v>
      </c>
      <c r="H69" s="97">
        <v>82.262833064295805</v>
      </c>
      <c r="I69" s="97">
        <v>1.31064819604064</v>
      </c>
    </row>
    <row r="70" spans="1:29" ht="16.5" customHeight="1">
      <c r="A70" s="96">
        <v>2019</v>
      </c>
      <c r="B70" s="97">
        <v>10017.058652470199</v>
      </c>
      <c r="C70" s="97">
        <v>3977.4070436880702</v>
      </c>
      <c r="D70" s="97">
        <v>3337.7843355519299</v>
      </c>
      <c r="E70" s="97">
        <v>2061.5157789554801</v>
      </c>
      <c r="F70" s="97">
        <v>438.993384143036</v>
      </c>
      <c r="G70" s="97">
        <v>118.612314419295</v>
      </c>
      <c r="H70" s="97">
        <v>82.745795712404799</v>
      </c>
      <c r="I70" s="97">
        <v>1.2986452426594199</v>
      </c>
    </row>
    <row r="71" spans="1:29" ht="16.5" customHeight="1">
      <c r="A71" s="96">
        <v>2020</v>
      </c>
      <c r="B71" s="97">
        <v>9499.7977890236398</v>
      </c>
      <c r="C71" s="97">
        <v>3814.4372979576101</v>
      </c>
      <c r="D71" s="97">
        <v>3021.97077146742</v>
      </c>
      <c r="E71" s="97">
        <v>2019.5167548828699</v>
      </c>
      <c r="F71" s="97">
        <v>443.87853888248202</v>
      </c>
      <c r="G71" s="97">
        <v>118.73186413884601</v>
      </c>
      <c r="H71" s="97">
        <v>81.262561694429394</v>
      </c>
      <c r="I71" s="97">
        <v>1.2187354808140201</v>
      </c>
    </row>
    <row r="72" spans="1:29" ht="15.75" customHeight="1"/>
    <row r="73" spans="1:29" ht="16.5" customHeight="1">
      <c r="A73" s="97"/>
      <c r="B73" s="98"/>
      <c r="C73" s="41"/>
      <c r="D73" s="41"/>
      <c r="E73" s="41"/>
      <c r="F73" s="41"/>
      <c r="G73" s="41"/>
      <c r="H73" s="41"/>
      <c r="I73" s="41"/>
      <c r="J73" s="14"/>
      <c r="K73" s="14"/>
      <c r="L73" s="14"/>
      <c r="M73" s="14"/>
      <c r="N73" s="14"/>
      <c r="O73" s="14"/>
      <c r="P73" s="14"/>
      <c r="Q73" s="14"/>
      <c r="R73" s="14"/>
      <c r="S73" s="14"/>
      <c r="T73" s="14"/>
      <c r="U73" s="14"/>
      <c r="V73" s="14"/>
      <c r="W73" s="14"/>
      <c r="X73" s="14"/>
      <c r="Y73" s="14"/>
      <c r="Z73" s="14"/>
      <c r="AA73" s="14"/>
      <c r="AB73" s="14"/>
      <c r="AC73" s="14"/>
    </row>
    <row r="74" spans="1:29" ht="16.5" customHeight="1">
      <c r="A74" s="99"/>
      <c r="B74" s="97"/>
      <c r="C74" s="97"/>
      <c r="D74" s="97"/>
      <c r="E74" s="97"/>
      <c r="F74" s="97"/>
      <c r="G74" s="97"/>
      <c r="H74" s="100"/>
      <c r="I74" s="41"/>
      <c r="J74" s="14"/>
      <c r="K74" s="14"/>
      <c r="L74" s="14"/>
      <c r="M74" s="14"/>
      <c r="N74" s="14"/>
      <c r="O74" s="14"/>
      <c r="P74" s="14"/>
      <c r="Q74" s="14"/>
      <c r="R74" s="14"/>
      <c r="S74" s="14"/>
      <c r="T74" s="14"/>
      <c r="U74" s="14"/>
      <c r="V74" s="14"/>
      <c r="W74" s="14"/>
      <c r="X74" s="14"/>
      <c r="Y74" s="14"/>
      <c r="Z74" s="14"/>
      <c r="AA74" s="14"/>
      <c r="AB74" s="14"/>
      <c r="AC74" s="14"/>
    </row>
    <row r="75" spans="1:29" ht="16.5" customHeight="1">
      <c r="A75" s="99"/>
      <c r="B75" s="97"/>
      <c r="C75" s="97"/>
      <c r="D75" s="97"/>
      <c r="E75" s="97"/>
      <c r="F75" s="97"/>
      <c r="G75" s="97"/>
      <c r="H75" s="97"/>
      <c r="I75" s="41"/>
      <c r="J75" s="14"/>
      <c r="K75" s="14"/>
      <c r="L75" s="14"/>
      <c r="M75" s="14"/>
      <c r="N75" s="14"/>
      <c r="O75" s="14"/>
      <c r="P75" s="14"/>
      <c r="Q75" s="14"/>
      <c r="R75" s="14"/>
      <c r="S75" s="14"/>
      <c r="T75" s="14"/>
      <c r="U75" s="14"/>
      <c r="V75" s="14"/>
      <c r="W75" s="14"/>
      <c r="X75" s="14"/>
      <c r="Y75" s="14"/>
      <c r="Z75" s="14"/>
      <c r="AA75" s="14"/>
      <c r="AB75" s="14"/>
      <c r="AC75" s="14"/>
    </row>
    <row r="76" spans="1:29" ht="16.5" customHeight="1">
      <c r="A76" s="99"/>
      <c r="B76" s="97"/>
      <c r="C76" s="97"/>
      <c r="D76" s="97"/>
      <c r="E76" s="97"/>
      <c r="F76" s="97"/>
      <c r="G76" s="97"/>
      <c r="H76" s="97"/>
      <c r="I76" s="41"/>
      <c r="J76" s="14"/>
      <c r="K76" s="14"/>
      <c r="L76" s="14"/>
      <c r="M76" s="14"/>
      <c r="N76" s="14"/>
      <c r="O76" s="14"/>
      <c r="P76" s="14"/>
      <c r="Q76" s="14"/>
      <c r="R76" s="14"/>
      <c r="S76" s="14"/>
      <c r="T76" s="14"/>
      <c r="U76" s="14"/>
      <c r="V76" s="14"/>
      <c r="W76" s="14"/>
      <c r="X76" s="14"/>
      <c r="Y76" s="14"/>
      <c r="Z76" s="14"/>
      <c r="AA76" s="14"/>
      <c r="AB76" s="14"/>
      <c r="AC76" s="14"/>
    </row>
    <row r="77" spans="1:29" ht="15.75" customHeight="1"/>
    <row r="78" spans="1:29" ht="15.75" customHeight="1"/>
    <row r="79" spans="1:29" ht="15.75" customHeight="1"/>
    <row r="80" spans="1:29"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BC1000"/>
  <sheetViews>
    <sheetView topLeftCell="A51" workbookViewId="0">
      <pane xSplit="1" topLeftCell="AA1" activePane="topRight" state="frozen"/>
      <selection pane="topRight" activeCell="AJ30" sqref="AJ30:AJ93"/>
    </sheetView>
  </sheetViews>
  <sheetFormatPr baseColWidth="10" defaultColWidth="11.1640625" defaultRowHeight="15" customHeight="1"/>
  <cols>
    <col min="1" max="1" width="11" customWidth="1"/>
    <col min="2" max="2" width="15.5" customWidth="1"/>
    <col min="3" max="3" width="10.83203125" customWidth="1"/>
    <col min="4" max="4" width="13.33203125" customWidth="1"/>
    <col min="5" max="5" width="5.83203125" customWidth="1"/>
    <col min="6" max="6" width="11.6640625" customWidth="1"/>
    <col min="7" max="9" width="11" customWidth="1"/>
    <col min="10" max="10" width="10.6640625" customWidth="1"/>
    <col min="11" max="11" width="17.33203125" customWidth="1"/>
    <col min="12" max="12" width="10.6640625" customWidth="1"/>
    <col min="13" max="13" width="15.33203125" customWidth="1"/>
    <col min="14" max="14" width="17.5" customWidth="1"/>
    <col min="15" max="15" width="5.33203125" customWidth="1"/>
    <col min="16" max="16" width="11.1640625" customWidth="1"/>
    <col min="17" max="21" width="11.33203125" customWidth="1"/>
    <col min="22" max="28" width="11" customWidth="1"/>
    <col min="29" max="29" width="14.33203125" customWidth="1"/>
    <col min="30" max="30" width="7.6640625" customWidth="1"/>
    <col min="31" max="31" width="7.5" customWidth="1"/>
    <col min="32" max="33" width="11" customWidth="1"/>
    <col min="34" max="34" width="23.83203125" customWidth="1"/>
    <col min="35" max="35" width="18.6640625" customWidth="1"/>
    <col min="36" max="55" width="11" customWidth="1"/>
  </cols>
  <sheetData>
    <row r="1" spans="1:31" ht="16.5" customHeight="1">
      <c r="A1" s="14"/>
      <c r="B1" s="86" t="s">
        <v>75</v>
      </c>
      <c r="C1" s="86"/>
      <c r="D1" s="86"/>
      <c r="E1" s="16"/>
      <c r="F1" s="16"/>
      <c r="G1" s="16"/>
      <c r="H1" s="16"/>
      <c r="I1" s="16"/>
      <c r="J1" s="16"/>
      <c r="K1" s="16"/>
      <c r="L1" s="16"/>
      <c r="M1" s="16"/>
      <c r="N1" s="16"/>
      <c r="O1" s="17"/>
      <c r="P1" s="16"/>
      <c r="Q1" s="16"/>
      <c r="R1" s="16"/>
      <c r="S1" s="16"/>
      <c r="T1" s="16"/>
      <c r="U1" s="16"/>
      <c r="V1" s="16"/>
      <c r="W1" s="16"/>
      <c r="X1" s="16"/>
      <c r="Y1" s="16"/>
      <c r="Z1" s="16"/>
      <c r="AA1" s="16"/>
      <c r="AB1" s="16"/>
      <c r="AC1" s="16"/>
      <c r="AD1" s="16"/>
      <c r="AE1" s="16"/>
    </row>
    <row r="2" spans="1:31" ht="16.5" customHeight="1">
      <c r="A2" s="14"/>
      <c r="B2" s="101" t="s">
        <v>76</v>
      </c>
      <c r="C2" s="101"/>
      <c r="D2" s="101"/>
      <c r="E2" s="55"/>
      <c r="F2" s="55"/>
      <c r="G2" s="55"/>
      <c r="H2" s="55"/>
      <c r="I2" s="55"/>
      <c r="J2" s="55"/>
      <c r="K2" s="55"/>
      <c r="L2" s="55"/>
      <c r="M2" s="55"/>
      <c r="N2" s="55"/>
      <c r="O2" s="54"/>
      <c r="P2" s="55"/>
      <c r="Q2" s="55"/>
      <c r="R2" s="55"/>
      <c r="S2" s="55"/>
      <c r="T2" s="55"/>
      <c r="U2" s="55"/>
      <c r="V2" s="55"/>
      <c r="W2" s="55"/>
      <c r="X2" s="55"/>
      <c r="Y2" s="55"/>
      <c r="Z2" s="55"/>
      <c r="AA2" s="55"/>
      <c r="AB2" s="55"/>
      <c r="AC2" s="55"/>
      <c r="AD2" s="55"/>
      <c r="AE2" s="55"/>
    </row>
    <row r="3" spans="1:31" ht="16.5" customHeight="1">
      <c r="A3" s="14"/>
      <c r="B3" s="58" t="s">
        <v>50</v>
      </c>
      <c r="C3" s="58"/>
      <c r="D3" s="58"/>
      <c r="E3" s="58"/>
      <c r="F3" s="58"/>
      <c r="G3" s="58"/>
      <c r="H3" s="58"/>
      <c r="I3" s="58"/>
      <c r="J3" s="58"/>
      <c r="K3" s="58"/>
      <c r="L3" s="58"/>
      <c r="M3" s="58"/>
      <c r="N3" s="58"/>
      <c r="O3" s="57"/>
      <c r="P3" s="58"/>
      <c r="Q3" s="58"/>
      <c r="R3" s="58"/>
      <c r="S3" s="58"/>
      <c r="T3" s="58"/>
      <c r="U3" s="58"/>
      <c r="V3" s="58"/>
      <c r="W3" s="58"/>
      <c r="X3" s="58"/>
      <c r="Y3" s="58"/>
      <c r="Z3" s="58"/>
      <c r="AA3" s="58"/>
      <c r="AB3" s="58"/>
      <c r="AC3" s="58"/>
      <c r="AD3" s="58"/>
      <c r="AE3" s="58"/>
    </row>
    <row r="4" spans="1:31" ht="16.5" customHeight="1">
      <c r="A4" s="14"/>
      <c r="B4" s="102" t="s">
        <v>77</v>
      </c>
      <c r="C4" s="102"/>
      <c r="D4" s="102"/>
      <c r="E4" s="103"/>
      <c r="F4" s="103"/>
      <c r="G4" s="103"/>
      <c r="H4" s="103"/>
      <c r="I4" s="102"/>
      <c r="J4" s="102"/>
      <c r="K4" s="102"/>
      <c r="L4" s="102"/>
      <c r="M4" s="102"/>
      <c r="N4" s="102"/>
      <c r="O4" s="104"/>
      <c r="P4" s="103"/>
      <c r="Q4" s="103"/>
      <c r="R4" s="103"/>
      <c r="S4" s="103"/>
      <c r="T4" s="103"/>
      <c r="U4" s="103"/>
      <c r="V4" s="21"/>
      <c r="W4" s="21"/>
      <c r="X4" s="21"/>
      <c r="Y4" s="21"/>
      <c r="Z4" s="21"/>
      <c r="AA4" s="21"/>
      <c r="AB4" s="21"/>
      <c r="AC4" s="21"/>
      <c r="AD4" s="21"/>
      <c r="AE4" s="21"/>
    </row>
    <row r="5" spans="1:31" ht="16.5" customHeight="1">
      <c r="A5" s="14"/>
      <c r="B5" s="103"/>
      <c r="C5" s="103"/>
      <c r="D5" s="103"/>
      <c r="E5" s="103" t="s">
        <v>78</v>
      </c>
      <c r="F5" s="103"/>
      <c r="G5" s="103"/>
      <c r="H5" s="103"/>
      <c r="I5" s="103"/>
      <c r="J5" s="103"/>
      <c r="K5" s="103"/>
      <c r="L5" s="103"/>
      <c r="M5" s="103"/>
      <c r="N5" s="103"/>
      <c r="O5" s="104"/>
      <c r="P5" s="103"/>
      <c r="Q5" s="103"/>
      <c r="R5" s="103"/>
      <c r="S5" s="103"/>
      <c r="T5" s="103"/>
      <c r="U5" s="103"/>
      <c r="V5" s="21"/>
      <c r="W5" s="21"/>
      <c r="X5" s="21"/>
      <c r="Y5" s="21"/>
      <c r="Z5" s="21"/>
      <c r="AA5" s="21"/>
      <c r="AB5" s="21"/>
      <c r="AC5" s="21"/>
      <c r="AD5" s="21"/>
      <c r="AE5" s="21"/>
    </row>
    <row r="6" spans="1:31" ht="16.5" customHeight="1">
      <c r="A6" s="14"/>
      <c r="B6" s="20" t="s">
        <v>79</v>
      </c>
      <c r="C6" s="20"/>
      <c r="D6" s="20"/>
      <c r="E6" s="103"/>
      <c r="F6" s="21"/>
      <c r="G6" s="21"/>
      <c r="H6" s="21"/>
      <c r="I6" s="21"/>
      <c r="J6" s="21"/>
      <c r="K6" s="21"/>
      <c r="L6" s="21"/>
      <c r="M6" s="21"/>
      <c r="N6" s="21"/>
      <c r="O6" s="22"/>
      <c r="P6" s="21"/>
      <c r="Q6" s="21"/>
      <c r="R6" s="21"/>
      <c r="S6" s="21"/>
      <c r="T6" s="21"/>
      <c r="U6" s="21"/>
      <c r="V6" s="21"/>
      <c r="W6" s="21"/>
      <c r="X6" s="21"/>
      <c r="Y6" s="21"/>
      <c r="Z6" s="21"/>
      <c r="AA6" s="21"/>
      <c r="AB6" s="21"/>
      <c r="AC6" s="21"/>
      <c r="AD6" s="21"/>
      <c r="AE6" s="21"/>
    </row>
    <row r="7" spans="1:31" ht="16.5" customHeight="1">
      <c r="A7" s="14"/>
      <c r="B7" s="105" t="s">
        <v>80</v>
      </c>
      <c r="C7" s="106" t="s">
        <v>81</v>
      </c>
      <c r="D7" s="105"/>
      <c r="E7" s="21"/>
      <c r="F7" s="21"/>
      <c r="G7" s="21"/>
      <c r="H7" s="21"/>
      <c r="I7" s="21"/>
      <c r="J7" s="21"/>
      <c r="K7" s="21"/>
      <c r="L7" s="21"/>
      <c r="M7" s="21"/>
      <c r="N7" s="21"/>
      <c r="O7" s="22"/>
      <c r="P7" s="21"/>
      <c r="Q7" s="21"/>
      <c r="R7" s="21"/>
      <c r="S7" s="21"/>
      <c r="T7" s="21"/>
      <c r="U7" s="21"/>
      <c r="V7" s="21"/>
      <c r="W7" s="21"/>
      <c r="X7" s="21"/>
      <c r="Y7" s="21"/>
      <c r="Z7" s="21"/>
      <c r="AA7" s="21"/>
      <c r="AB7" s="21"/>
      <c r="AC7" s="21"/>
      <c r="AD7" s="21"/>
      <c r="AE7" s="21"/>
    </row>
    <row r="8" spans="1:31" ht="16.5" customHeight="1">
      <c r="A8" s="14"/>
      <c r="B8" s="105" t="s">
        <v>82</v>
      </c>
      <c r="C8" s="106" t="s">
        <v>83</v>
      </c>
      <c r="D8" s="105"/>
      <c r="E8" s="21"/>
      <c r="F8" s="21"/>
      <c r="G8" s="21"/>
      <c r="H8" s="21"/>
      <c r="I8" s="21"/>
      <c r="J8" s="21"/>
      <c r="K8" s="21"/>
      <c r="L8" s="21"/>
      <c r="M8" s="21"/>
      <c r="N8" s="21"/>
      <c r="O8" s="22"/>
      <c r="P8" s="21"/>
      <c r="Q8" s="21"/>
      <c r="R8" s="21"/>
      <c r="S8" s="21"/>
      <c r="T8" s="21"/>
      <c r="U8" s="21"/>
      <c r="V8" s="21"/>
      <c r="W8" s="21"/>
      <c r="X8" s="21"/>
      <c r="Y8" s="21"/>
      <c r="Z8" s="21"/>
      <c r="AA8" s="21"/>
      <c r="AB8" s="21"/>
      <c r="AC8" s="21"/>
      <c r="AD8" s="21"/>
      <c r="AE8" s="21"/>
    </row>
    <row r="9" spans="1:31" ht="16.5" customHeight="1">
      <c r="A9" s="14"/>
      <c r="B9" s="105" t="s">
        <v>84</v>
      </c>
      <c r="C9" s="106" t="s">
        <v>85</v>
      </c>
      <c r="D9" s="105"/>
      <c r="E9" s="21"/>
      <c r="F9" s="21"/>
      <c r="G9" s="21"/>
      <c r="H9" s="21"/>
      <c r="I9" s="21"/>
      <c r="J9" s="21"/>
      <c r="K9" s="21"/>
      <c r="L9" s="21"/>
      <c r="M9" s="21"/>
      <c r="N9" s="21"/>
      <c r="O9" s="22"/>
      <c r="P9" s="21"/>
      <c r="Q9" s="21"/>
      <c r="R9" s="21"/>
      <c r="S9" s="21"/>
      <c r="T9" s="21"/>
      <c r="U9" s="21"/>
      <c r="V9" s="21"/>
      <c r="W9" s="21"/>
      <c r="X9" s="21"/>
      <c r="Y9" s="21"/>
      <c r="Z9" s="21"/>
      <c r="AA9" s="21"/>
      <c r="AB9" s="21"/>
      <c r="AC9" s="21"/>
      <c r="AD9" s="21"/>
      <c r="AE9" s="21"/>
    </row>
    <row r="10" spans="1:31" ht="16.5" customHeight="1">
      <c r="A10" s="14"/>
      <c r="B10" s="105"/>
      <c r="C10" s="106"/>
      <c r="D10" s="105"/>
      <c r="E10" s="21"/>
      <c r="F10" s="21"/>
      <c r="G10" s="21"/>
      <c r="H10" s="21"/>
      <c r="I10" s="21"/>
      <c r="J10" s="21"/>
      <c r="K10" s="21"/>
      <c r="L10" s="21"/>
      <c r="M10" s="21"/>
      <c r="N10" s="21"/>
      <c r="O10" s="22"/>
      <c r="P10" s="21"/>
      <c r="Q10" s="21"/>
      <c r="R10" s="21"/>
      <c r="S10" s="21"/>
      <c r="T10" s="21"/>
      <c r="U10" s="21"/>
      <c r="V10" s="21"/>
      <c r="W10" s="21"/>
      <c r="X10" s="21"/>
      <c r="Y10" s="21"/>
      <c r="Z10" s="21"/>
      <c r="AA10" s="21"/>
      <c r="AB10" s="21"/>
      <c r="AC10" s="21"/>
      <c r="AD10" s="21"/>
      <c r="AE10" s="21"/>
    </row>
    <row r="11" spans="1:31" ht="16.5" customHeight="1">
      <c r="A11" s="14"/>
      <c r="B11" s="107" t="s">
        <v>86</v>
      </c>
      <c r="C11" s="108" t="s">
        <v>87</v>
      </c>
      <c r="D11" s="107"/>
      <c r="E11" s="21"/>
      <c r="F11" s="104"/>
      <c r="G11" s="104"/>
      <c r="H11" s="104"/>
      <c r="I11" s="104"/>
      <c r="J11" s="104"/>
      <c r="K11" s="104"/>
      <c r="L11" s="104"/>
      <c r="M11" s="104"/>
      <c r="N11" s="104"/>
      <c r="O11" s="104"/>
      <c r="P11" s="104"/>
      <c r="Q11" s="104"/>
      <c r="R11" s="104"/>
      <c r="S11" s="21"/>
      <c r="T11" s="21"/>
      <c r="U11" s="21"/>
      <c r="V11" s="21"/>
      <c r="W11" s="21"/>
      <c r="X11" s="21"/>
      <c r="Y11" s="21"/>
      <c r="Z11" s="21"/>
      <c r="AA11" s="21"/>
      <c r="AB11" s="21"/>
      <c r="AC11" s="21"/>
      <c r="AD11" s="21"/>
      <c r="AE11" s="21"/>
    </row>
    <row r="12" spans="1:31" ht="16.5" customHeight="1">
      <c r="A12" s="14"/>
      <c r="B12" s="107" t="s">
        <v>88</v>
      </c>
      <c r="C12" s="21" t="s">
        <v>89</v>
      </c>
      <c r="D12" s="107"/>
      <c r="E12" s="21"/>
      <c r="F12" s="21"/>
      <c r="G12" s="21"/>
      <c r="H12" s="21"/>
      <c r="I12" s="21"/>
      <c r="J12" s="21"/>
      <c r="K12" s="21"/>
      <c r="L12" s="21"/>
      <c r="M12" s="21"/>
      <c r="N12" s="21"/>
      <c r="O12" s="22"/>
      <c r="P12" s="21"/>
      <c r="Q12" s="21"/>
      <c r="R12" s="21"/>
      <c r="S12" s="21"/>
      <c r="T12" s="21"/>
      <c r="U12" s="21"/>
      <c r="V12" s="21"/>
      <c r="W12" s="21"/>
      <c r="X12" s="21"/>
      <c r="Y12" s="21"/>
      <c r="Z12" s="21"/>
      <c r="AA12" s="21"/>
      <c r="AB12" s="21"/>
      <c r="AC12" s="21"/>
      <c r="AD12" s="21"/>
      <c r="AE12" s="21"/>
    </row>
    <row r="13" spans="1:31" ht="16.5" customHeight="1">
      <c r="A13" s="14"/>
      <c r="B13" s="107" t="s">
        <v>90</v>
      </c>
      <c r="C13" s="106" t="s">
        <v>91</v>
      </c>
      <c r="D13" s="107"/>
      <c r="E13" s="21"/>
      <c r="F13" s="21"/>
      <c r="G13" s="21"/>
      <c r="H13" s="21"/>
      <c r="I13" s="21"/>
      <c r="J13" s="21"/>
      <c r="K13" s="21"/>
      <c r="L13" s="21"/>
      <c r="M13" s="21"/>
      <c r="N13" s="21"/>
      <c r="O13" s="22"/>
      <c r="P13" s="21"/>
      <c r="Q13" s="21"/>
      <c r="R13" s="21"/>
      <c r="S13" s="21"/>
      <c r="T13" s="21"/>
      <c r="U13" s="21"/>
      <c r="V13" s="21"/>
      <c r="W13" s="21"/>
      <c r="X13" s="21"/>
      <c r="Y13" s="21"/>
      <c r="Z13" s="21"/>
      <c r="AA13" s="21"/>
      <c r="AB13" s="21"/>
      <c r="AC13" s="21"/>
      <c r="AD13" s="21"/>
      <c r="AE13" s="21"/>
    </row>
    <row r="14" spans="1:31" ht="16.5" customHeight="1">
      <c r="A14" s="14"/>
      <c r="B14" s="107" t="s">
        <v>92</v>
      </c>
      <c r="C14" s="106" t="s">
        <v>93</v>
      </c>
      <c r="D14" s="107"/>
      <c r="E14" s="21"/>
      <c r="F14" s="21"/>
      <c r="G14" s="21"/>
      <c r="H14" s="21"/>
      <c r="I14" s="21"/>
      <c r="J14" s="21"/>
      <c r="K14" s="21"/>
      <c r="L14" s="21"/>
      <c r="M14" s="21"/>
      <c r="N14" s="21"/>
      <c r="O14" s="22"/>
      <c r="P14" s="21"/>
      <c r="Q14" s="21"/>
      <c r="R14" s="21"/>
      <c r="S14" s="21"/>
      <c r="T14" s="21"/>
      <c r="U14" s="21"/>
      <c r="V14" s="21"/>
      <c r="W14" s="21"/>
      <c r="X14" s="21"/>
      <c r="Y14" s="21"/>
      <c r="Z14" s="21"/>
      <c r="AA14" s="21"/>
      <c r="AB14" s="21"/>
      <c r="AC14" s="21"/>
      <c r="AD14" s="21"/>
      <c r="AE14" s="21"/>
    </row>
    <row r="15" spans="1:31" ht="16.5" customHeight="1">
      <c r="A15" s="14"/>
      <c r="B15" s="107" t="s">
        <v>94</v>
      </c>
      <c r="C15" s="109" t="s">
        <v>95</v>
      </c>
      <c r="D15" s="107"/>
      <c r="E15" s="21"/>
      <c r="F15" s="21"/>
      <c r="G15" s="21"/>
      <c r="H15" s="21"/>
      <c r="I15" s="21"/>
      <c r="J15" s="21"/>
      <c r="K15" s="21"/>
      <c r="L15" s="21"/>
      <c r="M15" s="21"/>
      <c r="N15" s="21"/>
      <c r="O15" s="22"/>
      <c r="P15" s="21"/>
      <c r="Q15" s="21"/>
      <c r="R15" s="21"/>
      <c r="S15" s="21"/>
      <c r="T15" s="21"/>
      <c r="U15" s="21"/>
      <c r="V15" s="21"/>
      <c r="W15" s="21"/>
      <c r="X15" s="21"/>
      <c r="Y15" s="21"/>
      <c r="Z15" s="21"/>
      <c r="AA15" s="21"/>
      <c r="AB15" s="21"/>
      <c r="AC15" s="21"/>
      <c r="AD15" s="21"/>
      <c r="AE15" s="21"/>
    </row>
    <row r="16" spans="1:31" ht="16.5" customHeight="1">
      <c r="A16" s="14"/>
      <c r="B16" s="107" t="s">
        <v>96</v>
      </c>
      <c r="C16" s="108" t="s">
        <v>97</v>
      </c>
      <c r="D16" s="107"/>
      <c r="E16" s="21"/>
      <c r="F16" s="21"/>
      <c r="G16" s="21"/>
      <c r="H16" s="21"/>
      <c r="I16" s="21"/>
      <c r="J16" s="21"/>
      <c r="K16" s="21"/>
      <c r="L16" s="21"/>
      <c r="M16" s="21"/>
      <c r="N16" s="21"/>
      <c r="O16" s="22"/>
      <c r="P16" s="21"/>
      <c r="Q16" s="21"/>
      <c r="R16" s="21"/>
      <c r="S16" s="21"/>
      <c r="T16" s="21"/>
      <c r="U16" s="21"/>
      <c r="V16" s="21"/>
      <c r="W16" s="21"/>
      <c r="X16" s="21"/>
      <c r="Y16" s="21"/>
      <c r="Z16" s="21"/>
      <c r="AA16" s="21"/>
      <c r="AB16" s="21"/>
      <c r="AC16" s="21"/>
      <c r="AD16" s="21"/>
      <c r="AE16" s="21"/>
    </row>
    <row r="17" spans="1:55" ht="16.5" customHeight="1">
      <c r="A17" s="14"/>
      <c r="B17" s="107" t="s">
        <v>98</v>
      </c>
      <c r="C17" s="21" t="s">
        <v>99</v>
      </c>
      <c r="D17" s="107"/>
      <c r="E17" s="21"/>
      <c r="F17" s="21"/>
      <c r="G17" s="21"/>
      <c r="H17" s="21"/>
      <c r="I17" s="21"/>
      <c r="J17" s="21"/>
      <c r="K17" s="21"/>
      <c r="L17" s="21"/>
      <c r="M17" s="21"/>
      <c r="N17" s="21"/>
      <c r="O17" s="22"/>
      <c r="P17" s="21"/>
      <c r="Q17" s="21"/>
      <c r="R17" s="21"/>
      <c r="S17" s="21"/>
      <c r="T17" s="21"/>
      <c r="U17" s="21"/>
      <c r="V17" s="21"/>
      <c r="W17" s="21"/>
      <c r="X17" s="21"/>
      <c r="Y17" s="21"/>
      <c r="Z17" s="21"/>
      <c r="AA17" s="21"/>
      <c r="AB17" s="21"/>
      <c r="AC17" s="21"/>
      <c r="AD17" s="21"/>
      <c r="AE17" s="21"/>
    </row>
    <row r="18" spans="1:55" ht="16.5" customHeight="1">
      <c r="A18" s="14"/>
      <c r="B18" s="107" t="s">
        <v>100</v>
      </c>
      <c r="C18" s="21" t="s">
        <v>101</v>
      </c>
      <c r="D18" s="107"/>
      <c r="E18" s="21"/>
      <c r="F18" s="21"/>
      <c r="G18" s="21"/>
      <c r="H18" s="21"/>
      <c r="I18" s="21"/>
      <c r="J18" s="21"/>
      <c r="K18" s="21"/>
      <c r="L18" s="21"/>
      <c r="M18" s="21"/>
      <c r="N18" s="21"/>
      <c r="O18" s="22"/>
      <c r="P18" s="21"/>
      <c r="Q18" s="21"/>
      <c r="R18" s="21"/>
      <c r="S18" s="21"/>
      <c r="T18" s="21"/>
      <c r="U18" s="21"/>
      <c r="V18" s="21"/>
      <c r="W18" s="21"/>
      <c r="X18" s="21"/>
      <c r="Y18" s="21"/>
      <c r="Z18" s="21"/>
      <c r="AA18" s="21"/>
      <c r="AB18" s="21"/>
      <c r="AC18" s="21"/>
      <c r="AD18" s="21"/>
      <c r="AE18" s="21"/>
    </row>
    <row r="19" spans="1:55" ht="16.5" customHeight="1">
      <c r="A19" s="14"/>
      <c r="B19" s="107" t="s">
        <v>102</v>
      </c>
      <c r="C19" s="21" t="s">
        <v>103</v>
      </c>
      <c r="D19" s="107"/>
      <c r="E19" s="21"/>
      <c r="F19" s="21"/>
      <c r="G19" s="21"/>
      <c r="H19" s="21"/>
      <c r="I19" s="21"/>
      <c r="J19" s="21"/>
      <c r="K19" s="21"/>
      <c r="L19" s="21"/>
      <c r="M19" s="21"/>
      <c r="N19" s="21"/>
      <c r="O19" s="22"/>
      <c r="P19" s="21"/>
      <c r="Q19" s="21"/>
      <c r="R19" s="21"/>
      <c r="S19" s="21"/>
      <c r="T19" s="21"/>
      <c r="U19" s="21"/>
      <c r="V19" s="21"/>
      <c r="W19" s="21"/>
      <c r="X19" s="21"/>
      <c r="Y19" s="21"/>
      <c r="Z19" s="21"/>
      <c r="AA19" s="21"/>
      <c r="AB19" s="21"/>
      <c r="AC19" s="21"/>
      <c r="AD19" s="21"/>
      <c r="AE19" s="21"/>
    </row>
    <row r="20" spans="1:55" ht="16.5" customHeight="1">
      <c r="A20" s="14"/>
      <c r="B20" s="107" t="s">
        <v>104</v>
      </c>
      <c r="C20" s="108" t="s">
        <v>105</v>
      </c>
      <c r="D20" s="107"/>
      <c r="E20" s="21"/>
      <c r="F20" s="21"/>
      <c r="G20" s="21"/>
      <c r="H20" s="21"/>
      <c r="I20" s="21"/>
      <c r="J20" s="21"/>
      <c r="K20" s="21"/>
      <c r="L20" s="21"/>
      <c r="M20" s="21"/>
      <c r="N20" s="21"/>
      <c r="O20" s="22"/>
      <c r="P20" s="21"/>
      <c r="Q20" s="21"/>
      <c r="R20" s="21"/>
      <c r="S20" s="21"/>
      <c r="T20" s="21"/>
      <c r="U20" s="21"/>
      <c r="V20" s="21"/>
      <c r="W20" s="21"/>
      <c r="X20" s="21"/>
      <c r="Y20" s="21"/>
      <c r="Z20" s="21"/>
      <c r="AA20" s="21"/>
      <c r="AB20" s="21"/>
      <c r="AC20" s="21"/>
      <c r="AD20" s="21"/>
      <c r="AE20" s="21"/>
    </row>
    <row r="21" spans="1:55" ht="16.5" customHeight="1">
      <c r="A21" s="14"/>
      <c r="B21" s="107" t="s">
        <v>106</v>
      </c>
      <c r="C21" s="21" t="s">
        <v>107</v>
      </c>
      <c r="D21" s="107"/>
      <c r="E21" s="21"/>
      <c r="F21" s="21"/>
      <c r="G21" s="21"/>
      <c r="H21" s="21"/>
      <c r="I21" s="21"/>
      <c r="J21" s="21"/>
      <c r="K21" s="21"/>
      <c r="L21" s="21"/>
      <c r="M21" s="21"/>
      <c r="N21" s="21"/>
      <c r="O21" s="22"/>
      <c r="P21" s="21"/>
      <c r="Q21" s="21"/>
      <c r="R21" s="21"/>
      <c r="S21" s="21"/>
      <c r="T21" s="21"/>
      <c r="U21" s="21"/>
      <c r="V21" s="21"/>
      <c r="W21" s="21"/>
      <c r="X21" s="21"/>
      <c r="Y21" s="21"/>
      <c r="Z21" s="21"/>
      <c r="AA21" s="21"/>
      <c r="AB21" s="21"/>
      <c r="AC21" s="21"/>
      <c r="AD21" s="21"/>
      <c r="AE21" s="21"/>
    </row>
    <row r="22" spans="1:55" ht="16.5" customHeight="1">
      <c r="A22" s="14"/>
      <c r="B22" s="107" t="s">
        <v>108</v>
      </c>
      <c r="C22" s="108" t="s">
        <v>109</v>
      </c>
      <c r="D22" s="107"/>
      <c r="E22" s="21"/>
      <c r="F22" s="103"/>
      <c r="G22" s="103"/>
      <c r="H22" s="103"/>
      <c r="I22" s="103"/>
      <c r="J22" s="103"/>
      <c r="K22" s="103"/>
      <c r="L22" s="103"/>
      <c r="M22" s="103"/>
      <c r="N22" s="103"/>
      <c r="O22" s="104"/>
      <c r="P22" s="103"/>
      <c r="Q22" s="103"/>
      <c r="R22" s="21"/>
      <c r="S22" s="21"/>
      <c r="T22" s="21"/>
      <c r="U22" s="21"/>
      <c r="V22" s="21"/>
      <c r="W22" s="21"/>
      <c r="X22" s="21"/>
      <c r="Y22" s="21"/>
      <c r="Z22" s="21"/>
      <c r="AA22" s="21"/>
      <c r="AB22" s="21"/>
      <c r="AC22" s="21"/>
      <c r="AD22" s="21"/>
      <c r="AE22" s="21"/>
    </row>
    <row r="23" spans="1:55" ht="16.5" customHeight="1">
      <c r="A23" s="110"/>
      <c r="B23" s="107" t="s">
        <v>110</v>
      </c>
      <c r="C23" s="21" t="s">
        <v>111</v>
      </c>
      <c r="D23" s="107"/>
      <c r="E23" s="21"/>
      <c r="F23" s="111"/>
      <c r="G23" s="111"/>
      <c r="H23" s="111"/>
      <c r="I23" s="111"/>
      <c r="J23" s="111"/>
      <c r="K23" s="111"/>
      <c r="L23" s="111"/>
      <c r="M23" s="111"/>
      <c r="N23" s="111"/>
      <c r="O23" s="112"/>
      <c r="P23" s="111"/>
      <c r="Q23" s="111"/>
      <c r="R23" s="111"/>
      <c r="S23" s="111"/>
      <c r="T23" s="111"/>
      <c r="U23" s="111"/>
      <c r="V23" s="111"/>
      <c r="W23" s="111"/>
      <c r="X23" s="111"/>
      <c r="Y23" s="111"/>
      <c r="Z23" s="111"/>
      <c r="AA23" s="111"/>
      <c r="AB23" s="111"/>
      <c r="AC23" s="111"/>
      <c r="AD23" s="111"/>
      <c r="AE23" s="21"/>
    </row>
    <row r="24" spans="1:55" ht="16.5" customHeight="1">
      <c r="A24" s="14"/>
      <c r="B24" s="105" t="s">
        <v>112</v>
      </c>
      <c r="C24" s="21" t="s">
        <v>113</v>
      </c>
      <c r="D24" s="105"/>
      <c r="E24" s="21"/>
      <c r="F24" s="21"/>
      <c r="G24" s="21"/>
      <c r="H24" s="21"/>
      <c r="I24" s="21"/>
      <c r="J24" s="21"/>
      <c r="K24" s="21"/>
      <c r="L24" s="21"/>
      <c r="M24" s="21"/>
      <c r="N24" s="21"/>
      <c r="O24" s="22"/>
      <c r="P24" s="21"/>
      <c r="Q24" s="21"/>
      <c r="R24" s="21"/>
      <c r="S24" s="21"/>
      <c r="T24" s="21"/>
      <c r="U24" s="21"/>
      <c r="V24" s="21"/>
      <c r="W24" s="21"/>
      <c r="X24" s="21"/>
      <c r="Y24" s="21"/>
      <c r="Z24" s="21"/>
      <c r="AA24" s="21"/>
      <c r="AB24" s="21"/>
      <c r="AC24" s="21"/>
      <c r="AD24" s="21"/>
      <c r="AE24" s="21"/>
      <c r="AF24" s="21"/>
      <c r="AG24" s="21"/>
      <c r="AH24" s="21"/>
      <c r="AI24" s="21"/>
      <c r="AJ24" s="21"/>
    </row>
    <row r="25" spans="1:55" ht="16.5" customHeight="1">
      <c r="A25" s="14"/>
      <c r="B25" s="105" t="s">
        <v>114</v>
      </c>
      <c r="C25" s="108" t="s">
        <v>115</v>
      </c>
      <c r="D25" s="105"/>
      <c r="E25" s="21"/>
      <c r="F25" s="103"/>
      <c r="G25" s="103"/>
      <c r="H25" s="103"/>
      <c r="I25" s="103"/>
      <c r="J25" s="103"/>
      <c r="K25" s="103"/>
      <c r="L25" s="103"/>
      <c r="M25" s="103"/>
      <c r="N25" s="103"/>
      <c r="O25" s="104"/>
      <c r="P25" s="103"/>
      <c r="Q25" s="103"/>
      <c r="R25" s="103"/>
      <c r="S25" s="21"/>
      <c r="T25" s="21"/>
      <c r="U25" s="21"/>
      <c r="V25" s="21"/>
      <c r="W25" s="21"/>
      <c r="X25" s="21"/>
      <c r="Y25" s="21"/>
      <c r="Z25" s="21"/>
      <c r="AA25" s="21"/>
      <c r="AB25" s="21"/>
      <c r="AC25" s="21"/>
      <c r="AD25" s="21"/>
      <c r="AE25" s="21"/>
      <c r="AF25" s="21"/>
      <c r="AG25" s="21"/>
      <c r="AH25" s="21"/>
      <c r="AI25" s="21"/>
      <c r="AJ25" s="21"/>
    </row>
    <row r="26" spans="1:55" ht="16.5" customHeight="1">
      <c r="A26" s="14"/>
      <c r="B26" s="105" t="s">
        <v>116</v>
      </c>
      <c r="C26" s="106" t="s">
        <v>117</v>
      </c>
      <c r="D26" s="105"/>
      <c r="E26" s="21"/>
      <c r="F26" s="103"/>
      <c r="G26" s="103"/>
      <c r="H26" s="103"/>
      <c r="I26" s="103"/>
      <c r="J26" s="103"/>
      <c r="K26" s="103"/>
      <c r="L26" s="103"/>
      <c r="M26" s="103"/>
      <c r="N26" s="103"/>
      <c r="O26" s="104"/>
      <c r="P26" s="103"/>
      <c r="Q26" s="103"/>
      <c r="R26" s="103"/>
      <c r="S26" s="21"/>
      <c r="T26" s="21"/>
      <c r="U26" s="21"/>
      <c r="V26" s="21"/>
      <c r="W26" s="21"/>
      <c r="X26" s="21"/>
      <c r="Y26" s="21"/>
      <c r="Z26" s="21"/>
      <c r="AA26" s="21"/>
      <c r="AB26" s="21"/>
      <c r="AC26" s="21"/>
      <c r="AD26" s="21"/>
      <c r="AE26" s="21"/>
      <c r="AF26" s="21"/>
      <c r="AG26" s="21"/>
      <c r="AH26" s="21"/>
      <c r="AI26" s="21"/>
      <c r="AJ26" s="21"/>
    </row>
    <row r="27" spans="1:55" ht="16.5" customHeight="1">
      <c r="A27" s="14"/>
      <c r="B27" s="105" t="s">
        <v>118</v>
      </c>
      <c r="C27" s="21" t="s">
        <v>119</v>
      </c>
      <c r="D27" s="105"/>
      <c r="E27" s="21"/>
      <c r="F27" s="103"/>
      <c r="G27" s="103"/>
      <c r="H27" s="103"/>
      <c r="I27" s="103"/>
      <c r="J27" s="103"/>
      <c r="K27" s="103"/>
      <c r="L27" s="103"/>
      <c r="M27" s="103"/>
      <c r="N27" s="103"/>
      <c r="O27" s="104"/>
      <c r="P27" s="103"/>
      <c r="Q27" s="103"/>
      <c r="R27" s="103"/>
      <c r="S27" s="21"/>
      <c r="T27" s="21"/>
      <c r="U27" s="21"/>
      <c r="V27" s="21"/>
      <c r="W27" s="21"/>
      <c r="X27" s="21"/>
      <c r="Y27" s="21"/>
      <c r="Z27" s="21"/>
      <c r="AA27" s="21"/>
      <c r="AB27" s="21"/>
      <c r="AC27" s="21"/>
      <c r="AD27" s="21"/>
      <c r="AE27" s="21"/>
      <c r="AF27" s="21"/>
      <c r="AG27" s="21"/>
      <c r="AH27" s="21"/>
      <c r="AI27" s="21"/>
      <c r="AJ27" s="21"/>
    </row>
    <row r="28" spans="1:55" ht="16.5" customHeight="1">
      <c r="A28" s="14"/>
      <c r="B28" s="14"/>
      <c r="C28" s="14"/>
      <c r="D28" s="14"/>
      <c r="E28" s="14"/>
      <c r="F28" s="14"/>
      <c r="G28" s="14"/>
      <c r="H28" s="14"/>
      <c r="I28" s="14"/>
      <c r="J28" s="14"/>
      <c r="K28" s="14"/>
      <c r="L28" s="14"/>
      <c r="M28" s="14"/>
      <c r="N28" s="14"/>
      <c r="O28" s="41"/>
      <c r="P28" s="14"/>
      <c r="Q28" s="14"/>
      <c r="R28" s="14"/>
      <c r="S28" s="14"/>
      <c r="T28" s="14"/>
      <c r="U28" s="14"/>
      <c r="V28" s="14"/>
      <c r="W28" s="14"/>
      <c r="X28" s="14"/>
      <c r="Y28" s="14"/>
      <c r="Z28" s="14"/>
      <c r="AA28" s="14"/>
      <c r="AB28" s="14"/>
      <c r="AC28" s="14"/>
      <c r="AD28" s="14"/>
      <c r="AE28" s="14"/>
      <c r="AF28" s="14"/>
      <c r="AG28" s="41"/>
      <c r="AH28" s="14"/>
      <c r="AI28" s="14"/>
      <c r="AJ28" s="14"/>
    </row>
    <row r="29" spans="1:55" ht="16.5" customHeight="1">
      <c r="A29" s="39" t="s">
        <v>39</v>
      </c>
      <c r="B29" s="76"/>
      <c r="C29" s="76"/>
      <c r="D29" s="76"/>
      <c r="E29" s="39"/>
      <c r="F29" s="113" t="s">
        <v>120</v>
      </c>
      <c r="G29" s="113"/>
      <c r="H29" s="113"/>
      <c r="I29" s="39"/>
      <c r="J29" s="39"/>
      <c r="K29" s="39"/>
      <c r="L29" s="39"/>
      <c r="M29" s="39"/>
      <c r="N29" s="39"/>
      <c r="O29" s="76"/>
      <c r="P29" s="114" t="s">
        <v>121</v>
      </c>
      <c r="Q29" s="39"/>
      <c r="R29" s="39"/>
      <c r="S29" s="39"/>
      <c r="T29" s="39"/>
      <c r="U29" s="39"/>
      <c r="V29" s="39"/>
      <c r="W29" s="39"/>
      <c r="X29" s="39"/>
      <c r="Y29" s="39"/>
      <c r="Z29" s="39"/>
      <c r="AA29" s="39"/>
      <c r="AB29" s="39"/>
      <c r="AC29" s="39"/>
      <c r="AD29" s="39"/>
      <c r="AE29" s="39"/>
      <c r="AF29" s="39"/>
      <c r="AG29" s="76"/>
      <c r="AH29" s="39"/>
      <c r="AI29" s="39"/>
      <c r="AJ29" s="39"/>
    </row>
    <row r="30" spans="1:55" ht="16.5" customHeight="1">
      <c r="A30" s="115" t="s">
        <v>40</v>
      </c>
      <c r="B30" s="189" t="s">
        <v>122</v>
      </c>
      <c r="C30" s="190"/>
      <c r="D30" s="191"/>
      <c r="E30" s="42"/>
      <c r="F30" s="192" t="s">
        <v>80</v>
      </c>
      <c r="G30" s="190"/>
      <c r="H30" s="193"/>
      <c r="I30" s="194" t="s">
        <v>82</v>
      </c>
      <c r="J30" s="190"/>
      <c r="K30" s="193"/>
      <c r="L30" s="192" t="s">
        <v>84</v>
      </c>
      <c r="M30" s="190"/>
      <c r="N30" s="191"/>
      <c r="O30" s="116"/>
      <c r="P30" s="117" t="s">
        <v>86</v>
      </c>
      <c r="Q30" s="118" t="s">
        <v>88</v>
      </c>
      <c r="R30" s="117" t="s">
        <v>90</v>
      </c>
      <c r="S30" s="117" t="s">
        <v>92</v>
      </c>
      <c r="T30" s="117" t="s">
        <v>94</v>
      </c>
      <c r="U30" s="117" t="s">
        <v>96</v>
      </c>
      <c r="V30" s="119" t="s">
        <v>98</v>
      </c>
      <c r="W30" s="117" t="s">
        <v>100</v>
      </c>
      <c r="X30" s="117" t="s">
        <v>102</v>
      </c>
      <c r="Y30" s="117" t="s">
        <v>123</v>
      </c>
      <c r="Z30" s="117" t="s">
        <v>106</v>
      </c>
      <c r="AA30" s="117" t="s">
        <v>108</v>
      </c>
      <c r="AB30" s="117" t="s">
        <v>110</v>
      </c>
      <c r="AC30" s="118" t="s">
        <v>124</v>
      </c>
      <c r="AD30" s="118" t="s">
        <v>114</v>
      </c>
      <c r="AE30" s="118" t="s">
        <v>116</v>
      </c>
      <c r="AF30" s="118" t="s">
        <v>118</v>
      </c>
      <c r="AG30" s="120"/>
      <c r="AH30" s="44" t="s">
        <v>125</v>
      </c>
      <c r="AI30" s="42" t="s">
        <v>126</v>
      </c>
      <c r="AJ30" s="80" t="s">
        <v>195</v>
      </c>
      <c r="AK30" s="80"/>
      <c r="AL30" s="80"/>
      <c r="AM30" s="80"/>
      <c r="AN30" s="80"/>
      <c r="AO30" s="80"/>
      <c r="AP30" s="80"/>
      <c r="AQ30" s="80"/>
      <c r="AR30" s="80"/>
      <c r="AS30" s="80"/>
      <c r="AT30" s="80"/>
      <c r="AU30" s="80"/>
      <c r="AV30" s="80"/>
      <c r="AW30" s="80"/>
      <c r="AX30" s="80"/>
      <c r="AY30" s="80"/>
      <c r="AZ30" s="80"/>
      <c r="BA30" s="80"/>
      <c r="BB30" s="80"/>
      <c r="BC30" s="80"/>
    </row>
    <row r="31" spans="1:55" ht="16.5" customHeight="1">
      <c r="A31" s="80"/>
      <c r="B31" s="121" t="s">
        <v>127</v>
      </c>
      <c r="C31" s="122" t="s">
        <v>128</v>
      </c>
      <c r="D31" s="123" t="s">
        <v>129</v>
      </c>
      <c r="E31" s="80"/>
      <c r="F31" s="121" t="s">
        <v>127</v>
      </c>
      <c r="G31" s="124" t="s">
        <v>128</v>
      </c>
      <c r="H31" s="125" t="s">
        <v>129</v>
      </c>
      <c r="I31" s="126" t="s">
        <v>127</v>
      </c>
      <c r="J31" s="124" t="s">
        <v>128</v>
      </c>
      <c r="K31" s="125" t="s">
        <v>129</v>
      </c>
      <c r="L31" s="121" t="s">
        <v>127</v>
      </c>
      <c r="M31" s="124" t="s">
        <v>128</v>
      </c>
      <c r="N31" s="127" t="s">
        <v>129</v>
      </c>
      <c r="O31" s="128"/>
      <c r="P31" s="129"/>
      <c r="Q31" s="130"/>
      <c r="R31" s="129"/>
      <c r="S31" s="129"/>
      <c r="T31" s="129"/>
      <c r="U31" s="129"/>
      <c r="V31" s="131"/>
      <c r="W31" s="129"/>
      <c r="X31" s="129"/>
      <c r="Y31" s="129"/>
      <c r="Z31" s="129"/>
      <c r="AA31" s="129"/>
      <c r="AB31" s="129"/>
      <c r="AC31" s="130"/>
      <c r="AD31" s="130"/>
      <c r="AE31" s="130"/>
      <c r="AF31" s="132"/>
      <c r="AG31" s="120"/>
      <c r="AH31" s="133"/>
      <c r="AI31" s="80"/>
      <c r="AJ31" s="80"/>
      <c r="AK31" s="80"/>
      <c r="AL31" s="80"/>
      <c r="AM31" s="80"/>
      <c r="AN31" s="80"/>
      <c r="AO31" s="80"/>
      <c r="AP31" s="80"/>
      <c r="AQ31" s="80"/>
      <c r="AR31" s="80"/>
      <c r="AS31" s="80"/>
      <c r="AT31" s="80"/>
      <c r="AU31" s="80"/>
      <c r="AV31" s="80"/>
      <c r="AW31" s="80"/>
      <c r="AX31" s="80"/>
      <c r="AY31" s="80"/>
      <c r="AZ31" s="80"/>
      <c r="BA31" s="80"/>
      <c r="BB31" s="80"/>
      <c r="BC31" s="80"/>
    </row>
    <row r="32" spans="1:55" ht="16.5" customHeight="1">
      <c r="A32" s="14">
        <v>1959</v>
      </c>
      <c r="B32" s="76">
        <v>1.84551880806033</v>
      </c>
      <c r="C32" s="134">
        <v>-1.74705820497928</v>
      </c>
      <c r="D32" s="135">
        <v>3.5925770130396102</v>
      </c>
      <c r="E32" s="41"/>
      <c r="F32" s="41">
        <v>0.95803610679818096</v>
      </c>
      <c r="G32" s="136">
        <v>-1.6995122155237701</v>
      </c>
      <c r="H32" s="137">
        <v>2.6575483223219498</v>
      </c>
      <c r="I32" s="138">
        <v>2.7681343173828101</v>
      </c>
      <c r="J32" s="136">
        <v>-2.1565093994140598</v>
      </c>
      <c r="K32" s="137">
        <v>4.9246437167968802</v>
      </c>
      <c r="L32" s="41">
        <v>1.8103860000000001</v>
      </c>
      <c r="M32" s="136">
        <v>-1.3851530000000001</v>
      </c>
      <c r="N32" s="139">
        <v>3.1955390000000001</v>
      </c>
      <c r="O32" s="41"/>
      <c r="P32" s="41">
        <v>1.91</v>
      </c>
      <c r="Q32" s="41">
        <v>0.93</v>
      </c>
      <c r="R32" s="41">
        <v>2.86</v>
      </c>
      <c r="S32" s="41">
        <v>2.12</v>
      </c>
      <c r="T32" s="41">
        <v>1.41</v>
      </c>
      <c r="U32" s="41">
        <v>2.91</v>
      </c>
      <c r="V32" s="41">
        <v>1.79</v>
      </c>
      <c r="W32" s="41">
        <v>1.66</v>
      </c>
      <c r="X32" s="41">
        <v>1.53</v>
      </c>
      <c r="Y32" s="41">
        <v>1.91</v>
      </c>
      <c r="Z32" s="41">
        <v>2.6</v>
      </c>
      <c r="AA32" s="41">
        <v>1.45</v>
      </c>
      <c r="AB32" s="41">
        <v>2.5299999999999998</v>
      </c>
      <c r="AC32" s="41">
        <v>1.43</v>
      </c>
      <c r="AD32" s="41">
        <v>1.82</v>
      </c>
      <c r="AE32" s="41">
        <v>2.58</v>
      </c>
      <c r="AF32" s="41">
        <v>1.93</v>
      </c>
      <c r="AG32" s="140"/>
      <c r="AH32" s="41">
        <v>1.96294117647059</v>
      </c>
      <c r="AI32" s="41">
        <v>0.56405634366039104</v>
      </c>
      <c r="AJ32" s="14">
        <f>AI32*3.664</f>
        <v>2.066702443171673</v>
      </c>
      <c r="AK32" s="41"/>
      <c r="AL32" s="14"/>
      <c r="AM32" s="14"/>
      <c r="AN32" s="14"/>
      <c r="AO32" s="14"/>
      <c r="AP32" s="14"/>
      <c r="AQ32" s="14"/>
      <c r="AR32" s="14"/>
      <c r="AS32" s="14"/>
      <c r="AT32" s="14"/>
      <c r="AU32" s="14"/>
      <c r="AV32" s="14"/>
      <c r="AW32" s="14"/>
      <c r="AX32" s="14"/>
      <c r="AY32" s="14"/>
      <c r="AZ32" s="14"/>
      <c r="BA32" s="14"/>
      <c r="BB32" s="14"/>
      <c r="BC32" s="14"/>
    </row>
    <row r="33" spans="1:55" ht="16.5" customHeight="1">
      <c r="A33" s="14">
        <v>1960</v>
      </c>
      <c r="B33" s="76">
        <v>1.8537115593790101</v>
      </c>
      <c r="C33" s="134">
        <v>-1.77291343584006</v>
      </c>
      <c r="D33" s="135">
        <v>3.6266249952190699</v>
      </c>
      <c r="E33" s="41"/>
      <c r="F33" s="41">
        <v>0.98261436075423103</v>
      </c>
      <c r="G33" s="136">
        <v>-1.71057025949283</v>
      </c>
      <c r="H33" s="137">
        <v>2.69318462024706</v>
      </c>
      <c r="I33" s="138">
        <v>2.7681343173828101</v>
      </c>
      <c r="J33" s="136">
        <v>-2.2128524780273402</v>
      </c>
      <c r="K33" s="137">
        <v>4.9809867954101597</v>
      </c>
      <c r="L33" s="41">
        <v>1.8103860000000001</v>
      </c>
      <c r="M33" s="136">
        <v>-1.39531757</v>
      </c>
      <c r="N33" s="139">
        <v>3.2057035699999998</v>
      </c>
      <c r="O33" s="41"/>
      <c r="P33" s="41">
        <v>1.71</v>
      </c>
      <c r="Q33" s="41">
        <v>1.22</v>
      </c>
      <c r="R33" s="41">
        <v>3.71</v>
      </c>
      <c r="S33" s="41">
        <v>2.14</v>
      </c>
      <c r="T33" s="41">
        <v>1.39</v>
      </c>
      <c r="U33" s="41">
        <v>3.66</v>
      </c>
      <c r="V33" s="41">
        <v>2.2000000000000002</v>
      </c>
      <c r="W33" s="41">
        <v>1.75</v>
      </c>
      <c r="X33" s="41">
        <v>1.55</v>
      </c>
      <c r="Y33" s="41">
        <v>2.67</v>
      </c>
      <c r="Z33" s="41">
        <v>2.82</v>
      </c>
      <c r="AA33" s="41">
        <v>2.0499999999999998</v>
      </c>
      <c r="AB33" s="41">
        <v>3.24</v>
      </c>
      <c r="AC33" s="41">
        <v>1.91</v>
      </c>
      <c r="AD33" s="41">
        <v>2.5499999999999998</v>
      </c>
      <c r="AE33" s="41">
        <v>3.39</v>
      </c>
      <c r="AF33" s="41">
        <v>2.4300000000000002</v>
      </c>
      <c r="AG33" s="140"/>
      <c r="AH33" s="41">
        <v>2.3758823529411801</v>
      </c>
      <c r="AI33" s="41">
        <v>0.78086537590939298</v>
      </c>
      <c r="AJ33" s="14">
        <f t="shared" ref="AJ33:AJ93" si="0">AI33*3.664</f>
        <v>2.8610907373320158</v>
      </c>
      <c r="AK33" s="41"/>
      <c r="AL33" s="14"/>
      <c r="AM33" s="14"/>
      <c r="AN33" s="14"/>
      <c r="AO33" s="14"/>
      <c r="AP33" s="14"/>
      <c r="AQ33" s="14"/>
      <c r="AR33" s="14"/>
      <c r="AS33" s="14"/>
      <c r="AT33" s="14"/>
      <c r="AU33" s="14"/>
      <c r="AV33" s="14"/>
      <c r="AW33" s="14"/>
      <c r="AX33" s="14"/>
      <c r="AY33" s="14"/>
      <c r="AZ33" s="14"/>
      <c r="BA33" s="14"/>
      <c r="BB33" s="14"/>
      <c r="BC33" s="14"/>
    </row>
    <row r="34" spans="1:55" ht="16.5" customHeight="1">
      <c r="A34" s="14">
        <v>1961</v>
      </c>
      <c r="B34" s="76">
        <v>1.86212030778633</v>
      </c>
      <c r="C34" s="134">
        <v>-1.80003456415408</v>
      </c>
      <c r="D34" s="135">
        <v>3.6621548719404098</v>
      </c>
      <c r="E34" s="41"/>
      <c r="F34" s="41">
        <v>1.00784060597618</v>
      </c>
      <c r="G34" s="136">
        <v>-1.7230080977356901</v>
      </c>
      <c r="H34" s="137">
        <v>2.7308487037118598</v>
      </c>
      <c r="I34" s="138">
        <v>2.7681343173828101</v>
      </c>
      <c r="J34" s="136">
        <v>-2.2328033447265598</v>
      </c>
      <c r="K34" s="137">
        <v>5.0009376621093802</v>
      </c>
      <c r="L34" s="41">
        <v>1.8103860000000001</v>
      </c>
      <c r="M34" s="136">
        <v>-1.4442922499999999</v>
      </c>
      <c r="N34" s="139">
        <v>3.25467825</v>
      </c>
      <c r="O34" s="41"/>
      <c r="P34" s="41">
        <v>2.65</v>
      </c>
      <c r="Q34" s="41">
        <v>1</v>
      </c>
      <c r="R34" s="41">
        <v>6.14</v>
      </c>
      <c r="S34" s="41">
        <v>1.53</v>
      </c>
      <c r="T34" s="41">
        <v>1.04</v>
      </c>
      <c r="U34" s="41">
        <v>2.2999999999999998</v>
      </c>
      <c r="V34" s="41">
        <v>2.81</v>
      </c>
      <c r="W34" s="41">
        <v>1.46</v>
      </c>
      <c r="X34" s="41">
        <v>1.87</v>
      </c>
      <c r="Y34" s="41">
        <v>3.28</v>
      </c>
      <c r="Z34" s="41">
        <v>1.54</v>
      </c>
      <c r="AA34" s="41">
        <v>3.85</v>
      </c>
      <c r="AB34" s="41">
        <v>4.63</v>
      </c>
      <c r="AC34" s="41">
        <v>2.38</v>
      </c>
      <c r="AD34" s="41">
        <v>3.6</v>
      </c>
      <c r="AE34" s="41">
        <v>1.8</v>
      </c>
      <c r="AF34" s="41">
        <v>4.8499999999999996</v>
      </c>
      <c r="AG34" s="140"/>
      <c r="AH34" s="41">
        <v>2.74882352941176</v>
      </c>
      <c r="AI34" s="41">
        <v>1.4637916618876401</v>
      </c>
      <c r="AJ34" s="14">
        <f t="shared" si="0"/>
        <v>5.3633326491563134</v>
      </c>
      <c r="AK34" s="41"/>
      <c r="AL34" s="14"/>
      <c r="AM34" s="14"/>
      <c r="AN34" s="14"/>
      <c r="AO34" s="14"/>
      <c r="AP34" s="14"/>
      <c r="AQ34" s="14"/>
      <c r="AR34" s="14"/>
      <c r="AS34" s="14"/>
      <c r="AT34" s="14"/>
      <c r="AU34" s="14"/>
      <c r="AV34" s="14"/>
      <c r="AW34" s="14"/>
      <c r="AX34" s="14"/>
      <c r="AY34" s="14"/>
      <c r="AZ34" s="14"/>
      <c r="BA34" s="14"/>
      <c r="BB34" s="14"/>
      <c r="BC34" s="14"/>
    </row>
    <row r="35" spans="1:55" ht="16.5" customHeight="1">
      <c r="A35" s="14">
        <v>1962</v>
      </c>
      <c r="B35" s="76">
        <v>1.7905989263755999</v>
      </c>
      <c r="C35" s="134">
        <v>-1.8221598696841199</v>
      </c>
      <c r="D35" s="135">
        <v>3.6128541941580301</v>
      </c>
      <c r="E35" s="41"/>
      <c r="F35" s="41">
        <v>1.0124330982674301</v>
      </c>
      <c r="G35" s="136">
        <v>-1.7329878033883099</v>
      </c>
      <c r="H35" s="137">
        <v>2.74542090165574</v>
      </c>
      <c r="I35" s="138">
        <v>2.57076188085937</v>
      </c>
      <c r="J35" s="136">
        <v>-2.2448883056640598</v>
      </c>
      <c r="K35" s="137">
        <v>4.8159362888183601</v>
      </c>
      <c r="L35" s="41">
        <v>1.7886017999999999</v>
      </c>
      <c r="M35" s="136">
        <v>-1.4886035</v>
      </c>
      <c r="N35" s="139">
        <v>3.2772053919999999</v>
      </c>
      <c r="O35" s="41"/>
      <c r="P35" s="41">
        <v>1.59</v>
      </c>
      <c r="Q35" s="41">
        <v>0.43</v>
      </c>
      <c r="R35" s="41">
        <v>2.12</v>
      </c>
      <c r="S35" s="41">
        <v>1.61</v>
      </c>
      <c r="T35" s="41">
        <v>1.03</v>
      </c>
      <c r="U35" s="41">
        <v>2.35</v>
      </c>
      <c r="V35" s="41">
        <v>0.9</v>
      </c>
      <c r="W35" s="41">
        <v>1.41</v>
      </c>
      <c r="X35" s="41">
        <v>2.4300000000000002</v>
      </c>
      <c r="Y35" s="41">
        <v>1.64</v>
      </c>
      <c r="Z35" s="41">
        <v>1.31</v>
      </c>
      <c r="AA35" s="41">
        <v>1.1200000000000001</v>
      </c>
      <c r="AB35" s="41">
        <v>2.46</v>
      </c>
      <c r="AC35" s="41">
        <v>1.45</v>
      </c>
      <c r="AD35" s="41">
        <v>0.87</v>
      </c>
      <c r="AE35" s="41">
        <v>1.8</v>
      </c>
      <c r="AF35" s="41">
        <v>1.1399999999999999</v>
      </c>
      <c r="AG35" s="140"/>
      <c r="AH35" s="41">
        <v>1.50941176470588</v>
      </c>
      <c r="AI35" s="41">
        <v>0.58443851888196197</v>
      </c>
      <c r="AJ35" s="14">
        <f t="shared" si="0"/>
        <v>2.1413827331835087</v>
      </c>
      <c r="AK35" s="41"/>
      <c r="AL35" s="14"/>
      <c r="AM35" s="14"/>
      <c r="AN35" s="14"/>
      <c r="AO35" s="14"/>
      <c r="AP35" s="14"/>
      <c r="AQ35" s="14"/>
      <c r="AR35" s="14"/>
      <c r="AS35" s="14"/>
      <c r="AT35" s="14"/>
      <c r="AU35" s="14"/>
      <c r="AV35" s="14"/>
      <c r="AW35" s="14"/>
      <c r="AX35" s="14"/>
      <c r="AY35" s="14"/>
      <c r="AZ35" s="14"/>
      <c r="BA35" s="14"/>
      <c r="BB35" s="14"/>
      <c r="BC35" s="14"/>
    </row>
    <row r="36" spans="1:55" ht="16.5" customHeight="1">
      <c r="A36" s="14">
        <v>1963</v>
      </c>
      <c r="B36" s="76">
        <v>1.6518619839565201</v>
      </c>
      <c r="C36" s="134">
        <v>-1.84086939603167</v>
      </c>
      <c r="D36" s="135">
        <v>3.49268768958202</v>
      </c>
      <c r="E36" s="41"/>
      <c r="F36" s="41">
        <v>1.00109800714301</v>
      </c>
      <c r="G36" s="136">
        <v>-1.74318815411063</v>
      </c>
      <c r="H36" s="137">
        <v>2.74428616125364</v>
      </c>
      <c r="I36" s="138">
        <v>2.3081123447265601</v>
      </c>
      <c r="J36" s="136">
        <v>-2.2662048339843701</v>
      </c>
      <c r="K36" s="137">
        <v>4.5741860484924297</v>
      </c>
      <c r="L36" s="41">
        <v>1.6463756000000001</v>
      </c>
      <c r="M36" s="136">
        <v>-1.5132152000000001</v>
      </c>
      <c r="N36" s="139">
        <v>3.1595908590000001</v>
      </c>
      <c r="O36" s="41"/>
      <c r="P36" s="41">
        <v>1.68</v>
      </c>
      <c r="Q36" s="41">
        <v>0.78</v>
      </c>
      <c r="R36" s="41">
        <v>2.02</v>
      </c>
      <c r="S36" s="41">
        <v>1.72</v>
      </c>
      <c r="T36" s="41">
        <v>0.76</v>
      </c>
      <c r="U36" s="41">
        <v>2.39</v>
      </c>
      <c r="V36" s="41">
        <v>0.88</v>
      </c>
      <c r="W36" s="41">
        <v>1.37</v>
      </c>
      <c r="X36" s="41">
        <v>1.92</v>
      </c>
      <c r="Y36" s="41">
        <v>0.79</v>
      </c>
      <c r="Z36" s="41">
        <v>1.07</v>
      </c>
      <c r="AA36" s="41">
        <v>0.5</v>
      </c>
      <c r="AB36" s="41">
        <v>2.15</v>
      </c>
      <c r="AC36" s="41">
        <v>1.29</v>
      </c>
      <c r="AD36" s="41">
        <v>0.56000000000000005</v>
      </c>
      <c r="AE36" s="41">
        <v>1.61</v>
      </c>
      <c r="AF36" s="41">
        <v>1.31</v>
      </c>
      <c r="AG36" s="140"/>
      <c r="AH36" s="41">
        <v>1.3411764705882401</v>
      </c>
      <c r="AI36" s="41">
        <v>0.58339397443902796</v>
      </c>
      <c r="AJ36" s="14">
        <f t="shared" si="0"/>
        <v>2.1375555223445986</v>
      </c>
      <c r="AK36" s="41"/>
      <c r="AL36" s="14"/>
      <c r="AM36" s="14"/>
      <c r="AN36" s="14"/>
      <c r="AO36" s="14"/>
      <c r="AP36" s="14"/>
      <c r="AQ36" s="14"/>
      <c r="AR36" s="14"/>
      <c r="AS36" s="14"/>
      <c r="AT36" s="14"/>
      <c r="AU36" s="14"/>
      <c r="AV36" s="14"/>
      <c r="AW36" s="14"/>
      <c r="AX36" s="14"/>
      <c r="AY36" s="14"/>
      <c r="AZ36" s="14"/>
      <c r="BA36" s="14"/>
      <c r="BB36" s="14"/>
      <c r="BC36" s="14"/>
    </row>
    <row r="37" spans="1:55" ht="16.5" customHeight="1">
      <c r="A37" s="14">
        <v>1964</v>
      </c>
      <c r="B37" s="76">
        <v>1.5641112119979601</v>
      </c>
      <c r="C37" s="134">
        <v>-1.85397125926301</v>
      </c>
      <c r="D37" s="135">
        <v>3.4180581292325698</v>
      </c>
      <c r="E37" s="41"/>
      <c r="F37" s="41">
        <v>0.96755975786887405</v>
      </c>
      <c r="G37" s="136">
        <v>-1.7551754858944999</v>
      </c>
      <c r="H37" s="137">
        <v>2.7227352437633798</v>
      </c>
      <c r="I37" s="138">
        <v>2.1448890781249998</v>
      </c>
      <c r="J37" s="136">
        <v>-2.2744216918945299</v>
      </c>
      <c r="K37" s="137">
        <v>4.4192378139343296</v>
      </c>
      <c r="L37" s="41">
        <v>1.5798848000000001</v>
      </c>
      <c r="M37" s="136">
        <v>-1.5323165999999999</v>
      </c>
      <c r="N37" s="139">
        <v>3.11220133</v>
      </c>
      <c r="O37" s="41"/>
      <c r="P37" s="41">
        <v>1.22</v>
      </c>
      <c r="Q37" s="41">
        <v>0.19</v>
      </c>
      <c r="R37" s="41">
        <v>2.29</v>
      </c>
      <c r="S37" s="41">
        <v>1.78</v>
      </c>
      <c r="T37" s="41">
        <v>0.93</v>
      </c>
      <c r="U37" s="41">
        <v>2.12</v>
      </c>
      <c r="V37" s="41">
        <v>0.89</v>
      </c>
      <c r="W37" s="41">
        <v>1.4</v>
      </c>
      <c r="X37" s="41">
        <v>1.75</v>
      </c>
      <c r="Y37" s="41">
        <v>1.52</v>
      </c>
      <c r="Z37" s="41">
        <v>1.1000000000000001</v>
      </c>
      <c r="AA37" s="41">
        <v>0.78</v>
      </c>
      <c r="AB37" s="41">
        <v>2.17</v>
      </c>
      <c r="AC37" s="41">
        <v>1.25</v>
      </c>
      <c r="AD37" s="41">
        <v>0.75</v>
      </c>
      <c r="AE37" s="41">
        <v>1.62</v>
      </c>
      <c r="AF37" s="41">
        <v>1.04</v>
      </c>
      <c r="AG37" s="140"/>
      <c r="AH37" s="41">
        <v>1.3411764705882401</v>
      </c>
      <c r="AI37" s="41">
        <v>0.57013027407055406</v>
      </c>
      <c r="AJ37" s="14">
        <f t="shared" si="0"/>
        <v>2.0889573241945101</v>
      </c>
      <c r="AK37" s="41"/>
      <c r="AL37" s="14"/>
      <c r="AM37" s="14"/>
      <c r="AN37" s="14"/>
      <c r="AO37" s="14"/>
      <c r="AP37" s="14"/>
      <c r="AQ37" s="14"/>
      <c r="AR37" s="14"/>
      <c r="AS37" s="14"/>
      <c r="AT37" s="14"/>
      <c r="AU37" s="14"/>
      <c r="AV37" s="14"/>
      <c r="AW37" s="14"/>
      <c r="AX37" s="14"/>
      <c r="AY37" s="14"/>
      <c r="AZ37" s="14"/>
      <c r="BA37" s="14"/>
      <c r="BB37" s="14"/>
      <c r="BC37" s="14"/>
    </row>
    <row r="38" spans="1:55" ht="16.5" customHeight="1">
      <c r="A38" s="14">
        <v>1965</v>
      </c>
      <c r="B38" s="76">
        <v>1.4171725708371301</v>
      </c>
      <c r="C38" s="134">
        <v>-1.87838905619341</v>
      </c>
      <c r="D38" s="135">
        <v>3.2955612234724301</v>
      </c>
      <c r="E38" s="41"/>
      <c r="F38" s="41">
        <v>0.90376662774577199</v>
      </c>
      <c r="G38" s="136">
        <v>-1.7671771513927199</v>
      </c>
      <c r="H38" s="137">
        <v>2.67094377913849</v>
      </c>
      <c r="I38" s="138">
        <v>1.85549088476563</v>
      </c>
      <c r="J38" s="136">
        <v>-2.3153076171875</v>
      </c>
      <c r="K38" s="137">
        <v>4.1707975482788102</v>
      </c>
      <c r="L38" s="41">
        <v>1.4922602</v>
      </c>
      <c r="M38" s="136">
        <v>-1.5526823999999999</v>
      </c>
      <c r="N38" s="139">
        <v>3.0449423430000002</v>
      </c>
      <c r="O38" s="41"/>
      <c r="P38" s="41">
        <v>1.41</v>
      </c>
      <c r="Q38" s="41">
        <v>0.41</v>
      </c>
      <c r="R38" s="41">
        <v>1.94</v>
      </c>
      <c r="S38" s="41">
        <v>1.58</v>
      </c>
      <c r="T38" s="41">
        <v>1.01</v>
      </c>
      <c r="U38" s="41">
        <v>1.91</v>
      </c>
      <c r="V38" s="41">
        <v>0.9</v>
      </c>
      <c r="W38" s="41">
        <v>1.33</v>
      </c>
      <c r="X38" s="41">
        <v>1.84</v>
      </c>
      <c r="Y38" s="41">
        <v>1.42</v>
      </c>
      <c r="Z38" s="41">
        <v>0.65</v>
      </c>
      <c r="AA38" s="41">
        <v>0.78</v>
      </c>
      <c r="AB38" s="41">
        <v>2.2200000000000002</v>
      </c>
      <c r="AC38" s="41">
        <v>1.1599999999999999</v>
      </c>
      <c r="AD38" s="41">
        <v>0.26</v>
      </c>
      <c r="AE38" s="41">
        <v>1.55</v>
      </c>
      <c r="AF38" s="41">
        <v>1.17</v>
      </c>
      <c r="AG38" s="140"/>
      <c r="AH38" s="41">
        <v>1.26705882352941</v>
      </c>
      <c r="AI38" s="41">
        <v>0.55434380922269599</v>
      </c>
      <c r="AJ38" s="14">
        <f t="shared" si="0"/>
        <v>2.031115716991958</v>
      </c>
      <c r="AK38" s="41"/>
      <c r="AL38" s="14"/>
      <c r="AM38" s="14"/>
      <c r="AN38" s="14"/>
      <c r="AO38" s="14"/>
      <c r="AP38" s="14"/>
      <c r="AQ38" s="14"/>
      <c r="AR38" s="14"/>
      <c r="AS38" s="14"/>
      <c r="AT38" s="14"/>
      <c r="AU38" s="14"/>
      <c r="AV38" s="14"/>
      <c r="AW38" s="14"/>
      <c r="AX38" s="14"/>
      <c r="AY38" s="14"/>
      <c r="AZ38" s="14"/>
      <c r="BA38" s="14"/>
      <c r="BB38" s="14"/>
      <c r="BC38" s="14"/>
    </row>
    <row r="39" spans="1:55" ht="16.5" customHeight="1">
      <c r="A39" s="14">
        <v>1966</v>
      </c>
      <c r="B39" s="76">
        <v>1.3488656804086201</v>
      </c>
      <c r="C39" s="134">
        <v>-1.89249346861791</v>
      </c>
      <c r="D39" s="135">
        <v>3.2413646237933702</v>
      </c>
      <c r="E39" s="41"/>
      <c r="F39" s="41">
        <v>0.84813520978054502</v>
      </c>
      <c r="G39" s="136">
        <v>-1.7781977152287201</v>
      </c>
      <c r="H39" s="137">
        <v>2.6263329250092702</v>
      </c>
      <c r="I39" s="138">
        <v>1.7619087314453099</v>
      </c>
      <c r="J39" s="136">
        <v>-2.316650390625</v>
      </c>
      <c r="K39" s="137">
        <v>4.0785758113708503</v>
      </c>
      <c r="L39" s="41">
        <v>1.4365531</v>
      </c>
      <c r="M39" s="136">
        <v>-1.5826323</v>
      </c>
      <c r="N39" s="139">
        <v>3.0191851349999999</v>
      </c>
      <c r="O39" s="41"/>
      <c r="P39" s="41">
        <v>1.0900000000000001</v>
      </c>
      <c r="Q39" s="41">
        <v>0.85</v>
      </c>
      <c r="R39" s="41">
        <v>1.7</v>
      </c>
      <c r="S39" s="41">
        <v>1.37</v>
      </c>
      <c r="T39" s="41">
        <v>0.89</v>
      </c>
      <c r="U39" s="41">
        <v>2.02</v>
      </c>
      <c r="V39" s="41">
        <v>0.72</v>
      </c>
      <c r="W39" s="41">
        <v>1.33</v>
      </c>
      <c r="X39" s="41">
        <v>1.71</v>
      </c>
      <c r="Y39" s="41">
        <v>1.25</v>
      </c>
      <c r="Z39" s="41">
        <v>0.92</v>
      </c>
      <c r="AA39" s="41">
        <v>0.52</v>
      </c>
      <c r="AB39" s="41">
        <v>1.78</v>
      </c>
      <c r="AC39" s="41">
        <v>0.97</v>
      </c>
      <c r="AD39" s="41">
        <v>0.56999999999999995</v>
      </c>
      <c r="AE39" s="41">
        <v>1.5</v>
      </c>
      <c r="AF39" s="41">
        <v>0.65</v>
      </c>
      <c r="AG39" s="140"/>
      <c r="AH39" s="41">
        <v>1.1670588235294099</v>
      </c>
      <c r="AI39" s="41">
        <v>0.46049924953633697</v>
      </c>
      <c r="AJ39" s="14">
        <f t="shared" si="0"/>
        <v>1.6872692503011388</v>
      </c>
      <c r="AK39" s="41"/>
      <c r="AL39" s="14"/>
      <c r="AM39" s="14"/>
      <c r="AN39" s="14"/>
      <c r="AO39" s="14"/>
      <c r="AP39" s="14"/>
      <c r="AQ39" s="14"/>
      <c r="AR39" s="14"/>
      <c r="AS39" s="14"/>
      <c r="AT39" s="14"/>
      <c r="AU39" s="14"/>
      <c r="AV39" s="14"/>
      <c r="AW39" s="14"/>
      <c r="AX39" s="14"/>
      <c r="AY39" s="14"/>
      <c r="AZ39" s="14"/>
      <c r="BA39" s="14"/>
      <c r="BB39" s="14"/>
      <c r="BC39" s="14"/>
    </row>
    <row r="40" spans="1:55" ht="16.5" customHeight="1">
      <c r="A40" s="14">
        <v>1967</v>
      </c>
      <c r="B40" s="76">
        <v>1.3722228350951999</v>
      </c>
      <c r="C40" s="134">
        <v>-1.8982273645444601</v>
      </c>
      <c r="D40" s="135">
        <v>3.2704154948061599</v>
      </c>
      <c r="E40" s="41"/>
      <c r="F40" s="41">
        <v>0.82290295743404396</v>
      </c>
      <c r="G40" s="136">
        <v>-1.7858777359185301</v>
      </c>
      <c r="H40" s="137">
        <v>2.6087806933525801</v>
      </c>
      <c r="I40" s="138">
        <v>1.8483955478515599</v>
      </c>
      <c r="J40" s="136">
        <v>-2.3181991577148402</v>
      </c>
      <c r="K40" s="137">
        <v>4.1664907550659196</v>
      </c>
      <c r="L40" s="41">
        <v>1.44537</v>
      </c>
      <c r="M40" s="136">
        <v>-1.5906051999999999</v>
      </c>
      <c r="N40" s="139">
        <v>3.035975036</v>
      </c>
      <c r="O40" s="41"/>
      <c r="P40" s="41">
        <v>1.1200000000000001</v>
      </c>
      <c r="Q40" s="41">
        <v>0.59</v>
      </c>
      <c r="R40" s="41">
        <v>1.82</v>
      </c>
      <c r="S40" s="41">
        <v>1.6</v>
      </c>
      <c r="T40" s="41">
        <v>1.1100000000000001</v>
      </c>
      <c r="U40" s="41">
        <v>1.77</v>
      </c>
      <c r="V40" s="41">
        <v>0.71</v>
      </c>
      <c r="W40" s="41">
        <v>1.26</v>
      </c>
      <c r="X40" s="41">
        <v>1.76</v>
      </c>
      <c r="Y40" s="41">
        <v>1.62</v>
      </c>
      <c r="Z40" s="41">
        <v>1.0900000000000001</v>
      </c>
      <c r="AA40" s="41">
        <v>0.73</v>
      </c>
      <c r="AB40" s="41">
        <v>1.83</v>
      </c>
      <c r="AC40" s="41">
        <v>1.01</v>
      </c>
      <c r="AD40" s="41">
        <v>0.54</v>
      </c>
      <c r="AE40" s="41">
        <v>1.73</v>
      </c>
      <c r="AF40" s="41">
        <v>1.1200000000000001</v>
      </c>
      <c r="AG40" s="140"/>
      <c r="AH40" s="41">
        <v>1.25941176470588</v>
      </c>
      <c r="AI40" s="41">
        <v>0.45541835970121097</v>
      </c>
      <c r="AJ40" s="14">
        <f t="shared" si="0"/>
        <v>1.668652869945237</v>
      </c>
      <c r="AK40" s="41"/>
      <c r="AL40" s="14"/>
      <c r="AM40" s="14"/>
      <c r="AN40" s="14"/>
      <c r="AO40" s="14"/>
      <c r="AP40" s="14"/>
      <c r="AQ40" s="14"/>
      <c r="AR40" s="14"/>
      <c r="AS40" s="14"/>
      <c r="AT40" s="14"/>
      <c r="AU40" s="14"/>
      <c r="AV40" s="14"/>
      <c r="AW40" s="14"/>
      <c r="AX40" s="14"/>
      <c r="AY40" s="14"/>
      <c r="AZ40" s="14"/>
      <c r="BA40" s="14"/>
      <c r="BB40" s="14"/>
      <c r="BC40" s="14"/>
    </row>
    <row r="41" spans="1:55" ht="16.5" customHeight="1">
      <c r="A41" s="14">
        <v>1968</v>
      </c>
      <c r="B41" s="76">
        <v>1.37953231304461</v>
      </c>
      <c r="C41" s="134">
        <v>-1.9056840286448999</v>
      </c>
      <c r="D41" s="135">
        <v>3.2852337733853099</v>
      </c>
      <c r="E41" s="41"/>
      <c r="F41" s="41">
        <v>0.76507250534475502</v>
      </c>
      <c r="G41" s="136">
        <v>-1.7966788773409601</v>
      </c>
      <c r="H41" s="137">
        <v>2.5617513826857201</v>
      </c>
      <c r="I41" s="138">
        <v>1.9249336337890599</v>
      </c>
      <c r="J41" s="136">
        <v>-2.32171630859375</v>
      </c>
      <c r="K41" s="137">
        <v>4.24670239447022</v>
      </c>
      <c r="L41" s="41">
        <v>1.4485908000000001</v>
      </c>
      <c r="M41" s="136">
        <v>-1.5986568999999999</v>
      </c>
      <c r="N41" s="139">
        <v>3.0472475430000001</v>
      </c>
      <c r="O41" s="41"/>
      <c r="P41" s="41">
        <v>1.19</v>
      </c>
      <c r="Q41" s="41">
        <v>0.52</v>
      </c>
      <c r="R41" s="41">
        <v>1.96</v>
      </c>
      <c r="S41" s="41">
        <v>1.58</v>
      </c>
      <c r="T41" s="41">
        <v>1.07</v>
      </c>
      <c r="U41" s="41">
        <v>2.41</v>
      </c>
      <c r="V41" s="41">
        <v>1.1200000000000001</v>
      </c>
      <c r="W41" s="41">
        <v>1.44</v>
      </c>
      <c r="X41" s="41">
        <v>1.7</v>
      </c>
      <c r="Y41" s="41">
        <v>2.04</v>
      </c>
      <c r="Z41" s="41">
        <v>1.1399999999999999</v>
      </c>
      <c r="AA41" s="41">
        <v>0.71</v>
      </c>
      <c r="AB41" s="41">
        <v>2.06</v>
      </c>
      <c r="AC41" s="41">
        <v>1.04</v>
      </c>
      <c r="AD41" s="41">
        <v>0.86</v>
      </c>
      <c r="AE41" s="41">
        <v>1.54</v>
      </c>
      <c r="AF41" s="41">
        <v>1.44</v>
      </c>
      <c r="AG41" s="140"/>
      <c r="AH41" s="41">
        <v>1.4011764705882399</v>
      </c>
      <c r="AI41" s="41">
        <v>0.51809606195353797</v>
      </c>
      <c r="AJ41" s="14">
        <f t="shared" si="0"/>
        <v>1.8983039709977632</v>
      </c>
      <c r="AK41" s="41"/>
      <c r="AL41" s="14"/>
      <c r="AM41" s="14"/>
      <c r="AN41" s="14"/>
      <c r="AO41" s="14"/>
      <c r="AP41" s="14"/>
      <c r="AQ41" s="14"/>
      <c r="AR41" s="14"/>
      <c r="AS41" s="14"/>
      <c r="AT41" s="14"/>
      <c r="AU41" s="14"/>
      <c r="AV41" s="14"/>
      <c r="AW41" s="14"/>
      <c r="AX41" s="14"/>
      <c r="AY41" s="14"/>
      <c r="AZ41" s="14"/>
      <c r="BA41" s="14"/>
      <c r="BB41" s="14"/>
      <c r="BC41" s="14"/>
    </row>
    <row r="42" spans="1:55" ht="16.5" customHeight="1">
      <c r="A42" s="14">
        <v>1969</v>
      </c>
      <c r="B42" s="76">
        <v>1.2924243756645599</v>
      </c>
      <c r="C42" s="134">
        <v>-1.93270914852176</v>
      </c>
      <c r="D42" s="135">
        <v>3.22517042387227</v>
      </c>
      <c r="E42" s="41"/>
      <c r="F42" s="41">
        <v>0.76419549281399202</v>
      </c>
      <c r="G42" s="136">
        <v>-1.8066415871277799</v>
      </c>
      <c r="H42" s="137">
        <v>2.5708370799417799</v>
      </c>
      <c r="I42" s="138">
        <v>1.69559403417969</v>
      </c>
      <c r="J42" s="136">
        <v>-2.3704833984375</v>
      </c>
      <c r="K42" s="137">
        <v>4.0661885356750496</v>
      </c>
      <c r="L42" s="41">
        <v>1.4174836</v>
      </c>
      <c r="M42" s="136">
        <v>-1.6210024599999999</v>
      </c>
      <c r="N42" s="139">
        <v>3.0384856560000002</v>
      </c>
      <c r="O42" s="41"/>
      <c r="P42" s="41">
        <v>0.97</v>
      </c>
      <c r="Q42" s="41">
        <v>0.73</v>
      </c>
      <c r="R42" s="41">
        <v>1.86</v>
      </c>
      <c r="S42" s="41">
        <v>1.54</v>
      </c>
      <c r="T42" s="41">
        <v>0.92</v>
      </c>
      <c r="U42" s="41">
        <v>2.4900000000000002</v>
      </c>
      <c r="V42" s="41">
        <v>1.05</v>
      </c>
      <c r="W42" s="41">
        <v>1.38</v>
      </c>
      <c r="X42" s="41">
        <v>1.58</v>
      </c>
      <c r="Y42" s="41">
        <v>1.83</v>
      </c>
      <c r="Z42" s="41">
        <v>1.1100000000000001</v>
      </c>
      <c r="AA42" s="41">
        <v>0.7</v>
      </c>
      <c r="AB42" s="41">
        <v>2.02</v>
      </c>
      <c r="AC42" s="41">
        <v>1.1599999999999999</v>
      </c>
      <c r="AD42" s="41">
        <v>1.22</v>
      </c>
      <c r="AE42" s="41">
        <v>1.51</v>
      </c>
      <c r="AF42" s="41">
        <v>1.5</v>
      </c>
      <c r="AG42" s="140"/>
      <c r="AH42" s="41">
        <v>1.3864705882352899</v>
      </c>
      <c r="AI42" s="41">
        <v>0.480311632907098</v>
      </c>
      <c r="AJ42" s="14">
        <f t="shared" si="0"/>
        <v>1.7598618229716072</v>
      </c>
      <c r="AK42" s="41"/>
      <c r="AL42" s="14"/>
      <c r="AM42" s="14"/>
      <c r="AN42" s="14"/>
      <c r="AO42" s="14"/>
      <c r="AP42" s="14"/>
      <c r="AQ42" s="14"/>
      <c r="AR42" s="14"/>
      <c r="AS42" s="14"/>
      <c r="AT42" s="14"/>
      <c r="AU42" s="14"/>
      <c r="AV42" s="14"/>
      <c r="AW42" s="14"/>
      <c r="AX42" s="14"/>
      <c r="AY42" s="14"/>
      <c r="AZ42" s="14"/>
      <c r="BA42" s="14"/>
      <c r="BB42" s="14"/>
      <c r="BC42" s="14"/>
    </row>
    <row r="43" spans="1:55" ht="16.5" customHeight="1">
      <c r="A43" s="14">
        <v>1970</v>
      </c>
      <c r="B43" s="76">
        <v>1.28651434647713</v>
      </c>
      <c r="C43" s="134">
        <v>-1.9526200361827499</v>
      </c>
      <c r="D43" s="135">
        <v>3.2391238206300201</v>
      </c>
      <c r="E43" s="41"/>
      <c r="F43" s="41">
        <v>0.74731744431420499</v>
      </c>
      <c r="G43" s="136">
        <v>-1.81946734452482</v>
      </c>
      <c r="H43" s="137">
        <v>2.5667847888390201</v>
      </c>
      <c r="I43" s="138">
        <v>1.65299149511719</v>
      </c>
      <c r="J43" s="136">
        <v>-2.4034271240234402</v>
      </c>
      <c r="K43" s="137">
        <v>4.0563866710510297</v>
      </c>
      <c r="L43" s="41">
        <v>1.4592341</v>
      </c>
      <c r="M43" s="136">
        <v>-1.6349656400000001</v>
      </c>
      <c r="N43" s="139">
        <v>3.094200002</v>
      </c>
      <c r="O43" s="41"/>
      <c r="P43" s="41">
        <v>1.1100000000000001</v>
      </c>
      <c r="Q43" s="41">
        <v>1.17</v>
      </c>
      <c r="R43" s="41">
        <v>1.6</v>
      </c>
      <c r="S43" s="41">
        <v>1.39</v>
      </c>
      <c r="T43" s="41">
        <v>1</v>
      </c>
      <c r="U43" s="41">
        <v>1.81</v>
      </c>
      <c r="V43" s="41">
        <v>0.68</v>
      </c>
      <c r="W43" s="41">
        <v>1.39</v>
      </c>
      <c r="X43" s="41">
        <v>1.59</v>
      </c>
      <c r="Y43" s="41">
        <v>1.31</v>
      </c>
      <c r="Z43" s="41">
        <v>1.24</v>
      </c>
      <c r="AA43" s="41">
        <v>0.72</v>
      </c>
      <c r="AB43" s="41">
        <v>1.83</v>
      </c>
      <c r="AC43" s="41">
        <v>1.01</v>
      </c>
      <c r="AD43" s="41">
        <v>0.74</v>
      </c>
      <c r="AE43" s="41">
        <v>1.64</v>
      </c>
      <c r="AF43" s="41">
        <v>0.7</v>
      </c>
      <c r="AG43" s="140"/>
      <c r="AH43" s="41">
        <v>1.23117647058824</v>
      </c>
      <c r="AI43" s="41">
        <v>0.38661806658738102</v>
      </c>
      <c r="AJ43" s="14">
        <f t="shared" si="0"/>
        <v>1.416568595976164</v>
      </c>
      <c r="AK43" s="41"/>
      <c r="AL43" s="14"/>
      <c r="AM43" s="14"/>
      <c r="AN43" s="14"/>
      <c r="AO43" s="14"/>
      <c r="AP43" s="14"/>
      <c r="AQ43" s="14"/>
      <c r="AR43" s="14"/>
      <c r="AS43" s="14"/>
      <c r="AT43" s="14"/>
      <c r="AU43" s="14"/>
      <c r="AV43" s="14"/>
      <c r="AW43" s="14"/>
      <c r="AX43" s="14"/>
      <c r="AY43" s="14"/>
      <c r="AZ43" s="14"/>
      <c r="BA43" s="14"/>
      <c r="BB43" s="14"/>
      <c r="BC43" s="14"/>
    </row>
    <row r="44" spans="1:55" ht="16.5" customHeight="1">
      <c r="A44" s="14">
        <v>1971</v>
      </c>
      <c r="B44" s="76">
        <v>1.2731343844757299</v>
      </c>
      <c r="C44" s="134">
        <v>-1.96564347670825</v>
      </c>
      <c r="D44" s="135">
        <v>3.2387500638497499</v>
      </c>
      <c r="E44" s="41"/>
      <c r="F44" s="41">
        <v>0.72982987413031197</v>
      </c>
      <c r="G44" s="136">
        <v>-1.8339099783864601</v>
      </c>
      <c r="H44" s="137">
        <v>2.5637398525167701</v>
      </c>
      <c r="I44" s="138">
        <v>1.63655777929688</v>
      </c>
      <c r="J44" s="136">
        <v>-2.4247512817382799</v>
      </c>
      <c r="K44" s="137">
        <v>4.0612256145324697</v>
      </c>
      <c r="L44" s="41">
        <v>1.4530155</v>
      </c>
      <c r="M44" s="136">
        <v>-1.6382691700000001</v>
      </c>
      <c r="N44" s="139">
        <v>3.0912847244999999</v>
      </c>
      <c r="O44" s="41"/>
      <c r="P44" s="41">
        <v>1.3</v>
      </c>
      <c r="Q44" s="41">
        <v>1.21</v>
      </c>
      <c r="R44" s="41">
        <v>1.79</v>
      </c>
      <c r="S44" s="41">
        <v>1.71</v>
      </c>
      <c r="T44" s="41">
        <v>1.1200000000000001</v>
      </c>
      <c r="U44" s="41">
        <v>1.82</v>
      </c>
      <c r="V44" s="41">
        <v>0.56999999999999995</v>
      </c>
      <c r="W44" s="41">
        <v>1.29</v>
      </c>
      <c r="X44" s="41">
        <v>1.79</v>
      </c>
      <c r="Y44" s="41">
        <v>2.04</v>
      </c>
      <c r="Z44" s="41">
        <v>1.29</v>
      </c>
      <c r="AA44" s="41">
        <v>0.95</v>
      </c>
      <c r="AB44" s="41">
        <v>1.88</v>
      </c>
      <c r="AC44" s="41">
        <v>1.01</v>
      </c>
      <c r="AD44" s="41">
        <v>0.99</v>
      </c>
      <c r="AE44" s="41">
        <v>1.58</v>
      </c>
      <c r="AF44" s="41">
        <v>0.99</v>
      </c>
      <c r="AG44" s="140"/>
      <c r="AH44" s="41">
        <v>1.3723529411764701</v>
      </c>
      <c r="AI44" s="41">
        <v>0.41567008269426697</v>
      </c>
      <c r="AJ44" s="14">
        <f t="shared" si="0"/>
        <v>1.5230151829917942</v>
      </c>
      <c r="AK44" s="41"/>
      <c r="AL44" s="14"/>
      <c r="AM44" s="14"/>
      <c r="AN44" s="14"/>
      <c r="AO44" s="14"/>
      <c r="AP44" s="14"/>
      <c r="AQ44" s="14"/>
      <c r="AR44" s="14"/>
      <c r="AS44" s="14"/>
      <c r="AT44" s="14"/>
      <c r="AU44" s="14"/>
      <c r="AV44" s="14"/>
      <c r="AW44" s="14"/>
      <c r="AX44" s="14"/>
      <c r="AY44" s="14"/>
      <c r="AZ44" s="14"/>
      <c r="BA44" s="14"/>
      <c r="BB44" s="14"/>
      <c r="BC44" s="14"/>
    </row>
    <row r="45" spans="1:55" ht="16.5" customHeight="1">
      <c r="A45" s="14">
        <v>1972</v>
      </c>
      <c r="B45" s="76">
        <v>1.2763015683079799</v>
      </c>
      <c r="C45" s="134">
        <v>-1.9753813217435401</v>
      </c>
      <c r="D45" s="135">
        <v>3.2517013540340201</v>
      </c>
      <c r="E45" s="41"/>
      <c r="F45" s="41">
        <v>0.69136393949424502</v>
      </c>
      <c r="G45" s="136">
        <v>-1.8477631876915499</v>
      </c>
      <c r="H45" s="137">
        <v>2.53912712718579</v>
      </c>
      <c r="I45" s="138">
        <v>1.71561356542969</v>
      </c>
      <c r="J45" s="136">
        <v>-2.4135894775390598</v>
      </c>
      <c r="K45" s="137">
        <v>4.1292588329162596</v>
      </c>
      <c r="L45" s="41">
        <v>1.4219272000000001</v>
      </c>
      <c r="M45" s="136">
        <v>-1.6647913000000001</v>
      </c>
      <c r="N45" s="139">
        <v>3.0867181019999999</v>
      </c>
      <c r="O45" s="41"/>
      <c r="P45" s="41">
        <v>1.21</v>
      </c>
      <c r="Q45" s="41">
        <v>1.1200000000000001</v>
      </c>
      <c r="R45" s="41">
        <v>1.74</v>
      </c>
      <c r="S45" s="41">
        <v>1.05</v>
      </c>
      <c r="T45" s="41">
        <v>1.01</v>
      </c>
      <c r="U45" s="41">
        <v>1.7</v>
      </c>
      <c r="V45" s="41">
        <v>0.51</v>
      </c>
      <c r="W45" s="41">
        <v>1.25</v>
      </c>
      <c r="X45" s="41">
        <v>1.67</v>
      </c>
      <c r="Y45" s="41">
        <v>1.82</v>
      </c>
      <c r="Z45" s="41">
        <v>1.17</v>
      </c>
      <c r="AA45" s="41">
        <v>0.75</v>
      </c>
      <c r="AB45" s="41">
        <v>1.53</v>
      </c>
      <c r="AC45" s="41">
        <v>0.82</v>
      </c>
      <c r="AD45" s="41">
        <v>0.4</v>
      </c>
      <c r="AE45" s="41">
        <v>1.41</v>
      </c>
      <c r="AF45" s="41">
        <v>0.96</v>
      </c>
      <c r="AG45" s="140"/>
      <c r="AH45" s="41">
        <v>1.1835294117647099</v>
      </c>
      <c r="AI45" s="41">
        <v>0.42458716973771399</v>
      </c>
      <c r="AJ45" s="14">
        <f t="shared" si="0"/>
        <v>1.555687389918984</v>
      </c>
      <c r="AK45" s="41"/>
      <c r="AL45" s="14"/>
      <c r="AM45" s="14"/>
      <c r="AN45" s="14"/>
      <c r="AO45" s="14"/>
      <c r="AP45" s="14"/>
      <c r="AQ45" s="14"/>
      <c r="AR45" s="14"/>
      <c r="AS45" s="14"/>
      <c r="AT45" s="14"/>
      <c r="AU45" s="14"/>
      <c r="AV45" s="14"/>
      <c r="AW45" s="14"/>
      <c r="AX45" s="14"/>
      <c r="AY45" s="14"/>
      <c r="AZ45" s="14"/>
      <c r="BA45" s="14"/>
      <c r="BB45" s="14"/>
      <c r="BC45" s="14"/>
    </row>
    <row r="46" spans="1:55" ht="16.5" customHeight="1">
      <c r="A46" s="14">
        <v>1973</v>
      </c>
      <c r="B46" s="76">
        <v>1.2386370847988299</v>
      </c>
      <c r="C46" s="134">
        <v>-2.00036679665115</v>
      </c>
      <c r="D46" s="135">
        <v>3.23904705573994</v>
      </c>
      <c r="E46" s="41"/>
      <c r="F46" s="41">
        <v>0.64696323877149797</v>
      </c>
      <c r="G46" s="136">
        <v>-1.86296640093001</v>
      </c>
      <c r="H46" s="137">
        <v>2.5099296397014998</v>
      </c>
      <c r="I46" s="138">
        <v>1.6361000156250001</v>
      </c>
      <c r="J46" s="136">
        <v>-2.4444427490234402</v>
      </c>
      <c r="K46" s="137">
        <v>4.0806719875183104</v>
      </c>
      <c r="L46" s="41">
        <v>1.4328479999999999</v>
      </c>
      <c r="M46" s="136">
        <v>-1.6936912399999999</v>
      </c>
      <c r="N46" s="139">
        <v>3.12653954</v>
      </c>
      <c r="O46" s="41"/>
      <c r="P46" s="41">
        <v>0.89</v>
      </c>
      <c r="Q46" s="41">
        <v>1.35</v>
      </c>
      <c r="R46" s="41">
        <v>1.92</v>
      </c>
      <c r="S46" s="41">
        <v>1.66</v>
      </c>
      <c r="T46" s="41">
        <v>0.8</v>
      </c>
      <c r="U46" s="41">
        <v>1.88</v>
      </c>
      <c r="V46" s="41">
        <v>0.75</v>
      </c>
      <c r="W46" s="41">
        <v>1.32</v>
      </c>
      <c r="X46" s="41">
        <v>1.62</v>
      </c>
      <c r="Y46" s="41">
        <v>1.85</v>
      </c>
      <c r="Z46" s="41">
        <v>1.21</v>
      </c>
      <c r="AA46" s="41">
        <v>0.61</v>
      </c>
      <c r="AB46" s="41">
        <v>1.47</v>
      </c>
      <c r="AC46" s="41">
        <v>1.04</v>
      </c>
      <c r="AD46" s="41">
        <v>1.1100000000000001</v>
      </c>
      <c r="AE46" s="41">
        <v>1.53</v>
      </c>
      <c r="AF46" s="41">
        <v>1.17</v>
      </c>
      <c r="AG46" s="140"/>
      <c r="AH46" s="41">
        <v>1.30470588235294</v>
      </c>
      <c r="AI46" s="41">
        <v>0.40812249458739103</v>
      </c>
      <c r="AJ46" s="14">
        <f t="shared" si="0"/>
        <v>1.4953608201682007</v>
      </c>
      <c r="AK46" s="41"/>
      <c r="AL46" s="14"/>
      <c r="AM46" s="14"/>
      <c r="AN46" s="14"/>
      <c r="AO46" s="14"/>
      <c r="AP46" s="14"/>
      <c r="AQ46" s="14"/>
      <c r="AR46" s="14"/>
      <c r="AS46" s="14"/>
      <c r="AT46" s="14"/>
      <c r="AU46" s="14"/>
      <c r="AV46" s="14"/>
      <c r="AW46" s="14"/>
      <c r="AX46" s="14"/>
      <c r="AY46" s="14"/>
      <c r="AZ46" s="14"/>
      <c r="BA46" s="14"/>
      <c r="BB46" s="14"/>
      <c r="BC46" s="14"/>
    </row>
    <row r="47" spans="1:55" ht="16.5" customHeight="1">
      <c r="A47" s="14">
        <v>1974</v>
      </c>
      <c r="B47" s="76">
        <v>1.1922658241114501</v>
      </c>
      <c r="C47" s="134">
        <v>-2.0020598047654898</v>
      </c>
      <c r="D47" s="135">
        <v>3.1942589456205099</v>
      </c>
      <c r="E47" s="41"/>
      <c r="F47" s="41">
        <v>0.62724241022496496</v>
      </c>
      <c r="G47" s="136">
        <v>-1.8771352445113301</v>
      </c>
      <c r="H47" s="137">
        <v>2.5043776547362899</v>
      </c>
      <c r="I47" s="138">
        <v>1.53218766210938</v>
      </c>
      <c r="J47" s="136">
        <v>-2.4503555297851598</v>
      </c>
      <c r="K47" s="137">
        <v>3.98234339712524</v>
      </c>
      <c r="L47" s="41">
        <v>1.4173674000000001</v>
      </c>
      <c r="M47" s="136">
        <v>-1.6786886400000001</v>
      </c>
      <c r="N47" s="139">
        <v>3.0960557849999999</v>
      </c>
      <c r="O47" s="41"/>
      <c r="P47" s="41">
        <v>1.3</v>
      </c>
      <c r="Q47" s="41">
        <v>0.63</v>
      </c>
      <c r="R47" s="41">
        <v>1.88</v>
      </c>
      <c r="S47" s="41">
        <v>1.78</v>
      </c>
      <c r="T47" s="41">
        <v>1.24</v>
      </c>
      <c r="U47" s="41">
        <v>2.25</v>
      </c>
      <c r="V47" s="41">
        <v>0.75</v>
      </c>
      <c r="W47" s="41">
        <v>1.37</v>
      </c>
      <c r="X47" s="41">
        <v>1.83</v>
      </c>
      <c r="Y47" s="41">
        <v>2.5</v>
      </c>
      <c r="Z47" s="41">
        <v>1.38</v>
      </c>
      <c r="AA47" s="41">
        <v>0.84</v>
      </c>
      <c r="AB47" s="41">
        <v>1.88</v>
      </c>
      <c r="AC47" s="41">
        <v>1.23</v>
      </c>
      <c r="AD47" s="41">
        <v>0.69</v>
      </c>
      <c r="AE47" s="41">
        <v>1.47</v>
      </c>
      <c r="AF47" s="41">
        <v>1.25</v>
      </c>
      <c r="AG47" s="140"/>
      <c r="AH47" s="41">
        <v>1.4276470588235299</v>
      </c>
      <c r="AI47" s="41">
        <v>0.53827884748247301</v>
      </c>
      <c r="AJ47" s="14">
        <f t="shared" si="0"/>
        <v>1.9722536971757811</v>
      </c>
      <c r="AK47" s="41"/>
      <c r="AL47" s="14"/>
      <c r="AM47" s="14"/>
      <c r="AN47" s="14"/>
      <c r="AO47" s="14"/>
      <c r="AP47" s="14"/>
      <c r="AQ47" s="14"/>
      <c r="AR47" s="14"/>
      <c r="AS47" s="14"/>
      <c r="AT47" s="14"/>
      <c r="AU47" s="14"/>
      <c r="AV47" s="14"/>
      <c r="AW47" s="14"/>
      <c r="AX47" s="14"/>
      <c r="AY47" s="14"/>
      <c r="AZ47" s="14"/>
      <c r="BA47" s="14"/>
      <c r="BB47" s="14"/>
      <c r="BC47" s="14"/>
    </row>
    <row r="48" spans="1:55" ht="16.5" customHeight="1">
      <c r="A48" s="14">
        <v>1975</v>
      </c>
      <c r="B48" s="76">
        <v>1.4170177831210999</v>
      </c>
      <c r="C48" s="134">
        <v>-2.0095448440605299</v>
      </c>
      <c r="D48" s="135">
        <v>3.4266053046344198</v>
      </c>
      <c r="E48" s="41"/>
      <c r="F48" s="41">
        <v>0.619885648191419</v>
      </c>
      <c r="G48" s="136">
        <v>-1.8882170022987701</v>
      </c>
      <c r="H48" s="137">
        <v>2.5081026504901902</v>
      </c>
      <c r="I48" s="138">
        <v>2.02791520117187</v>
      </c>
      <c r="J48" s="136">
        <v>-2.4359893798828098</v>
      </c>
      <c r="K48" s="137">
        <v>4.4640323734130902</v>
      </c>
      <c r="L48" s="41">
        <v>1.6032525</v>
      </c>
      <c r="M48" s="136">
        <v>-1.70442815</v>
      </c>
      <c r="N48" s="139">
        <v>3.3076808899999999</v>
      </c>
      <c r="O48" s="41"/>
      <c r="P48" s="41">
        <v>1.39</v>
      </c>
      <c r="Q48" s="41">
        <v>0.86</v>
      </c>
      <c r="R48" s="41">
        <v>1.81</v>
      </c>
      <c r="S48" s="41">
        <v>1.47</v>
      </c>
      <c r="T48" s="41">
        <v>0.84</v>
      </c>
      <c r="U48" s="41">
        <v>1.9</v>
      </c>
      <c r="V48" s="41">
        <v>0.63</v>
      </c>
      <c r="W48" s="41">
        <v>1.54</v>
      </c>
      <c r="X48" s="41">
        <v>1.77</v>
      </c>
      <c r="Y48" s="41">
        <v>1.79</v>
      </c>
      <c r="Z48" s="41">
        <v>1.68</v>
      </c>
      <c r="AA48" s="41">
        <v>0.41</v>
      </c>
      <c r="AB48" s="41">
        <v>2.09</v>
      </c>
      <c r="AC48" s="41">
        <v>0.85</v>
      </c>
      <c r="AD48" s="41">
        <v>1.19</v>
      </c>
      <c r="AE48" s="41">
        <v>1.81</v>
      </c>
      <c r="AF48" s="41">
        <v>1.1200000000000001</v>
      </c>
      <c r="AG48" s="140"/>
      <c r="AH48" s="41">
        <v>1.3617647058823501</v>
      </c>
      <c r="AI48" s="41">
        <v>0.50203629468044497</v>
      </c>
      <c r="AJ48" s="14">
        <f t="shared" si="0"/>
        <v>1.8394609837091505</v>
      </c>
      <c r="AK48" s="41"/>
      <c r="AL48" s="14"/>
      <c r="AM48" s="14"/>
      <c r="AN48" s="14"/>
      <c r="AO48" s="14"/>
      <c r="AP48" s="14"/>
      <c r="AQ48" s="14"/>
      <c r="AR48" s="14"/>
      <c r="AS48" s="14"/>
      <c r="AT48" s="14"/>
      <c r="AU48" s="14"/>
      <c r="AV48" s="14"/>
      <c r="AW48" s="14"/>
      <c r="AX48" s="14"/>
      <c r="AY48" s="14"/>
      <c r="AZ48" s="14"/>
      <c r="BA48" s="14"/>
      <c r="BB48" s="14"/>
      <c r="BC48" s="14"/>
    </row>
    <row r="49" spans="1:55" ht="16.5" customHeight="1">
      <c r="A49" s="14">
        <v>1976</v>
      </c>
      <c r="B49" s="76">
        <v>1.3019280419508701</v>
      </c>
      <c r="C49" s="134">
        <v>-2.0213184982011798</v>
      </c>
      <c r="D49" s="135">
        <v>3.3232249268675398</v>
      </c>
      <c r="E49" s="41"/>
      <c r="F49" s="41">
        <v>0.59999176843072699</v>
      </c>
      <c r="G49" s="136">
        <v>-1.90072314817776</v>
      </c>
      <c r="H49" s="137">
        <v>2.5007149166084801</v>
      </c>
      <c r="I49" s="138">
        <v>1.76082535742188</v>
      </c>
      <c r="J49" s="136">
        <v>-2.4617385864257799</v>
      </c>
      <c r="K49" s="137">
        <v>4.2224990939941396</v>
      </c>
      <c r="L49" s="41">
        <v>1.544967</v>
      </c>
      <c r="M49" s="136">
        <v>-1.70149376</v>
      </c>
      <c r="N49" s="139">
        <v>3.2464607700000001</v>
      </c>
      <c r="O49" s="41"/>
      <c r="P49" s="41">
        <v>1.59</v>
      </c>
      <c r="Q49" s="41">
        <v>1.82</v>
      </c>
      <c r="R49" s="41">
        <v>2.7</v>
      </c>
      <c r="S49" s="41">
        <v>1.58</v>
      </c>
      <c r="T49" s="41">
        <v>0.94</v>
      </c>
      <c r="U49" s="41">
        <v>2.6</v>
      </c>
      <c r="V49" s="41">
        <v>1.21</v>
      </c>
      <c r="W49" s="41">
        <v>1.32</v>
      </c>
      <c r="X49" s="41">
        <v>1.78</v>
      </c>
      <c r="Y49" s="41">
        <v>2.12</v>
      </c>
      <c r="Z49" s="41">
        <v>1.65</v>
      </c>
      <c r="AA49" s="41">
        <v>1.01</v>
      </c>
      <c r="AB49" s="41">
        <v>2.34</v>
      </c>
      <c r="AC49" s="41">
        <v>1.2</v>
      </c>
      <c r="AD49" s="41">
        <v>1.56</v>
      </c>
      <c r="AE49" s="41">
        <v>1.71</v>
      </c>
      <c r="AF49" s="41">
        <v>2.76</v>
      </c>
      <c r="AG49" s="140"/>
      <c r="AH49" s="41">
        <v>1.75823529411765</v>
      </c>
      <c r="AI49" s="41">
        <v>0.57116367284384495</v>
      </c>
      <c r="AJ49" s="14">
        <f t="shared" si="0"/>
        <v>2.0927436972998481</v>
      </c>
      <c r="AK49" s="41"/>
      <c r="AL49" s="14"/>
      <c r="AM49" s="14"/>
      <c r="AN49" s="14"/>
      <c r="AO49" s="14"/>
      <c r="AP49" s="14"/>
      <c r="AQ49" s="14"/>
      <c r="AR49" s="14"/>
      <c r="AS49" s="14"/>
      <c r="AT49" s="14"/>
      <c r="AU49" s="14"/>
      <c r="AV49" s="14"/>
      <c r="AW49" s="14"/>
      <c r="AX49" s="14"/>
      <c r="AY49" s="14"/>
      <c r="AZ49" s="14"/>
      <c r="BA49" s="14"/>
      <c r="BB49" s="14"/>
      <c r="BC49" s="14"/>
    </row>
    <row r="50" spans="1:55" ht="16.5" customHeight="1">
      <c r="A50" s="14">
        <v>1977</v>
      </c>
      <c r="B50" s="76">
        <v>1.2672844701280299</v>
      </c>
      <c r="C50" s="134">
        <v>-2.0394605043411498</v>
      </c>
      <c r="D50" s="135">
        <v>3.3067075665584502</v>
      </c>
      <c r="E50" s="41"/>
      <c r="F50" s="41">
        <v>0.58068666936847002</v>
      </c>
      <c r="G50" s="136">
        <v>-1.9166368280624999</v>
      </c>
      <c r="H50" s="137">
        <v>2.4973234974309801</v>
      </c>
      <c r="I50" s="138">
        <v>1.77590104101563</v>
      </c>
      <c r="J50" s="136">
        <v>-2.4623870849609402</v>
      </c>
      <c r="K50" s="137">
        <v>4.2381760692443802</v>
      </c>
      <c r="L50" s="41">
        <v>1.4452657</v>
      </c>
      <c r="M50" s="136">
        <v>-1.7393575999999999</v>
      </c>
      <c r="N50" s="139">
        <v>3.1846231330000001</v>
      </c>
      <c r="O50" s="41"/>
      <c r="P50" s="41">
        <v>1.1200000000000001</v>
      </c>
      <c r="Q50" s="41">
        <v>0.46</v>
      </c>
      <c r="R50" s="41">
        <v>1.97</v>
      </c>
      <c r="S50" s="41">
        <v>1.02</v>
      </c>
      <c r="T50" s="41">
        <v>0.56999999999999995</v>
      </c>
      <c r="U50" s="41">
        <v>1.7</v>
      </c>
      <c r="V50" s="41">
        <v>0.75</v>
      </c>
      <c r="W50" s="41">
        <v>1.42</v>
      </c>
      <c r="X50" s="41">
        <v>1.71</v>
      </c>
      <c r="Y50" s="41">
        <v>1.08</v>
      </c>
      <c r="Z50" s="41">
        <v>1.35</v>
      </c>
      <c r="AA50" s="41">
        <v>0.41</v>
      </c>
      <c r="AB50" s="41">
        <v>1.71</v>
      </c>
      <c r="AC50" s="41">
        <v>0.65</v>
      </c>
      <c r="AD50" s="41">
        <v>1.03</v>
      </c>
      <c r="AE50" s="41">
        <v>1.59</v>
      </c>
      <c r="AF50" s="41">
        <v>1.1200000000000001</v>
      </c>
      <c r="AG50" s="140"/>
      <c r="AH50" s="41">
        <v>1.1564705882352899</v>
      </c>
      <c r="AI50" s="41">
        <v>0.48192246752551599</v>
      </c>
      <c r="AJ50" s="14">
        <f t="shared" si="0"/>
        <v>1.7657639210134906</v>
      </c>
      <c r="AK50" s="41"/>
      <c r="AL50" s="14"/>
      <c r="AM50" s="14"/>
      <c r="AN50" s="14"/>
      <c r="AO50" s="14"/>
      <c r="AP50" s="14"/>
      <c r="AQ50" s="14"/>
      <c r="AR50" s="14"/>
      <c r="AS50" s="14"/>
      <c r="AT50" s="14"/>
      <c r="AU50" s="14"/>
      <c r="AV50" s="14"/>
      <c r="AW50" s="14"/>
      <c r="AX50" s="14"/>
      <c r="AY50" s="14"/>
      <c r="AZ50" s="14"/>
      <c r="BA50" s="14"/>
      <c r="BB50" s="14"/>
      <c r="BC50" s="14"/>
    </row>
    <row r="51" spans="1:55" ht="16.5" customHeight="1">
      <c r="A51" s="14">
        <v>1978</v>
      </c>
      <c r="B51" s="76">
        <v>1.1539550754318699</v>
      </c>
      <c r="C51" s="134">
        <v>-2.0481313038739501</v>
      </c>
      <c r="D51" s="135">
        <v>3.20216133373965</v>
      </c>
      <c r="E51" s="41"/>
      <c r="F51" s="41">
        <v>0.55509147824872296</v>
      </c>
      <c r="G51" s="136">
        <v>-1.93097602900466</v>
      </c>
      <c r="H51" s="137">
        <v>2.4860675072533902</v>
      </c>
      <c r="I51" s="138">
        <v>1.55403824804688</v>
      </c>
      <c r="J51" s="136">
        <v>-2.4634246826171902</v>
      </c>
      <c r="K51" s="137">
        <v>4.0176875209655796</v>
      </c>
      <c r="L51" s="41">
        <v>1.3527355000000001</v>
      </c>
      <c r="M51" s="136">
        <v>-1.7499932</v>
      </c>
      <c r="N51" s="139">
        <v>3.1027289730000001</v>
      </c>
      <c r="O51" s="41"/>
      <c r="P51" s="41">
        <v>1.1399999999999999</v>
      </c>
      <c r="Q51" s="41">
        <v>1.64</v>
      </c>
      <c r="R51" s="41">
        <v>1.86</v>
      </c>
      <c r="S51" s="41">
        <v>1.46</v>
      </c>
      <c r="T51" s="41">
        <v>1.1200000000000001</v>
      </c>
      <c r="U51" s="41">
        <v>2.34</v>
      </c>
      <c r="V51" s="41">
        <v>0.9</v>
      </c>
      <c r="W51" s="41">
        <v>1.1399999999999999</v>
      </c>
      <c r="X51" s="41">
        <v>1.83</v>
      </c>
      <c r="Y51" s="41">
        <v>2.2000000000000002</v>
      </c>
      <c r="Z51" s="41">
        <v>1.37</v>
      </c>
      <c r="AA51" s="41">
        <v>1.02</v>
      </c>
      <c r="AB51" s="41">
        <v>1.81</v>
      </c>
      <c r="AC51" s="41">
        <v>1.05</v>
      </c>
      <c r="AD51" s="41">
        <v>1.1200000000000001</v>
      </c>
      <c r="AE51" s="41">
        <v>1.55</v>
      </c>
      <c r="AF51" s="41">
        <v>1.27</v>
      </c>
      <c r="AG51" s="140"/>
      <c r="AH51" s="41">
        <v>1.46</v>
      </c>
      <c r="AI51" s="41">
        <v>0.42847111921341902</v>
      </c>
      <c r="AJ51" s="14">
        <f t="shared" si="0"/>
        <v>1.5699181807979674</v>
      </c>
      <c r="AK51" s="41"/>
      <c r="AL51" s="14"/>
      <c r="AM51" s="14"/>
      <c r="AN51" s="14"/>
      <c r="AO51" s="14"/>
      <c r="AP51" s="14"/>
      <c r="AQ51" s="14"/>
      <c r="AR51" s="14"/>
      <c r="AS51" s="14"/>
      <c r="AT51" s="14"/>
      <c r="AU51" s="14"/>
      <c r="AV51" s="14"/>
      <c r="AW51" s="14"/>
      <c r="AX51" s="14"/>
      <c r="AY51" s="14"/>
      <c r="AZ51" s="14"/>
      <c r="BA51" s="14"/>
      <c r="BB51" s="14"/>
      <c r="BC51" s="14"/>
    </row>
    <row r="52" spans="1:55" ht="16.5" customHeight="1">
      <c r="A52" s="14">
        <v>1979</v>
      </c>
      <c r="B52" s="76">
        <v>1.1607417626371199</v>
      </c>
      <c r="C52" s="134">
        <v>-2.0595963128635</v>
      </c>
      <c r="D52" s="135">
        <v>3.2203089584882498</v>
      </c>
      <c r="E52" s="41"/>
      <c r="F52" s="41">
        <v>0.50665686564574297</v>
      </c>
      <c r="G52" s="136">
        <v>-1.94539237894207</v>
      </c>
      <c r="H52" s="137">
        <v>2.4520492445878102</v>
      </c>
      <c r="I52" s="138">
        <v>1.61232682226563</v>
      </c>
      <c r="J52" s="136">
        <v>-2.4603118896484402</v>
      </c>
      <c r="K52" s="137">
        <v>4.0725509738769503</v>
      </c>
      <c r="L52" s="41">
        <v>1.3632416000000001</v>
      </c>
      <c r="M52" s="136">
        <v>-1.77308467</v>
      </c>
      <c r="N52" s="139">
        <v>3.1363266570000001</v>
      </c>
      <c r="O52" s="41"/>
      <c r="P52" s="41">
        <v>1.2</v>
      </c>
      <c r="Q52" s="41">
        <v>0.43</v>
      </c>
      <c r="R52" s="41">
        <v>1.43</v>
      </c>
      <c r="S52" s="41">
        <v>1.45</v>
      </c>
      <c r="T52" s="41">
        <v>1.04</v>
      </c>
      <c r="U52" s="41">
        <v>1.83</v>
      </c>
      <c r="V52" s="41">
        <v>0.68</v>
      </c>
      <c r="W52" s="41">
        <v>1.81</v>
      </c>
      <c r="X52" s="41">
        <v>1.78</v>
      </c>
      <c r="Y52" s="41">
        <v>1.37</v>
      </c>
      <c r="Z52" s="41">
        <v>1.1499999999999999</v>
      </c>
      <c r="AA52" s="41">
        <v>0.64</v>
      </c>
      <c r="AB52" s="41">
        <v>1.75</v>
      </c>
      <c r="AC52" s="41">
        <v>0.7</v>
      </c>
      <c r="AD52" s="41">
        <v>0.69</v>
      </c>
      <c r="AE52" s="41">
        <v>1.67</v>
      </c>
      <c r="AF52" s="41">
        <v>0.94</v>
      </c>
      <c r="AG52" s="140"/>
      <c r="AH52" s="41">
        <v>1.20941176470588</v>
      </c>
      <c r="AI52" s="41">
        <v>0.47132089106355302</v>
      </c>
      <c r="AJ52" s="14">
        <f t="shared" si="0"/>
        <v>1.7269197448568583</v>
      </c>
      <c r="AK52" s="41"/>
      <c r="AL52" s="14"/>
      <c r="AM52" s="14"/>
      <c r="AN52" s="14"/>
      <c r="AO52" s="14"/>
      <c r="AP52" s="14"/>
      <c r="AQ52" s="14"/>
      <c r="AR52" s="14"/>
      <c r="AS52" s="14"/>
      <c r="AT52" s="14"/>
      <c r="AU52" s="14"/>
      <c r="AV52" s="14"/>
      <c r="AW52" s="14"/>
      <c r="AX52" s="14"/>
      <c r="AY52" s="14"/>
      <c r="AZ52" s="14"/>
      <c r="BA52" s="14"/>
      <c r="BB52" s="14"/>
      <c r="BC52" s="14"/>
    </row>
    <row r="53" spans="1:55" ht="16.5" customHeight="1">
      <c r="A53" s="14">
        <v>1980</v>
      </c>
      <c r="B53" s="76">
        <v>1.1309733312180601</v>
      </c>
      <c r="C53" s="134">
        <v>-2.0731951179803398</v>
      </c>
      <c r="D53" s="135">
        <v>3.20419537330404</v>
      </c>
      <c r="E53" s="41"/>
      <c r="F53" s="41">
        <v>0.48853594482606599</v>
      </c>
      <c r="G53" s="136">
        <v>-1.9627947759136799</v>
      </c>
      <c r="H53" s="137">
        <v>2.4513307207397501</v>
      </c>
      <c r="I53" s="138">
        <v>1.55629654882813</v>
      </c>
      <c r="J53" s="136">
        <v>-2.4784774780273402</v>
      </c>
      <c r="K53" s="137">
        <v>4.0348550891723596</v>
      </c>
      <c r="L53" s="41">
        <v>1.3480875000000001</v>
      </c>
      <c r="M53" s="136">
        <v>-1.7783131000000001</v>
      </c>
      <c r="N53" s="139">
        <v>3.1264003100000002</v>
      </c>
      <c r="O53" s="41"/>
      <c r="P53" s="41">
        <v>1.48</v>
      </c>
      <c r="Q53" s="41">
        <v>0.8</v>
      </c>
      <c r="R53" s="41">
        <v>1.95</v>
      </c>
      <c r="S53" s="41">
        <v>0.94</v>
      </c>
      <c r="T53" s="41">
        <v>0.89</v>
      </c>
      <c r="U53" s="41">
        <v>1.79</v>
      </c>
      <c r="V53" s="41">
        <v>0.9</v>
      </c>
      <c r="W53" s="41">
        <v>1.45</v>
      </c>
      <c r="X53" s="41">
        <v>1.58</v>
      </c>
      <c r="Y53" s="41">
        <v>0.89</v>
      </c>
      <c r="Z53" s="41">
        <v>1.1100000000000001</v>
      </c>
      <c r="AA53" s="41">
        <v>0.76</v>
      </c>
      <c r="AB53" s="41">
        <v>1.86</v>
      </c>
      <c r="AC53" s="41">
        <v>0.75</v>
      </c>
      <c r="AD53" s="41">
        <v>0.75</v>
      </c>
      <c r="AE53" s="41">
        <v>1.74</v>
      </c>
      <c r="AF53" s="41">
        <v>1.47</v>
      </c>
      <c r="AG53" s="140"/>
      <c r="AH53" s="41">
        <v>1.24176470588235</v>
      </c>
      <c r="AI53" s="41">
        <v>0.438950955320148</v>
      </c>
      <c r="AJ53" s="14">
        <f t="shared" si="0"/>
        <v>1.6083163002930223</v>
      </c>
      <c r="AK53" s="41"/>
      <c r="AL53" s="14"/>
      <c r="AM53" s="14"/>
      <c r="AN53" s="14"/>
      <c r="AO53" s="14"/>
      <c r="AP53" s="14"/>
      <c r="AQ53" s="14"/>
      <c r="AR53" s="14"/>
      <c r="AS53" s="14"/>
      <c r="AT53" s="14"/>
      <c r="AU53" s="14"/>
      <c r="AV53" s="14"/>
      <c r="AW53" s="14"/>
      <c r="AX53" s="14"/>
      <c r="AY53" s="14"/>
      <c r="AZ53" s="14"/>
      <c r="BA53" s="14"/>
      <c r="BB53" s="14"/>
      <c r="BC53" s="14"/>
    </row>
    <row r="54" spans="1:55" ht="16.5" customHeight="1">
      <c r="A54" s="14">
        <v>1981</v>
      </c>
      <c r="B54" s="76">
        <v>1.1776463976423599</v>
      </c>
      <c r="C54" s="134">
        <v>-2.07812696784646</v>
      </c>
      <c r="D54" s="135">
        <v>3.2557166468127101</v>
      </c>
      <c r="E54" s="41"/>
      <c r="F54" s="41">
        <v>0.51756571082645397</v>
      </c>
      <c r="G54" s="136">
        <v>-1.9753826531682801</v>
      </c>
      <c r="H54" s="137">
        <v>2.4929483639947398</v>
      </c>
      <c r="I54" s="138">
        <v>1.68270062327688</v>
      </c>
      <c r="J54" s="136">
        <v>-2.4696273803710902</v>
      </c>
      <c r="K54" s="137">
        <v>4.1521582496196503</v>
      </c>
      <c r="L54" s="41">
        <v>1.33267285882375</v>
      </c>
      <c r="M54" s="136">
        <v>-1.7893708699999999</v>
      </c>
      <c r="N54" s="139">
        <v>3.12204332682375</v>
      </c>
      <c r="O54" s="41"/>
      <c r="P54" s="41">
        <v>1.1299999999999999</v>
      </c>
      <c r="Q54" s="41">
        <v>0.6</v>
      </c>
      <c r="R54" s="41">
        <v>1.63</v>
      </c>
      <c r="S54" s="41">
        <v>1.59</v>
      </c>
      <c r="T54" s="41">
        <v>1.06</v>
      </c>
      <c r="U54" s="41">
        <v>2.15</v>
      </c>
      <c r="V54" s="41">
        <v>0.85</v>
      </c>
      <c r="W54" s="41">
        <v>1.74</v>
      </c>
      <c r="X54" s="41">
        <v>1.85</v>
      </c>
      <c r="Y54" s="41">
        <v>1.51</v>
      </c>
      <c r="Z54" s="41">
        <v>1.33</v>
      </c>
      <c r="AA54" s="41">
        <v>0.72</v>
      </c>
      <c r="AB54" s="41">
        <v>1.58</v>
      </c>
      <c r="AC54" s="41">
        <v>0.98</v>
      </c>
      <c r="AD54" s="41">
        <v>0.89</v>
      </c>
      <c r="AE54" s="41">
        <v>1.64</v>
      </c>
      <c r="AF54" s="41">
        <v>1.19</v>
      </c>
      <c r="AG54" s="140"/>
      <c r="AH54" s="41">
        <v>1.32</v>
      </c>
      <c r="AI54" s="41">
        <v>0.43601892160776701</v>
      </c>
      <c r="AJ54" s="14">
        <f t="shared" si="0"/>
        <v>1.5975733287708584</v>
      </c>
      <c r="AK54" s="41"/>
      <c r="AL54" s="14"/>
      <c r="AM54" s="14"/>
      <c r="AN54" s="14"/>
      <c r="AO54" s="14"/>
      <c r="AP54" s="14"/>
      <c r="AQ54" s="14"/>
      <c r="AR54" s="14"/>
      <c r="AS54" s="14"/>
      <c r="AT54" s="14"/>
      <c r="AU54" s="14"/>
      <c r="AV54" s="14"/>
      <c r="AW54" s="14"/>
      <c r="AX54" s="14"/>
      <c r="AY54" s="14"/>
      <c r="AZ54" s="14"/>
      <c r="BA54" s="14"/>
      <c r="BB54" s="14"/>
      <c r="BC54" s="14"/>
    </row>
    <row r="55" spans="1:55" ht="16.5" customHeight="1">
      <c r="A55" s="14">
        <v>1982</v>
      </c>
      <c r="B55" s="76">
        <v>1.15548182084022</v>
      </c>
      <c r="C55" s="134">
        <v>-2.08540842279141</v>
      </c>
      <c r="D55" s="135">
        <v>3.2409168609001102</v>
      </c>
      <c r="E55" s="41"/>
      <c r="F55" s="41">
        <v>0.53492619128815799</v>
      </c>
      <c r="G55" s="136">
        <v>-1.98857966300315</v>
      </c>
      <c r="H55" s="137">
        <v>2.5235058542913</v>
      </c>
      <c r="I55" s="138">
        <v>1.630733453585</v>
      </c>
      <c r="J55" s="136">
        <v>-2.4793930053710902</v>
      </c>
      <c r="K55" s="137">
        <v>4.1102060907615101</v>
      </c>
      <c r="L55" s="41">
        <v>1.3007858176475</v>
      </c>
      <c r="M55" s="136">
        <v>-1.7882526000000001</v>
      </c>
      <c r="N55" s="139">
        <v>3.0890386376475001</v>
      </c>
      <c r="O55" s="41"/>
      <c r="P55" s="41">
        <v>1.27</v>
      </c>
      <c r="Q55" s="41">
        <v>1.5</v>
      </c>
      <c r="R55" s="41">
        <v>1.86</v>
      </c>
      <c r="S55" s="41">
        <v>1.24</v>
      </c>
      <c r="T55" s="41">
        <v>1.02</v>
      </c>
      <c r="U55" s="41">
        <v>2.46</v>
      </c>
      <c r="V55" s="41">
        <v>1.1100000000000001</v>
      </c>
      <c r="W55" s="41">
        <v>1.76</v>
      </c>
      <c r="X55" s="41">
        <v>2.14</v>
      </c>
      <c r="Y55" s="41">
        <v>1.74</v>
      </c>
      <c r="Z55" s="41">
        <v>1.37</v>
      </c>
      <c r="AA55" s="41">
        <v>0.7</v>
      </c>
      <c r="AB55" s="41">
        <v>1.8</v>
      </c>
      <c r="AC55" s="41">
        <v>1.06</v>
      </c>
      <c r="AD55" s="41">
        <v>0.83</v>
      </c>
      <c r="AE55" s="41">
        <v>1.68</v>
      </c>
      <c r="AF55" s="41">
        <v>1.46</v>
      </c>
      <c r="AG55" s="140"/>
      <c r="AH55" s="41">
        <v>1.47058823529412</v>
      </c>
      <c r="AI55" s="41">
        <v>0.46755307971709598</v>
      </c>
      <c r="AJ55" s="14">
        <f t="shared" si="0"/>
        <v>1.7131144840834398</v>
      </c>
      <c r="AK55" s="41"/>
      <c r="AL55" s="14"/>
      <c r="AM55" s="14"/>
      <c r="AN55" s="14"/>
      <c r="AO55" s="14"/>
      <c r="AP55" s="14"/>
      <c r="AQ55" s="14"/>
      <c r="AR55" s="14"/>
      <c r="AS55" s="14"/>
      <c r="AT55" s="14"/>
      <c r="AU55" s="14"/>
      <c r="AV55" s="14"/>
      <c r="AW55" s="14"/>
      <c r="AX55" s="14"/>
      <c r="AY55" s="14"/>
      <c r="AZ55" s="14"/>
      <c r="BA55" s="14"/>
      <c r="BB55" s="14"/>
      <c r="BC55" s="14"/>
    </row>
    <row r="56" spans="1:55" ht="16.5" customHeight="1">
      <c r="A56" s="14">
        <v>1983</v>
      </c>
      <c r="B56" s="76">
        <v>1.27215874987299</v>
      </c>
      <c r="C56" s="134">
        <v>-2.0925673650606602</v>
      </c>
      <c r="D56" s="135">
        <v>3.3647406746065101</v>
      </c>
      <c r="E56" s="41"/>
      <c r="F56" s="41">
        <v>0.57458761347335596</v>
      </c>
      <c r="G56" s="136">
        <v>-1.9989580034046499</v>
      </c>
      <c r="H56" s="137">
        <v>2.573545616878</v>
      </c>
      <c r="I56" s="138">
        <v>1.8993739596743799</v>
      </c>
      <c r="J56" s="136">
        <v>-2.4643173217773402</v>
      </c>
      <c r="K56" s="137">
        <v>4.3637351504702702</v>
      </c>
      <c r="L56" s="41">
        <v>1.3425146764712499</v>
      </c>
      <c r="M56" s="136">
        <v>-1.8144267700000001</v>
      </c>
      <c r="N56" s="139">
        <v>3.1569412564712498</v>
      </c>
      <c r="O56" s="41"/>
      <c r="P56" s="41">
        <v>0.99</v>
      </c>
      <c r="Q56" s="41">
        <v>1.01</v>
      </c>
      <c r="R56" s="41">
        <v>2.0099999999999998</v>
      </c>
      <c r="S56" s="41">
        <v>1.6</v>
      </c>
      <c r="T56" s="41">
        <v>1.17</v>
      </c>
      <c r="U56" s="41">
        <v>2.4</v>
      </c>
      <c r="V56" s="41">
        <v>0.87</v>
      </c>
      <c r="W56" s="41">
        <v>2.0499999999999998</v>
      </c>
      <c r="X56" s="41">
        <v>1.85</v>
      </c>
      <c r="Y56" s="41">
        <v>0.57999999999999996</v>
      </c>
      <c r="Z56" s="41">
        <v>1.31</v>
      </c>
      <c r="AA56" s="41">
        <v>0.87</v>
      </c>
      <c r="AB56" s="41">
        <v>1.42</v>
      </c>
      <c r="AC56" s="41">
        <v>0.67</v>
      </c>
      <c r="AD56" s="41">
        <v>1.05</v>
      </c>
      <c r="AE56" s="41">
        <v>1.98</v>
      </c>
      <c r="AF56" s="41">
        <v>1.1499999999999999</v>
      </c>
      <c r="AG56" s="140"/>
      <c r="AH56" s="41">
        <v>1.3517647058823501</v>
      </c>
      <c r="AI56" s="41">
        <v>0.54011845106094103</v>
      </c>
      <c r="AJ56" s="14">
        <f t="shared" si="0"/>
        <v>1.978994004687288</v>
      </c>
      <c r="AK56" s="41"/>
      <c r="AL56" s="14"/>
      <c r="AM56" s="14"/>
      <c r="AN56" s="14"/>
      <c r="AO56" s="14"/>
      <c r="AP56" s="14"/>
      <c r="AQ56" s="14"/>
      <c r="AR56" s="14"/>
      <c r="AS56" s="14"/>
      <c r="AT56" s="14"/>
      <c r="AU56" s="14"/>
      <c r="AV56" s="14"/>
      <c r="AW56" s="14"/>
      <c r="AX56" s="14"/>
      <c r="AY56" s="14"/>
      <c r="AZ56" s="14"/>
      <c r="BA56" s="14"/>
      <c r="BB56" s="14"/>
      <c r="BC56" s="14"/>
    </row>
    <row r="57" spans="1:55" ht="16.5" customHeight="1">
      <c r="A57" s="14">
        <v>1984</v>
      </c>
      <c r="B57" s="76">
        <v>1.4118114260781001</v>
      </c>
      <c r="C57" s="134">
        <v>-2.0881547143546002</v>
      </c>
      <c r="D57" s="135">
        <v>3.4999481918997399</v>
      </c>
      <c r="E57" s="41"/>
      <c r="F57" s="41">
        <v>0.65029815256618595</v>
      </c>
      <c r="G57" s="136">
        <v>-2.00569730195051</v>
      </c>
      <c r="H57" s="137">
        <v>2.6559954545167002</v>
      </c>
      <c r="I57" s="138">
        <v>2.1415046903731301</v>
      </c>
      <c r="J57" s="136">
        <v>-2.4557571411132799</v>
      </c>
      <c r="K57" s="137">
        <v>4.5972079488875304</v>
      </c>
      <c r="L57" s="41">
        <v>1.4436314352949999</v>
      </c>
      <c r="M57" s="136">
        <v>-1.8030097</v>
      </c>
      <c r="N57" s="139">
        <v>3.2466411722949999</v>
      </c>
      <c r="O57" s="41"/>
      <c r="P57" s="41">
        <v>1.54</v>
      </c>
      <c r="Q57" s="41">
        <v>1.23</v>
      </c>
      <c r="R57" s="41">
        <v>1.97</v>
      </c>
      <c r="S57" s="41">
        <v>1.75</v>
      </c>
      <c r="T57" s="41">
        <v>1.2</v>
      </c>
      <c r="U57" s="41">
        <v>3.14</v>
      </c>
      <c r="V57" s="41">
        <v>1.42</v>
      </c>
      <c r="W57" s="41">
        <v>2.0299999999999998</v>
      </c>
      <c r="X57" s="41">
        <v>1.87</v>
      </c>
      <c r="Y57" s="41">
        <v>2.08</v>
      </c>
      <c r="Z57" s="41">
        <v>1.55</v>
      </c>
      <c r="AA57" s="41">
        <v>1.04</v>
      </c>
      <c r="AB57" s="41">
        <v>2.04</v>
      </c>
      <c r="AC57" s="41">
        <v>1.1399999999999999</v>
      </c>
      <c r="AD57" s="41">
        <v>0.8</v>
      </c>
      <c r="AE57" s="41">
        <v>2.0299999999999998</v>
      </c>
      <c r="AF57" s="41">
        <v>1.76</v>
      </c>
      <c r="AG57" s="140"/>
      <c r="AH57" s="41">
        <v>1.6817647058823499</v>
      </c>
      <c r="AI57" s="41">
        <v>0.54830688594661203</v>
      </c>
      <c r="AJ57" s="14">
        <f t="shared" si="0"/>
        <v>2.0089964301083865</v>
      </c>
      <c r="AK57" s="41"/>
      <c r="AL57" s="14"/>
      <c r="AM57" s="14"/>
      <c r="AN57" s="14"/>
      <c r="AO57" s="14"/>
      <c r="AP57" s="14"/>
      <c r="AQ57" s="14"/>
      <c r="AR57" s="14"/>
      <c r="AS57" s="14"/>
      <c r="AT57" s="14"/>
      <c r="AU57" s="14"/>
      <c r="AV57" s="14"/>
      <c r="AW57" s="14"/>
      <c r="AX57" s="14"/>
      <c r="AY57" s="14"/>
      <c r="AZ57" s="14"/>
      <c r="BA57" s="14"/>
      <c r="BB57" s="14"/>
      <c r="BC57" s="14"/>
    </row>
    <row r="58" spans="1:55" ht="16.5" customHeight="1">
      <c r="A58" s="14">
        <v>1985</v>
      </c>
      <c r="B58" s="76">
        <v>1.33771324161347</v>
      </c>
      <c r="C58" s="134">
        <v>-2.0951093324818602</v>
      </c>
      <c r="D58" s="135">
        <v>3.43277795368151</v>
      </c>
      <c r="E58" s="41"/>
      <c r="F58" s="41">
        <v>0.66913194050917002</v>
      </c>
      <c r="G58" s="136">
        <v>-2.0097403687346298</v>
      </c>
      <c r="H58" s="137">
        <v>2.6788723092438</v>
      </c>
      <c r="I58" s="138">
        <v>1.9389537902125</v>
      </c>
      <c r="J58" s="136">
        <v>-2.4638519287109402</v>
      </c>
      <c r="K58" s="137">
        <v>4.4026717276819802</v>
      </c>
      <c r="L58" s="41">
        <v>1.4050539941187501</v>
      </c>
      <c r="M58" s="136">
        <v>-1.8117357000000001</v>
      </c>
      <c r="N58" s="139">
        <v>3.21678982411875</v>
      </c>
      <c r="O58" s="41"/>
      <c r="P58" s="41">
        <v>1.1100000000000001</v>
      </c>
      <c r="Q58" s="41">
        <v>0.97</v>
      </c>
      <c r="R58" s="41">
        <v>2.2000000000000002</v>
      </c>
      <c r="S58" s="41">
        <v>1.58</v>
      </c>
      <c r="T58" s="41">
        <v>1.1599999999999999</v>
      </c>
      <c r="U58" s="41">
        <v>3.26</v>
      </c>
      <c r="V58" s="41">
        <v>1.36</v>
      </c>
      <c r="W58" s="41">
        <v>1.98</v>
      </c>
      <c r="X58" s="41">
        <v>2.0499999999999998</v>
      </c>
      <c r="Y58" s="41">
        <v>2.5099999999999998</v>
      </c>
      <c r="Z58" s="41">
        <v>1.38</v>
      </c>
      <c r="AA58" s="41">
        <v>1.17</v>
      </c>
      <c r="AB58" s="41">
        <v>2.1</v>
      </c>
      <c r="AC58" s="41">
        <v>1.44</v>
      </c>
      <c r="AD58" s="41">
        <v>1.71</v>
      </c>
      <c r="AE58" s="41">
        <v>1.86</v>
      </c>
      <c r="AF58" s="41">
        <v>2</v>
      </c>
      <c r="AG58" s="140"/>
      <c r="AH58" s="41">
        <v>1.75529411764706</v>
      </c>
      <c r="AI58" s="41">
        <v>0.58725119888190502</v>
      </c>
      <c r="AJ58" s="14">
        <f t="shared" si="0"/>
        <v>2.1516883927033001</v>
      </c>
      <c r="AK58" s="41"/>
      <c r="AL58" s="14"/>
      <c r="AM58" s="14"/>
      <c r="AN58" s="14"/>
      <c r="AO58" s="14"/>
      <c r="AP58" s="14"/>
      <c r="AQ58" s="14"/>
      <c r="AR58" s="14"/>
      <c r="AS58" s="14"/>
      <c r="AT58" s="14"/>
      <c r="AU58" s="14"/>
      <c r="AV58" s="14"/>
      <c r="AW58" s="14"/>
      <c r="AX58" s="14"/>
      <c r="AY58" s="14"/>
      <c r="AZ58" s="14"/>
      <c r="BA58" s="14"/>
      <c r="BB58" s="14"/>
      <c r="BC58" s="14"/>
    </row>
    <row r="59" spans="1:55" ht="16.5" customHeight="1">
      <c r="A59" s="14">
        <v>1986</v>
      </c>
      <c r="B59" s="76">
        <v>1.31774665109921</v>
      </c>
      <c r="C59" s="134">
        <v>-2.1157015758389401</v>
      </c>
      <c r="D59" s="135">
        <v>3.4335165758765398</v>
      </c>
      <c r="E59" s="41"/>
      <c r="F59" s="41">
        <v>0.72181366342826503</v>
      </c>
      <c r="G59" s="136">
        <v>-2.0184305545480599</v>
      </c>
      <c r="H59" s="137">
        <v>2.7402442179763198</v>
      </c>
      <c r="I59" s="138">
        <v>1.8719109369268701</v>
      </c>
      <c r="J59" s="136">
        <v>-2.48358154296875</v>
      </c>
      <c r="K59" s="137">
        <v>4.35569799671081</v>
      </c>
      <c r="L59" s="41">
        <v>1.3595153529424999</v>
      </c>
      <c r="M59" s="136">
        <v>-1.8450926299999999</v>
      </c>
      <c r="N59" s="139">
        <v>3.2046075129424998</v>
      </c>
      <c r="O59" s="41"/>
      <c r="P59" s="41">
        <v>1.1399999999999999</v>
      </c>
      <c r="Q59" s="41">
        <v>1.17</v>
      </c>
      <c r="R59" s="41">
        <v>2.2799999999999998</v>
      </c>
      <c r="S59" s="41">
        <v>1.32</v>
      </c>
      <c r="T59" s="41">
        <v>1.17</v>
      </c>
      <c r="U59" s="41">
        <v>2.58</v>
      </c>
      <c r="V59" s="41">
        <v>0.91</v>
      </c>
      <c r="W59" s="41">
        <v>1.93</v>
      </c>
      <c r="X59" s="41">
        <v>2.21</v>
      </c>
      <c r="Y59" s="41">
        <v>1.91</v>
      </c>
      <c r="Z59" s="41">
        <v>1.32</v>
      </c>
      <c r="AA59" s="41">
        <v>0.93</v>
      </c>
      <c r="AB59" s="41">
        <v>1.87</v>
      </c>
      <c r="AC59" s="41">
        <v>1.1399999999999999</v>
      </c>
      <c r="AD59" s="41">
        <v>1.1399999999999999</v>
      </c>
      <c r="AE59" s="41">
        <v>1.64</v>
      </c>
      <c r="AF59" s="41">
        <v>1.1599999999999999</v>
      </c>
      <c r="AG59" s="140"/>
      <c r="AH59" s="41">
        <v>1.51882352941176</v>
      </c>
      <c r="AI59" s="41">
        <v>0.51492575135815899</v>
      </c>
      <c r="AJ59" s="14">
        <f t="shared" si="0"/>
        <v>1.8866879529762945</v>
      </c>
      <c r="AK59" s="41"/>
      <c r="AL59" s="14"/>
      <c r="AM59" s="14"/>
      <c r="AN59" s="14"/>
      <c r="AO59" s="14"/>
      <c r="AP59" s="14"/>
      <c r="AQ59" s="14"/>
      <c r="AR59" s="14"/>
      <c r="AS59" s="14"/>
      <c r="AT59" s="14"/>
      <c r="AU59" s="14"/>
      <c r="AV59" s="14"/>
      <c r="AW59" s="14"/>
      <c r="AX59" s="14"/>
      <c r="AY59" s="14"/>
      <c r="AZ59" s="14"/>
      <c r="BA59" s="14"/>
      <c r="BB59" s="14"/>
      <c r="BC59" s="14"/>
    </row>
    <row r="60" spans="1:55" ht="16.5" customHeight="1">
      <c r="A60" s="14">
        <v>1987</v>
      </c>
      <c r="B60" s="76">
        <v>1.2636656655129399</v>
      </c>
      <c r="C60" s="134">
        <v>-2.13800920197265</v>
      </c>
      <c r="D60" s="135">
        <v>3.40168024164005</v>
      </c>
      <c r="E60" s="41"/>
      <c r="F60" s="41">
        <v>0.76927230894383403</v>
      </c>
      <c r="G60" s="136">
        <v>-2.0262737959179402</v>
      </c>
      <c r="H60" s="137">
        <v>2.7955461048617698</v>
      </c>
      <c r="I60" s="138">
        <v>1.71196257582875</v>
      </c>
      <c r="J60" s="136">
        <v>-2.51171875</v>
      </c>
      <c r="K60" s="137">
        <v>4.2236975382921296</v>
      </c>
      <c r="L60" s="41">
        <v>1.3097621117662499</v>
      </c>
      <c r="M60" s="136">
        <v>-1.87603506</v>
      </c>
      <c r="N60" s="139">
        <v>3.1857970817662502</v>
      </c>
      <c r="O60" s="41"/>
      <c r="P60" s="41">
        <v>1.05</v>
      </c>
      <c r="Q60" s="41">
        <v>1.26</v>
      </c>
      <c r="R60" s="41">
        <v>2</v>
      </c>
      <c r="S60" s="41">
        <v>1.58</v>
      </c>
      <c r="T60" s="41">
        <v>1.06</v>
      </c>
      <c r="U60" s="41">
        <v>2.3199999999999998</v>
      </c>
      <c r="V60" s="41">
        <v>0.73</v>
      </c>
      <c r="W60" s="41">
        <v>1.81</v>
      </c>
      <c r="X60" s="41">
        <v>1.84</v>
      </c>
      <c r="Y60" s="41">
        <v>1.06</v>
      </c>
      <c r="Z60" s="41">
        <v>1.04</v>
      </c>
      <c r="AA60" s="41">
        <v>0.81</v>
      </c>
      <c r="AB60" s="41">
        <v>1.67</v>
      </c>
      <c r="AC60" s="41">
        <v>0.82</v>
      </c>
      <c r="AD60" s="41">
        <v>0.83</v>
      </c>
      <c r="AE60" s="41">
        <v>1.5</v>
      </c>
      <c r="AF60" s="41">
        <v>0.9</v>
      </c>
      <c r="AG60" s="140"/>
      <c r="AH60" s="41">
        <v>1.3105882352941201</v>
      </c>
      <c r="AI60" s="41">
        <v>0.48468379625580799</v>
      </c>
      <c r="AJ60" s="14">
        <f t="shared" si="0"/>
        <v>1.7758814294812806</v>
      </c>
      <c r="AK60" s="41"/>
      <c r="AL60" s="14"/>
      <c r="AM60" s="14"/>
      <c r="AN60" s="14"/>
      <c r="AO60" s="14"/>
      <c r="AP60" s="14"/>
      <c r="AQ60" s="14"/>
      <c r="AR60" s="14"/>
      <c r="AS60" s="14"/>
      <c r="AT60" s="14"/>
      <c r="AU60" s="14"/>
      <c r="AV60" s="14"/>
      <c r="AW60" s="14"/>
      <c r="AX60" s="14"/>
      <c r="AY60" s="14"/>
      <c r="AZ60" s="14"/>
      <c r="BA60" s="14"/>
      <c r="BB60" s="14"/>
      <c r="BC60" s="14"/>
    </row>
    <row r="61" spans="1:55" ht="16.5" customHeight="1">
      <c r="A61" s="14">
        <v>1988</v>
      </c>
      <c r="B61" s="76">
        <v>1.2292572411076701</v>
      </c>
      <c r="C61" s="134">
        <v>-2.1533724852795402</v>
      </c>
      <c r="D61" s="135">
        <v>3.38258202467139</v>
      </c>
      <c r="E61" s="41"/>
      <c r="F61" s="41">
        <v>0.78780587745551001</v>
      </c>
      <c r="G61" s="136">
        <v>-2.0373904524206501</v>
      </c>
      <c r="H61" s="137">
        <v>2.8251963298761602</v>
      </c>
      <c r="I61" s="138">
        <v>1.6215737752774999</v>
      </c>
      <c r="J61" s="136">
        <v>-2.5323410034179701</v>
      </c>
      <c r="K61" s="137">
        <v>4.1537717275480102</v>
      </c>
      <c r="L61" s="41">
        <v>1.27839207059</v>
      </c>
      <c r="M61" s="136">
        <v>-1.8903859999999999</v>
      </c>
      <c r="N61" s="139">
        <v>3.1687780165900001</v>
      </c>
      <c r="O61" s="41"/>
      <c r="P61" s="41">
        <v>1.1299999999999999</v>
      </c>
      <c r="Q61" s="41">
        <v>0.76</v>
      </c>
      <c r="R61" s="41">
        <v>1.82</v>
      </c>
      <c r="S61" s="41">
        <v>1.3</v>
      </c>
      <c r="T61" s="41">
        <v>1.07</v>
      </c>
      <c r="U61" s="41">
        <v>2.5</v>
      </c>
      <c r="V61" s="41">
        <v>0.55000000000000004</v>
      </c>
      <c r="W61" s="41">
        <v>1.82</v>
      </c>
      <c r="X61" s="41">
        <v>1.9</v>
      </c>
      <c r="Y61" s="41">
        <v>0.84</v>
      </c>
      <c r="Z61" s="41">
        <v>0.94</v>
      </c>
      <c r="AA61" s="41">
        <v>0.6</v>
      </c>
      <c r="AB61" s="41">
        <v>1.5</v>
      </c>
      <c r="AC61" s="41">
        <v>0.96</v>
      </c>
      <c r="AD61" s="41">
        <v>1.02</v>
      </c>
      <c r="AE61" s="41">
        <v>1.73</v>
      </c>
      <c r="AF61" s="41">
        <v>0.66</v>
      </c>
      <c r="AG61" s="140"/>
      <c r="AH61" s="41">
        <v>1.24117647058824</v>
      </c>
      <c r="AI61" s="41">
        <v>0.55213089880187405</v>
      </c>
      <c r="AJ61" s="14">
        <f t="shared" si="0"/>
        <v>2.0230076132100665</v>
      </c>
      <c r="AK61" s="41"/>
      <c r="AL61" s="14"/>
      <c r="AM61" s="14"/>
      <c r="AN61" s="14"/>
      <c r="AO61" s="14"/>
      <c r="AP61" s="14"/>
      <c r="AQ61" s="14"/>
      <c r="AR61" s="14"/>
      <c r="AS61" s="14"/>
      <c r="AT61" s="14"/>
      <c r="AU61" s="14"/>
      <c r="AV61" s="14"/>
      <c r="AW61" s="14"/>
      <c r="AX61" s="14"/>
      <c r="AY61" s="14"/>
      <c r="AZ61" s="14"/>
      <c r="BA61" s="14"/>
      <c r="BB61" s="14"/>
      <c r="BC61" s="14"/>
    </row>
    <row r="62" spans="1:55" ht="16.5" customHeight="1">
      <c r="A62" s="14">
        <v>1989</v>
      </c>
      <c r="B62" s="76">
        <v>1.18824099964344</v>
      </c>
      <c r="C62" s="134">
        <v>-2.1661307775938901</v>
      </c>
      <c r="D62" s="135">
        <v>3.3543392566981902</v>
      </c>
      <c r="E62" s="41"/>
      <c r="F62" s="41">
        <v>0.74782285455594999</v>
      </c>
      <c r="G62" s="136">
        <v>-2.0559922926449601</v>
      </c>
      <c r="H62" s="137">
        <v>2.8038151472009001</v>
      </c>
      <c r="I62" s="138">
        <v>1.5420087149606301</v>
      </c>
      <c r="J62" s="136">
        <v>-2.5525436401367201</v>
      </c>
      <c r="K62" s="137">
        <v>4.0944546034799103</v>
      </c>
      <c r="L62" s="41">
        <v>1.2748914294137501</v>
      </c>
      <c r="M62" s="136">
        <v>-1.8898564</v>
      </c>
      <c r="N62" s="139">
        <v>3.1647480194137501</v>
      </c>
      <c r="O62" s="41"/>
      <c r="P62" s="41">
        <v>0.99</v>
      </c>
      <c r="Q62" s="41">
        <v>1.27</v>
      </c>
      <c r="R62" s="41">
        <v>1.76</v>
      </c>
      <c r="S62" s="41">
        <v>1.83</v>
      </c>
      <c r="T62" s="41">
        <v>1.1200000000000001</v>
      </c>
      <c r="U62" s="41">
        <v>2.76</v>
      </c>
      <c r="V62" s="41">
        <v>0.77</v>
      </c>
      <c r="W62" s="41">
        <v>1.95</v>
      </c>
      <c r="X62" s="41">
        <v>2.11</v>
      </c>
      <c r="Y62" s="41">
        <v>1.91</v>
      </c>
      <c r="Z62" s="41">
        <v>0.85</v>
      </c>
      <c r="AA62" s="41">
        <v>0.41</v>
      </c>
      <c r="AB62" s="41">
        <v>1.85</v>
      </c>
      <c r="AC62" s="41">
        <v>1.05</v>
      </c>
      <c r="AD62" s="41">
        <v>0.93</v>
      </c>
      <c r="AE62" s="41">
        <v>1.7</v>
      </c>
      <c r="AF62" s="41">
        <v>0.85</v>
      </c>
      <c r="AG62" s="140"/>
      <c r="AH62" s="41">
        <v>1.4182352941176499</v>
      </c>
      <c r="AI62" s="41">
        <v>0.61778065781996605</v>
      </c>
      <c r="AJ62" s="14">
        <f t="shared" si="0"/>
        <v>2.2635483302523558</v>
      </c>
      <c r="AK62" s="41"/>
      <c r="AL62" s="14"/>
      <c r="AM62" s="14"/>
      <c r="AN62" s="14"/>
      <c r="AO62" s="14"/>
      <c r="AP62" s="14"/>
      <c r="AQ62" s="14"/>
      <c r="AR62" s="14"/>
      <c r="AS62" s="14"/>
      <c r="AT62" s="14"/>
      <c r="AU62" s="14"/>
      <c r="AV62" s="14"/>
      <c r="AW62" s="14"/>
      <c r="AX62" s="14"/>
      <c r="AY62" s="14"/>
      <c r="AZ62" s="14"/>
      <c r="BA62" s="14"/>
      <c r="BB62" s="14"/>
      <c r="BC62" s="14"/>
    </row>
    <row r="63" spans="1:55" ht="16.5" customHeight="1">
      <c r="A63" s="14">
        <v>1990</v>
      </c>
      <c r="B63" s="76">
        <v>1.17335641256856</v>
      </c>
      <c r="C63" s="134">
        <v>-2.1939115124092301</v>
      </c>
      <c r="D63" s="135">
        <v>3.36737175919923</v>
      </c>
      <c r="E63" s="41"/>
      <c r="F63" s="41">
        <v>0.80338318111506701</v>
      </c>
      <c r="G63" s="136">
        <v>-2.0797452748253602</v>
      </c>
      <c r="H63" s="137">
        <v>2.88312845594043</v>
      </c>
      <c r="I63" s="138">
        <v>1.4701117675531301</v>
      </c>
      <c r="J63" s="136">
        <v>-2.5895614624023402</v>
      </c>
      <c r="K63" s="137">
        <v>4.0599846046197801</v>
      </c>
      <c r="L63" s="41">
        <v>1.2465742890375</v>
      </c>
      <c r="M63" s="136">
        <v>-1.9124277999999999</v>
      </c>
      <c r="N63" s="139">
        <v>3.1590022170375001</v>
      </c>
      <c r="O63" s="41"/>
      <c r="P63" s="41">
        <v>0.93</v>
      </c>
      <c r="Q63" s="41">
        <v>1.98</v>
      </c>
      <c r="R63" s="41">
        <v>1.86</v>
      </c>
      <c r="S63" s="41">
        <v>1.41</v>
      </c>
      <c r="T63" s="41">
        <v>1.07</v>
      </c>
      <c r="U63" s="41">
        <v>2.4500000000000002</v>
      </c>
      <c r="V63" s="41">
        <v>0.85</v>
      </c>
      <c r="W63" s="41">
        <v>1.69</v>
      </c>
      <c r="X63" s="41">
        <v>1.89</v>
      </c>
      <c r="Y63" s="41">
        <v>1.72</v>
      </c>
      <c r="Z63" s="41">
        <v>1.17</v>
      </c>
      <c r="AA63" s="41">
        <v>0.52</v>
      </c>
      <c r="AB63" s="41">
        <v>1.55</v>
      </c>
      <c r="AC63" s="41">
        <v>0.72</v>
      </c>
      <c r="AD63" s="41">
        <v>0.93</v>
      </c>
      <c r="AE63" s="41">
        <v>1.54</v>
      </c>
      <c r="AF63" s="41">
        <v>0.79</v>
      </c>
      <c r="AG63" s="140"/>
      <c r="AH63" s="41">
        <v>1.3570588235294101</v>
      </c>
      <c r="AI63" s="41">
        <v>0.53636233911743803</v>
      </c>
      <c r="AJ63" s="14">
        <f t="shared" si="0"/>
        <v>1.965231610526293</v>
      </c>
      <c r="AK63" s="41"/>
      <c r="AL63" s="14"/>
      <c r="AM63" s="14"/>
      <c r="AN63" s="14"/>
      <c r="AO63" s="14"/>
      <c r="AP63" s="14"/>
      <c r="AQ63" s="14"/>
      <c r="AR63" s="14"/>
      <c r="AS63" s="14"/>
      <c r="AT63" s="14"/>
      <c r="AU63" s="14"/>
      <c r="AV63" s="14"/>
      <c r="AW63" s="14"/>
      <c r="AX63" s="14"/>
      <c r="AY63" s="14"/>
      <c r="AZ63" s="14"/>
      <c r="BA63" s="14"/>
      <c r="BB63" s="14"/>
      <c r="BC63" s="14"/>
    </row>
    <row r="64" spans="1:55" ht="16.5" customHeight="1">
      <c r="A64" s="14">
        <v>1991</v>
      </c>
      <c r="B64" s="76">
        <v>1.1495867552065699</v>
      </c>
      <c r="C64" s="134">
        <v>-2.2165913305649099</v>
      </c>
      <c r="D64" s="135">
        <v>3.3661225417154101</v>
      </c>
      <c r="E64" s="41"/>
      <c r="F64" s="41">
        <v>0.86912639802220604</v>
      </c>
      <c r="G64" s="136">
        <v>-2.1086399253861301</v>
      </c>
      <c r="H64" s="137">
        <v>2.97776632340834</v>
      </c>
      <c r="I64" s="138">
        <v>1.30909451973625</v>
      </c>
      <c r="J64" s="136">
        <v>-2.6360092163085902</v>
      </c>
      <c r="K64" s="137">
        <v>3.94493731987663</v>
      </c>
      <c r="L64" s="41">
        <v>1.2705393478612499</v>
      </c>
      <c r="M64" s="136">
        <v>-1.90512485</v>
      </c>
      <c r="N64" s="139">
        <v>3.1756639818612502</v>
      </c>
      <c r="O64" s="41"/>
      <c r="P64" s="41">
        <v>1.1399999999999999</v>
      </c>
      <c r="Q64" s="41">
        <v>1.68</v>
      </c>
      <c r="R64" s="41">
        <v>1.74</v>
      </c>
      <c r="S64" s="41">
        <v>1.1599999999999999</v>
      </c>
      <c r="T64" s="41">
        <v>0.88</v>
      </c>
      <c r="U64" s="41">
        <v>2.29</v>
      </c>
      <c r="V64" s="41">
        <v>0.71</v>
      </c>
      <c r="W64" s="41">
        <v>1.5</v>
      </c>
      <c r="X64" s="41">
        <v>1.89</v>
      </c>
      <c r="Y64" s="41">
        <v>1.22</v>
      </c>
      <c r="Z64" s="41">
        <v>1.0900000000000001</v>
      </c>
      <c r="AA64" s="41">
        <v>0.54</v>
      </c>
      <c r="AB64" s="41">
        <v>1.6</v>
      </c>
      <c r="AC64" s="41">
        <v>1.02</v>
      </c>
      <c r="AD64" s="41">
        <v>0.61</v>
      </c>
      <c r="AE64" s="41">
        <v>1.55</v>
      </c>
      <c r="AF64" s="41">
        <v>0.34</v>
      </c>
      <c r="AG64" s="140"/>
      <c r="AH64" s="41">
        <v>1.23294117647059</v>
      </c>
      <c r="AI64" s="41">
        <v>0.52774004853102596</v>
      </c>
      <c r="AJ64" s="14">
        <f t="shared" si="0"/>
        <v>1.9336395378176792</v>
      </c>
      <c r="AK64" s="41"/>
      <c r="AL64" s="14"/>
      <c r="AM64" s="14"/>
      <c r="AN64" s="14"/>
      <c r="AO64" s="14"/>
      <c r="AP64" s="14"/>
      <c r="AQ64" s="14"/>
      <c r="AR64" s="14"/>
      <c r="AS64" s="14"/>
      <c r="AT64" s="14"/>
      <c r="AU64" s="14"/>
      <c r="AV64" s="14"/>
      <c r="AW64" s="14"/>
      <c r="AX64" s="14"/>
      <c r="AY64" s="14"/>
      <c r="AZ64" s="14"/>
      <c r="BA64" s="14"/>
      <c r="BB64" s="14"/>
      <c r="BC64" s="14"/>
    </row>
    <row r="65" spans="1:55" ht="16.5" customHeight="1">
      <c r="A65" s="14">
        <v>1992</v>
      </c>
      <c r="B65" s="76">
        <v>1.1985798487355499</v>
      </c>
      <c r="C65" s="134">
        <v>-2.2350370269932101</v>
      </c>
      <c r="D65" s="135">
        <v>3.4336679949170699</v>
      </c>
      <c r="E65" s="41"/>
      <c r="F65" s="41">
        <v>0.93998201213353105</v>
      </c>
      <c r="G65" s="136">
        <v>-2.1375516638702399</v>
      </c>
      <c r="H65" s="137">
        <v>3.0775336760037799</v>
      </c>
      <c r="I65" s="138">
        <v>1.3865416273881299</v>
      </c>
      <c r="J65" s="136">
        <v>-2.6541442871093701</v>
      </c>
      <c r="K65" s="137">
        <v>4.0408394560624403</v>
      </c>
      <c r="L65" s="41">
        <v>1.269215906685</v>
      </c>
      <c r="M65" s="136">
        <v>-1.91341513</v>
      </c>
      <c r="N65" s="139">
        <v>3.182630852685</v>
      </c>
      <c r="O65" s="41"/>
      <c r="P65" s="41">
        <v>0.85</v>
      </c>
      <c r="Q65" s="41">
        <v>0.4</v>
      </c>
      <c r="R65" s="41">
        <v>1.49</v>
      </c>
      <c r="S65" s="41">
        <v>1.48</v>
      </c>
      <c r="T65" s="41">
        <v>0.85</v>
      </c>
      <c r="U65" s="41">
        <v>2.2000000000000002</v>
      </c>
      <c r="V65" s="41">
        <v>0.83</v>
      </c>
      <c r="W65" s="41">
        <v>1.39</v>
      </c>
      <c r="X65" s="41">
        <v>2.1</v>
      </c>
      <c r="Y65" s="41">
        <v>1.9</v>
      </c>
      <c r="Z65" s="41">
        <v>1.04</v>
      </c>
      <c r="AA65" s="41">
        <v>0.76</v>
      </c>
      <c r="AB65" s="41">
        <v>1.74</v>
      </c>
      <c r="AC65" s="41">
        <v>0.83</v>
      </c>
      <c r="AD65" s="41">
        <v>0.63</v>
      </c>
      <c r="AE65" s="41">
        <v>1.73</v>
      </c>
      <c r="AF65" s="41">
        <v>0.12</v>
      </c>
      <c r="AG65" s="140"/>
      <c r="AH65" s="41">
        <v>1.19647058823529</v>
      </c>
      <c r="AI65" s="41">
        <v>0.60931253450580003</v>
      </c>
      <c r="AJ65" s="14">
        <f t="shared" si="0"/>
        <v>2.2325211264292513</v>
      </c>
      <c r="AK65" s="41"/>
      <c r="AL65" s="14"/>
      <c r="AM65" s="14"/>
      <c r="AN65" s="14"/>
      <c r="AO65" s="14"/>
      <c r="AP65" s="14"/>
      <c r="AQ65" s="14"/>
      <c r="AR65" s="14"/>
      <c r="AS65" s="14"/>
      <c r="AT65" s="14"/>
      <c r="AU65" s="14"/>
      <c r="AV65" s="14"/>
      <c r="AW65" s="14"/>
      <c r="AX65" s="14"/>
      <c r="AY65" s="14"/>
      <c r="AZ65" s="14"/>
      <c r="BA65" s="14"/>
      <c r="BB65" s="14"/>
      <c r="BC65" s="14"/>
    </row>
    <row r="66" spans="1:55" ht="16.5" customHeight="1">
      <c r="A66" s="14">
        <v>1993</v>
      </c>
      <c r="B66" s="76">
        <v>1.1717226899138899</v>
      </c>
      <c r="C66" s="134">
        <v>-2.25298594965132</v>
      </c>
      <c r="D66" s="135">
        <v>3.42468088901003</v>
      </c>
      <c r="E66" s="41"/>
      <c r="F66" s="41">
        <v>0.98704057270853296</v>
      </c>
      <c r="G66" s="136">
        <v>-2.1621783227820899</v>
      </c>
      <c r="H66" s="137">
        <v>3.1492188954906299</v>
      </c>
      <c r="I66" s="138">
        <v>1.3014826315243799</v>
      </c>
      <c r="J66" s="136">
        <v>-2.6733093261718701</v>
      </c>
      <c r="K66" s="137">
        <v>3.97470898803072</v>
      </c>
      <c r="L66" s="41">
        <v>1.2266448655087501</v>
      </c>
      <c r="M66" s="136">
        <v>-1.9234701999999999</v>
      </c>
      <c r="N66" s="139">
        <v>3.1501147835087502</v>
      </c>
      <c r="O66" s="41"/>
      <c r="P66" s="41">
        <v>0.77</v>
      </c>
      <c r="Q66" s="41">
        <v>-6.0000000000000102E-2</v>
      </c>
      <c r="R66" s="41">
        <v>1.99</v>
      </c>
      <c r="S66" s="41">
        <v>1.56</v>
      </c>
      <c r="T66" s="41">
        <v>0.94</v>
      </c>
      <c r="U66" s="41">
        <v>2.2799999999999998</v>
      </c>
      <c r="V66" s="41">
        <v>0.8</v>
      </c>
      <c r="W66" s="41">
        <v>1.32</v>
      </c>
      <c r="X66" s="41">
        <v>1.85</v>
      </c>
      <c r="Y66" s="41">
        <v>2.16</v>
      </c>
      <c r="Z66" s="41">
        <v>1.06</v>
      </c>
      <c r="AA66" s="41">
        <v>0.86</v>
      </c>
      <c r="AB66" s="41">
        <v>1.43</v>
      </c>
      <c r="AC66" s="41">
        <v>1.18</v>
      </c>
      <c r="AD66" s="41">
        <v>0.67</v>
      </c>
      <c r="AE66" s="41">
        <v>1.5</v>
      </c>
      <c r="AF66" s="41">
        <v>0.46</v>
      </c>
      <c r="AG66" s="140"/>
      <c r="AH66" s="41">
        <v>1.22176470588235</v>
      </c>
      <c r="AI66" s="41">
        <v>0.63135009398626896</v>
      </c>
      <c r="AJ66" s="14">
        <f t="shared" si="0"/>
        <v>2.3132667443656896</v>
      </c>
      <c r="AK66" s="41"/>
      <c r="AL66" s="14"/>
      <c r="AM66" s="14"/>
      <c r="AN66" s="14"/>
      <c r="AO66" s="14"/>
      <c r="AP66" s="14"/>
      <c r="AQ66" s="14"/>
      <c r="AR66" s="14"/>
      <c r="AS66" s="14"/>
      <c r="AT66" s="14"/>
      <c r="AU66" s="14"/>
      <c r="AV66" s="14"/>
      <c r="AW66" s="14"/>
      <c r="AX66" s="14"/>
      <c r="AY66" s="14"/>
      <c r="AZ66" s="14"/>
      <c r="BA66" s="14"/>
      <c r="BB66" s="14"/>
      <c r="BC66" s="14"/>
    </row>
    <row r="67" spans="1:55" ht="16.5" customHeight="1">
      <c r="A67" s="14">
        <v>1994</v>
      </c>
      <c r="B67" s="76">
        <v>1.3141153459946</v>
      </c>
      <c r="C67" s="134">
        <v>-2.2793635353331299</v>
      </c>
      <c r="D67" s="135">
        <v>3.5934876576213499</v>
      </c>
      <c r="E67" s="41"/>
      <c r="F67" s="41">
        <v>1.0387185371719301</v>
      </c>
      <c r="G67" s="136">
        <v>-2.1868961262728299</v>
      </c>
      <c r="H67" s="137">
        <v>3.22561466344477</v>
      </c>
      <c r="I67" s="138">
        <v>1.5715948931793799</v>
      </c>
      <c r="J67" s="136">
        <v>-2.6996002197265598</v>
      </c>
      <c r="K67" s="137">
        <v>4.2712218157867996</v>
      </c>
      <c r="L67" s="41">
        <v>1.3320326076325</v>
      </c>
      <c r="M67" s="136">
        <v>-1.95159426</v>
      </c>
      <c r="N67" s="139">
        <v>3.2836264936325001</v>
      </c>
      <c r="O67" s="41"/>
      <c r="P67" s="41">
        <v>0.88</v>
      </c>
      <c r="Q67" s="41">
        <v>0.67</v>
      </c>
      <c r="R67" s="41">
        <v>1.83</v>
      </c>
      <c r="S67" s="41">
        <v>0.54</v>
      </c>
      <c r="T67" s="41">
        <v>0.62</v>
      </c>
      <c r="U67" s="41">
        <v>2.27</v>
      </c>
      <c r="V67" s="41">
        <v>0.42</v>
      </c>
      <c r="W67" s="41">
        <v>1.36</v>
      </c>
      <c r="X67" s="41">
        <v>1.73</v>
      </c>
      <c r="Y67" s="41">
        <v>0.77</v>
      </c>
      <c r="Z67" s="41">
        <v>1.19</v>
      </c>
      <c r="AA67" s="41">
        <v>0.09</v>
      </c>
      <c r="AB67" s="41">
        <v>1.72</v>
      </c>
      <c r="AC67" s="41">
        <v>0.86</v>
      </c>
      <c r="AD67" s="41">
        <v>0.8</v>
      </c>
      <c r="AE67" s="41">
        <v>1.78</v>
      </c>
      <c r="AF67" s="41">
        <v>0.43</v>
      </c>
      <c r="AG67" s="140"/>
      <c r="AH67" s="41">
        <v>1.0564705882352901</v>
      </c>
      <c r="AI67" s="41">
        <v>0.62019090988653003</v>
      </c>
      <c r="AJ67" s="14">
        <f t="shared" si="0"/>
        <v>2.2723794938242463</v>
      </c>
      <c r="AK67" s="41"/>
      <c r="AL67" s="14"/>
      <c r="AM67" s="14"/>
      <c r="AN67" s="14"/>
      <c r="AO67" s="14"/>
      <c r="AP67" s="14"/>
      <c r="AQ67" s="14"/>
      <c r="AR67" s="14"/>
      <c r="AS67" s="14"/>
      <c r="AT67" s="14"/>
      <c r="AU67" s="14"/>
      <c r="AV67" s="14"/>
      <c r="AW67" s="14"/>
      <c r="AX67" s="14"/>
      <c r="AY67" s="14"/>
      <c r="AZ67" s="14"/>
      <c r="BA67" s="14"/>
      <c r="BB67" s="14"/>
      <c r="BC67" s="14"/>
    </row>
    <row r="68" spans="1:55" ht="16.5" customHeight="1">
      <c r="A68" s="14">
        <v>1995</v>
      </c>
      <c r="B68" s="76">
        <v>1.3008212146081199</v>
      </c>
      <c r="C68" s="134">
        <v>-2.3116417555784201</v>
      </c>
      <c r="D68" s="135">
        <v>3.6124176839898499</v>
      </c>
      <c r="E68" s="41"/>
      <c r="F68" s="41">
        <v>1.0219778127243599</v>
      </c>
      <c r="G68" s="136">
        <v>-2.2141867173212102</v>
      </c>
      <c r="H68" s="137">
        <v>3.2361645300455701</v>
      </c>
      <c r="I68" s="138">
        <v>1.5443098616437501</v>
      </c>
      <c r="J68" s="136">
        <v>-2.7307281494140598</v>
      </c>
      <c r="K68" s="137">
        <v>4.2749021124677302</v>
      </c>
      <c r="L68" s="41">
        <v>1.3361759694562501</v>
      </c>
      <c r="M68" s="136">
        <v>-1.9900104000000001</v>
      </c>
      <c r="N68" s="139">
        <v>3.3261864094562501</v>
      </c>
      <c r="O68" s="41"/>
      <c r="P68" s="41">
        <v>1.19</v>
      </c>
      <c r="Q68" s="41">
        <v>1.46</v>
      </c>
      <c r="R68" s="41">
        <v>3.13</v>
      </c>
      <c r="S68" s="41">
        <v>1.3</v>
      </c>
      <c r="T68" s="41">
        <v>0.78</v>
      </c>
      <c r="U68" s="41">
        <v>2.99</v>
      </c>
      <c r="V68" s="41">
        <v>1.08</v>
      </c>
      <c r="W68" s="41">
        <v>1.6</v>
      </c>
      <c r="X68" s="41">
        <v>1.73</v>
      </c>
      <c r="Y68" s="41">
        <v>1.52</v>
      </c>
      <c r="Z68" s="41">
        <v>1.02</v>
      </c>
      <c r="AA68" s="41">
        <v>0.7</v>
      </c>
      <c r="AB68" s="41">
        <v>2.0099999999999998</v>
      </c>
      <c r="AC68" s="41">
        <v>1.1599999999999999</v>
      </c>
      <c r="AD68" s="41">
        <v>1.61</v>
      </c>
      <c r="AE68" s="41">
        <v>1.72</v>
      </c>
      <c r="AF68" s="41">
        <v>1.2</v>
      </c>
      <c r="AG68" s="140"/>
      <c r="AH68" s="41">
        <v>1.54117647058824</v>
      </c>
      <c r="AI68" s="41">
        <v>0.66804642758700905</v>
      </c>
      <c r="AJ68" s="14">
        <f t="shared" si="0"/>
        <v>2.4477221106788014</v>
      </c>
      <c r="AK68" s="41"/>
      <c r="AL68" s="14"/>
      <c r="AM68" s="14"/>
      <c r="AN68" s="14"/>
      <c r="AO68" s="14"/>
      <c r="AP68" s="14"/>
      <c r="AQ68" s="14"/>
      <c r="AR68" s="14"/>
      <c r="AS68" s="14"/>
      <c r="AT68" s="14"/>
      <c r="AU68" s="14"/>
      <c r="AV68" s="14"/>
      <c r="AW68" s="14"/>
      <c r="AX68" s="14"/>
      <c r="AY68" s="14"/>
      <c r="AZ68" s="14"/>
      <c r="BA68" s="14"/>
      <c r="BB68" s="14"/>
      <c r="BC68" s="14"/>
    </row>
    <row r="69" spans="1:55" ht="16.5" customHeight="1">
      <c r="A69" s="14">
        <v>1996</v>
      </c>
      <c r="B69" s="76">
        <v>1.3212384105903401</v>
      </c>
      <c r="C69" s="134">
        <v>-2.3136992842572601</v>
      </c>
      <c r="D69" s="135">
        <v>3.63492637636819</v>
      </c>
      <c r="E69" s="41"/>
      <c r="F69" s="41">
        <v>1.0266298756922601</v>
      </c>
      <c r="G69" s="136">
        <v>-2.24153159605304</v>
      </c>
      <c r="H69" s="137">
        <v>3.2681614717452998</v>
      </c>
      <c r="I69" s="138">
        <v>1.58182859639875</v>
      </c>
      <c r="J69" s="136">
        <v>-2.72723388671875</v>
      </c>
      <c r="K69" s="137">
        <v>4.30902862767927</v>
      </c>
      <c r="L69" s="41">
        <v>1.35525675968</v>
      </c>
      <c r="M69" s="136">
        <v>-1.9723323699999999</v>
      </c>
      <c r="N69" s="139">
        <v>3.3275890296799999</v>
      </c>
      <c r="O69" s="41"/>
      <c r="P69" s="41">
        <v>1.17</v>
      </c>
      <c r="Q69" s="41">
        <v>1.42</v>
      </c>
      <c r="R69" s="41">
        <v>2.35</v>
      </c>
      <c r="S69" s="41">
        <v>1.58</v>
      </c>
      <c r="T69" s="41">
        <v>1.04</v>
      </c>
      <c r="U69" s="41">
        <v>2.44</v>
      </c>
      <c r="V69" s="41">
        <v>0.79</v>
      </c>
      <c r="W69" s="41">
        <v>1.5</v>
      </c>
      <c r="X69" s="41">
        <v>1.8</v>
      </c>
      <c r="Y69" s="41">
        <v>2.5</v>
      </c>
      <c r="Z69" s="41">
        <v>1.26</v>
      </c>
      <c r="AA69" s="41">
        <v>0.91</v>
      </c>
      <c r="AB69" s="41">
        <v>1.77</v>
      </c>
      <c r="AC69" s="41">
        <v>1.0900000000000001</v>
      </c>
      <c r="AD69" s="41">
        <v>1.29</v>
      </c>
      <c r="AE69" s="41">
        <v>1.76</v>
      </c>
      <c r="AF69" s="41">
        <v>1.03</v>
      </c>
      <c r="AG69" s="140"/>
      <c r="AH69" s="41">
        <v>1.51176470588235</v>
      </c>
      <c r="AI69" s="41">
        <v>0.53094532786010196</v>
      </c>
      <c r="AJ69" s="14">
        <f t="shared" si="0"/>
        <v>1.9453836812794136</v>
      </c>
      <c r="AK69" s="41"/>
      <c r="AL69" s="14"/>
      <c r="AM69" s="14"/>
      <c r="AN69" s="14"/>
      <c r="AO69" s="14"/>
      <c r="AP69" s="14"/>
      <c r="AQ69" s="14"/>
      <c r="AR69" s="14"/>
      <c r="AS69" s="14"/>
      <c r="AT69" s="14"/>
      <c r="AU69" s="14"/>
      <c r="AV69" s="14"/>
      <c r="AW69" s="14"/>
      <c r="AX69" s="14"/>
      <c r="AY69" s="14"/>
      <c r="AZ69" s="14"/>
      <c r="BA69" s="14"/>
      <c r="BB69" s="14"/>
      <c r="BC69" s="14"/>
    </row>
    <row r="70" spans="1:55" ht="16.5" customHeight="1">
      <c r="A70" s="14">
        <v>1997</v>
      </c>
      <c r="B70" s="76">
        <v>1.82059021301644</v>
      </c>
      <c r="C70" s="134">
        <v>-2.3383049396667399</v>
      </c>
      <c r="D70" s="135">
        <v>4.1588969210861002</v>
      </c>
      <c r="E70" s="41"/>
      <c r="F70" s="41">
        <v>1.5353219197274599</v>
      </c>
      <c r="G70" s="136">
        <v>-2.2680750840588102</v>
      </c>
      <c r="H70" s="137">
        <v>3.8033970037862801</v>
      </c>
      <c r="I70" s="138">
        <v>2.07320126962188</v>
      </c>
      <c r="J70" s="136">
        <v>-2.7394790649414098</v>
      </c>
      <c r="K70" s="137">
        <v>4.8126855797720198</v>
      </c>
      <c r="L70" s="41">
        <v>1.8532474497</v>
      </c>
      <c r="M70" s="136">
        <v>-2.0073606700000002</v>
      </c>
      <c r="N70" s="139">
        <v>3.8606081796999998</v>
      </c>
      <c r="O70" s="41"/>
      <c r="P70" s="41">
        <v>1</v>
      </c>
      <c r="Q70" s="41">
        <v>1.73</v>
      </c>
      <c r="R70" s="41">
        <v>2.52</v>
      </c>
      <c r="S70" s="41">
        <v>1.25</v>
      </c>
      <c r="T70" s="41">
        <v>1.01</v>
      </c>
      <c r="U70" s="41">
        <v>2.39</v>
      </c>
      <c r="V70" s="41">
        <v>0.89</v>
      </c>
      <c r="W70" s="41">
        <v>1.65</v>
      </c>
      <c r="X70" s="41">
        <v>1.88</v>
      </c>
      <c r="Y70" s="41">
        <v>1.88</v>
      </c>
      <c r="Z70" s="41">
        <v>1.37</v>
      </c>
      <c r="AA70" s="41">
        <v>0.88</v>
      </c>
      <c r="AB70" s="41">
        <v>1.66</v>
      </c>
      <c r="AC70" s="41">
        <v>0.94</v>
      </c>
      <c r="AD70" s="41">
        <v>1.39</v>
      </c>
      <c r="AE70" s="41">
        <v>1.72</v>
      </c>
      <c r="AF70" s="41">
        <v>1.27</v>
      </c>
      <c r="AG70" s="140"/>
      <c r="AH70" s="41">
        <v>1.49588235294118</v>
      </c>
      <c r="AI70" s="41">
        <v>0.49843578853661602</v>
      </c>
      <c r="AJ70" s="14">
        <f t="shared" si="0"/>
        <v>1.8262687291981612</v>
      </c>
      <c r="AK70" s="41"/>
      <c r="AL70" s="14"/>
      <c r="AM70" s="14"/>
      <c r="AN70" s="14"/>
      <c r="AO70" s="14"/>
      <c r="AP70" s="14"/>
      <c r="AQ70" s="14"/>
      <c r="AR70" s="14"/>
      <c r="AS70" s="14"/>
      <c r="AT70" s="14"/>
      <c r="AU70" s="14"/>
      <c r="AV70" s="14"/>
      <c r="AW70" s="14"/>
      <c r="AX70" s="14"/>
      <c r="AY70" s="14"/>
      <c r="AZ70" s="14"/>
      <c r="BA70" s="14"/>
      <c r="BB70" s="14"/>
      <c r="BC70" s="14"/>
    </row>
    <row r="71" spans="1:55" ht="16.5" customHeight="1">
      <c r="A71" s="14">
        <v>1998</v>
      </c>
      <c r="B71" s="76">
        <v>1.40131494564395</v>
      </c>
      <c r="C71" s="134">
        <v>-2.3659876068379</v>
      </c>
      <c r="D71" s="135">
        <v>3.7673313838275502</v>
      </c>
      <c r="E71" s="41"/>
      <c r="F71" s="41">
        <v>0.99343006859121397</v>
      </c>
      <c r="G71" s="136">
        <v>-2.2942542879551202</v>
      </c>
      <c r="H71" s="137">
        <v>3.2876843565463298</v>
      </c>
      <c r="I71" s="138">
        <v>1.77744375624063</v>
      </c>
      <c r="J71" s="136">
        <v>-2.7517318725585902</v>
      </c>
      <c r="K71" s="137">
        <v>4.5292633668363296</v>
      </c>
      <c r="L71" s="41">
        <v>1.4330710121000001</v>
      </c>
      <c r="M71" s="136">
        <v>-2.0519766599999998</v>
      </c>
      <c r="N71" s="139">
        <v>3.4850464281</v>
      </c>
      <c r="O71" s="41"/>
      <c r="P71" s="41">
        <v>1.03</v>
      </c>
      <c r="Q71" s="41">
        <v>0.96</v>
      </c>
      <c r="R71" s="41">
        <v>3.09</v>
      </c>
      <c r="S71" s="41">
        <v>1.36</v>
      </c>
      <c r="T71" s="41">
        <v>0.63</v>
      </c>
      <c r="U71" s="41">
        <v>2.21</v>
      </c>
      <c r="V71" s="41">
        <v>1.1599999999999999</v>
      </c>
      <c r="W71" s="41">
        <v>2.1800000000000002</v>
      </c>
      <c r="X71" s="41">
        <v>1.45</v>
      </c>
      <c r="Y71" s="41">
        <v>1.23</v>
      </c>
      <c r="Z71" s="41">
        <v>1.44</v>
      </c>
      <c r="AA71" s="41">
        <v>0.54</v>
      </c>
      <c r="AB71" s="41">
        <v>1.91</v>
      </c>
      <c r="AC71" s="41">
        <v>0.95</v>
      </c>
      <c r="AD71" s="41">
        <v>1.24</v>
      </c>
      <c r="AE71" s="41">
        <v>1.82</v>
      </c>
      <c r="AF71" s="41">
        <v>1.36</v>
      </c>
      <c r="AG71" s="140"/>
      <c r="AH71" s="41">
        <v>1.44470588235294</v>
      </c>
      <c r="AI71" s="41">
        <v>0.63777070377074796</v>
      </c>
      <c r="AJ71" s="14">
        <f t="shared" si="0"/>
        <v>2.3367918586160208</v>
      </c>
      <c r="AK71" s="41"/>
      <c r="AL71" s="14"/>
      <c r="AM71" s="14"/>
      <c r="AN71" s="14"/>
      <c r="AO71" s="14"/>
      <c r="AP71" s="14"/>
      <c r="AQ71" s="14"/>
      <c r="AR71" s="14"/>
      <c r="AS71" s="14"/>
      <c r="AT71" s="14"/>
      <c r="AU71" s="14"/>
      <c r="AV71" s="14"/>
      <c r="AW71" s="14"/>
      <c r="AX71" s="14"/>
      <c r="AY71" s="14"/>
      <c r="AZ71" s="14"/>
      <c r="BA71" s="14"/>
      <c r="BB71" s="14"/>
      <c r="BC71" s="14"/>
    </row>
    <row r="72" spans="1:55" ht="16.5" customHeight="1">
      <c r="A72" s="14">
        <v>1999</v>
      </c>
      <c r="B72" s="76">
        <v>1.38455844223987</v>
      </c>
      <c r="C72" s="134">
        <v>-2.3783197124869102</v>
      </c>
      <c r="D72" s="135">
        <v>3.7629312722094501</v>
      </c>
      <c r="E72" s="41"/>
      <c r="F72" s="41">
        <v>0.97745178003524802</v>
      </c>
      <c r="G72" s="136">
        <v>-2.3165395208982398</v>
      </c>
      <c r="H72" s="137">
        <v>3.2939913009334898</v>
      </c>
      <c r="I72" s="138">
        <v>1.6764391965843799</v>
      </c>
      <c r="J72" s="136">
        <v>-2.7760009765625</v>
      </c>
      <c r="K72" s="137">
        <v>4.4525999135948702</v>
      </c>
      <c r="L72" s="41">
        <v>1.4997843501000001</v>
      </c>
      <c r="M72" s="136">
        <v>-2.0424186400000002</v>
      </c>
      <c r="N72" s="139">
        <v>3.5422026021000002</v>
      </c>
      <c r="O72" s="41"/>
      <c r="P72" s="41">
        <v>1.62</v>
      </c>
      <c r="Q72" s="41">
        <v>0.84</v>
      </c>
      <c r="R72" s="41">
        <v>3.69</v>
      </c>
      <c r="S72" s="41">
        <v>1.35</v>
      </c>
      <c r="T72" s="41">
        <v>0.85</v>
      </c>
      <c r="U72" s="41">
        <v>2.74</v>
      </c>
      <c r="V72" s="41">
        <v>1.26</v>
      </c>
      <c r="W72" s="41">
        <v>2.0299999999999998</v>
      </c>
      <c r="X72" s="41">
        <v>1.93</v>
      </c>
      <c r="Y72" s="41">
        <v>1.88</v>
      </c>
      <c r="Z72" s="41">
        <v>1.45</v>
      </c>
      <c r="AA72" s="41">
        <v>1</v>
      </c>
      <c r="AB72" s="41">
        <v>2.59</v>
      </c>
      <c r="AC72" s="41">
        <v>1.53</v>
      </c>
      <c r="AD72" s="41">
        <v>1.79</v>
      </c>
      <c r="AE72" s="41">
        <v>1.97</v>
      </c>
      <c r="AF72" s="41">
        <v>1.95</v>
      </c>
      <c r="AG72" s="140"/>
      <c r="AH72" s="41">
        <v>1.79235294117647</v>
      </c>
      <c r="AI72" s="41">
        <v>0.72424555065741303</v>
      </c>
      <c r="AJ72" s="14">
        <f t="shared" si="0"/>
        <v>2.6536356976087614</v>
      </c>
      <c r="AK72" s="41"/>
      <c r="AL72" s="14"/>
      <c r="AM72" s="14"/>
      <c r="AN72" s="14"/>
      <c r="AO72" s="14"/>
      <c r="AP72" s="14"/>
      <c r="AQ72" s="14"/>
      <c r="AR72" s="14"/>
      <c r="AS72" s="14"/>
      <c r="AT72" s="14"/>
      <c r="AU72" s="14"/>
      <c r="AV72" s="14"/>
      <c r="AW72" s="14"/>
      <c r="AX72" s="14"/>
      <c r="AY72" s="14"/>
      <c r="AZ72" s="14"/>
      <c r="BA72" s="14"/>
      <c r="BB72" s="14"/>
      <c r="BC72" s="14"/>
    </row>
    <row r="73" spans="1:55" ht="16.5" customHeight="1">
      <c r="A73" s="14">
        <v>2000</v>
      </c>
      <c r="B73" s="76">
        <v>1.23834240280816</v>
      </c>
      <c r="C73" s="134">
        <v>-2.41286709903977</v>
      </c>
      <c r="D73" s="135">
        <v>3.6512191575368198</v>
      </c>
      <c r="E73" s="41"/>
      <c r="F73" s="41">
        <v>0.88184576044324103</v>
      </c>
      <c r="G73" s="136">
        <v>-2.3359295656739998</v>
      </c>
      <c r="H73" s="137">
        <v>3.2177753261172399</v>
      </c>
      <c r="I73" s="138">
        <v>1.44609536188125</v>
      </c>
      <c r="J73" s="136">
        <v>-2.8467559814453098</v>
      </c>
      <c r="K73" s="137">
        <v>4.2928804303932102</v>
      </c>
      <c r="L73" s="41">
        <v>1.3870860861000001</v>
      </c>
      <c r="M73" s="136">
        <v>-2.05591575</v>
      </c>
      <c r="N73" s="139">
        <v>3.4430017160999999</v>
      </c>
      <c r="O73" s="41"/>
      <c r="P73" s="41">
        <v>1.24</v>
      </c>
      <c r="Q73" s="41">
        <v>0.85</v>
      </c>
      <c r="R73" s="41">
        <v>2.77</v>
      </c>
      <c r="S73" s="41">
        <v>1.5</v>
      </c>
      <c r="T73" s="41">
        <v>0.9</v>
      </c>
      <c r="U73" s="41">
        <v>2.95</v>
      </c>
      <c r="V73" s="41">
        <v>1.24</v>
      </c>
      <c r="W73" s="41">
        <v>1.74</v>
      </c>
      <c r="X73" s="41">
        <v>1.89</v>
      </c>
      <c r="Y73" s="41">
        <v>1.87</v>
      </c>
      <c r="Z73" s="41">
        <v>1.1599999999999999</v>
      </c>
      <c r="AA73" s="41">
        <v>0.94</v>
      </c>
      <c r="AB73" s="41">
        <v>2.29</v>
      </c>
      <c r="AC73" s="41">
        <v>1.4</v>
      </c>
      <c r="AD73" s="41">
        <v>1.17</v>
      </c>
      <c r="AE73" s="41">
        <v>1.72</v>
      </c>
      <c r="AF73" s="41">
        <v>1.59</v>
      </c>
      <c r="AG73" s="140"/>
      <c r="AH73" s="41">
        <v>1.6011764705882401</v>
      </c>
      <c r="AI73" s="41">
        <v>0.61412419705770005</v>
      </c>
      <c r="AJ73" s="14">
        <f t="shared" si="0"/>
        <v>2.2501510580194131</v>
      </c>
      <c r="AK73" s="41"/>
      <c r="AL73" s="14"/>
      <c r="AM73" s="14"/>
      <c r="AN73" s="14"/>
      <c r="AO73" s="14"/>
      <c r="AP73" s="14"/>
      <c r="AQ73" s="14"/>
      <c r="AR73" s="14"/>
      <c r="AS73" s="14"/>
      <c r="AT73" s="14"/>
      <c r="AU73" s="14"/>
      <c r="AV73" s="14"/>
      <c r="AW73" s="14"/>
      <c r="AX73" s="14"/>
      <c r="AY73" s="14"/>
      <c r="AZ73" s="14"/>
      <c r="BA73" s="14"/>
      <c r="BB73" s="14"/>
      <c r="BC73" s="14"/>
    </row>
    <row r="74" spans="1:55" ht="16.5" customHeight="1">
      <c r="A74" s="14">
        <v>2001</v>
      </c>
      <c r="B74" s="76">
        <v>1.13671228370396</v>
      </c>
      <c r="C74" s="134">
        <v>-2.4423426198661802</v>
      </c>
      <c r="D74" s="135">
        <v>3.5790010165836401</v>
      </c>
      <c r="E74" s="41"/>
      <c r="F74" s="41">
        <v>0.86004967916187403</v>
      </c>
      <c r="G74" s="136">
        <v>-2.35268440608291</v>
      </c>
      <c r="H74" s="137">
        <v>3.2127340852447799</v>
      </c>
      <c r="I74" s="138">
        <v>1.2815360203499999</v>
      </c>
      <c r="J74" s="136">
        <v>-2.8734436035156201</v>
      </c>
      <c r="K74" s="137">
        <v>4.1548184529061496</v>
      </c>
      <c r="L74" s="41">
        <v>1.2685511516000001</v>
      </c>
      <c r="M74" s="136">
        <v>-2.1008998499999998</v>
      </c>
      <c r="N74" s="139">
        <v>3.3694505116000002</v>
      </c>
      <c r="O74" s="41"/>
      <c r="P74" s="41">
        <v>1.17</v>
      </c>
      <c r="Q74" s="41">
        <v>0.93</v>
      </c>
      <c r="R74" s="41">
        <v>2.09</v>
      </c>
      <c r="S74" s="41">
        <v>1.55</v>
      </c>
      <c r="T74" s="41">
        <v>0.78</v>
      </c>
      <c r="U74" s="41">
        <v>3.44</v>
      </c>
      <c r="V74" s="41">
        <v>0.89</v>
      </c>
      <c r="W74" s="41">
        <v>1.53</v>
      </c>
      <c r="X74" s="41">
        <v>1.87</v>
      </c>
      <c r="Y74" s="41">
        <v>1.43</v>
      </c>
      <c r="Z74" s="41">
        <v>1.04</v>
      </c>
      <c r="AA74" s="41">
        <v>0.34</v>
      </c>
      <c r="AB74" s="41">
        <v>2.13</v>
      </c>
      <c r="AC74" s="41">
        <v>0.91</v>
      </c>
      <c r="AD74" s="41">
        <v>0.81</v>
      </c>
      <c r="AE74" s="41">
        <v>1.43</v>
      </c>
      <c r="AF74" s="41">
        <v>0.37</v>
      </c>
      <c r="AG74" s="140"/>
      <c r="AH74" s="41">
        <v>1.3358823529411801</v>
      </c>
      <c r="AI74" s="41">
        <v>0.75760361356986505</v>
      </c>
      <c r="AJ74" s="14">
        <f t="shared" si="0"/>
        <v>2.7758596401199855</v>
      </c>
      <c r="AK74" s="41"/>
      <c r="AL74" s="14"/>
      <c r="AM74" s="14"/>
      <c r="AN74" s="14"/>
      <c r="AO74" s="14"/>
      <c r="AP74" s="14"/>
      <c r="AQ74" s="14"/>
      <c r="AR74" s="14"/>
      <c r="AS74" s="14"/>
      <c r="AT74" s="14"/>
      <c r="AU74" s="14"/>
      <c r="AV74" s="14"/>
      <c r="AW74" s="14"/>
      <c r="AX74" s="14"/>
      <c r="AY74" s="14"/>
      <c r="AZ74" s="14"/>
      <c r="BA74" s="14"/>
      <c r="BB74" s="14"/>
      <c r="BC74" s="14"/>
    </row>
    <row r="75" spans="1:55" ht="16.5" customHeight="1">
      <c r="A75" s="14">
        <v>2002</v>
      </c>
      <c r="B75" s="76">
        <v>1.287697919452</v>
      </c>
      <c r="C75" s="134">
        <v>-2.46661059527661</v>
      </c>
      <c r="D75" s="135">
        <v>3.7543130728211498</v>
      </c>
      <c r="E75" s="41"/>
      <c r="F75" s="41">
        <v>0.89797750778725904</v>
      </c>
      <c r="G75" s="136">
        <v>-2.3691513643454698</v>
      </c>
      <c r="H75" s="137">
        <v>3.2671288721327301</v>
      </c>
      <c r="I75" s="138">
        <v>1.56118567176875</v>
      </c>
      <c r="J75" s="136">
        <v>-2.8785095214843701</v>
      </c>
      <c r="K75" s="137">
        <v>4.4397090215307102</v>
      </c>
      <c r="L75" s="41">
        <v>1.4039305788000001</v>
      </c>
      <c r="M75" s="136">
        <v>-2.1521709000000002</v>
      </c>
      <c r="N75" s="139">
        <v>3.5561013248000002</v>
      </c>
      <c r="O75" s="41"/>
      <c r="P75" s="41">
        <v>1.1000000000000001</v>
      </c>
      <c r="Q75" s="41">
        <v>0.75</v>
      </c>
      <c r="R75" s="41">
        <v>1.79</v>
      </c>
      <c r="S75" s="41">
        <v>0.72</v>
      </c>
      <c r="T75" s="41">
        <v>0.88</v>
      </c>
      <c r="U75" s="41">
        <v>1.77</v>
      </c>
      <c r="V75" s="41">
        <v>0.56000000000000005</v>
      </c>
      <c r="W75" s="41">
        <v>1.59</v>
      </c>
      <c r="X75" s="41">
        <v>1.86</v>
      </c>
      <c r="Y75" s="41">
        <v>0.74</v>
      </c>
      <c r="Z75" s="41">
        <v>1.04</v>
      </c>
      <c r="AA75" s="41">
        <v>0.28999999999999998</v>
      </c>
      <c r="AB75" s="41">
        <v>1.61</v>
      </c>
      <c r="AC75" s="41">
        <v>0.62</v>
      </c>
      <c r="AD75" s="41">
        <v>0.33</v>
      </c>
      <c r="AE75" s="41">
        <v>1.53</v>
      </c>
      <c r="AF75" s="41">
        <v>0.61</v>
      </c>
      <c r="AG75" s="140"/>
      <c r="AH75" s="41">
        <v>1.04647058823529</v>
      </c>
      <c r="AI75" s="41">
        <v>0.53610797858815895</v>
      </c>
      <c r="AJ75" s="14">
        <f t="shared" si="0"/>
        <v>1.9642996335470144</v>
      </c>
      <c r="AK75" s="41"/>
      <c r="AL75" s="14"/>
      <c r="AM75" s="14"/>
      <c r="AN75" s="14"/>
      <c r="AO75" s="14"/>
      <c r="AP75" s="14"/>
      <c r="AQ75" s="14"/>
      <c r="AR75" s="14"/>
      <c r="AS75" s="14"/>
      <c r="AT75" s="14"/>
      <c r="AU75" s="14"/>
      <c r="AV75" s="14"/>
      <c r="AW75" s="14"/>
      <c r="AX75" s="14"/>
      <c r="AY75" s="14"/>
      <c r="AZ75" s="14"/>
      <c r="BA75" s="14"/>
      <c r="BB75" s="14"/>
      <c r="BC75" s="14"/>
    </row>
    <row r="76" spans="1:55" ht="16.5" customHeight="1">
      <c r="A76" s="14">
        <v>2003</v>
      </c>
      <c r="B76" s="76">
        <v>1.39010841002953</v>
      </c>
      <c r="C76" s="134">
        <v>-2.4891486558404101</v>
      </c>
      <c r="D76" s="135">
        <v>3.8792920119282002</v>
      </c>
      <c r="E76" s="41"/>
      <c r="F76" s="41">
        <v>0.763341048826085</v>
      </c>
      <c r="G76" s="136">
        <v>-2.3826308411540298</v>
      </c>
      <c r="H76" s="137">
        <v>3.1459718899801099</v>
      </c>
      <c r="I76" s="138">
        <v>1.9052954351625</v>
      </c>
      <c r="J76" s="136">
        <v>-2.9102020263671902</v>
      </c>
      <c r="K76" s="137">
        <v>4.81560236570449</v>
      </c>
      <c r="L76" s="41">
        <v>1.5016887460999999</v>
      </c>
      <c r="M76" s="136">
        <v>-2.1746131000000002</v>
      </c>
      <c r="N76" s="139">
        <v>3.6763017801000002</v>
      </c>
      <c r="O76" s="41"/>
      <c r="P76" s="41">
        <v>1</v>
      </c>
      <c r="Q76" s="41">
        <v>0.54</v>
      </c>
      <c r="R76" s="41">
        <v>2.12</v>
      </c>
      <c r="S76" s="41">
        <v>1.72</v>
      </c>
      <c r="T76" s="41">
        <v>1.4</v>
      </c>
      <c r="U76" s="41">
        <v>2.6</v>
      </c>
      <c r="V76" s="41">
        <v>0.9</v>
      </c>
      <c r="W76" s="41">
        <v>2.08</v>
      </c>
      <c r="X76" s="41">
        <v>1.73</v>
      </c>
      <c r="Y76" s="41">
        <v>1.35</v>
      </c>
      <c r="Z76" s="41">
        <v>1.48</v>
      </c>
      <c r="AA76" s="41">
        <v>1.02</v>
      </c>
      <c r="AB76" s="41">
        <v>2.0299999999999998</v>
      </c>
      <c r="AC76" s="41">
        <v>1.1299999999999999</v>
      </c>
      <c r="AD76" s="41">
        <v>1.42</v>
      </c>
      <c r="AE76" s="41">
        <v>1.96</v>
      </c>
      <c r="AF76" s="41">
        <v>1.54</v>
      </c>
      <c r="AG76" s="140"/>
      <c r="AH76" s="41">
        <v>1.53058823529412</v>
      </c>
      <c r="AI76" s="41">
        <v>0.52728633810572201</v>
      </c>
      <c r="AJ76" s="14">
        <f t="shared" si="0"/>
        <v>1.9319771428193655</v>
      </c>
      <c r="AK76" s="41"/>
      <c r="AL76" s="14"/>
      <c r="AM76" s="14"/>
      <c r="AN76" s="14"/>
      <c r="AO76" s="14"/>
      <c r="AP76" s="14"/>
      <c r="AQ76" s="14"/>
      <c r="AR76" s="14"/>
      <c r="AS76" s="14"/>
      <c r="AT76" s="14"/>
      <c r="AU76" s="14"/>
      <c r="AV76" s="14"/>
      <c r="AW76" s="14"/>
      <c r="AX76" s="14"/>
      <c r="AY76" s="14"/>
      <c r="AZ76" s="14"/>
      <c r="BA76" s="14"/>
      <c r="BB76" s="14"/>
      <c r="BC76" s="14"/>
    </row>
    <row r="77" spans="1:55" ht="16.5" customHeight="1">
      <c r="A77" s="14">
        <v>2004</v>
      </c>
      <c r="B77" s="76">
        <v>1.2489885914962899</v>
      </c>
      <c r="C77" s="134">
        <v>-2.50776270897178</v>
      </c>
      <c r="D77" s="135">
        <v>3.7566449057817999</v>
      </c>
      <c r="E77" s="41"/>
      <c r="F77" s="41">
        <v>0.81590652350450099</v>
      </c>
      <c r="G77" s="136">
        <v>-2.39633678902472</v>
      </c>
      <c r="H77" s="137">
        <v>3.21224331252923</v>
      </c>
      <c r="I77" s="138">
        <v>1.53770367998438</v>
      </c>
      <c r="J77" s="136">
        <v>-2.9181213378906201</v>
      </c>
      <c r="K77" s="137">
        <v>4.4555060138161604</v>
      </c>
      <c r="L77" s="41">
        <v>1.3933555710000001</v>
      </c>
      <c r="M77" s="136">
        <v>-2.2088299999999998</v>
      </c>
      <c r="N77" s="139">
        <v>3.6021853909999999</v>
      </c>
      <c r="O77" s="41"/>
      <c r="P77" s="41">
        <v>1.48</v>
      </c>
      <c r="Q77" s="41">
        <v>0.85</v>
      </c>
      <c r="R77" s="41">
        <v>3.9</v>
      </c>
      <c r="S77" s="41">
        <v>1.61</v>
      </c>
      <c r="T77" s="41">
        <v>1.58</v>
      </c>
      <c r="U77" s="41">
        <v>2.91</v>
      </c>
      <c r="V77" s="41">
        <v>1.43</v>
      </c>
      <c r="W77" s="41">
        <v>1.89</v>
      </c>
      <c r="X77" s="41">
        <v>1.84</v>
      </c>
      <c r="Y77" s="41">
        <v>3.09</v>
      </c>
      <c r="Z77" s="41">
        <v>1.27</v>
      </c>
      <c r="AA77" s="41">
        <v>1.46</v>
      </c>
      <c r="AB77" s="41">
        <v>2.41</v>
      </c>
      <c r="AC77" s="41">
        <v>1.0900000000000001</v>
      </c>
      <c r="AD77" s="41">
        <v>2.1</v>
      </c>
      <c r="AE77" s="41">
        <v>1.62</v>
      </c>
      <c r="AF77" s="41">
        <v>2.21</v>
      </c>
      <c r="AG77" s="140"/>
      <c r="AH77" s="41">
        <v>1.9258823529411799</v>
      </c>
      <c r="AI77" s="41">
        <v>0.78406041558933304</v>
      </c>
      <c r="AJ77" s="14">
        <f t="shared" si="0"/>
        <v>2.8727973627193162</v>
      </c>
      <c r="AK77" s="41"/>
      <c r="AL77" s="14"/>
      <c r="AM77" s="14"/>
      <c r="AN77" s="14"/>
      <c r="AO77" s="14"/>
      <c r="AP77" s="14"/>
      <c r="AQ77" s="14"/>
      <c r="AR77" s="14"/>
      <c r="AS77" s="14"/>
      <c r="AT77" s="14"/>
      <c r="AU77" s="14"/>
      <c r="AV77" s="14"/>
      <c r="AW77" s="14"/>
      <c r="AX77" s="14"/>
      <c r="AY77" s="14"/>
      <c r="AZ77" s="14"/>
      <c r="BA77" s="14"/>
      <c r="BB77" s="14"/>
      <c r="BC77" s="14"/>
    </row>
    <row r="78" spans="1:55" ht="16.5" customHeight="1">
      <c r="A78" s="14">
        <v>2005</v>
      </c>
      <c r="B78" s="76">
        <v>1.1189718644072999</v>
      </c>
      <c r="C78" s="134">
        <v>-2.53939061944501</v>
      </c>
      <c r="D78" s="135">
        <v>3.6584486630446098</v>
      </c>
      <c r="E78" s="41"/>
      <c r="F78" s="41">
        <v>0.82925456980939405</v>
      </c>
      <c r="G78" s="136">
        <v>-2.4079559701514399</v>
      </c>
      <c r="H78" s="137">
        <v>3.23721053996083</v>
      </c>
      <c r="I78" s="138">
        <v>1.2932687906125</v>
      </c>
      <c r="J78" s="136">
        <v>-2.9609603881835902</v>
      </c>
      <c r="K78" s="137">
        <v>4.254488101373</v>
      </c>
      <c r="L78" s="41">
        <v>1.2343922328000001</v>
      </c>
      <c r="M78" s="136">
        <v>-2.2492554999999999</v>
      </c>
      <c r="N78" s="139">
        <v>3.4836473477999998</v>
      </c>
      <c r="O78" s="41"/>
      <c r="P78" s="41">
        <v>1.21</v>
      </c>
      <c r="Q78" s="41">
        <v>2.09</v>
      </c>
      <c r="R78" s="41">
        <v>2.16</v>
      </c>
      <c r="S78" s="41">
        <v>1.56</v>
      </c>
      <c r="T78" s="41">
        <v>1.06</v>
      </c>
      <c r="U78" s="41">
        <v>2.58</v>
      </c>
      <c r="V78" s="41">
        <v>0.63</v>
      </c>
      <c r="W78" s="41">
        <v>1.51</v>
      </c>
      <c r="X78" s="41">
        <v>1.77</v>
      </c>
      <c r="Y78" s="41">
        <v>1.01</v>
      </c>
      <c r="Z78" s="41">
        <v>1.05</v>
      </c>
      <c r="AA78" s="41">
        <v>0.3</v>
      </c>
      <c r="AB78" s="41">
        <v>1.75</v>
      </c>
      <c r="AC78" s="41">
        <v>0.96</v>
      </c>
      <c r="AD78" s="41">
        <v>1.19</v>
      </c>
      <c r="AE78" s="41">
        <v>1.45</v>
      </c>
      <c r="AF78" s="41">
        <v>0.74</v>
      </c>
      <c r="AG78" s="140"/>
      <c r="AH78" s="41">
        <v>1.3541176470588201</v>
      </c>
      <c r="AI78" s="41">
        <v>0.59226323142173698</v>
      </c>
      <c r="AJ78" s="14">
        <f t="shared" si="0"/>
        <v>2.1700524799292444</v>
      </c>
      <c r="AK78" s="41"/>
      <c r="AL78" s="14"/>
      <c r="AM78" s="14"/>
      <c r="AN78" s="14"/>
      <c r="AO78" s="14"/>
      <c r="AP78" s="14"/>
      <c r="AQ78" s="14"/>
      <c r="AR78" s="14"/>
      <c r="AS78" s="14"/>
      <c r="AT78" s="14"/>
      <c r="AU78" s="14"/>
      <c r="AV78" s="14"/>
      <c r="AW78" s="14"/>
      <c r="AX78" s="14"/>
      <c r="AY78" s="14"/>
      <c r="AZ78" s="14"/>
      <c r="BA78" s="14"/>
      <c r="BB78" s="14"/>
      <c r="BC78" s="14"/>
    </row>
    <row r="79" spans="1:55" ht="16.5" customHeight="1">
      <c r="A79" s="14">
        <v>2006</v>
      </c>
      <c r="B79" s="76">
        <v>1.26637114567502</v>
      </c>
      <c r="C79" s="134">
        <v>-2.5537958797463798</v>
      </c>
      <c r="D79" s="135">
        <v>3.8201253616429098</v>
      </c>
      <c r="E79" s="41"/>
      <c r="F79" s="41">
        <v>0.99530516206255404</v>
      </c>
      <c r="G79" s="136">
        <v>-2.4200043275203802</v>
      </c>
      <c r="H79" s="137">
        <v>3.4153094895829299</v>
      </c>
      <c r="I79" s="138">
        <v>1.4239188507625</v>
      </c>
      <c r="J79" s="136">
        <v>-2.97137451171875</v>
      </c>
      <c r="K79" s="137">
        <v>4.3951684311457999</v>
      </c>
      <c r="L79" s="41">
        <v>1.3798894241999999</v>
      </c>
      <c r="M79" s="136">
        <v>-2.2700087999999998</v>
      </c>
      <c r="N79" s="139">
        <v>3.6498981642000001</v>
      </c>
      <c r="O79" s="41"/>
      <c r="P79" s="41">
        <v>1.17</v>
      </c>
      <c r="Q79" s="41">
        <v>1.32</v>
      </c>
      <c r="R79" s="41">
        <v>1.63</v>
      </c>
      <c r="S79" s="41">
        <v>1.28</v>
      </c>
      <c r="T79" s="41">
        <v>0.94</v>
      </c>
      <c r="U79" s="41">
        <v>2.21</v>
      </c>
      <c r="V79" s="41">
        <v>0.57999999999999996</v>
      </c>
      <c r="W79" s="41">
        <v>1.65</v>
      </c>
      <c r="X79" s="41">
        <v>1.79</v>
      </c>
      <c r="Y79" s="41">
        <v>1.31</v>
      </c>
      <c r="Z79" s="41">
        <v>1.1599999999999999</v>
      </c>
      <c r="AA79" s="41">
        <v>0.45</v>
      </c>
      <c r="AB79" s="41">
        <v>1.82</v>
      </c>
      <c r="AC79" s="41">
        <v>0.74</v>
      </c>
      <c r="AD79" s="41">
        <v>0.91</v>
      </c>
      <c r="AE79" s="41">
        <v>1.67</v>
      </c>
      <c r="AF79" s="41">
        <v>0.45</v>
      </c>
      <c r="AG79" s="140"/>
      <c r="AH79" s="41">
        <v>1.24</v>
      </c>
      <c r="AI79" s="41">
        <v>0.51489076511430998</v>
      </c>
      <c r="AJ79" s="14">
        <f t="shared" si="0"/>
        <v>1.8865597633788318</v>
      </c>
      <c r="AK79" s="41"/>
      <c r="AL79" s="14"/>
      <c r="AM79" s="14"/>
      <c r="AN79" s="14"/>
      <c r="AO79" s="14"/>
      <c r="AP79" s="14"/>
      <c r="AQ79" s="14"/>
      <c r="AR79" s="14"/>
      <c r="AS79" s="14"/>
      <c r="AT79" s="14"/>
      <c r="AU79" s="14"/>
      <c r="AV79" s="14"/>
      <c r="AW79" s="14"/>
      <c r="AX79" s="14"/>
      <c r="AY79" s="14"/>
      <c r="AZ79" s="14"/>
      <c r="BA79" s="14"/>
      <c r="BB79" s="14"/>
      <c r="BC79" s="14"/>
    </row>
    <row r="80" spans="1:55" ht="16.5" customHeight="1">
      <c r="A80" s="14">
        <v>2007</v>
      </c>
      <c r="B80" s="76">
        <v>1.10442030385473</v>
      </c>
      <c r="C80" s="134">
        <v>-2.5718513314798002</v>
      </c>
      <c r="D80" s="135">
        <v>3.6763327927698399</v>
      </c>
      <c r="E80" s="41"/>
      <c r="F80" s="41">
        <v>0.83375924927357703</v>
      </c>
      <c r="G80" s="136">
        <v>-2.43404366377534</v>
      </c>
      <c r="H80" s="137">
        <v>3.2678029130489099</v>
      </c>
      <c r="I80" s="138">
        <v>1.26526931259063</v>
      </c>
      <c r="J80" s="136">
        <v>-2.9890289306640598</v>
      </c>
      <c r="K80" s="137">
        <v>4.2544818255605996</v>
      </c>
      <c r="L80" s="41">
        <v>1.2142323497</v>
      </c>
      <c r="M80" s="136">
        <v>-2.2924813999999998</v>
      </c>
      <c r="N80" s="139">
        <v>3.5067136397000001</v>
      </c>
      <c r="O80" s="41"/>
      <c r="P80" s="41">
        <v>1.07</v>
      </c>
      <c r="Q80" s="41">
        <v>1.53</v>
      </c>
      <c r="R80" s="41">
        <v>1.94</v>
      </c>
      <c r="S80" s="41">
        <v>1.54</v>
      </c>
      <c r="T80" s="41">
        <v>0.96</v>
      </c>
      <c r="U80" s="41">
        <v>2.33</v>
      </c>
      <c r="V80" s="41">
        <v>0.79</v>
      </c>
      <c r="W80" s="41">
        <v>1.8</v>
      </c>
      <c r="X80" s="41">
        <v>1.8</v>
      </c>
      <c r="Y80" s="41">
        <v>1.4</v>
      </c>
      <c r="Z80" s="41">
        <v>1.1100000000000001</v>
      </c>
      <c r="AA80" s="41">
        <v>0.28999999999999998</v>
      </c>
      <c r="AB80" s="41">
        <v>1.8</v>
      </c>
      <c r="AC80" s="41">
        <v>0.94</v>
      </c>
      <c r="AD80" s="41">
        <v>0.87</v>
      </c>
      <c r="AE80" s="41">
        <v>1.72</v>
      </c>
      <c r="AF80" s="41">
        <v>1.08</v>
      </c>
      <c r="AG80" s="140"/>
      <c r="AH80" s="41">
        <v>1.3511764705882401</v>
      </c>
      <c r="AI80" s="41">
        <v>0.51964991043178699</v>
      </c>
      <c r="AJ80" s="14">
        <f t="shared" si="0"/>
        <v>1.9039972718220677</v>
      </c>
      <c r="AK80" s="41"/>
      <c r="AL80" s="14"/>
      <c r="AM80" s="14"/>
      <c r="AN80" s="14"/>
      <c r="AO80" s="14"/>
      <c r="AP80" s="14"/>
      <c r="AQ80" s="14"/>
      <c r="AR80" s="14"/>
      <c r="AS80" s="14"/>
      <c r="AT80" s="14"/>
      <c r="AU80" s="14"/>
      <c r="AV80" s="14"/>
      <c r="AW80" s="14"/>
      <c r="AX80" s="14"/>
      <c r="AY80" s="14"/>
      <c r="AZ80" s="14"/>
      <c r="BA80" s="14"/>
      <c r="BB80" s="14"/>
      <c r="BC80" s="14"/>
    </row>
    <row r="81" spans="1:55" ht="16.5" customHeight="1">
      <c r="A81" s="14">
        <v>2008</v>
      </c>
      <c r="B81" s="76">
        <v>1.1296045542776501</v>
      </c>
      <c r="C81" s="134">
        <v>-2.5781476605834501</v>
      </c>
      <c r="D81" s="135">
        <v>3.7076890634105002</v>
      </c>
      <c r="E81" s="41"/>
      <c r="F81" s="41">
        <v>0.868136648961086</v>
      </c>
      <c r="G81" s="136">
        <v>-2.4439281582347299</v>
      </c>
      <c r="H81" s="137">
        <v>3.3120648071958199</v>
      </c>
      <c r="I81" s="138">
        <v>1.27784735127188</v>
      </c>
      <c r="J81" s="136">
        <v>-3.0023498535156201</v>
      </c>
      <c r="K81" s="137">
        <v>4.2800079004356899</v>
      </c>
      <c r="L81" s="41">
        <v>1.2428296625999999</v>
      </c>
      <c r="M81" s="136">
        <v>-2.28816497</v>
      </c>
      <c r="N81" s="139">
        <v>3.5309944826000002</v>
      </c>
      <c r="O81" s="41"/>
      <c r="P81" s="41">
        <v>1.18</v>
      </c>
      <c r="Q81" s="41">
        <v>1.36</v>
      </c>
      <c r="R81" s="41">
        <v>1.97</v>
      </c>
      <c r="S81" s="41">
        <v>1.6</v>
      </c>
      <c r="T81" s="41">
        <v>1.3</v>
      </c>
      <c r="U81" s="41">
        <v>2.56</v>
      </c>
      <c r="V81" s="41">
        <v>0.53</v>
      </c>
      <c r="W81" s="41">
        <v>2</v>
      </c>
      <c r="X81" s="41">
        <v>1.95</v>
      </c>
      <c r="Y81" s="41">
        <v>2.08</v>
      </c>
      <c r="Z81" s="41">
        <v>1.29</v>
      </c>
      <c r="AA81" s="41">
        <v>0.95</v>
      </c>
      <c r="AB81" s="41">
        <v>2.11</v>
      </c>
      <c r="AC81" s="41">
        <v>0.92</v>
      </c>
      <c r="AD81" s="41">
        <v>0.91</v>
      </c>
      <c r="AE81" s="41">
        <v>1.73</v>
      </c>
      <c r="AF81" s="41">
        <v>1.1100000000000001</v>
      </c>
      <c r="AG81" s="140"/>
      <c r="AH81" s="41">
        <v>1.50294117647059</v>
      </c>
      <c r="AI81" s="41">
        <v>0.55081490432225</v>
      </c>
      <c r="AJ81" s="14">
        <f t="shared" si="0"/>
        <v>2.0181858094367242</v>
      </c>
      <c r="AK81" s="41"/>
      <c r="AL81" s="14"/>
      <c r="AM81" s="14"/>
      <c r="AN81" s="14"/>
      <c r="AO81" s="14"/>
      <c r="AP81" s="14"/>
      <c r="AQ81" s="14"/>
      <c r="AR81" s="14"/>
      <c r="AS81" s="14"/>
      <c r="AT81" s="14"/>
      <c r="AU81" s="14"/>
      <c r="AV81" s="14"/>
      <c r="AW81" s="14"/>
      <c r="AX81" s="14"/>
      <c r="AY81" s="14"/>
      <c r="AZ81" s="14"/>
      <c r="BA81" s="14"/>
      <c r="BB81" s="14"/>
      <c r="BC81" s="14"/>
    </row>
    <row r="82" spans="1:55" ht="16.5" customHeight="1">
      <c r="A82" s="14">
        <v>2009</v>
      </c>
      <c r="B82" s="76">
        <v>1.23614657040923</v>
      </c>
      <c r="C82" s="134">
        <v>-2.5982043413562499</v>
      </c>
      <c r="D82" s="135">
        <v>3.8343483899673099</v>
      </c>
      <c r="E82" s="41"/>
      <c r="F82" s="41">
        <v>1.0251281996277</v>
      </c>
      <c r="G82" s="136">
        <v>-2.4505252529750101</v>
      </c>
      <c r="H82" s="137">
        <v>3.4756534526027099</v>
      </c>
      <c r="I82" s="138">
        <v>1.3822697433</v>
      </c>
      <c r="J82" s="136">
        <v>-3.01019287109375</v>
      </c>
      <c r="K82" s="137">
        <v>4.3924549849992198</v>
      </c>
      <c r="L82" s="41">
        <v>1.3010417683</v>
      </c>
      <c r="M82" s="136">
        <v>-2.3338949000000002</v>
      </c>
      <c r="N82" s="139">
        <v>3.6349367322999999</v>
      </c>
      <c r="O82" s="41"/>
      <c r="P82" s="41">
        <v>1.07</v>
      </c>
      <c r="Q82" s="41">
        <v>0.77</v>
      </c>
      <c r="R82" s="41">
        <v>1.8</v>
      </c>
      <c r="S82" s="41">
        <v>1.65</v>
      </c>
      <c r="T82" s="41">
        <v>1.03</v>
      </c>
      <c r="U82" s="41">
        <v>2.19</v>
      </c>
      <c r="V82" s="41">
        <v>0.73</v>
      </c>
      <c r="W82" s="41">
        <v>1.78</v>
      </c>
      <c r="X82" s="41">
        <v>1.67</v>
      </c>
      <c r="Y82" s="41">
        <v>1.79</v>
      </c>
      <c r="Z82" s="41">
        <v>1.21</v>
      </c>
      <c r="AA82" s="41">
        <v>0.66</v>
      </c>
      <c r="AB82" s="41">
        <v>1.97</v>
      </c>
      <c r="AC82" s="41">
        <v>0.69</v>
      </c>
      <c r="AD82" s="41">
        <v>0.83</v>
      </c>
      <c r="AE82" s="41">
        <v>1.64</v>
      </c>
      <c r="AF82" s="41">
        <v>1.22</v>
      </c>
      <c r="AG82" s="140"/>
      <c r="AH82" s="41">
        <v>1.3352941176470601</v>
      </c>
      <c r="AI82" s="41">
        <v>0.50398558569490404</v>
      </c>
      <c r="AJ82" s="14">
        <f t="shared" si="0"/>
        <v>1.8466031859861285</v>
      </c>
      <c r="AK82" s="41"/>
      <c r="AL82" s="14"/>
      <c r="AM82" s="14"/>
      <c r="AN82" s="14"/>
      <c r="AO82" s="14"/>
      <c r="AP82" s="14"/>
      <c r="AQ82" s="14"/>
      <c r="AR82" s="14"/>
      <c r="AS82" s="14"/>
      <c r="AT82" s="14"/>
      <c r="AU82" s="14"/>
      <c r="AV82" s="14"/>
      <c r="AW82" s="14"/>
      <c r="AX82" s="14"/>
      <c r="AY82" s="14"/>
      <c r="AZ82" s="14"/>
      <c r="BA82" s="14"/>
      <c r="BB82" s="14"/>
      <c r="BC82" s="14"/>
    </row>
    <row r="83" spans="1:55" ht="16.5" customHeight="1">
      <c r="A83" s="14">
        <v>2010</v>
      </c>
      <c r="B83" s="76">
        <v>1.1678115178434501</v>
      </c>
      <c r="C83" s="134">
        <v>-2.6279150747694602</v>
      </c>
      <c r="D83" s="135">
        <v>3.7957420553476902</v>
      </c>
      <c r="E83" s="41"/>
      <c r="F83" s="41">
        <v>0.96936727043971505</v>
      </c>
      <c r="G83" s="136">
        <v>-2.45851808592947</v>
      </c>
      <c r="H83" s="137">
        <v>3.4278853563691798</v>
      </c>
      <c r="I83" s="138">
        <v>1.2129201229906299</v>
      </c>
      <c r="J83" s="136">
        <v>-3.0767593383789098</v>
      </c>
      <c r="K83" s="137">
        <v>4.2897257145738799</v>
      </c>
      <c r="L83" s="41">
        <v>1.3211471601</v>
      </c>
      <c r="M83" s="136">
        <v>-2.3484677999999999</v>
      </c>
      <c r="N83" s="139">
        <v>3.6696150951000002</v>
      </c>
      <c r="O83" s="41"/>
      <c r="P83" s="41">
        <v>1.1399999999999999</v>
      </c>
      <c r="Q83" s="41">
        <v>0.78</v>
      </c>
      <c r="R83" s="41">
        <v>2</v>
      </c>
      <c r="S83" s="41">
        <v>2.02</v>
      </c>
      <c r="T83" s="41">
        <v>1.7</v>
      </c>
      <c r="U83" s="41">
        <v>2.56</v>
      </c>
      <c r="V83" s="41">
        <v>0.76</v>
      </c>
      <c r="W83" s="41">
        <v>2.0299999999999998</v>
      </c>
      <c r="X83" s="41">
        <v>1.35</v>
      </c>
      <c r="Y83" s="41">
        <v>1.44</v>
      </c>
      <c r="Z83" s="41">
        <v>1.29</v>
      </c>
      <c r="AA83" s="41">
        <v>0.73</v>
      </c>
      <c r="AB83" s="41">
        <v>1.65</v>
      </c>
      <c r="AC83" s="41">
        <v>0.85</v>
      </c>
      <c r="AD83" s="41">
        <v>1.22</v>
      </c>
      <c r="AE83" s="41">
        <v>1.7</v>
      </c>
      <c r="AF83" s="41">
        <v>1.1200000000000001</v>
      </c>
      <c r="AG83" s="140"/>
      <c r="AH83" s="41">
        <v>1.4317647058823499</v>
      </c>
      <c r="AI83" s="41">
        <v>0.52750871194367099</v>
      </c>
      <c r="AJ83" s="14">
        <f t="shared" si="0"/>
        <v>1.9327919205616106</v>
      </c>
      <c r="AK83" s="41"/>
      <c r="AL83" s="14"/>
      <c r="AM83" s="14"/>
      <c r="AN83" s="14"/>
      <c r="AO83" s="14"/>
      <c r="AP83" s="14"/>
      <c r="AQ83" s="14"/>
      <c r="AR83" s="14"/>
      <c r="AS83" s="14"/>
      <c r="AT83" s="14"/>
      <c r="AU83" s="14"/>
      <c r="AV83" s="14"/>
      <c r="AW83" s="14"/>
      <c r="AX83" s="14"/>
      <c r="AY83" s="14"/>
      <c r="AZ83" s="14"/>
      <c r="BA83" s="14"/>
      <c r="BB83" s="14"/>
      <c r="BC83" s="14"/>
    </row>
    <row r="84" spans="1:55" ht="16.5" customHeight="1">
      <c r="A84" s="14">
        <v>2011</v>
      </c>
      <c r="B84" s="76">
        <v>1.31854201345431</v>
      </c>
      <c r="C84" s="134">
        <v>-2.6287261463546501</v>
      </c>
      <c r="D84" s="135">
        <v>3.9473273076165798</v>
      </c>
      <c r="E84" s="41"/>
      <c r="F84" s="41">
        <v>0.97271664341606701</v>
      </c>
      <c r="G84" s="136">
        <v>-2.4650681818178501</v>
      </c>
      <c r="H84" s="137">
        <v>3.43778482523392</v>
      </c>
      <c r="I84" s="138">
        <v>1.6078453662468799</v>
      </c>
      <c r="J84" s="136">
        <v>-3.0504379272460902</v>
      </c>
      <c r="K84" s="137">
        <v>4.6584606769158201</v>
      </c>
      <c r="L84" s="41">
        <v>1.3750640306999999</v>
      </c>
      <c r="M84" s="136">
        <v>-2.3706723300000001</v>
      </c>
      <c r="N84" s="139">
        <v>3.7457364207000001</v>
      </c>
      <c r="O84" s="41"/>
      <c r="P84" s="41">
        <v>1.35</v>
      </c>
      <c r="Q84" s="41">
        <v>1.1000000000000001</v>
      </c>
      <c r="R84" s="41">
        <v>1.86</v>
      </c>
      <c r="S84" s="41">
        <v>1.84</v>
      </c>
      <c r="T84" s="41">
        <v>1.04</v>
      </c>
      <c r="U84" s="41">
        <v>2.6</v>
      </c>
      <c r="V84" s="41">
        <v>0.81</v>
      </c>
      <c r="W84" s="41">
        <v>1.9</v>
      </c>
      <c r="X84" s="41">
        <v>1.72</v>
      </c>
      <c r="Y84" s="41">
        <v>2.76</v>
      </c>
      <c r="Z84" s="41">
        <v>1.55</v>
      </c>
      <c r="AA84" s="41">
        <v>0.75</v>
      </c>
      <c r="AB84" s="41">
        <v>2.0699999999999998</v>
      </c>
      <c r="AC84" s="41">
        <v>0.99</v>
      </c>
      <c r="AD84" s="41">
        <v>0.83</v>
      </c>
      <c r="AE84" s="41">
        <v>1.93</v>
      </c>
      <c r="AF84" s="41">
        <v>0.66</v>
      </c>
      <c r="AG84" s="140"/>
      <c r="AH84" s="41">
        <v>1.51529411764706</v>
      </c>
      <c r="AI84" s="41">
        <v>0.64259355006740904</v>
      </c>
      <c r="AJ84" s="14">
        <f t="shared" si="0"/>
        <v>2.3544627674469867</v>
      </c>
      <c r="AK84" s="41"/>
      <c r="AL84" s="14"/>
      <c r="AM84" s="14"/>
      <c r="AN84" s="14"/>
      <c r="AO84" s="14"/>
      <c r="AP84" s="14"/>
      <c r="AQ84" s="14"/>
      <c r="AR84" s="14"/>
      <c r="AS84" s="14"/>
      <c r="AT84" s="14"/>
      <c r="AU84" s="14"/>
      <c r="AV84" s="14"/>
      <c r="AW84" s="14"/>
      <c r="AX84" s="14"/>
      <c r="AY84" s="14"/>
      <c r="AZ84" s="14"/>
      <c r="BA84" s="14"/>
      <c r="BB84" s="14"/>
      <c r="BC84" s="14"/>
    </row>
    <row r="85" spans="1:55" ht="16.5" customHeight="1">
      <c r="A85" s="14">
        <v>2012</v>
      </c>
      <c r="B85" s="76">
        <v>1.27632091081112</v>
      </c>
      <c r="C85" s="134">
        <v>-2.6509476602189999</v>
      </c>
      <c r="D85" s="135">
        <v>3.92721216924545</v>
      </c>
      <c r="E85" s="41"/>
      <c r="F85" s="41">
        <v>0.94947691072085805</v>
      </c>
      <c r="G85" s="136">
        <v>-2.4729546156179301</v>
      </c>
      <c r="H85" s="137">
        <v>3.4224315263387899</v>
      </c>
      <c r="I85" s="138">
        <v>1.5620554335125001</v>
      </c>
      <c r="J85" s="136">
        <v>-3.0805816650390598</v>
      </c>
      <c r="K85" s="137">
        <v>4.64246829819756</v>
      </c>
      <c r="L85" s="41">
        <v>1.3174303882</v>
      </c>
      <c r="M85" s="136">
        <v>-2.3993066999999999</v>
      </c>
      <c r="N85" s="139">
        <v>3.7167366832000002</v>
      </c>
      <c r="O85" s="41"/>
      <c r="P85" s="41">
        <v>1.32</v>
      </c>
      <c r="Q85" s="41">
        <v>0.8</v>
      </c>
      <c r="R85" s="41">
        <v>3.69</v>
      </c>
      <c r="S85" s="41">
        <v>1.1399999999999999</v>
      </c>
      <c r="T85" s="41">
        <v>0.92</v>
      </c>
      <c r="U85" s="41">
        <v>2.5099999999999998</v>
      </c>
      <c r="V85" s="41">
        <v>0.59</v>
      </c>
      <c r="W85" s="41">
        <v>1.76</v>
      </c>
      <c r="X85" s="41">
        <v>1.83</v>
      </c>
      <c r="Y85" s="41">
        <v>0.98</v>
      </c>
      <c r="Z85" s="41">
        <v>1.26</v>
      </c>
      <c r="AA85" s="41">
        <v>0.46</v>
      </c>
      <c r="AB85" s="41">
        <v>2.4500000000000002</v>
      </c>
      <c r="AC85" s="41">
        <v>1.25</v>
      </c>
      <c r="AD85" s="41">
        <v>1.1100000000000001</v>
      </c>
      <c r="AE85" s="41">
        <v>1.61</v>
      </c>
      <c r="AF85" s="41">
        <v>2.23</v>
      </c>
      <c r="AG85" s="140"/>
      <c r="AH85" s="41">
        <v>1.52411764705882</v>
      </c>
      <c r="AI85" s="41">
        <v>0.82428043486068403</v>
      </c>
      <c r="AJ85" s="14">
        <f t="shared" si="0"/>
        <v>3.0201635133295466</v>
      </c>
      <c r="AK85" s="41"/>
      <c r="AL85" s="14"/>
      <c r="AM85" s="14"/>
      <c r="AN85" s="14"/>
      <c r="AO85" s="14"/>
      <c r="AP85" s="14"/>
      <c r="AQ85" s="14"/>
      <c r="AR85" s="14"/>
      <c r="AS85" s="14"/>
      <c r="AT85" s="14"/>
      <c r="AU85" s="14"/>
      <c r="AV85" s="14"/>
      <c r="AW85" s="14"/>
      <c r="AX85" s="14"/>
      <c r="AY85" s="14"/>
      <c r="AZ85" s="14"/>
      <c r="BA85" s="14"/>
      <c r="BB85" s="14"/>
      <c r="BC85" s="14"/>
    </row>
    <row r="86" spans="1:55" ht="16.5" customHeight="1">
      <c r="A86" s="14">
        <v>2013</v>
      </c>
      <c r="B86" s="76">
        <v>1.17816299027291</v>
      </c>
      <c r="C86" s="134">
        <v>-2.67172323473131</v>
      </c>
      <c r="D86" s="135">
        <v>3.8498712174399299</v>
      </c>
      <c r="E86" s="41"/>
      <c r="F86" s="41">
        <v>0.92610768152809597</v>
      </c>
      <c r="G86" s="136">
        <v>-2.4815201629830002</v>
      </c>
      <c r="H86" s="137">
        <v>3.4076278445110901</v>
      </c>
      <c r="I86" s="138">
        <v>1.3611080635906301</v>
      </c>
      <c r="J86" s="136">
        <v>-3.1093597412109402</v>
      </c>
      <c r="K86" s="137">
        <v>4.4704229821086896</v>
      </c>
      <c r="L86" s="41">
        <v>1.2472732257000001</v>
      </c>
      <c r="M86" s="136">
        <v>-2.4242897999999999</v>
      </c>
      <c r="N86" s="139">
        <v>3.6715628257000001</v>
      </c>
      <c r="O86" s="41"/>
      <c r="P86" s="41">
        <v>1.1499999999999999</v>
      </c>
      <c r="Q86" s="41">
        <v>1.46</v>
      </c>
      <c r="R86" s="41">
        <v>1.99</v>
      </c>
      <c r="S86" s="41">
        <v>2.0499999999999998</v>
      </c>
      <c r="T86" s="41">
        <v>1.59</v>
      </c>
      <c r="U86" s="41">
        <v>2.46</v>
      </c>
      <c r="V86" s="41">
        <v>0.9</v>
      </c>
      <c r="W86" s="41">
        <v>1.88</v>
      </c>
      <c r="X86" s="41">
        <v>1.91</v>
      </c>
      <c r="Y86" s="41">
        <v>2.2000000000000002</v>
      </c>
      <c r="Z86" s="41">
        <v>1.46</v>
      </c>
      <c r="AA86" s="41">
        <v>0.61</v>
      </c>
      <c r="AB86" s="41">
        <v>1.76</v>
      </c>
      <c r="AC86" s="41">
        <v>0.71</v>
      </c>
      <c r="AD86" s="41">
        <v>1.7</v>
      </c>
      <c r="AE86" s="41">
        <v>1.64</v>
      </c>
      <c r="AF86" s="41">
        <v>1.53</v>
      </c>
      <c r="AG86" s="140"/>
      <c r="AH86" s="41">
        <v>1.5882352941176501</v>
      </c>
      <c r="AI86" s="41">
        <v>0.510664215680393</v>
      </c>
      <c r="AJ86" s="14">
        <f t="shared" si="0"/>
        <v>1.87107368625296</v>
      </c>
      <c r="AK86" s="41"/>
      <c r="AL86" s="14"/>
      <c r="AM86" s="14"/>
      <c r="AN86" s="14"/>
      <c r="AO86" s="14"/>
      <c r="AP86" s="14"/>
      <c r="AQ86" s="14"/>
      <c r="AR86" s="14"/>
      <c r="AS86" s="14"/>
      <c r="AT86" s="14"/>
      <c r="AU86" s="14"/>
      <c r="AV86" s="14"/>
      <c r="AW86" s="14"/>
      <c r="AX86" s="14"/>
      <c r="AY86" s="14"/>
      <c r="AZ86" s="14"/>
      <c r="BA86" s="14"/>
      <c r="BB86" s="14"/>
      <c r="BC86" s="14"/>
    </row>
    <row r="87" spans="1:55" ht="16.5" customHeight="1">
      <c r="A87" s="14">
        <v>2014</v>
      </c>
      <c r="B87" s="76">
        <v>1.2455498912469201</v>
      </c>
      <c r="C87" s="134">
        <v>-2.6816342624335001</v>
      </c>
      <c r="D87" s="135">
        <v>3.9272330222953298</v>
      </c>
      <c r="E87" s="41"/>
      <c r="F87" s="41">
        <v>0.99962597727202396</v>
      </c>
      <c r="G87" s="136">
        <v>-2.4904847840973598</v>
      </c>
      <c r="H87" s="137">
        <v>3.4901107613693898</v>
      </c>
      <c r="I87" s="138">
        <v>1.4403225759687499</v>
      </c>
      <c r="J87" s="136">
        <v>-3.0998840332031201</v>
      </c>
      <c r="K87" s="137">
        <v>4.5403534750165999</v>
      </c>
      <c r="L87" s="41">
        <v>1.2967011205000001</v>
      </c>
      <c r="M87" s="136">
        <v>-2.45453397</v>
      </c>
      <c r="N87" s="139">
        <v>3.7512348305000001</v>
      </c>
      <c r="O87" s="41"/>
      <c r="P87" s="41">
        <v>1.1599999999999999</v>
      </c>
      <c r="Q87" s="41">
        <v>1.42</v>
      </c>
      <c r="R87" s="41">
        <v>1.92</v>
      </c>
      <c r="S87" s="41">
        <v>1.71</v>
      </c>
      <c r="T87" s="41">
        <v>1.77</v>
      </c>
      <c r="U87" s="41">
        <v>2.33</v>
      </c>
      <c r="V87" s="41">
        <v>0.5</v>
      </c>
      <c r="W87" s="41">
        <v>1.64</v>
      </c>
      <c r="X87" s="41">
        <v>1.87</v>
      </c>
      <c r="Y87" s="41">
        <v>2.6</v>
      </c>
      <c r="Z87" s="41">
        <v>1.37</v>
      </c>
      <c r="AA87" s="41">
        <v>0.87</v>
      </c>
      <c r="AB87" s="41">
        <v>1.57</v>
      </c>
      <c r="AC87" s="41">
        <v>0.68</v>
      </c>
      <c r="AD87" s="41">
        <v>0.68</v>
      </c>
      <c r="AE87" s="41">
        <v>1.43</v>
      </c>
      <c r="AF87" s="41">
        <v>0.86</v>
      </c>
      <c r="AG87" s="140"/>
      <c r="AH87" s="41">
        <v>1.4341176470588199</v>
      </c>
      <c r="AI87" s="41">
        <v>0.590286570484301</v>
      </c>
      <c r="AJ87" s="14">
        <f t="shared" si="0"/>
        <v>2.162809994254479</v>
      </c>
      <c r="AK87" s="41"/>
      <c r="AL87" s="14"/>
      <c r="AM87" s="14"/>
      <c r="AN87" s="14"/>
      <c r="AO87" s="14"/>
      <c r="AP87" s="14"/>
      <c r="AQ87" s="14"/>
      <c r="AR87" s="14"/>
      <c r="AS87" s="14"/>
      <c r="AT87" s="14"/>
      <c r="AU87" s="14"/>
      <c r="AV87" s="14"/>
      <c r="AW87" s="14"/>
      <c r="AX87" s="14"/>
      <c r="AY87" s="14"/>
      <c r="AZ87" s="14"/>
      <c r="BA87" s="14"/>
      <c r="BB87" s="14"/>
      <c r="BC87" s="14"/>
    </row>
    <row r="88" spans="1:55" ht="16.5" customHeight="1">
      <c r="A88" s="14">
        <v>2015</v>
      </c>
      <c r="B88" s="76">
        <v>1.3010114068515399</v>
      </c>
      <c r="C88" s="134">
        <v>-2.7138498661393502</v>
      </c>
      <c r="D88" s="135">
        <v>4.0148013860670604</v>
      </c>
      <c r="E88" s="41"/>
      <c r="F88" s="41">
        <v>1.0761492417327501</v>
      </c>
      <c r="G88" s="136">
        <v>-2.5010450075977202</v>
      </c>
      <c r="H88" s="137">
        <v>3.5771942493304798</v>
      </c>
      <c r="I88" s="138">
        <v>1.47755245562188</v>
      </c>
      <c r="J88" s="136">
        <v>-3.1394805908203098</v>
      </c>
      <c r="K88" s="137">
        <v>4.6168537556707001</v>
      </c>
      <c r="L88" s="41">
        <v>1.3493325232</v>
      </c>
      <c r="M88" s="136">
        <v>-2.5010240000000001</v>
      </c>
      <c r="N88" s="139">
        <v>3.8503561531999999</v>
      </c>
      <c r="O88" s="41"/>
      <c r="P88" s="41">
        <v>1.48</v>
      </c>
      <c r="Q88" s="41">
        <v>1.86</v>
      </c>
      <c r="R88" s="41">
        <v>2.0699999999999998</v>
      </c>
      <c r="S88" s="41">
        <v>1.39</v>
      </c>
      <c r="T88" s="41">
        <v>1.56</v>
      </c>
      <c r="U88" s="41">
        <v>3.35</v>
      </c>
      <c r="V88" s="41">
        <v>0.49</v>
      </c>
      <c r="W88" s="41">
        <v>1.72</v>
      </c>
      <c r="X88" s="41">
        <v>1.59</v>
      </c>
      <c r="Y88" s="41">
        <v>1.26</v>
      </c>
      <c r="Z88" s="41">
        <v>1.27</v>
      </c>
      <c r="AA88" s="41">
        <v>0.49</v>
      </c>
      <c r="AB88" s="41">
        <v>1.5</v>
      </c>
      <c r="AC88" s="41">
        <v>0.54</v>
      </c>
      <c r="AD88" s="41">
        <v>0.85</v>
      </c>
      <c r="AE88" s="41">
        <v>1.34</v>
      </c>
      <c r="AF88" s="41">
        <v>1.78</v>
      </c>
      <c r="AG88" s="140"/>
      <c r="AH88" s="41">
        <v>1.4435294117647099</v>
      </c>
      <c r="AI88" s="41">
        <v>0.68438787591970296</v>
      </c>
      <c r="AJ88" s="14">
        <f t="shared" si="0"/>
        <v>2.5075971773697918</v>
      </c>
      <c r="AK88" s="41"/>
      <c r="AL88" s="14"/>
      <c r="AM88" s="14"/>
      <c r="AN88" s="14"/>
      <c r="AO88" s="14"/>
      <c r="AP88" s="14"/>
      <c r="AQ88" s="14"/>
      <c r="AR88" s="14"/>
      <c r="AS88" s="14"/>
      <c r="AT88" s="14"/>
      <c r="AU88" s="14"/>
      <c r="AV88" s="14"/>
      <c r="AW88" s="14"/>
      <c r="AX88" s="14"/>
      <c r="AY88" s="14"/>
      <c r="AZ88" s="14"/>
      <c r="BA88" s="14"/>
      <c r="BB88" s="14"/>
      <c r="BC88" s="14"/>
    </row>
    <row r="89" spans="1:55" ht="16.5" customHeight="1">
      <c r="A89" s="14">
        <v>2016</v>
      </c>
      <c r="B89" s="76">
        <v>1.0108009060693499</v>
      </c>
      <c r="C89" s="134">
        <v>-2.7259583783756098</v>
      </c>
      <c r="D89" s="135">
        <v>3.7367691613586098</v>
      </c>
      <c r="E89" s="41"/>
      <c r="F89" s="41">
        <v>0.764233998148662</v>
      </c>
      <c r="G89" s="136">
        <v>-2.51572296602528</v>
      </c>
      <c r="H89" s="137">
        <v>3.2799569641739401</v>
      </c>
      <c r="I89" s="138">
        <v>1.15701683045938</v>
      </c>
      <c r="J89" s="136">
        <v>-3.1720123291015598</v>
      </c>
      <c r="K89" s="137">
        <v>4.3290592003019004</v>
      </c>
      <c r="L89" s="41">
        <v>1.1111518896000001</v>
      </c>
      <c r="M89" s="136">
        <v>-2.4901398399999999</v>
      </c>
      <c r="N89" s="139">
        <v>3.6012913196</v>
      </c>
      <c r="O89" s="41"/>
      <c r="P89" s="41">
        <v>0.93</v>
      </c>
      <c r="Q89" s="41">
        <v>1.97</v>
      </c>
      <c r="R89" s="41">
        <v>1.82</v>
      </c>
      <c r="S89" s="41">
        <v>1.94</v>
      </c>
      <c r="T89" s="41">
        <v>1.64</v>
      </c>
      <c r="U89" s="41">
        <v>2.6</v>
      </c>
      <c r="V89" s="41">
        <v>0.67</v>
      </c>
      <c r="W89" s="41">
        <v>1.77</v>
      </c>
      <c r="X89" s="41">
        <v>1.31</v>
      </c>
      <c r="Y89" s="41">
        <v>1.22</v>
      </c>
      <c r="Z89" s="41">
        <v>1.19</v>
      </c>
      <c r="AA89" s="41">
        <v>0.63</v>
      </c>
      <c r="AB89" s="41">
        <v>1.3</v>
      </c>
      <c r="AC89" s="41">
        <v>0.71</v>
      </c>
      <c r="AD89" s="41">
        <v>1.6</v>
      </c>
      <c r="AE89" s="41">
        <v>1.63</v>
      </c>
      <c r="AF89" s="41">
        <v>0.54</v>
      </c>
      <c r="AG89" s="140"/>
      <c r="AH89" s="41">
        <v>1.3805882352941199</v>
      </c>
      <c r="AI89" s="41">
        <v>0.568490001981513</v>
      </c>
      <c r="AJ89" s="14">
        <f t="shared" si="0"/>
        <v>2.0829473672602639</v>
      </c>
      <c r="AK89" s="14"/>
      <c r="AL89" s="14"/>
      <c r="AM89" s="14"/>
      <c r="AN89" s="14"/>
      <c r="AO89" s="14"/>
      <c r="AP89" s="14"/>
      <c r="AQ89" s="14"/>
      <c r="AR89" s="14"/>
      <c r="AS89" s="14"/>
      <c r="AT89" s="14"/>
      <c r="AU89" s="14"/>
      <c r="AV89" s="14"/>
      <c r="AW89" s="14"/>
      <c r="AX89" s="14"/>
      <c r="AY89" s="14"/>
      <c r="AZ89" s="14"/>
      <c r="BA89" s="14"/>
      <c r="BB89" s="14"/>
      <c r="BC89" s="14"/>
    </row>
    <row r="90" spans="1:55" ht="16.5" customHeight="1">
      <c r="A90" s="14">
        <v>2017</v>
      </c>
      <c r="B90" s="76">
        <v>0.999694136552438</v>
      </c>
      <c r="C90" s="134">
        <v>-2.73476233064138</v>
      </c>
      <c r="D90" s="135">
        <v>3.7345386977431301</v>
      </c>
      <c r="E90" s="41"/>
      <c r="F90" s="41">
        <v>0.67146037079481402</v>
      </c>
      <c r="G90" s="136">
        <v>-2.5311855430960102</v>
      </c>
      <c r="H90" s="137">
        <v>3.2026459138908199</v>
      </c>
      <c r="I90" s="138">
        <v>1.2132995639624999</v>
      </c>
      <c r="J90" s="136">
        <v>-3.1919250488281201</v>
      </c>
      <c r="K90" s="137">
        <v>4.4054716144385697</v>
      </c>
      <c r="L90" s="41">
        <v>1.1143224749</v>
      </c>
      <c r="M90" s="136">
        <v>-2.4811763999999998</v>
      </c>
      <c r="N90" s="139">
        <v>3.5954985649000002</v>
      </c>
      <c r="O90" s="41"/>
      <c r="P90" s="41">
        <v>1.19</v>
      </c>
      <c r="Q90" s="41">
        <v>1.2</v>
      </c>
      <c r="R90" s="41">
        <v>1.41</v>
      </c>
      <c r="S90" s="41">
        <v>2.06</v>
      </c>
      <c r="T90" s="41">
        <v>1.9</v>
      </c>
      <c r="U90" s="41">
        <v>2.1</v>
      </c>
      <c r="V90" s="41">
        <v>0.66</v>
      </c>
      <c r="W90" s="41">
        <v>1.55</v>
      </c>
      <c r="X90" s="41">
        <v>1.56</v>
      </c>
      <c r="Y90" s="41">
        <v>2.2799999999999998</v>
      </c>
      <c r="Z90" s="41">
        <v>1.42</v>
      </c>
      <c r="AA90" s="41">
        <v>0.68</v>
      </c>
      <c r="AB90" s="41">
        <v>1.76</v>
      </c>
      <c r="AC90" s="41">
        <v>0.86</v>
      </c>
      <c r="AD90" s="41">
        <v>0.93</v>
      </c>
      <c r="AE90" s="41">
        <v>1.52</v>
      </c>
      <c r="AF90" s="41">
        <v>0.95</v>
      </c>
      <c r="AG90" s="140"/>
      <c r="AH90" s="41">
        <v>1.4135294117647099</v>
      </c>
      <c r="AI90" s="41">
        <v>0.50028668251901598</v>
      </c>
      <c r="AJ90" s="14">
        <f t="shared" si="0"/>
        <v>1.8330504047496745</v>
      </c>
      <c r="AK90" s="14"/>
      <c r="AL90" s="14"/>
      <c r="AM90" s="14"/>
      <c r="AN90" s="14"/>
      <c r="AO90" s="14"/>
      <c r="AP90" s="14"/>
      <c r="AQ90" s="14"/>
      <c r="AR90" s="14"/>
      <c r="AS90" s="14"/>
      <c r="AT90" s="14"/>
      <c r="AU90" s="14"/>
      <c r="AV90" s="14"/>
      <c r="AW90" s="14"/>
      <c r="AX90" s="14"/>
      <c r="AY90" s="14"/>
      <c r="AZ90" s="14"/>
      <c r="BA90" s="14"/>
      <c r="BB90" s="14"/>
      <c r="BC90" s="14"/>
    </row>
    <row r="91" spans="1:55" ht="16.5" customHeight="1">
      <c r="A91" s="14">
        <v>2018</v>
      </c>
      <c r="B91" s="76">
        <v>1.0528216985603001</v>
      </c>
      <c r="C91" s="134">
        <v>-2.74041769622991</v>
      </c>
      <c r="D91" s="135">
        <v>3.7931786198044501</v>
      </c>
      <c r="E91" s="41"/>
      <c r="F91" s="41">
        <v>0.624363775671538</v>
      </c>
      <c r="G91" s="136">
        <v>-2.54615018751785</v>
      </c>
      <c r="H91" s="137">
        <v>3.1705139631893902</v>
      </c>
      <c r="I91" s="138">
        <v>1.3341296373093801</v>
      </c>
      <c r="J91" s="136">
        <v>-3.2026062011718701</v>
      </c>
      <c r="K91" s="137">
        <v>4.5365541635239799</v>
      </c>
      <c r="L91" s="41">
        <v>1.1999716827</v>
      </c>
      <c r="M91" s="136">
        <v>-2.4724967000000002</v>
      </c>
      <c r="N91" s="139">
        <v>3.6724677326999999</v>
      </c>
      <c r="O91" s="41"/>
      <c r="P91" s="41">
        <v>1.24</v>
      </c>
      <c r="Q91" s="41">
        <v>0.79</v>
      </c>
      <c r="R91" s="41">
        <v>1.61</v>
      </c>
      <c r="S91" s="41">
        <v>1.84</v>
      </c>
      <c r="T91" s="41">
        <v>1.92</v>
      </c>
      <c r="U91" s="41">
        <v>2.77</v>
      </c>
      <c r="V91" s="41">
        <v>0.54</v>
      </c>
      <c r="W91" s="41">
        <v>1.93</v>
      </c>
      <c r="X91" s="41">
        <v>1.67</v>
      </c>
      <c r="Y91" s="41">
        <v>1.85</v>
      </c>
      <c r="Z91" s="41">
        <v>1.31</v>
      </c>
      <c r="AA91" s="41">
        <v>0.75</v>
      </c>
      <c r="AB91" s="41">
        <v>1.92</v>
      </c>
      <c r="AC91" s="41">
        <v>0.89</v>
      </c>
      <c r="AD91" s="41">
        <v>1.34</v>
      </c>
      <c r="AE91" s="41">
        <v>1.81</v>
      </c>
      <c r="AF91" s="41">
        <v>1.56</v>
      </c>
      <c r="AG91" s="140"/>
      <c r="AH91" s="41">
        <v>1.51411764705882</v>
      </c>
      <c r="AI91" s="41">
        <v>0.55988903837645998</v>
      </c>
      <c r="AJ91" s="14">
        <f t="shared" si="0"/>
        <v>2.0514334366113496</v>
      </c>
      <c r="AK91" s="14"/>
      <c r="AL91" s="14"/>
      <c r="AM91" s="14"/>
      <c r="AN91" s="14"/>
      <c r="AO91" s="14"/>
      <c r="AP91" s="14"/>
      <c r="AQ91" s="14"/>
      <c r="AR91" s="14"/>
      <c r="AS91" s="14"/>
      <c r="AT91" s="14"/>
      <c r="AU91" s="14"/>
      <c r="AV91" s="14"/>
      <c r="AW91" s="14"/>
      <c r="AX91" s="14"/>
      <c r="AY91" s="14"/>
      <c r="AZ91" s="14"/>
      <c r="BA91" s="14"/>
      <c r="BB91" s="14"/>
      <c r="BC91" s="14"/>
    </row>
    <row r="92" spans="1:55" ht="16.5" customHeight="1">
      <c r="A92" s="14">
        <v>2019</v>
      </c>
      <c r="B92" s="76">
        <v>1.0440531295373501</v>
      </c>
      <c r="C92" s="134">
        <v>-2.7504766855561402</v>
      </c>
      <c r="D92" s="135">
        <v>3.79458542276195</v>
      </c>
      <c r="E92" s="41"/>
      <c r="F92" s="41">
        <v>0.70570207336831203</v>
      </c>
      <c r="G92" s="136">
        <v>-2.5571443781137302</v>
      </c>
      <c r="H92" s="137">
        <v>3.2628464514820399</v>
      </c>
      <c r="I92" s="138">
        <v>1.24560400254375</v>
      </c>
      <c r="J92" s="136">
        <v>-3.2001190185546902</v>
      </c>
      <c r="K92" s="137">
        <v>4.4458899141038097</v>
      </c>
      <c r="L92" s="41">
        <v>1.1808533127</v>
      </c>
      <c r="M92" s="136">
        <v>-2.4941666599999999</v>
      </c>
      <c r="N92" s="139">
        <v>3.6750199026999999</v>
      </c>
      <c r="O92" s="41"/>
      <c r="P92" s="41">
        <v>1.4</v>
      </c>
      <c r="Q92" s="41">
        <v>1.73</v>
      </c>
      <c r="R92" s="41">
        <v>2.44</v>
      </c>
      <c r="S92" s="41">
        <v>1.73</v>
      </c>
      <c r="T92" s="41">
        <v>1.82</v>
      </c>
      <c r="U92" s="41">
        <v>3.95</v>
      </c>
      <c r="V92" s="41">
        <v>0.83</v>
      </c>
      <c r="W92" s="41">
        <v>1.8</v>
      </c>
      <c r="X92" s="41">
        <v>1.45</v>
      </c>
      <c r="Y92" s="41">
        <v>2.11</v>
      </c>
      <c r="Z92" s="41">
        <v>1.18</v>
      </c>
      <c r="AA92" s="41">
        <v>0.89</v>
      </c>
      <c r="AB92" s="41">
        <v>1.8</v>
      </c>
      <c r="AC92" s="41">
        <v>0.72</v>
      </c>
      <c r="AD92" s="41">
        <v>1.43</v>
      </c>
      <c r="AE92" s="41">
        <v>1.29</v>
      </c>
      <c r="AF92" s="41">
        <v>1.44</v>
      </c>
      <c r="AG92" s="140"/>
      <c r="AH92" s="41">
        <v>1.6476470588235299</v>
      </c>
      <c r="AI92" s="41">
        <v>0.74467719022879897</v>
      </c>
      <c r="AJ92" s="14">
        <f t="shared" si="0"/>
        <v>2.7284972249983195</v>
      </c>
      <c r="AK92" s="14"/>
      <c r="AL92" s="14"/>
      <c r="AM92" s="14"/>
      <c r="AN92" s="14"/>
      <c r="AO92" s="14"/>
      <c r="AP92" s="14"/>
      <c r="AQ92" s="14"/>
      <c r="AR92" s="14"/>
      <c r="AS92" s="14"/>
      <c r="AT92" s="14"/>
      <c r="AU92" s="14"/>
      <c r="AV92" s="14"/>
      <c r="AW92" s="14"/>
      <c r="AX92" s="14"/>
      <c r="AY92" s="14"/>
      <c r="AZ92" s="14"/>
      <c r="BA92" s="14"/>
      <c r="BB92" s="14"/>
      <c r="BC92" s="14"/>
    </row>
    <row r="93" spans="1:55" ht="16.5" customHeight="1">
      <c r="A93" s="50">
        <v>2020</v>
      </c>
      <c r="B93" s="76">
        <v>0.87608978182072705</v>
      </c>
      <c r="C93" s="134">
        <v>-2.7628378191935501</v>
      </c>
      <c r="D93" s="135">
        <v>3.6388666858580199</v>
      </c>
      <c r="E93" s="141"/>
      <c r="F93" s="41">
        <v>0.591340321234056</v>
      </c>
      <c r="G93" s="136">
        <v>-2.5634635640650201</v>
      </c>
      <c r="H93" s="137">
        <v>3.1548038852990699</v>
      </c>
      <c r="I93" s="138">
        <v>1.0511057115281299</v>
      </c>
      <c r="J93" s="136">
        <v>-3.2132873535156201</v>
      </c>
      <c r="K93" s="137">
        <v>4.264209959575</v>
      </c>
      <c r="L93" s="41">
        <v>0.98582331270000001</v>
      </c>
      <c r="M93" s="136">
        <v>-2.5117625399999999</v>
      </c>
      <c r="N93" s="139">
        <v>3.4975862126999999</v>
      </c>
      <c r="O93" s="128"/>
      <c r="P93" s="41">
        <v>1.23</v>
      </c>
      <c r="Q93" s="41">
        <v>1.74</v>
      </c>
      <c r="R93" s="41">
        <v>1.61</v>
      </c>
      <c r="S93" s="41">
        <v>1.74</v>
      </c>
      <c r="T93" s="41">
        <v>1.71</v>
      </c>
      <c r="U93" s="41">
        <v>3.6</v>
      </c>
      <c r="V93" s="41">
        <v>0.46</v>
      </c>
      <c r="W93" s="41">
        <v>1.75</v>
      </c>
      <c r="X93" s="41">
        <v>1.49</v>
      </c>
      <c r="Y93" s="41">
        <v>1.55</v>
      </c>
      <c r="Z93" s="41">
        <v>1.1000000000000001</v>
      </c>
      <c r="AA93" s="41">
        <v>0.49</v>
      </c>
      <c r="AB93" s="41">
        <v>1.43</v>
      </c>
      <c r="AC93" s="41">
        <v>0.56000000000000005</v>
      </c>
      <c r="AD93" s="41">
        <v>0.68</v>
      </c>
      <c r="AE93" s="41">
        <v>1.62</v>
      </c>
      <c r="AF93" s="41">
        <v>1.1200000000000001</v>
      </c>
      <c r="AG93" s="142"/>
      <c r="AH93" s="41">
        <v>1.4047058823529399</v>
      </c>
      <c r="AI93" s="41">
        <v>0.73085666897705404</v>
      </c>
      <c r="AJ93" s="14">
        <f t="shared" si="0"/>
        <v>2.6778588351319259</v>
      </c>
      <c r="AK93" s="80"/>
      <c r="AL93" s="80"/>
      <c r="AM93" s="80"/>
      <c r="AN93" s="80"/>
      <c r="AO93" s="80"/>
      <c r="AP93" s="80"/>
      <c r="AQ93" s="80"/>
      <c r="AR93" s="80"/>
      <c r="AS93" s="80"/>
      <c r="AT93" s="80"/>
      <c r="AU93" s="80"/>
      <c r="AV93" s="80"/>
      <c r="AW93" s="80"/>
      <c r="AX93" s="80"/>
      <c r="AY93" s="80"/>
      <c r="AZ93" s="80"/>
      <c r="BA93" s="80"/>
      <c r="BB93" s="80"/>
      <c r="BC93" s="80"/>
    </row>
    <row r="94" spans="1:55" ht="16.5" customHeight="1">
      <c r="F94" s="14"/>
      <c r="G94" s="14"/>
      <c r="H94" s="14"/>
      <c r="I94" s="14"/>
      <c r="J94" s="14"/>
      <c r="K94" s="14"/>
      <c r="L94" s="14"/>
      <c r="M94" s="14"/>
      <c r="O94" s="14"/>
    </row>
    <row r="95" spans="1:55" ht="16.5" customHeight="1">
      <c r="F95" s="14"/>
      <c r="G95" s="14"/>
      <c r="H95" s="14"/>
      <c r="I95" s="14"/>
      <c r="J95" s="14"/>
      <c r="K95" s="14"/>
      <c r="L95" s="14"/>
      <c r="M95" s="14"/>
      <c r="O95" s="14"/>
    </row>
    <row r="96" spans="1:55" ht="16.5" customHeight="1">
      <c r="F96" s="14"/>
      <c r="G96" s="14"/>
      <c r="H96" s="14"/>
      <c r="I96" s="14"/>
      <c r="J96" s="14"/>
      <c r="K96" s="14"/>
      <c r="L96" s="14"/>
      <c r="M96" s="14"/>
      <c r="O96" s="14"/>
    </row>
    <row r="97" spans="6:15" ht="15.75" customHeight="1">
      <c r="F97" s="14"/>
      <c r="G97" s="14"/>
      <c r="H97" s="14"/>
      <c r="I97" s="14"/>
      <c r="J97" s="14"/>
      <c r="K97" s="14"/>
      <c r="L97" s="14"/>
      <c r="M97" s="14"/>
      <c r="O97" s="14"/>
    </row>
    <row r="98" spans="6:15" ht="15.75" customHeight="1">
      <c r="F98" s="14"/>
      <c r="G98" s="14"/>
      <c r="H98" s="14"/>
      <c r="I98" s="14"/>
      <c r="J98" s="14"/>
      <c r="K98" s="14"/>
      <c r="L98" s="14"/>
      <c r="M98" s="14"/>
      <c r="O98" s="14"/>
    </row>
    <row r="99" spans="6:15" ht="15.75" customHeight="1">
      <c r="F99" s="14"/>
      <c r="G99" s="14"/>
      <c r="H99" s="14"/>
      <c r="I99" s="14"/>
      <c r="J99" s="14"/>
      <c r="K99" s="14"/>
      <c r="L99" s="14"/>
      <c r="M99" s="14"/>
      <c r="O99" s="14"/>
    </row>
    <row r="100" spans="6:15" ht="15.75" customHeight="1">
      <c r="F100" s="14"/>
      <c r="G100" s="14"/>
      <c r="H100" s="14"/>
      <c r="I100" s="14"/>
      <c r="J100" s="14"/>
      <c r="K100" s="14"/>
      <c r="L100" s="14"/>
      <c r="M100" s="14"/>
      <c r="O100" s="14"/>
    </row>
    <row r="101" spans="6:15" ht="15.75" customHeight="1">
      <c r="F101" s="14"/>
      <c r="G101" s="14"/>
      <c r="H101" s="14"/>
      <c r="I101" s="14"/>
      <c r="J101" s="14"/>
      <c r="K101" s="14"/>
      <c r="L101" s="14"/>
      <c r="M101" s="14"/>
      <c r="O101" s="14"/>
    </row>
    <row r="102" spans="6:15" ht="15.75" customHeight="1">
      <c r="F102" s="14"/>
      <c r="G102" s="14"/>
      <c r="H102" s="14"/>
      <c r="I102" s="14"/>
      <c r="J102" s="14"/>
      <c r="K102" s="14"/>
      <c r="L102" s="14"/>
      <c r="M102" s="14"/>
      <c r="O102" s="14"/>
    </row>
    <row r="103" spans="6:15" ht="15.75" customHeight="1">
      <c r="F103" s="14"/>
      <c r="G103" s="14"/>
      <c r="H103" s="14"/>
      <c r="I103" s="14"/>
      <c r="J103" s="14"/>
      <c r="K103" s="14"/>
      <c r="L103" s="14"/>
      <c r="M103" s="14"/>
      <c r="O103" s="14"/>
    </row>
    <row r="104" spans="6:15" ht="15.75" customHeight="1">
      <c r="F104" s="14"/>
      <c r="G104" s="14"/>
      <c r="H104" s="14"/>
      <c r="I104" s="14"/>
      <c r="J104" s="14"/>
      <c r="K104" s="14"/>
      <c r="L104" s="14"/>
      <c r="M104" s="14"/>
      <c r="O104" s="14"/>
    </row>
    <row r="105" spans="6:15" ht="15.75" customHeight="1">
      <c r="F105" s="14"/>
      <c r="G105" s="14"/>
      <c r="H105" s="14"/>
      <c r="I105" s="14"/>
      <c r="J105" s="14"/>
      <c r="K105" s="14"/>
      <c r="L105" s="14"/>
      <c r="M105" s="14"/>
      <c r="O105" s="14"/>
    </row>
    <row r="106" spans="6:15" ht="15.75" customHeight="1">
      <c r="F106" s="14"/>
      <c r="G106" s="14"/>
      <c r="H106" s="14"/>
      <c r="I106" s="14"/>
      <c r="J106" s="14"/>
      <c r="K106" s="14"/>
      <c r="L106" s="14"/>
      <c r="M106" s="14"/>
      <c r="O106" s="14"/>
    </row>
    <row r="107" spans="6:15" ht="15.75" customHeight="1">
      <c r="F107" s="14"/>
      <c r="G107" s="14"/>
      <c r="H107" s="14"/>
      <c r="I107" s="14"/>
      <c r="J107" s="14"/>
      <c r="K107" s="14"/>
      <c r="L107" s="14"/>
      <c r="M107" s="14"/>
      <c r="O107" s="14"/>
    </row>
    <row r="108" spans="6:15" ht="15.75" customHeight="1">
      <c r="F108" s="14"/>
      <c r="G108" s="14"/>
      <c r="H108" s="14"/>
      <c r="I108" s="14"/>
      <c r="J108" s="14"/>
      <c r="K108" s="14"/>
      <c r="L108" s="14"/>
      <c r="M108" s="14"/>
      <c r="O108" s="14"/>
    </row>
    <row r="109" spans="6:15" ht="15.75" customHeight="1">
      <c r="F109" s="14"/>
      <c r="G109" s="14"/>
      <c r="H109" s="14"/>
      <c r="I109" s="14"/>
      <c r="J109" s="14"/>
      <c r="K109" s="14"/>
      <c r="L109" s="14"/>
      <c r="M109" s="14"/>
      <c r="O109" s="14"/>
    </row>
    <row r="110" spans="6:15" ht="15.75" customHeight="1">
      <c r="F110" s="14"/>
      <c r="G110" s="14"/>
      <c r="H110" s="14"/>
      <c r="I110" s="14"/>
      <c r="J110" s="14"/>
      <c r="K110" s="14"/>
      <c r="L110" s="14"/>
      <c r="M110" s="14"/>
      <c r="O110" s="14"/>
    </row>
    <row r="111" spans="6:15" ht="15.75" customHeight="1">
      <c r="F111" s="14"/>
      <c r="G111" s="14"/>
      <c r="H111" s="14"/>
      <c r="I111" s="14"/>
      <c r="J111" s="14"/>
      <c r="K111" s="14"/>
      <c r="L111" s="14"/>
      <c r="M111" s="14"/>
      <c r="O111" s="14"/>
    </row>
    <row r="112" spans="6:15" ht="15.75" customHeight="1">
      <c r="F112" s="14"/>
      <c r="G112" s="14"/>
      <c r="H112" s="14"/>
      <c r="I112" s="14"/>
      <c r="J112" s="14"/>
      <c r="K112" s="14"/>
      <c r="L112" s="14"/>
      <c r="M112" s="14"/>
      <c r="O112" s="14"/>
    </row>
    <row r="113" spans="6:15" ht="15.75" customHeight="1">
      <c r="F113" s="14"/>
      <c r="G113" s="14"/>
      <c r="H113" s="14"/>
      <c r="I113" s="14"/>
      <c r="J113" s="14"/>
      <c r="K113" s="14"/>
      <c r="L113" s="14"/>
      <c r="M113" s="14"/>
      <c r="O113" s="14"/>
    </row>
    <row r="114" spans="6:15" ht="15.75" customHeight="1">
      <c r="F114" s="14"/>
      <c r="G114" s="14"/>
      <c r="H114" s="14"/>
      <c r="I114" s="14"/>
      <c r="J114" s="14"/>
      <c r="K114" s="14"/>
      <c r="L114" s="14"/>
      <c r="M114" s="14"/>
      <c r="O114" s="14"/>
    </row>
    <row r="115" spans="6:15" ht="15.75" customHeight="1">
      <c r="F115" s="14"/>
      <c r="G115" s="14"/>
      <c r="H115" s="14"/>
      <c r="I115" s="14"/>
      <c r="J115" s="14"/>
      <c r="K115" s="14"/>
      <c r="L115" s="14"/>
      <c r="M115" s="14"/>
      <c r="O115" s="14"/>
    </row>
    <row r="116" spans="6:15" ht="15.75" customHeight="1">
      <c r="F116" s="14"/>
      <c r="G116" s="14"/>
      <c r="H116" s="14"/>
      <c r="I116" s="14"/>
      <c r="J116" s="14"/>
      <c r="K116" s="14"/>
      <c r="L116" s="14"/>
      <c r="M116" s="14"/>
      <c r="O116" s="14"/>
    </row>
    <row r="117" spans="6:15" ht="15.75" customHeight="1">
      <c r="F117" s="14"/>
      <c r="G117" s="14"/>
      <c r="H117" s="14"/>
      <c r="I117" s="14"/>
      <c r="J117" s="14"/>
      <c r="K117" s="14"/>
      <c r="L117" s="14"/>
      <c r="M117" s="14"/>
      <c r="O117" s="14"/>
    </row>
    <row r="118" spans="6:15" ht="15.75" customHeight="1">
      <c r="F118" s="14"/>
      <c r="G118" s="14"/>
      <c r="H118" s="14"/>
      <c r="I118" s="14"/>
      <c r="J118" s="14"/>
      <c r="K118" s="14"/>
      <c r="L118" s="14"/>
      <c r="M118" s="14"/>
      <c r="O118" s="14"/>
    </row>
    <row r="119" spans="6:15" ht="15.75" customHeight="1">
      <c r="F119" s="14"/>
      <c r="G119" s="14"/>
      <c r="H119" s="14"/>
      <c r="I119" s="14"/>
      <c r="J119" s="14"/>
      <c r="K119" s="14"/>
      <c r="L119" s="14"/>
      <c r="M119" s="14"/>
      <c r="O119" s="14"/>
    </row>
    <row r="120" spans="6:15" ht="15.75" customHeight="1">
      <c r="F120" s="14"/>
      <c r="G120" s="14"/>
      <c r="H120" s="14"/>
      <c r="I120" s="14"/>
      <c r="J120" s="14"/>
      <c r="K120" s="14"/>
      <c r="L120" s="14"/>
      <c r="M120" s="14"/>
      <c r="O120" s="14"/>
    </row>
    <row r="121" spans="6:15" ht="15.75" customHeight="1">
      <c r="F121" s="14"/>
      <c r="G121" s="14"/>
      <c r="H121" s="14"/>
      <c r="I121" s="14"/>
      <c r="J121" s="14"/>
      <c r="K121" s="14"/>
      <c r="L121" s="14"/>
      <c r="M121" s="14"/>
      <c r="O121" s="14"/>
    </row>
    <row r="122" spans="6:15" ht="15.75" customHeight="1">
      <c r="F122" s="14"/>
      <c r="G122" s="14"/>
      <c r="H122" s="14"/>
      <c r="I122" s="14"/>
      <c r="J122" s="14"/>
      <c r="K122" s="14"/>
      <c r="L122" s="14"/>
      <c r="M122" s="14"/>
      <c r="O122" s="14"/>
    </row>
    <row r="123" spans="6:15" ht="15.75" customHeight="1">
      <c r="F123" s="14"/>
      <c r="G123" s="14"/>
      <c r="H123" s="14"/>
      <c r="I123" s="14"/>
      <c r="J123" s="14"/>
      <c r="K123" s="14"/>
      <c r="L123" s="14"/>
      <c r="M123" s="14"/>
      <c r="O123" s="14"/>
    </row>
    <row r="124" spans="6:15" ht="15.75" customHeight="1">
      <c r="F124" s="14"/>
      <c r="G124" s="14"/>
      <c r="H124" s="14"/>
      <c r="I124" s="14"/>
      <c r="J124" s="14"/>
      <c r="K124" s="14"/>
      <c r="L124" s="14"/>
      <c r="M124" s="14"/>
      <c r="O124" s="14"/>
    </row>
    <row r="125" spans="6:15" ht="15.75" customHeight="1">
      <c r="F125" s="14"/>
      <c r="G125" s="14"/>
      <c r="H125" s="14"/>
      <c r="I125" s="14"/>
      <c r="J125" s="14"/>
      <c r="K125" s="14"/>
      <c r="L125" s="14"/>
      <c r="M125" s="14"/>
      <c r="O125" s="14"/>
    </row>
    <row r="126" spans="6:15" ht="15.75" customHeight="1">
      <c r="F126" s="14"/>
      <c r="G126" s="14"/>
      <c r="H126" s="14"/>
      <c r="I126" s="14"/>
      <c r="J126" s="14"/>
      <c r="K126" s="14"/>
      <c r="L126" s="14"/>
      <c r="M126" s="14"/>
      <c r="O126" s="14"/>
    </row>
    <row r="127" spans="6:15" ht="15.75" customHeight="1">
      <c r="F127" s="14"/>
      <c r="G127" s="14"/>
      <c r="H127" s="14"/>
      <c r="I127" s="14"/>
      <c r="J127" s="14"/>
      <c r="K127" s="14"/>
      <c r="L127" s="14"/>
      <c r="M127" s="14"/>
      <c r="O127" s="14"/>
    </row>
    <row r="128" spans="6:15" ht="15.75" customHeight="1">
      <c r="F128" s="14"/>
      <c r="G128" s="14"/>
      <c r="H128" s="14"/>
      <c r="I128" s="14"/>
      <c r="J128" s="14"/>
      <c r="K128" s="14"/>
      <c r="L128" s="14"/>
      <c r="M128" s="14"/>
      <c r="O128" s="14"/>
    </row>
    <row r="129" spans="6:15" ht="15.75" customHeight="1">
      <c r="F129" s="14"/>
      <c r="G129" s="14"/>
      <c r="H129" s="14"/>
      <c r="I129" s="14"/>
      <c r="J129" s="14"/>
      <c r="K129" s="14"/>
      <c r="L129" s="14"/>
      <c r="M129" s="14"/>
      <c r="O129" s="14"/>
    </row>
    <row r="130" spans="6:15" ht="15.75" customHeight="1">
      <c r="F130" s="14"/>
      <c r="G130" s="14"/>
      <c r="H130" s="14"/>
      <c r="I130" s="14"/>
      <c r="J130" s="14"/>
      <c r="K130" s="14"/>
      <c r="L130" s="14"/>
      <c r="M130" s="14"/>
      <c r="O130" s="14"/>
    </row>
    <row r="131" spans="6:15" ht="15.75" customHeight="1">
      <c r="F131" s="14"/>
      <c r="G131" s="14"/>
      <c r="H131" s="14"/>
      <c r="I131" s="14"/>
      <c r="J131" s="14"/>
      <c r="K131" s="14"/>
      <c r="L131" s="14"/>
      <c r="M131" s="14"/>
      <c r="O131" s="14"/>
    </row>
    <row r="132" spans="6:15" ht="15.75" customHeight="1">
      <c r="F132" s="14"/>
      <c r="G132" s="14"/>
      <c r="H132" s="14"/>
      <c r="I132" s="14"/>
      <c r="J132" s="14"/>
      <c r="K132" s="14"/>
      <c r="L132" s="14"/>
      <c r="M132" s="14"/>
      <c r="O132" s="14"/>
    </row>
    <row r="133" spans="6:15" ht="15.75" customHeight="1">
      <c r="F133" s="14"/>
      <c r="G133" s="14"/>
      <c r="H133" s="14"/>
      <c r="I133" s="14"/>
      <c r="J133" s="14"/>
      <c r="K133" s="14"/>
      <c r="L133" s="14"/>
      <c r="M133" s="14"/>
      <c r="O133" s="14"/>
    </row>
    <row r="134" spans="6:15" ht="15.75" customHeight="1">
      <c r="F134" s="14"/>
      <c r="G134" s="14"/>
      <c r="H134" s="14"/>
      <c r="I134" s="14"/>
      <c r="J134" s="14"/>
      <c r="K134" s="14"/>
      <c r="L134" s="14"/>
      <c r="M134" s="14"/>
      <c r="O134" s="14"/>
    </row>
    <row r="135" spans="6:15" ht="15.75" customHeight="1">
      <c r="F135" s="14"/>
      <c r="G135" s="14"/>
      <c r="H135" s="14"/>
      <c r="I135" s="14"/>
      <c r="J135" s="14"/>
      <c r="K135" s="14"/>
      <c r="L135" s="14"/>
      <c r="M135" s="14"/>
      <c r="O135" s="14"/>
    </row>
    <row r="136" spans="6:15" ht="15.75" customHeight="1">
      <c r="F136" s="14"/>
      <c r="G136" s="14"/>
      <c r="H136" s="14"/>
      <c r="I136" s="14"/>
      <c r="J136" s="14"/>
      <c r="K136" s="14"/>
      <c r="L136" s="14"/>
      <c r="M136" s="14"/>
      <c r="O136" s="14"/>
    </row>
    <row r="137" spans="6:15" ht="15.75" customHeight="1">
      <c r="F137" s="14"/>
      <c r="G137" s="14"/>
      <c r="H137" s="14"/>
      <c r="I137" s="14"/>
      <c r="J137" s="14"/>
      <c r="K137" s="14"/>
      <c r="L137" s="14"/>
      <c r="M137" s="14"/>
      <c r="O137" s="14"/>
    </row>
    <row r="138" spans="6:15" ht="15.75" customHeight="1">
      <c r="F138" s="14"/>
      <c r="G138" s="14"/>
      <c r="H138" s="14"/>
      <c r="I138" s="14"/>
      <c r="J138" s="14"/>
      <c r="K138" s="14"/>
      <c r="L138" s="14"/>
      <c r="M138" s="14"/>
      <c r="O138" s="14"/>
    </row>
    <row r="139" spans="6:15" ht="15.75" customHeight="1">
      <c r="F139" s="14"/>
      <c r="G139" s="14"/>
      <c r="H139" s="14"/>
      <c r="I139" s="14"/>
      <c r="J139" s="14"/>
      <c r="K139" s="14"/>
      <c r="L139" s="14"/>
      <c r="M139" s="14"/>
      <c r="O139" s="14"/>
    </row>
    <row r="140" spans="6:15" ht="15.75" customHeight="1">
      <c r="F140" s="14"/>
      <c r="G140" s="14"/>
      <c r="H140" s="14"/>
      <c r="I140" s="14"/>
      <c r="J140" s="14"/>
      <c r="K140" s="14"/>
      <c r="L140" s="14"/>
      <c r="M140" s="14"/>
      <c r="O140" s="14"/>
    </row>
    <row r="141" spans="6:15" ht="15.75" customHeight="1">
      <c r="F141" s="14"/>
      <c r="G141" s="14"/>
      <c r="H141" s="14"/>
      <c r="I141" s="14"/>
      <c r="J141" s="14"/>
      <c r="K141" s="14"/>
      <c r="L141" s="14"/>
      <c r="M141" s="14"/>
      <c r="O141" s="14"/>
    </row>
    <row r="142" spans="6:15" ht="15.75" customHeight="1">
      <c r="F142" s="14"/>
      <c r="G142" s="14"/>
      <c r="H142" s="14"/>
      <c r="I142" s="14"/>
      <c r="J142" s="14"/>
      <c r="K142" s="14"/>
      <c r="L142" s="14"/>
      <c r="M142" s="14"/>
      <c r="O142" s="14"/>
    </row>
    <row r="143" spans="6:15" ht="15.75" customHeight="1">
      <c r="F143" s="14"/>
      <c r="G143" s="14"/>
      <c r="H143" s="14"/>
      <c r="I143" s="14"/>
      <c r="J143" s="14"/>
      <c r="K143" s="14"/>
      <c r="L143" s="14"/>
      <c r="M143" s="14"/>
      <c r="O143" s="14"/>
    </row>
    <row r="144" spans="6:15" ht="15.75" customHeight="1">
      <c r="F144" s="14"/>
      <c r="G144" s="14"/>
      <c r="H144" s="14"/>
      <c r="I144" s="14"/>
      <c r="J144" s="14"/>
      <c r="K144" s="14"/>
      <c r="L144" s="14"/>
      <c r="M144" s="14"/>
      <c r="O144" s="14"/>
    </row>
    <row r="145" spans="6:15" ht="15.75" customHeight="1">
      <c r="F145" s="14"/>
      <c r="G145" s="14"/>
      <c r="H145" s="14"/>
      <c r="I145" s="14"/>
      <c r="J145" s="14"/>
      <c r="K145" s="14"/>
      <c r="L145" s="14"/>
      <c r="M145" s="14"/>
      <c r="O145" s="14"/>
    </row>
    <row r="146" spans="6:15" ht="15.75" customHeight="1">
      <c r="F146" s="14"/>
      <c r="G146" s="14"/>
      <c r="H146" s="14"/>
      <c r="I146" s="14"/>
      <c r="J146" s="14"/>
      <c r="K146" s="14"/>
      <c r="L146" s="14"/>
      <c r="M146" s="14"/>
      <c r="O146" s="14"/>
    </row>
    <row r="147" spans="6:15" ht="15.75" customHeight="1">
      <c r="F147" s="14"/>
      <c r="G147" s="14"/>
      <c r="H147" s="14"/>
      <c r="I147" s="14"/>
      <c r="J147" s="14"/>
      <c r="K147" s="14"/>
      <c r="L147" s="14"/>
      <c r="M147" s="14"/>
      <c r="O147" s="14"/>
    </row>
    <row r="148" spans="6:15" ht="15.75" customHeight="1">
      <c r="F148" s="14"/>
      <c r="G148" s="14"/>
      <c r="H148" s="14"/>
      <c r="I148" s="14"/>
      <c r="J148" s="14"/>
      <c r="K148" s="14"/>
      <c r="L148" s="14"/>
      <c r="M148" s="14"/>
      <c r="O148" s="14"/>
    </row>
    <row r="149" spans="6:15" ht="15.75" customHeight="1">
      <c r="F149" s="14"/>
      <c r="G149" s="14"/>
      <c r="H149" s="14"/>
      <c r="I149" s="14"/>
      <c r="J149" s="14"/>
      <c r="K149" s="14"/>
      <c r="L149" s="14"/>
      <c r="M149" s="14"/>
      <c r="O149" s="14"/>
    </row>
    <row r="150" spans="6:15" ht="15.75" customHeight="1">
      <c r="F150" s="14"/>
      <c r="G150" s="14"/>
      <c r="H150" s="14"/>
      <c r="I150" s="14"/>
      <c r="J150" s="14"/>
      <c r="K150" s="14"/>
      <c r="L150" s="14"/>
      <c r="M150" s="14"/>
      <c r="O150" s="14"/>
    </row>
    <row r="151" spans="6:15" ht="15.75" customHeight="1">
      <c r="F151" s="14"/>
      <c r="G151" s="14"/>
      <c r="H151" s="14"/>
      <c r="I151" s="14"/>
      <c r="J151" s="14"/>
      <c r="K151" s="14"/>
      <c r="L151" s="14"/>
      <c r="M151" s="14"/>
      <c r="O151" s="14"/>
    </row>
    <row r="152" spans="6:15" ht="15.75" customHeight="1">
      <c r="F152" s="14"/>
      <c r="G152" s="14"/>
      <c r="H152" s="14"/>
      <c r="I152" s="14"/>
      <c r="J152" s="14"/>
      <c r="K152" s="14"/>
      <c r="L152" s="14"/>
      <c r="M152" s="14"/>
      <c r="O152" s="14"/>
    </row>
    <row r="153" spans="6:15" ht="15.75" customHeight="1">
      <c r="F153" s="14"/>
      <c r="G153" s="14"/>
      <c r="H153" s="14"/>
      <c r="I153" s="14"/>
      <c r="J153" s="14"/>
      <c r="K153" s="14"/>
      <c r="L153" s="14"/>
      <c r="M153" s="14"/>
      <c r="O153" s="14"/>
    </row>
    <row r="154" spans="6:15" ht="15.75" customHeight="1">
      <c r="F154" s="14"/>
      <c r="G154" s="14"/>
      <c r="H154" s="14"/>
      <c r="I154" s="14"/>
      <c r="J154" s="14"/>
      <c r="K154" s="14"/>
      <c r="L154" s="14"/>
      <c r="M154" s="14"/>
      <c r="O154" s="14"/>
    </row>
    <row r="155" spans="6:15" ht="15.75" customHeight="1">
      <c r="F155" s="14"/>
      <c r="G155" s="14"/>
      <c r="H155" s="14"/>
      <c r="I155" s="14"/>
      <c r="J155" s="14"/>
      <c r="K155" s="14"/>
      <c r="L155" s="14"/>
      <c r="M155" s="14"/>
      <c r="O155" s="14"/>
    </row>
    <row r="156" spans="6:15" ht="15.75" customHeight="1">
      <c r="F156" s="14"/>
      <c r="G156" s="14"/>
      <c r="H156" s="14"/>
      <c r="I156" s="14"/>
      <c r="J156" s="14"/>
      <c r="K156" s="14"/>
      <c r="L156" s="14"/>
      <c r="M156" s="14"/>
      <c r="O156" s="14"/>
    </row>
    <row r="157" spans="6:15" ht="15.75" customHeight="1">
      <c r="F157" s="14"/>
      <c r="G157" s="14"/>
      <c r="H157" s="14"/>
      <c r="I157" s="14"/>
      <c r="J157" s="14"/>
      <c r="K157" s="14"/>
      <c r="L157" s="14"/>
      <c r="M157" s="14"/>
      <c r="O157" s="14"/>
    </row>
    <row r="158" spans="6:15" ht="15.75" customHeight="1">
      <c r="F158" s="14"/>
      <c r="G158" s="14"/>
      <c r="H158" s="14"/>
      <c r="I158" s="14"/>
      <c r="J158" s="14"/>
      <c r="K158" s="14"/>
      <c r="L158" s="14"/>
      <c r="M158" s="14"/>
      <c r="O158" s="14"/>
    </row>
    <row r="159" spans="6:15" ht="15.75" customHeight="1">
      <c r="F159" s="14"/>
      <c r="G159" s="14"/>
      <c r="H159" s="14"/>
      <c r="I159" s="14"/>
      <c r="J159" s="14"/>
      <c r="K159" s="14"/>
      <c r="L159" s="14"/>
      <c r="M159" s="14"/>
      <c r="O159" s="14"/>
    </row>
    <row r="160" spans="6:15" ht="15.75" customHeight="1">
      <c r="F160" s="14"/>
      <c r="G160" s="14"/>
      <c r="H160" s="14"/>
      <c r="I160" s="14"/>
      <c r="J160" s="14"/>
      <c r="K160" s="14"/>
      <c r="L160" s="14"/>
      <c r="M160" s="14"/>
      <c r="O160" s="14"/>
    </row>
    <row r="161" spans="6:15" ht="15.75" customHeight="1">
      <c r="F161" s="14"/>
      <c r="G161" s="14"/>
      <c r="H161" s="14"/>
      <c r="I161" s="14"/>
      <c r="J161" s="14"/>
      <c r="K161" s="14"/>
      <c r="L161" s="14"/>
      <c r="M161" s="14"/>
      <c r="O161" s="14"/>
    </row>
    <row r="162" spans="6:15" ht="15.75" customHeight="1">
      <c r="F162" s="14"/>
      <c r="G162" s="14"/>
      <c r="H162" s="14"/>
      <c r="I162" s="14"/>
      <c r="J162" s="14"/>
      <c r="K162" s="14"/>
      <c r="L162" s="14"/>
      <c r="M162" s="14"/>
      <c r="O162" s="14"/>
    </row>
    <row r="163" spans="6:15" ht="15.75" customHeight="1">
      <c r="F163" s="14"/>
      <c r="G163" s="14"/>
      <c r="H163" s="14"/>
      <c r="I163" s="14"/>
      <c r="J163" s="14"/>
      <c r="K163" s="14"/>
      <c r="L163" s="14"/>
      <c r="M163" s="14"/>
      <c r="O163" s="14"/>
    </row>
    <row r="164" spans="6:15" ht="15.75" customHeight="1">
      <c r="F164" s="14"/>
      <c r="G164" s="14"/>
      <c r="H164" s="14"/>
      <c r="I164" s="14"/>
      <c r="J164" s="14"/>
      <c r="K164" s="14"/>
      <c r="L164" s="14"/>
      <c r="M164" s="14"/>
      <c r="O164" s="14"/>
    </row>
    <row r="165" spans="6:15" ht="15.75" customHeight="1">
      <c r="F165" s="14"/>
      <c r="G165" s="14"/>
      <c r="H165" s="14"/>
      <c r="I165" s="14"/>
      <c r="J165" s="14"/>
      <c r="K165" s="14"/>
      <c r="L165" s="14"/>
      <c r="M165" s="14"/>
      <c r="O165" s="14"/>
    </row>
    <row r="166" spans="6:15" ht="15.75" customHeight="1">
      <c r="F166" s="14"/>
      <c r="G166" s="14"/>
      <c r="H166" s="14"/>
      <c r="I166" s="14"/>
      <c r="J166" s="14"/>
      <c r="K166" s="14"/>
      <c r="L166" s="14"/>
      <c r="M166" s="14"/>
      <c r="O166" s="14"/>
    </row>
    <row r="167" spans="6:15" ht="15.75" customHeight="1">
      <c r="F167" s="14"/>
      <c r="G167" s="14"/>
      <c r="H167" s="14"/>
      <c r="I167" s="14"/>
      <c r="J167" s="14"/>
      <c r="K167" s="14"/>
      <c r="L167" s="14"/>
      <c r="M167" s="14"/>
      <c r="O167" s="14"/>
    </row>
    <row r="168" spans="6:15" ht="15.75" customHeight="1">
      <c r="F168" s="14"/>
      <c r="G168" s="14"/>
      <c r="H168" s="14"/>
      <c r="I168" s="14"/>
      <c r="J168" s="14"/>
      <c r="K168" s="14"/>
      <c r="L168" s="14"/>
      <c r="M168" s="14"/>
      <c r="O168" s="14"/>
    </row>
    <row r="169" spans="6:15" ht="15.75" customHeight="1">
      <c r="F169" s="14"/>
      <c r="G169" s="14"/>
      <c r="H169" s="14"/>
      <c r="I169" s="14"/>
      <c r="J169" s="14"/>
      <c r="K169" s="14"/>
      <c r="L169" s="14"/>
      <c r="M169" s="14"/>
      <c r="O169" s="14"/>
    </row>
    <row r="170" spans="6:15" ht="15.75" customHeight="1">
      <c r="F170" s="14"/>
      <c r="G170" s="14"/>
      <c r="H170" s="14"/>
      <c r="I170" s="14"/>
      <c r="J170" s="14"/>
      <c r="K170" s="14"/>
      <c r="L170" s="14"/>
      <c r="M170" s="14"/>
      <c r="O170" s="14"/>
    </row>
    <row r="171" spans="6:15" ht="15.75" customHeight="1">
      <c r="F171" s="14"/>
      <c r="G171" s="14"/>
      <c r="H171" s="14"/>
      <c r="I171" s="14"/>
      <c r="J171" s="14"/>
      <c r="K171" s="14"/>
      <c r="L171" s="14"/>
      <c r="M171" s="14"/>
      <c r="O171" s="14"/>
    </row>
    <row r="172" spans="6:15" ht="15.75" customHeight="1">
      <c r="F172" s="14"/>
      <c r="G172" s="14"/>
      <c r="H172" s="14"/>
      <c r="I172" s="14"/>
      <c r="J172" s="14"/>
      <c r="K172" s="14"/>
      <c r="L172" s="14"/>
      <c r="M172" s="14"/>
      <c r="O172" s="14"/>
    </row>
    <row r="173" spans="6:15" ht="15.75" customHeight="1">
      <c r="F173" s="14"/>
      <c r="G173" s="14"/>
      <c r="H173" s="14"/>
      <c r="I173" s="14"/>
      <c r="J173" s="14"/>
      <c r="K173" s="14"/>
      <c r="L173" s="14"/>
      <c r="M173" s="14"/>
      <c r="O173" s="14"/>
    </row>
    <row r="174" spans="6:15" ht="15.75" customHeight="1">
      <c r="F174" s="14"/>
      <c r="G174" s="14"/>
      <c r="H174" s="14"/>
      <c r="I174" s="14"/>
      <c r="J174" s="14"/>
      <c r="K174" s="14"/>
      <c r="L174" s="14"/>
      <c r="M174" s="14"/>
      <c r="O174" s="14"/>
    </row>
    <row r="175" spans="6:15" ht="15.75" customHeight="1">
      <c r="F175" s="14"/>
      <c r="G175" s="14"/>
      <c r="H175" s="14"/>
      <c r="I175" s="14"/>
      <c r="J175" s="14"/>
      <c r="K175" s="14"/>
      <c r="L175" s="14"/>
      <c r="M175" s="14"/>
      <c r="O175" s="14"/>
    </row>
    <row r="176" spans="6:15" ht="15.75" customHeight="1">
      <c r="F176" s="14"/>
      <c r="G176" s="14"/>
      <c r="H176" s="14"/>
      <c r="I176" s="14"/>
      <c r="J176" s="14"/>
      <c r="K176" s="14"/>
      <c r="L176" s="14"/>
      <c r="M176" s="14"/>
      <c r="O176" s="14"/>
    </row>
    <row r="177" spans="6:15" ht="15.75" customHeight="1">
      <c r="F177" s="14"/>
      <c r="G177" s="14"/>
      <c r="H177" s="14"/>
      <c r="I177" s="14"/>
      <c r="J177" s="14"/>
      <c r="K177" s="14"/>
      <c r="L177" s="14"/>
      <c r="M177" s="14"/>
      <c r="O177" s="14"/>
    </row>
    <row r="178" spans="6:15" ht="15.75" customHeight="1">
      <c r="F178" s="14"/>
      <c r="G178" s="14"/>
      <c r="H178" s="14"/>
      <c r="I178" s="14"/>
      <c r="J178" s="14"/>
      <c r="K178" s="14"/>
      <c r="L178" s="14"/>
      <c r="M178" s="14"/>
      <c r="O178" s="14"/>
    </row>
    <row r="179" spans="6:15" ht="15.75" customHeight="1">
      <c r="F179" s="14"/>
      <c r="G179" s="14"/>
      <c r="H179" s="14"/>
      <c r="I179" s="14"/>
      <c r="J179" s="14"/>
      <c r="K179" s="14"/>
      <c r="L179" s="14"/>
      <c r="M179" s="14"/>
      <c r="O179" s="14"/>
    </row>
    <row r="180" spans="6:15" ht="15.75" customHeight="1">
      <c r="F180" s="14"/>
      <c r="G180" s="14"/>
      <c r="H180" s="14"/>
      <c r="I180" s="14"/>
      <c r="J180" s="14"/>
      <c r="K180" s="14"/>
      <c r="L180" s="14"/>
      <c r="M180" s="14"/>
      <c r="O180" s="14"/>
    </row>
    <row r="181" spans="6:15" ht="15.75" customHeight="1">
      <c r="F181" s="14"/>
      <c r="G181" s="14"/>
      <c r="H181" s="14"/>
      <c r="I181" s="14"/>
      <c r="J181" s="14"/>
      <c r="K181" s="14"/>
      <c r="L181" s="14"/>
      <c r="M181" s="14"/>
      <c r="O181" s="14"/>
    </row>
    <row r="182" spans="6:15" ht="15.75" customHeight="1">
      <c r="F182" s="14"/>
      <c r="G182" s="14"/>
      <c r="H182" s="14"/>
      <c r="I182" s="14"/>
      <c r="J182" s="14"/>
      <c r="K182" s="14"/>
      <c r="L182" s="14"/>
      <c r="M182" s="14"/>
      <c r="O182" s="14"/>
    </row>
    <row r="183" spans="6:15" ht="15.75" customHeight="1">
      <c r="F183" s="14"/>
      <c r="G183" s="14"/>
      <c r="H183" s="14"/>
      <c r="I183" s="14"/>
      <c r="J183" s="14"/>
      <c r="K183" s="14"/>
      <c r="L183" s="14"/>
      <c r="M183" s="14"/>
      <c r="O183" s="14"/>
    </row>
    <row r="184" spans="6:15" ht="15.75" customHeight="1">
      <c r="F184" s="14"/>
      <c r="G184" s="14"/>
      <c r="H184" s="14"/>
      <c r="I184" s="14"/>
      <c r="J184" s="14"/>
      <c r="K184" s="14"/>
      <c r="L184" s="14"/>
      <c r="M184" s="14"/>
      <c r="O184" s="14"/>
    </row>
    <row r="185" spans="6:15" ht="15.75" customHeight="1">
      <c r="F185" s="14"/>
      <c r="G185" s="14"/>
      <c r="H185" s="14"/>
      <c r="I185" s="14"/>
      <c r="J185" s="14"/>
      <c r="K185" s="14"/>
      <c r="L185" s="14"/>
      <c r="M185" s="14"/>
      <c r="O185" s="14"/>
    </row>
    <row r="186" spans="6:15" ht="15.75" customHeight="1">
      <c r="F186" s="14"/>
      <c r="G186" s="14"/>
      <c r="H186" s="14"/>
      <c r="I186" s="14"/>
      <c r="J186" s="14"/>
      <c r="K186" s="14"/>
      <c r="L186" s="14"/>
      <c r="M186" s="14"/>
      <c r="O186" s="14"/>
    </row>
    <row r="187" spans="6:15" ht="15.75" customHeight="1">
      <c r="F187" s="14"/>
      <c r="G187" s="14"/>
      <c r="H187" s="14"/>
      <c r="I187" s="14"/>
      <c r="J187" s="14"/>
      <c r="K187" s="14"/>
      <c r="L187" s="14"/>
      <c r="M187" s="14"/>
      <c r="O187" s="14"/>
    </row>
    <row r="188" spans="6:15" ht="15.75" customHeight="1">
      <c r="F188" s="14"/>
      <c r="G188" s="14"/>
      <c r="H188" s="14"/>
      <c r="I188" s="14"/>
      <c r="J188" s="14"/>
      <c r="K188" s="14"/>
      <c r="L188" s="14"/>
      <c r="M188" s="14"/>
      <c r="O188" s="14"/>
    </row>
    <row r="189" spans="6:15" ht="15.75" customHeight="1">
      <c r="F189" s="14"/>
      <c r="G189" s="14"/>
      <c r="H189" s="14"/>
      <c r="I189" s="14"/>
      <c r="J189" s="14"/>
      <c r="K189" s="14"/>
      <c r="L189" s="14"/>
      <c r="M189" s="14"/>
      <c r="O189" s="14"/>
    </row>
    <row r="190" spans="6:15" ht="15.75" customHeight="1">
      <c r="F190" s="14"/>
      <c r="G190" s="14"/>
      <c r="H190" s="14"/>
      <c r="I190" s="14"/>
      <c r="J190" s="14"/>
      <c r="K190" s="14"/>
      <c r="L190" s="14"/>
      <c r="M190" s="14"/>
      <c r="O190" s="14"/>
    </row>
    <row r="191" spans="6:15" ht="15.75" customHeight="1">
      <c r="F191" s="14"/>
      <c r="G191" s="14"/>
      <c r="H191" s="14"/>
      <c r="I191" s="14"/>
      <c r="J191" s="14"/>
      <c r="K191" s="14"/>
      <c r="L191" s="14"/>
      <c r="M191" s="14"/>
      <c r="O191" s="14"/>
    </row>
    <row r="192" spans="6:15" ht="15.75" customHeight="1">
      <c r="F192" s="14"/>
      <c r="G192" s="14"/>
      <c r="H192" s="14"/>
      <c r="I192" s="14"/>
      <c r="J192" s="14"/>
      <c r="K192" s="14"/>
      <c r="L192" s="14"/>
      <c r="M192" s="14"/>
      <c r="O192" s="14"/>
    </row>
    <row r="193" spans="6:15" ht="15.75" customHeight="1">
      <c r="F193" s="14"/>
      <c r="G193" s="14"/>
      <c r="H193" s="14"/>
      <c r="I193" s="14"/>
      <c r="J193" s="14"/>
      <c r="K193" s="14"/>
      <c r="L193" s="14"/>
      <c r="M193" s="14"/>
      <c r="O193" s="14"/>
    </row>
    <row r="194" spans="6:15" ht="15.75" customHeight="1">
      <c r="F194" s="14"/>
      <c r="G194" s="14"/>
      <c r="H194" s="14"/>
      <c r="I194" s="14"/>
      <c r="J194" s="14"/>
      <c r="K194" s="14"/>
      <c r="L194" s="14"/>
      <c r="M194" s="14"/>
      <c r="O194" s="14"/>
    </row>
    <row r="195" spans="6:15" ht="15.75" customHeight="1">
      <c r="F195" s="14"/>
      <c r="G195" s="14"/>
      <c r="H195" s="14"/>
      <c r="I195" s="14"/>
      <c r="J195" s="14"/>
      <c r="K195" s="14"/>
      <c r="L195" s="14"/>
      <c r="M195" s="14"/>
      <c r="O195" s="14"/>
    </row>
    <row r="196" spans="6:15" ht="15.75" customHeight="1">
      <c r="F196" s="14"/>
      <c r="G196" s="14"/>
      <c r="H196" s="14"/>
      <c r="I196" s="14"/>
      <c r="J196" s="14"/>
      <c r="K196" s="14"/>
      <c r="L196" s="14"/>
      <c r="M196" s="14"/>
      <c r="O196" s="14"/>
    </row>
    <row r="197" spans="6:15" ht="15.75" customHeight="1">
      <c r="F197" s="14"/>
      <c r="G197" s="14"/>
      <c r="H197" s="14"/>
      <c r="I197" s="14"/>
      <c r="J197" s="14"/>
      <c r="K197" s="14"/>
      <c r="L197" s="14"/>
      <c r="M197" s="14"/>
      <c r="O197" s="14"/>
    </row>
    <row r="198" spans="6:15" ht="15.75" customHeight="1">
      <c r="F198" s="14"/>
      <c r="G198" s="14"/>
      <c r="H198" s="14"/>
      <c r="I198" s="14"/>
      <c r="J198" s="14"/>
      <c r="K198" s="14"/>
      <c r="L198" s="14"/>
      <c r="M198" s="14"/>
      <c r="O198" s="14"/>
    </row>
    <row r="199" spans="6:15" ht="15.75" customHeight="1">
      <c r="F199" s="14"/>
      <c r="G199" s="14"/>
      <c r="H199" s="14"/>
      <c r="I199" s="14"/>
      <c r="J199" s="14"/>
      <c r="K199" s="14"/>
      <c r="L199" s="14"/>
      <c r="M199" s="14"/>
      <c r="O199" s="14"/>
    </row>
    <row r="200" spans="6:15" ht="15.75" customHeight="1">
      <c r="F200" s="14"/>
      <c r="G200" s="14"/>
      <c r="H200" s="14"/>
      <c r="I200" s="14"/>
      <c r="J200" s="14"/>
      <c r="K200" s="14"/>
      <c r="L200" s="14"/>
      <c r="M200" s="14"/>
      <c r="O200" s="14"/>
    </row>
    <row r="201" spans="6:15" ht="15.75" customHeight="1">
      <c r="F201" s="14"/>
      <c r="G201" s="14"/>
      <c r="H201" s="14"/>
      <c r="I201" s="14"/>
      <c r="J201" s="14"/>
      <c r="K201" s="14"/>
      <c r="L201" s="14"/>
      <c r="M201" s="14"/>
      <c r="O201" s="14"/>
    </row>
    <row r="202" spans="6:15" ht="15.75" customHeight="1">
      <c r="F202" s="14"/>
      <c r="G202" s="14"/>
      <c r="H202" s="14"/>
      <c r="I202" s="14"/>
      <c r="J202" s="14"/>
      <c r="K202" s="14"/>
      <c r="L202" s="14"/>
      <c r="M202" s="14"/>
      <c r="O202" s="14"/>
    </row>
    <row r="203" spans="6:15" ht="15.75" customHeight="1">
      <c r="F203" s="14"/>
      <c r="G203" s="14"/>
      <c r="H203" s="14"/>
      <c r="I203" s="14"/>
      <c r="J203" s="14"/>
      <c r="K203" s="14"/>
      <c r="L203" s="14"/>
      <c r="M203" s="14"/>
      <c r="O203" s="14"/>
    </row>
    <row r="204" spans="6:15" ht="15.75" customHeight="1">
      <c r="F204" s="14"/>
      <c r="G204" s="14"/>
      <c r="H204" s="14"/>
      <c r="I204" s="14"/>
      <c r="J204" s="14"/>
      <c r="K204" s="14"/>
      <c r="L204" s="14"/>
      <c r="M204" s="14"/>
      <c r="O204" s="14"/>
    </row>
    <row r="205" spans="6:15" ht="15.75" customHeight="1">
      <c r="F205" s="14"/>
      <c r="G205" s="14"/>
      <c r="H205" s="14"/>
      <c r="I205" s="14"/>
      <c r="J205" s="14"/>
      <c r="K205" s="14"/>
      <c r="L205" s="14"/>
      <c r="M205" s="14"/>
      <c r="O205" s="14"/>
    </row>
    <row r="206" spans="6:15" ht="15.75" customHeight="1">
      <c r="F206" s="14"/>
      <c r="G206" s="14"/>
      <c r="H206" s="14"/>
      <c r="I206" s="14"/>
      <c r="J206" s="14"/>
      <c r="K206" s="14"/>
      <c r="L206" s="14"/>
      <c r="M206" s="14"/>
      <c r="O206" s="14"/>
    </row>
    <row r="207" spans="6:15" ht="15.75" customHeight="1">
      <c r="F207" s="14"/>
      <c r="G207" s="14"/>
      <c r="H207" s="14"/>
      <c r="I207" s="14"/>
      <c r="J207" s="14"/>
      <c r="K207" s="14"/>
      <c r="L207" s="14"/>
      <c r="M207" s="14"/>
      <c r="O207" s="14"/>
    </row>
    <row r="208" spans="6:15" ht="15.75" customHeight="1">
      <c r="F208" s="14"/>
      <c r="G208" s="14"/>
      <c r="H208" s="14"/>
      <c r="I208" s="14"/>
      <c r="J208" s="14"/>
      <c r="K208" s="14"/>
      <c r="L208" s="14"/>
      <c r="M208" s="14"/>
      <c r="O208" s="14"/>
    </row>
    <row r="209" spans="6:15" ht="15.75" customHeight="1">
      <c r="F209" s="14"/>
      <c r="G209" s="14"/>
      <c r="H209" s="14"/>
      <c r="I209" s="14"/>
      <c r="J209" s="14"/>
      <c r="K209" s="14"/>
      <c r="L209" s="14"/>
      <c r="M209" s="14"/>
      <c r="O209" s="14"/>
    </row>
    <row r="210" spans="6:15" ht="15.75" customHeight="1">
      <c r="F210" s="14"/>
      <c r="G210" s="14"/>
      <c r="H210" s="14"/>
      <c r="I210" s="14"/>
      <c r="J210" s="14"/>
      <c r="K210" s="14"/>
      <c r="L210" s="14"/>
      <c r="M210" s="14"/>
      <c r="O210" s="14"/>
    </row>
    <row r="211" spans="6:15" ht="15.75" customHeight="1">
      <c r="F211" s="14"/>
      <c r="G211" s="14"/>
      <c r="H211" s="14"/>
      <c r="I211" s="14"/>
      <c r="J211" s="14"/>
      <c r="K211" s="14"/>
      <c r="L211" s="14"/>
      <c r="M211" s="14"/>
      <c r="O211" s="14"/>
    </row>
    <row r="212" spans="6:15" ht="15.75" customHeight="1">
      <c r="F212" s="14"/>
      <c r="G212" s="14"/>
      <c r="H212" s="14"/>
      <c r="I212" s="14"/>
      <c r="J212" s="14"/>
      <c r="K212" s="14"/>
      <c r="L212" s="14"/>
      <c r="M212" s="14"/>
      <c r="O212" s="14"/>
    </row>
    <row r="213" spans="6:15" ht="15.75" customHeight="1">
      <c r="F213" s="14"/>
      <c r="G213" s="14"/>
      <c r="H213" s="14"/>
      <c r="I213" s="14"/>
      <c r="J213" s="14"/>
      <c r="K213" s="14"/>
      <c r="L213" s="14"/>
      <c r="M213" s="14"/>
      <c r="O213" s="14"/>
    </row>
    <row r="214" spans="6:15" ht="15.75" customHeight="1">
      <c r="F214" s="14"/>
      <c r="G214" s="14"/>
      <c r="H214" s="14"/>
      <c r="I214" s="14"/>
      <c r="J214" s="14"/>
      <c r="K214" s="14"/>
      <c r="L214" s="14"/>
      <c r="M214" s="14"/>
      <c r="O214" s="14"/>
    </row>
    <row r="215" spans="6:15" ht="15.75" customHeight="1">
      <c r="F215" s="14"/>
      <c r="G215" s="14"/>
      <c r="H215" s="14"/>
      <c r="I215" s="14"/>
      <c r="J215" s="14"/>
      <c r="K215" s="14"/>
      <c r="L215" s="14"/>
      <c r="M215" s="14"/>
      <c r="O215" s="14"/>
    </row>
    <row r="216" spans="6:15" ht="15.75" customHeight="1">
      <c r="F216" s="14"/>
      <c r="G216" s="14"/>
      <c r="H216" s="14"/>
      <c r="I216" s="14"/>
      <c r="J216" s="14"/>
      <c r="K216" s="14"/>
      <c r="L216" s="14"/>
      <c r="M216" s="14"/>
      <c r="O216" s="14"/>
    </row>
    <row r="217" spans="6:15" ht="15.75" customHeight="1">
      <c r="F217" s="14"/>
      <c r="G217" s="14"/>
      <c r="H217" s="14"/>
      <c r="I217" s="14"/>
      <c r="J217" s="14"/>
      <c r="K217" s="14"/>
      <c r="L217" s="14"/>
      <c r="M217" s="14"/>
      <c r="O217" s="14"/>
    </row>
    <row r="218" spans="6:15" ht="15.75" customHeight="1">
      <c r="F218" s="14"/>
      <c r="G218" s="14"/>
      <c r="H218" s="14"/>
      <c r="I218" s="14"/>
      <c r="J218" s="14"/>
      <c r="K218" s="14"/>
      <c r="L218" s="14"/>
      <c r="M218" s="14"/>
      <c r="O218" s="14"/>
    </row>
    <row r="219" spans="6:15" ht="15.75" customHeight="1">
      <c r="F219" s="14"/>
      <c r="G219" s="14"/>
      <c r="H219" s="14"/>
      <c r="I219" s="14"/>
      <c r="J219" s="14"/>
      <c r="K219" s="14"/>
      <c r="L219" s="14"/>
      <c r="M219" s="14"/>
      <c r="O219" s="14"/>
    </row>
    <row r="220" spans="6:15" ht="15.75" customHeight="1">
      <c r="F220" s="14"/>
      <c r="G220" s="14"/>
      <c r="H220" s="14"/>
      <c r="I220" s="14"/>
      <c r="J220" s="14"/>
      <c r="K220" s="14"/>
      <c r="L220" s="14"/>
      <c r="M220" s="14"/>
      <c r="O220" s="14"/>
    </row>
    <row r="221" spans="6:15" ht="15.75" customHeight="1">
      <c r="F221" s="14"/>
      <c r="G221" s="14"/>
      <c r="H221" s="14"/>
      <c r="I221" s="14"/>
      <c r="J221" s="14"/>
      <c r="K221" s="14"/>
      <c r="L221" s="14"/>
      <c r="M221" s="14"/>
      <c r="O221" s="14"/>
    </row>
    <row r="222" spans="6:15" ht="15.75" customHeight="1">
      <c r="F222" s="14"/>
      <c r="G222" s="14"/>
      <c r="H222" s="14"/>
      <c r="I222" s="14"/>
      <c r="J222" s="14"/>
      <c r="K222" s="14"/>
      <c r="L222" s="14"/>
      <c r="M222" s="14"/>
      <c r="O222" s="14"/>
    </row>
    <row r="223" spans="6:15" ht="15.75" customHeight="1">
      <c r="F223" s="14"/>
      <c r="G223" s="14"/>
      <c r="H223" s="14"/>
      <c r="I223" s="14"/>
      <c r="J223" s="14"/>
      <c r="K223" s="14"/>
      <c r="L223" s="14"/>
      <c r="M223" s="14"/>
      <c r="O223" s="14"/>
    </row>
    <row r="224" spans="6:15" ht="15.75" customHeight="1">
      <c r="F224" s="14"/>
      <c r="G224" s="14"/>
      <c r="H224" s="14"/>
      <c r="I224" s="14"/>
      <c r="J224" s="14"/>
      <c r="K224" s="14"/>
      <c r="L224" s="14"/>
      <c r="M224" s="14"/>
      <c r="O224" s="14"/>
    </row>
    <row r="225" spans="6:15" ht="15.75" customHeight="1">
      <c r="F225" s="14"/>
      <c r="G225" s="14"/>
      <c r="H225" s="14"/>
      <c r="I225" s="14"/>
      <c r="J225" s="14"/>
      <c r="K225" s="14"/>
      <c r="L225" s="14"/>
      <c r="M225" s="14"/>
      <c r="O225" s="14"/>
    </row>
    <row r="226" spans="6:15" ht="15.75" customHeight="1">
      <c r="F226" s="14"/>
      <c r="G226" s="14"/>
      <c r="H226" s="14"/>
      <c r="I226" s="14"/>
      <c r="J226" s="14"/>
      <c r="K226" s="14"/>
      <c r="L226" s="14"/>
      <c r="M226" s="14"/>
      <c r="O226" s="14"/>
    </row>
    <row r="227" spans="6:15" ht="15.75" customHeight="1">
      <c r="F227" s="14"/>
      <c r="G227" s="14"/>
      <c r="H227" s="14"/>
      <c r="I227" s="14"/>
      <c r="J227" s="14"/>
      <c r="K227" s="14"/>
      <c r="L227" s="14"/>
      <c r="M227" s="14"/>
      <c r="O227" s="14"/>
    </row>
    <row r="228" spans="6:15" ht="15.75" customHeight="1">
      <c r="F228" s="14"/>
      <c r="G228" s="14"/>
      <c r="H228" s="14"/>
      <c r="I228" s="14"/>
      <c r="J228" s="14"/>
      <c r="K228" s="14"/>
      <c r="L228" s="14"/>
      <c r="M228" s="14"/>
      <c r="O228" s="14"/>
    </row>
    <row r="229" spans="6:15" ht="15.75" customHeight="1">
      <c r="F229" s="14"/>
      <c r="G229" s="14"/>
      <c r="H229" s="14"/>
      <c r="I229" s="14"/>
      <c r="J229" s="14"/>
      <c r="K229" s="14"/>
      <c r="L229" s="14"/>
      <c r="M229" s="14"/>
      <c r="O229" s="14"/>
    </row>
    <row r="230" spans="6:15" ht="15.75" customHeight="1">
      <c r="F230" s="14"/>
      <c r="G230" s="14"/>
      <c r="H230" s="14"/>
      <c r="I230" s="14"/>
      <c r="J230" s="14"/>
      <c r="K230" s="14"/>
      <c r="L230" s="14"/>
      <c r="M230" s="14"/>
      <c r="O230" s="14"/>
    </row>
    <row r="231" spans="6:15" ht="15.75" customHeight="1">
      <c r="F231" s="14"/>
      <c r="G231" s="14"/>
      <c r="H231" s="14"/>
      <c r="I231" s="14"/>
      <c r="J231" s="14"/>
      <c r="K231" s="14"/>
      <c r="L231" s="14"/>
      <c r="M231" s="14"/>
      <c r="O231" s="14"/>
    </row>
    <row r="232" spans="6:15" ht="15.75" customHeight="1">
      <c r="F232" s="14"/>
      <c r="G232" s="14"/>
      <c r="H232" s="14"/>
      <c r="I232" s="14"/>
      <c r="J232" s="14"/>
      <c r="K232" s="14"/>
      <c r="L232" s="14"/>
      <c r="M232" s="14"/>
      <c r="O232" s="14"/>
    </row>
    <row r="233" spans="6:15" ht="15.75" customHeight="1">
      <c r="F233" s="14"/>
      <c r="G233" s="14"/>
      <c r="H233" s="14"/>
      <c r="I233" s="14"/>
      <c r="J233" s="14"/>
      <c r="K233" s="14"/>
      <c r="L233" s="14"/>
      <c r="M233" s="14"/>
      <c r="O233" s="14"/>
    </row>
    <row r="234" spans="6:15" ht="15.75" customHeight="1">
      <c r="F234" s="14"/>
      <c r="G234" s="14"/>
      <c r="H234" s="14"/>
      <c r="I234" s="14"/>
      <c r="J234" s="14"/>
      <c r="K234" s="14"/>
      <c r="L234" s="14"/>
      <c r="M234" s="14"/>
      <c r="O234" s="14"/>
    </row>
    <row r="235" spans="6:15" ht="15.75" customHeight="1">
      <c r="F235" s="14"/>
      <c r="G235" s="14"/>
      <c r="H235" s="14"/>
      <c r="I235" s="14"/>
      <c r="J235" s="14"/>
      <c r="K235" s="14"/>
      <c r="L235" s="14"/>
      <c r="M235" s="14"/>
      <c r="O235" s="14"/>
    </row>
    <row r="236" spans="6:15" ht="15.75" customHeight="1">
      <c r="F236" s="14"/>
      <c r="G236" s="14"/>
      <c r="H236" s="14"/>
      <c r="I236" s="14"/>
      <c r="J236" s="14"/>
      <c r="K236" s="14"/>
      <c r="L236" s="14"/>
      <c r="M236" s="14"/>
      <c r="O236" s="14"/>
    </row>
    <row r="237" spans="6:15" ht="15.75" customHeight="1">
      <c r="F237" s="14"/>
      <c r="G237" s="14"/>
      <c r="H237" s="14"/>
      <c r="I237" s="14"/>
      <c r="J237" s="14"/>
      <c r="K237" s="14"/>
      <c r="L237" s="14"/>
      <c r="M237" s="14"/>
      <c r="O237" s="14"/>
    </row>
    <row r="238" spans="6:15" ht="15.75" customHeight="1">
      <c r="F238" s="14"/>
      <c r="G238" s="14"/>
      <c r="H238" s="14"/>
      <c r="I238" s="14"/>
      <c r="J238" s="14"/>
      <c r="K238" s="14"/>
      <c r="L238" s="14"/>
      <c r="M238" s="14"/>
      <c r="O238" s="14"/>
    </row>
    <row r="239" spans="6:15" ht="15.75" customHeight="1">
      <c r="F239" s="14"/>
      <c r="G239" s="14"/>
      <c r="H239" s="14"/>
      <c r="I239" s="14"/>
      <c r="J239" s="14"/>
      <c r="K239" s="14"/>
      <c r="L239" s="14"/>
      <c r="M239" s="14"/>
      <c r="O239" s="14"/>
    </row>
    <row r="240" spans="6:15" ht="15.75" customHeight="1">
      <c r="F240" s="14"/>
      <c r="G240" s="14"/>
      <c r="H240" s="14"/>
      <c r="I240" s="14"/>
      <c r="J240" s="14"/>
      <c r="K240" s="14"/>
      <c r="L240" s="14"/>
      <c r="M240" s="14"/>
      <c r="O240" s="14"/>
    </row>
    <row r="241" spans="6:15" ht="15.75" customHeight="1">
      <c r="F241" s="14"/>
      <c r="G241" s="14"/>
      <c r="H241" s="14"/>
      <c r="I241" s="14"/>
      <c r="J241" s="14"/>
      <c r="K241" s="14"/>
      <c r="L241" s="14"/>
      <c r="M241" s="14"/>
      <c r="O241" s="14"/>
    </row>
    <row r="242" spans="6:15" ht="15.75" customHeight="1">
      <c r="F242" s="14"/>
      <c r="G242" s="14"/>
      <c r="H242" s="14"/>
      <c r="I242" s="14"/>
      <c r="J242" s="14"/>
      <c r="K242" s="14"/>
      <c r="L242" s="14"/>
      <c r="M242" s="14"/>
      <c r="O242" s="14"/>
    </row>
    <row r="243" spans="6:15" ht="15.75" customHeight="1">
      <c r="F243" s="14"/>
      <c r="G243" s="14"/>
      <c r="H243" s="14"/>
      <c r="I243" s="14"/>
      <c r="J243" s="14"/>
      <c r="K243" s="14"/>
      <c r="L243" s="14"/>
      <c r="M243" s="14"/>
      <c r="O243" s="14"/>
    </row>
    <row r="244" spans="6:15" ht="15.75" customHeight="1">
      <c r="F244" s="14"/>
      <c r="G244" s="14"/>
      <c r="H244" s="14"/>
      <c r="I244" s="14"/>
      <c r="J244" s="14"/>
      <c r="K244" s="14"/>
      <c r="L244" s="14"/>
      <c r="M244" s="14"/>
      <c r="O244" s="14"/>
    </row>
    <row r="245" spans="6:15" ht="15.75" customHeight="1">
      <c r="F245" s="14"/>
      <c r="G245" s="14"/>
      <c r="H245" s="14"/>
      <c r="I245" s="14"/>
      <c r="J245" s="14"/>
      <c r="K245" s="14"/>
      <c r="L245" s="14"/>
      <c r="M245" s="14"/>
      <c r="O245" s="14"/>
    </row>
    <row r="246" spans="6:15" ht="15.75" customHeight="1">
      <c r="F246" s="14"/>
      <c r="G246" s="14"/>
      <c r="H246" s="14"/>
      <c r="I246" s="14"/>
      <c r="J246" s="14"/>
      <c r="K246" s="14"/>
      <c r="L246" s="14"/>
      <c r="M246" s="14"/>
      <c r="O246" s="14"/>
    </row>
    <row r="247" spans="6:15" ht="15.75" customHeight="1">
      <c r="F247" s="14"/>
      <c r="G247" s="14"/>
      <c r="H247" s="14"/>
      <c r="I247" s="14"/>
      <c r="J247" s="14"/>
      <c r="K247" s="14"/>
      <c r="L247" s="14"/>
      <c r="M247" s="14"/>
      <c r="O247" s="14"/>
    </row>
    <row r="248" spans="6:15" ht="15.75" customHeight="1">
      <c r="F248" s="14"/>
      <c r="G248" s="14"/>
      <c r="H248" s="14"/>
      <c r="I248" s="14"/>
      <c r="J248" s="14"/>
      <c r="K248" s="14"/>
      <c r="L248" s="14"/>
      <c r="M248" s="14"/>
      <c r="O248" s="14"/>
    </row>
    <row r="249" spans="6:15" ht="15.75" customHeight="1">
      <c r="F249" s="14"/>
      <c r="G249" s="14"/>
      <c r="H249" s="14"/>
      <c r="I249" s="14"/>
      <c r="J249" s="14"/>
      <c r="K249" s="14"/>
      <c r="L249" s="14"/>
      <c r="M249" s="14"/>
      <c r="O249" s="14"/>
    </row>
    <row r="250" spans="6:15" ht="15.75" customHeight="1">
      <c r="F250" s="14"/>
      <c r="G250" s="14"/>
      <c r="H250" s="14"/>
      <c r="I250" s="14"/>
      <c r="J250" s="14"/>
      <c r="K250" s="14"/>
      <c r="L250" s="14"/>
      <c r="M250" s="14"/>
      <c r="O250" s="14"/>
    </row>
    <row r="251" spans="6:15" ht="15.75" customHeight="1">
      <c r="F251" s="14"/>
      <c r="G251" s="14"/>
      <c r="H251" s="14"/>
      <c r="I251" s="14"/>
      <c r="J251" s="14"/>
      <c r="K251" s="14"/>
      <c r="L251" s="14"/>
      <c r="M251" s="14"/>
      <c r="O251" s="14"/>
    </row>
    <row r="252" spans="6:15" ht="15.75" customHeight="1">
      <c r="F252" s="14"/>
      <c r="G252" s="14"/>
      <c r="H252" s="14"/>
      <c r="I252" s="14"/>
      <c r="J252" s="14"/>
      <c r="K252" s="14"/>
      <c r="L252" s="14"/>
      <c r="M252" s="14"/>
      <c r="O252" s="14"/>
    </row>
    <row r="253" spans="6:15" ht="15.75" customHeight="1">
      <c r="F253" s="14"/>
      <c r="G253" s="14"/>
      <c r="H253" s="14"/>
      <c r="I253" s="14"/>
      <c r="J253" s="14"/>
      <c r="K253" s="14"/>
      <c r="L253" s="14"/>
      <c r="M253" s="14"/>
      <c r="O253" s="14"/>
    </row>
    <row r="254" spans="6:15" ht="15.75" customHeight="1">
      <c r="F254" s="14"/>
      <c r="G254" s="14"/>
      <c r="H254" s="14"/>
      <c r="I254" s="14"/>
      <c r="J254" s="14"/>
      <c r="K254" s="14"/>
      <c r="L254" s="14"/>
      <c r="M254" s="14"/>
      <c r="O254" s="14"/>
    </row>
    <row r="255" spans="6:15" ht="15.75" customHeight="1">
      <c r="F255" s="14"/>
      <c r="G255" s="14"/>
      <c r="H255" s="14"/>
      <c r="I255" s="14"/>
      <c r="J255" s="14"/>
      <c r="K255" s="14"/>
      <c r="L255" s="14"/>
      <c r="M255" s="14"/>
      <c r="O255" s="14"/>
    </row>
    <row r="256" spans="6:15" ht="15.75" customHeight="1">
      <c r="F256" s="14"/>
      <c r="G256" s="14"/>
      <c r="H256" s="14"/>
      <c r="I256" s="14"/>
      <c r="J256" s="14"/>
      <c r="K256" s="14"/>
      <c r="L256" s="14"/>
      <c r="M256" s="14"/>
      <c r="O256" s="14"/>
    </row>
    <row r="257" spans="6:15" ht="15.75" customHeight="1">
      <c r="F257" s="14"/>
      <c r="G257" s="14"/>
      <c r="H257" s="14"/>
      <c r="I257" s="14"/>
      <c r="J257" s="14"/>
      <c r="K257" s="14"/>
      <c r="L257" s="14"/>
      <c r="M257" s="14"/>
      <c r="O257" s="14"/>
    </row>
    <row r="258" spans="6:15" ht="15.75" customHeight="1">
      <c r="F258" s="14"/>
      <c r="G258" s="14"/>
      <c r="H258" s="14"/>
      <c r="I258" s="14"/>
      <c r="J258" s="14"/>
      <c r="K258" s="14"/>
      <c r="L258" s="14"/>
      <c r="M258" s="14"/>
      <c r="O258" s="14"/>
    </row>
    <row r="259" spans="6:15" ht="15.75" customHeight="1">
      <c r="F259" s="14"/>
      <c r="G259" s="14"/>
      <c r="H259" s="14"/>
      <c r="I259" s="14"/>
      <c r="J259" s="14"/>
      <c r="K259" s="14"/>
      <c r="L259" s="14"/>
      <c r="M259" s="14"/>
      <c r="O259" s="14"/>
    </row>
    <row r="260" spans="6:15" ht="15.75" customHeight="1">
      <c r="F260" s="14"/>
      <c r="G260" s="14"/>
      <c r="H260" s="14"/>
      <c r="I260" s="14"/>
      <c r="J260" s="14"/>
      <c r="K260" s="14"/>
      <c r="L260" s="14"/>
      <c r="M260" s="14"/>
      <c r="O260" s="14"/>
    </row>
    <row r="261" spans="6:15" ht="15.75" customHeight="1">
      <c r="F261" s="14"/>
      <c r="G261" s="14"/>
      <c r="H261" s="14"/>
      <c r="I261" s="14"/>
      <c r="J261" s="14"/>
      <c r="K261" s="14"/>
      <c r="L261" s="14"/>
      <c r="M261" s="14"/>
      <c r="O261" s="14"/>
    </row>
    <row r="262" spans="6:15" ht="15.75" customHeight="1">
      <c r="F262" s="14"/>
      <c r="G262" s="14"/>
      <c r="H262" s="14"/>
      <c r="I262" s="14"/>
      <c r="J262" s="14"/>
      <c r="K262" s="14"/>
      <c r="L262" s="14"/>
      <c r="M262" s="14"/>
      <c r="O262" s="14"/>
    </row>
    <row r="263" spans="6:15" ht="15.75" customHeight="1">
      <c r="F263" s="14"/>
      <c r="G263" s="14"/>
      <c r="H263" s="14"/>
      <c r="I263" s="14"/>
      <c r="J263" s="14"/>
      <c r="K263" s="14"/>
      <c r="L263" s="14"/>
      <c r="M263" s="14"/>
      <c r="O263" s="14"/>
    </row>
    <row r="264" spans="6:15" ht="15.75" customHeight="1">
      <c r="F264" s="14"/>
      <c r="G264" s="14"/>
      <c r="H264" s="14"/>
      <c r="I264" s="14"/>
      <c r="J264" s="14"/>
      <c r="K264" s="14"/>
      <c r="L264" s="14"/>
      <c r="M264" s="14"/>
      <c r="O264" s="14"/>
    </row>
    <row r="265" spans="6:15" ht="15.75" customHeight="1">
      <c r="F265" s="14"/>
      <c r="G265" s="14"/>
      <c r="H265" s="14"/>
      <c r="I265" s="14"/>
      <c r="J265" s="14"/>
      <c r="K265" s="14"/>
      <c r="L265" s="14"/>
      <c r="M265" s="14"/>
      <c r="O265" s="14"/>
    </row>
    <row r="266" spans="6:15" ht="15.75" customHeight="1">
      <c r="F266" s="14"/>
      <c r="G266" s="14"/>
      <c r="H266" s="14"/>
      <c r="I266" s="14"/>
      <c r="J266" s="14"/>
      <c r="K266" s="14"/>
      <c r="L266" s="14"/>
      <c r="M266" s="14"/>
      <c r="O266" s="14"/>
    </row>
    <row r="267" spans="6:15" ht="15.75" customHeight="1">
      <c r="F267" s="14"/>
      <c r="G267" s="14"/>
      <c r="H267" s="14"/>
      <c r="I267" s="14"/>
      <c r="J267" s="14"/>
      <c r="K267" s="14"/>
      <c r="L267" s="14"/>
      <c r="M267" s="14"/>
      <c r="O267" s="14"/>
    </row>
    <row r="268" spans="6:15" ht="15.75" customHeight="1">
      <c r="F268" s="14"/>
      <c r="G268" s="14"/>
      <c r="H268" s="14"/>
      <c r="I268" s="14"/>
      <c r="J268" s="14"/>
      <c r="K268" s="14"/>
      <c r="L268" s="14"/>
      <c r="M268" s="14"/>
      <c r="O268" s="14"/>
    </row>
    <row r="269" spans="6:15" ht="15.75" customHeight="1">
      <c r="F269" s="14"/>
      <c r="G269" s="14"/>
      <c r="H269" s="14"/>
      <c r="I269" s="14"/>
      <c r="J269" s="14"/>
      <c r="K269" s="14"/>
      <c r="L269" s="14"/>
      <c r="M269" s="14"/>
      <c r="O269" s="14"/>
    </row>
    <row r="270" spans="6:15" ht="15.75" customHeight="1">
      <c r="F270" s="14"/>
      <c r="G270" s="14"/>
      <c r="H270" s="14"/>
      <c r="I270" s="14"/>
      <c r="J270" s="14"/>
      <c r="K270" s="14"/>
      <c r="L270" s="14"/>
      <c r="M270" s="14"/>
      <c r="O270" s="14"/>
    </row>
    <row r="271" spans="6:15" ht="15.75" customHeight="1">
      <c r="F271" s="14"/>
      <c r="G271" s="14"/>
      <c r="H271" s="14"/>
      <c r="I271" s="14"/>
      <c r="J271" s="14"/>
      <c r="K271" s="14"/>
      <c r="L271" s="14"/>
      <c r="M271" s="14"/>
      <c r="O271" s="14"/>
    </row>
    <row r="272" spans="6:15" ht="15.75" customHeight="1">
      <c r="F272" s="14"/>
      <c r="G272" s="14"/>
      <c r="H272" s="14"/>
      <c r="I272" s="14"/>
      <c r="J272" s="14"/>
      <c r="K272" s="14"/>
      <c r="L272" s="14"/>
      <c r="M272" s="14"/>
      <c r="O272" s="14"/>
    </row>
    <row r="273" spans="6:15" ht="15.75" customHeight="1">
      <c r="F273" s="14"/>
      <c r="G273" s="14"/>
      <c r="H273" s="14"/>
      <c r="I273" s="14"/>
      <c r="J273" s="14"/>
      <c r="K273" s="14"/>
      <c r="L273" s="14"/>
      <c r="M273" s="14"/>
      <c r="O273" s="14"/>
    </row>
    <row r="274" spans="6:15" ht="15.75" customHeight="1">
      <c r="F274" s="14"/>
      <c r="G274" s="14"/>
      <c r="H274" s="14"/>
      <c r="I274" s="14"/>
      <c r="J274" s="14"/>
      <c r="K274" s="14"/>
      <c r="L274" s="14"/>
      <c r="M274" s="14"/>
      <c r="O274" s="14"/>
    </row>
    <row r="275" spans="6:15" ht="15.75" customHeight="1">
      <c r="F275" s="14"/>
      <c r="G275" s="14"/>
      <c r="H275" s="14"/>
      <c r="I275" s="14"/>
      <c r="J275" s="14"/>
      <c r="K275" s="14"/>
      <c r="L275" s="14"/>
      <c r="M275" s="14"/>
      <c r="O275" s="14"/>
    </row>
    <row r="276" spans="6:15" ht="15.75" customHeight="1">
      <c r="F276" s="14"/>
      <c r="G276" s="14"/>
      <c r="H276" s="14"/>
      <c r="I276" s="14"/>
      <c r="J276" s="14"/>
      <c r="K276" s="14"/>
      <c r="L276" s="14"/>
      <c r="M276" s="14"/>
      <c r="O276" s="14"/>
    </row>
    <row r="277" spans="6:15" ht="15.75" customHeight="1">
      <c r="F277" s="14"/>
      <c r="G277" s="14"/>
      <c r="H277" s="14"/>
      <c r="I277" s="14"/>
      <c r="J277" s="14"/>
      <c r="K277" s="14"/>
      <c r="L277" s="14"/>
      <c r="M277" s="14"/>
      <c r="O277" s="14"/>
    </row>
    <row r="278" spans="6:15" ht="15.75" customHeight="1">
      <c r="F278" s="14"/>
      <c r="G278" s="14"/>
      <c r="H278" s="14"/>
      <c r="I278" s="14"/>
      <c r="J278" s="14"/>
      <c r="K278" s="14"/>
      <c r="L278" s="14"/>
      <c r="M278" s="14"/>
      <c r="O278" s="14"/>
    </row>
    <row r="279" spans="6:15" ht="15.75" customHeight="1">
      <c r="F279" s="14"/>
      <c r="G279" s="14"/>
      <c r="H279" s="14"/>
      <c r="I279" s="14"/>
      <c r="J279" s="14"/>
      <c r="K279" s="14"/>
      <c r="L279" s="14"/>
      <c r="M279" s="14"/>
      <c r="O279" s="14"/>
    </row>
    <row r="280" spans="6:15" ht="15.75" customHeight="1">
      <c r="F280" s="14"/>
      <c r="G280" s="14"/>
      <c r="H280" s="14"/>
      <c r="I280" s="14"/>
      <c r="J280" s="14"/>
      <c r="K280" s="14"/>
      <c r="L280" s="14"/>
      <c r="M280" s="14"/>
      <c r="O280" s="14"/>
    </row>
    <row r="281" spans="6:15" ht="15.75" customHeight="1">
      <c r="F281" s="14"/>
      <c r="G281" s="14"/>
      <c r="H281" s="14"/>
      <c r="I281" s="14"/>
      <c r="J281" s="14"/>
      <c r="K281" s="14"/>
      <c r="L281" s="14"/>
      <c r="M281" s="14"/>
      <c r="O281" s="14"/>
    </row>
    <row r="282" spans="6:15" ht="15.75" customHeight="1">
      <c r="F282" s="14"/>
      <c r="G282" s="14"/>
      <c r="H282" s="14"/>
      <c r="I282" s="14"/>
      <c r="J282" s="14"/>
      <c r="K282" s="14"/>
      <c r="L282" s="14"/>
      <c r="M282" s="14"/>
      <c r="O282" s="14"/>
    </row>
    <row r="283" spans="6:15" ht="15.75" customHeight="1">
      <c r="F283" s="14"/>
      <c r="G283" s="14"/>
      <c r="H283" s="14"/>
      <c r="I283" s="14"/>
      <c r="J283" s="14"/>
      <c r="K283" s="14"/>
      <c r="L283" s="14"/>
      <c r="M283" s="14"/>
      <c r="O283" s="14"/>
    </row>
    <row r="284" spans="6:15" ht="15.75" customHeight="1">
      <c r="F284" s="14"/>
      <c r="G284" s="14"/>
      <c r="H284" s="14"/>
      <c r="I284" s="14"/>
      <c r="J284" s="14"/>
      <c r="K284" s="14"/>
      <c r="L284" s="14"/>
      <c r="M284" s="14"/>
      <c r="O284" s="14"/>
    </row>
    <row r="285" spans="6:15" ht="15.75" customHeight="1">
      <c r="F285" s="14"/>
      <c r="G285" s="14"/>
      <c r="H285" s="14"/>
      <c r="I285" s="14"/>
      <c r="J285" s="14"/>
      <c r="K285" s="14"/>
      <c r="L285" s="14"/>
      <c r="M285" s="14"/>
      <c r="O285" s="14"/>
    </row>
    <row r="286" spans="6:15" ht="15.75" customHeight="1">
      <c r="F286" s="14"/>
      <c r="G286" s="14"/>
      <c r="H286" s="14"/>
      <c r="I286" s="14"/>
      <c r="J286" s="14"/>
      <c r="K286" s="14"/>
      <c r="L286" s="14"/>
      <c r="M286" s="14"/>
      <c r="O286" s="14"/>
    </row>
    <row r="287" spans="6:15" ht="15.75" customHeight="1">
      <c r="F287" s="14"/>
      <c r="G287" s="14"/>
      <c r="H287" s="14"/>
      <c r="I287" s="14"/>
      <c r="J287" s="14"/>
      <c r="K287" s="14"/>
      <c r="L287" s="14"/>
      <c r="M287" s="14"/>
      <c r="O287" s="14"/>
    </row>
    <row r="288" spans="6:15" ht="15.75" customHeight="1">
      <c r="F288" s="14"/>
      <c r="G288" s="14"/>
      <c r="H288" s="14"/>
      <c r="I288" s="14"/>
      <c r="J288" s="14"/>
      <c r="K288" s="14"/>
      <c r="L288" s="14"/>
      <c r="M288" s="14"/>
      <c r="O288" s="14"/>
    </row>
    <row r="289" spans="6:15" ht="15.75" customHeight="1">
      <c r="F289" s="14"/>
      <c r="G289" s="14"/>
      <c r="H289" s="14"/>
      <c r="I289" s="14"/>
      <c r="J289" s="14"/>
      <c r="K289" s="14"/>
      <c r="L289" s="14"/>
      <c r="M289" s="14"/>
      <c r="O289" s="14"/>
    </row>
    <row r="290" spans="6:15" ht="15.75" customHeight="1">
      <c r="F290" s="14"/>
      <c r="G290" s="14"/>
      <c r="H290" s="14"/>
      <c r="I290" s="14"/>
      <c r="J290" s="14"/>
      <c r="K290" s="14"/>
      <c r="L290" s="14"/>
      <c r="M290" s="14"/>
      <c r="O290" s="14"/>
    </row>
    <row r="291" spans="6:15" ht="15.75" customHeight="1">
      <c r="F291" s="14"/>
      <c r="G291" s="14"/>
      <c r="H291" s="14"/>
      <c r="I291" s="14"/>
      <c r="J291" s="14"/>
      <c r="K291" s="14"/>
      <c r="L291" s="14"/>
      <c r="M291" s="14"/>
      <c r="O291" s="14"/>
    </row>
    <row r="292" spans="6:15" ht="15.75" customHeight="1">
      <c r="F292" s="14"/>
      <c r="G292" s="14"/>
      <c r="H292" s="14"/>
      <c r="I292" s="14"/>
      <c r="J292" s="14"/>
      <c r="K292" s="14"/>
      <c r="L292" s="14"/>
      <c r="M292" s="14"/>
      <c r="O292" s="14"/>
    </row>
    <row r="293" spans="6:15" ht="15.75" customHeight="1">
      <c r="F293" s="14"/>
      <c r="G293" s="14"/>
      <c r="H293" s="14"/>
      <c r="I293" s="14"/>
      <c r="J293" s="14"/>
      <c r="K293" s="14"/>
      <c r="L293" s="14"/>
      <c r="M293" s="14"/>
      <c r="O293" s="14"/>
    </row>
    <row r="294" spans="6:15" ht="15.75" customHeight="1">
      <c r="F294" s="14"/>
      <c r="G294" s="14"/>
      <c r="H294" s="14"/>
      <c r="I294" s="14"/>
      <c r="J294" s="14"/>
      <c r="K294" s="14"/>
      <c r="L294" s="14"/>
      <c r="M294" s="14"/>
      <c r="O294" s="14"/>
    </row>
    <row r="295" spans="6:15" ht="15.75" customHeight="1">
      <c r="F295" s="14"/>
      <c r="G295" s="14"/>
      <c r="H295" s="14"/>
      <c r="I295" s="14"/>
      <c r="J295" s="14"/>
      <c r="K295" s="14"/>
      <c r="L295" s="14"/>
      <c r="M295" s="14"/>
      <c r="O295" s="14"/>
    </row>
    <row r="296" spans="6:15" ht="15.75" customHeight="1">
      <c r="F296" s="14"/>
      <c r="G296" s="14"/>
      <c r="H296" s="14"/>
      <c r="I296" s="14"/>
      <c r="J296" s="14"/>
      <c r="K296" s="14"/>
      <c r="L296" s="14"/>
      <c r="M296" s="14"/>
      <c r="O296" s="14"/>
    </row>
    <row r="297" spans="6:15" ht="15.75" customHeight="1">
      <c r="F297" s="14"/>
      <c r="G297" s="14"/>
      <c r="H297" s="14"/>
      <c r="I297" s="14"/>
      <c r="J297" s="14"/>
      <c r="K297" s="14"/>
      <c r="L297" s="14"/>
      <c r="M297" s="14"/>
      <c r="O297" s="14"/>
    </row>
    <row r="298" spans="6:15" ht="15.75" customHeight="1">
      <c r="F298" s="14"/>
      <c r="G298" s="14"/>
      <c r="H298" s="14"/>
      <c r="I298" s="14"/>
      <c r="J298" s="14"/>
      <c r="K298" s="14"/>
      <c r="L298" s="14"/>
      <c r="M298" s="14"/>
      <c r="O298" s="14"/>
    </row>
    <row r="299" spans="6:15" ht="15.75" customHeight="1">
      <c r="F299" s="14"/>
      <c r="G299" s="14"/>
      <c r="H299" s="14"/>
      <c r="I299" s="14"/>
      <c r="J299" s="14"/>
      <c r="K299" s="14"/>
      <c r="L299" s="14"/>
      <c r="M299" s="14"/>
      <c r="O299" s="14"/>
    </row>
    <row r="300" spans="6:15" ht="15.75" customHeight="1">
      <c r="F300" s="14"/>
      <c r="G300" s="14"/>
      <c r="H300" s="14"/>
      <c r="I300" s="14"/>
      <c r="J300" s="14"/>
      <c r="K300" s="14"/>
      <c r="L300" s="14"/>
      <c r="M300" s="14"/>
      <c r="O300" s="14"/>
    </row>
    <row r="301" spans="6:15" ht="15.75" customHeight="1">
      <c r="F301" s="14"/>
      <c r="G301" s="14"/>
      <c r="H301" s="14"/>
      <c r="I301" s="14"/>
      <c r="J301" s="14"/>
      <c r="K301" s="14"/>
      <c r="L301" s="14"/>
      <c r="M301" s="14"/>
      <c r="O301" s="14"/>
    </row>
    <row r="302" spans="6:15" ht="15.75" customHeight="1">
      <c r="F302" s="14"/>
      <c r="G302" s="14"/>
      <c r="H302" s="14"/>
      <c r="I302" s="14"/>
      <c r="J302" s="14"/>
      <c r="K302" s="14"/>
      <c r="L302" s="14"/>
      <c r="M302" s="14"/>
      <c r="O302" s="14"/>
    </row>
    <row r="303" spans="6:15" ht="15.75" customHeight="1">
      <c r="F303" s="14"/>
      <c r="G303" s="14"/>
      <c r="H303" s="14"/>
      <c r="I303" s="14"/>
      <c r="J303" s="14"/>
      <c r="K303" s="14"/>
      <c r="L303" s="14"/>
      <c r="M303" s="14"/>
      <c r="O303" s="14"/>
    </row>
    <row r="304" spans="6:15" ht="15.75" customHeight="1">
      <c r="F304" s="14"/>
      <c r="G304" s="14"/>
      <c r="H304" s="14"/>
      <c r="I304" s="14"/>
      <c r="J304" s="14"/>
      <c r="K304" s="14"/>
      <c r="L304" s="14"/>
      <c r="M304" s="14"/>
      <c r="O304" s="14"/>
    </row>
    <row r="305" spans="6:15" ht="15.75" customHeight="1">
      <c r="F305" s="14"/>
      <c r="G305" s="14"/>
      <c r="H305" s="14"/>
      <c r="I305" s="14"/>
      <c r="J305" s="14"/>
      <c r="K305" s="14"/>
      <c r="L305" s="14"/>
      <c r="M305" s="14"/>
      <c r="O305" s="14"/>
    </row>
    <row r="306" spans="6:15" ht="15.75" customHeight="1">
      <c r="F306" s="14"/>
      <c r="G306" s="14"/>
      <c r="H306" s="14"/>
      <c r="I306" s="14"/>
      <c r="J306" s="14"/>
      <c r="K306" s="14"/>
      <c r="L306" s="14"/>
      <c r="M306" s="14"/>
      <c r="O306" s="14"/>
    </row>
    <row r="307" spans="6:15" ht="15.75" customHeight="1">
      <c r="F307" s="14"/>
      <c r="G307" s="14"/>
      <c r="H307" s="14"/>
      <c r="I307" s="14"/>
      <c r="J307" s="14"/>
      <c r="K307" s="14"/>
      <c r="L307" s="14"/>
      <c r="M307" s="14"/>
      <c r="O307" s="14"/>
    </row>
    <row r="308" spans="6:15" ht="15.75" customHeight="1">
      <c r="F308" s="14"/>
      <c r="G308" s="14"/>
      <c r="H308" s="14"/>
      <c r="I308" s="14"/>
      <c r="J308" s="14"/>
      <c r="K308" s="14"/>
      <c r="L308" s="14"/>
      <c r="M308" s="14"/>
      <c r="O308" s="14"/>
    </row>
    <row r="309" spans="6:15" ht="15.75" customHeight="1">
      <c r="F309" s="14"/>
      <c r="G309" s="14"/>
      <c r="H309" s="14"/>
      <c r="I309" s="14"/>
      <c r="J309" s="14"/>
      <c r="K309" s="14"/>
      <c r="L309" s="14"/>
      <c r="M309" s="14"/>
      <c r="O309" s="14"/>
    </row>
    <row r="310" spans="6:15" ht="15.75" customHeight="1">
      <c r="F310" s="14"/>
      <c r="G310" s="14"/>
      <c r="H310" s="14"/>
      <c r="I310" s="14"/>
      <c r="J310" s="14"/>
      <c r="K310" s="14"/>
      <c r="L310" s="14"/>
      <c r="M310" s="14"/>
      <c r="O310" s="14"/>
    </row>
    <row r="311" spans="6:15" ht="15.75" customHeight="1">
      <c r="F311" s="14"/>
      <c r="G311" s="14"/>
      <c r="H311" s="14"/>
      <c r="I311" s="14"/>
      <c r="J311" s="14"/>
      <c r="K311" s="14"/>
      <c r="L311" s="14"/>
      <c r="M311" s="14"/>
      <c r="O311" s="14"/>
    </row>
    <row r="312" spans="6:15" ht="15.75" customHeight="1">
      <c r="F312" s="14"/>
      <c r="G312" s="14"/>
      <c r="H312" s="14"/>
      <c r="I312" s="14"/>
      <c r="J312" s="14"/>
      <c r="K312" s="14"/>
      <c r="L312" s="14"/>
      <c r="M312" s="14"/>
      <c r="O312" s="14"/>
    </row>
    <row r="313" spans="6:15" ht="15.75" customHeight="1">
      <c r="F313" s="14"/>
      <c r="G313" s="14"/>
      <c r="H313" s="14"/>
      <c r="I313" s="14"/>
      <c r="J313" s="14"/>
      <c r="K313" s="14"/>
      <c r="L313" s="14"/>
      <c r="M313" s="14"/>
      <c r="O313" s="14"/>
    </row>
    <row r="314" spans="6:15" ht="15.75" customHeight="1">
      <c r="F314" s="14"/>
      <c r="G314" s="14"/>
      <c r="H314" s="14"/>
      <c r="I314" s="14"/>
      <c r="J314" s="14"/>
      <c r="K314" s="14"/>
      <c r="L314" s="14"/>
      <c r="M314" s="14"/>
      <c r="O314" s="14"/>
    </row>
    <row r="315" spans="6:15" ht="15.75" customHeight="1">
      <c r="F315" s="14"/>
      <c r="G315" s="14"/>
      <c r="H315" s="14"/>
      <c r="I315" s="14"/>
      <c r="J315" s="14"/>
      <c r="K315" s="14"/>
      <c r="L315" s="14"/>
      <c r="M315" s="14"/>
      <c r="O315" s="14"/>
    </row>
    <row r="316" spans="6:15" ht="15.75" customHeight="1">
      <c r="F316" s="14"/>
      <c r="G316" s="14"/>
      <c r="H316" s="14"/>
      <c r="I316" s="14"/>
      <c r="J316" s="14"/>
      <c r="K316" s="14"/>
      <c r="L316" s="14"/>
      <c r="M316" s="14"/>
      <c r="O316" s="14"/>
    </row>
    <row r="317" spans="6:15" ht="15.75" customHeight="1">
      <c r="F317" s="14"/>
      <c r="G317" s="14"/>
      <c r="H317" s="14"/>
      <c r="I317" s="14"/>
      <c r="J317" s="14"/>
      <c r="K317" s="14"/>
      <c r="L317" s="14"/>
      <c r="M317" s="14"/>
      <c r="O317" s="14"/>
    </row>
    <row r="318" spans="6:15" ht="15.75" customHeight="1">
      <c r="F318" s="14"/>
      <c r="G318" s="14"/>
      <c r="H318" s="14"/>
      <c r="I318" s="14"/>
      <c r="J318" s="14"/>
      <c r="K318" s="14"/>
      <c r="L318" s="14"/>
      <c r="M318" s="14"/>
      <c r="O318" s="14"/>
    </row>
    <row r="319" spans="6:15" ht="15.75" customHeight="1">
      <c r="F319" s="14"/>
      <c r="G319" s="14"/>
      <c r="H319" s="14"/>
      <c r="I319" s="14"/>
      <c r="J319" s="14"/>
      <c r="K319" s="14"/>
      <c r="L319" s="14"/>
      <c r="M319" s="14"/>
      <c r="O319" s="14"/>
    </row>
    <row r="320" spans="6:15" ht="15.75" customHeight="1">
      <c r="F320" s="14"/>
      <c r="G320" s="14"/>
      <c r="H320" s="14"/>
      <c r="I320" s="14"/>
      <c r="J320" s="14"/>
      <c r="K320" s="14"/>
      <c r="L320" s="14"/>
      <c r="M320" s="14"/>
      <c r="O320" s="14"/>
    </row>
    <row r="321" spans="6:15" ht="15.75" customHeight="1">
      <c r="F321" s="14"/>
      <c r="G321" s="14"/>
      <c r="H321" s="14"/>
      <c r="I321" s="14"/>
      <c r="J321" s="14"/>
      <c r="K321" s="14"/>
      <c r="L321" s="14"/>
      <c r="M321" s="14"/>
      <c r="O321" s="14"/>
    </row>
    <row r="322" spans="6:15" ht="15.75" customHeight="1">
      <c r="F322" s="14"/>
      <c r="G322" s="14"/>
      <c r="H322" s="14"/>
      <c r="I322" s="14"/>
      <c r="J322" s="14"/>
      <c r="K322" s="14"/>
      <c r="L322" s="14"/>
      <c r="M322" s="14"/>
      <c r="O322" s="14"/>
    </row>
    <row r="323" spans="6:15" ht="15.75" customHeight="1">
      <c r="F323" s="14"/>
      <c r="G323" s="14"/>
      <c r="H323" s="14"/>
      <c r="I323" s="14"/>
      <c r="J323" s="14"/>
      <c r="K323" s="14"/>
      <c r="L323" s="14"/>
      <c r="M323" s="14"/>
      <c r="O323" s="14"/>
    </row>
    <row r="324" spans="6:15" ht="15.75" customHeight="1">
      <c r="F324" s="14"/>
      <c r="G324" s="14"/>
      <c r="H324" s="14"/>
      <c r="I324" s="14"/>
      <c r="J324" s="14"/>
      <c r="K324" s="14"/>
      <c r="L324" s="14"/>
      <c r="M324" s="14"/>
      <c r="O324" s="14"/>
    </row>
    <row r="325" spans="6:15" ht="15.75" customHeight="1">
      <c r="F325" s="14"/>
      <c r="G325" s="14"/>
      <c r="H325" s="14"/>
      <c r="I325" s="14"/>
      <c r="J325" s="14"/>
      <c r="K325" s="14"/>
      <c r="L325" s="14"/>
      <c r="M325" s="14"/>
      <c r="O325" s="14"/>
    </row>
    <row r="326" spans="6:15" ht="15.75" customHeight="1">
      <c r="F326" s="14"/>
      <c r="G326" s="14"/>
      <c r="H326" s="14"/>
      <c r="I326" s="14"/>
      <c r="J326" s="14"/>
      <c r="K326" s="14"/>
      <c r="L326" s="14"/>
      <c r="M326" s="14"/>
      <c r="O326" s="14"/>
    </row>
    <row r="327" spans="6:15" ht="15.75" customHeight="1">
      <c r="F327" s="14"/>
      <c r="G327" s="14"/>
      <c r="H327" s="14"/>
      <c r="I327" s="14"/>
      <c r="J327" s="14"/>
      <c r="K327" s="14"/>
      <c r="L327" s="14"/>
      <c r="M327" s="14"/>
      <c r="O327" s="14"/>
    </row>
    <row r="328" spans="6:15" ht="15.75" customHeight="1">
      <c r="F328" s="14"/>
      <c r="G328" s="14"/>
      <c r="H328" s="14"/>
      <c r="I328" s="14"/>
      <c r="J328" s="14"/>
      <c r="K328" s="14"/>
      <c r="L328" s="14"/>
      <c r="M328" s="14"/>
      <c r="O328" s="14"/>
    </row>
    <row r="329" spans="6:15" ht="15.75" customHeight="1">
      <c r="F329" s="14"/>
      <c r="G329" s="14"/>
      <c r="H329" s="14"/>
      <c r="I329" s="14"/>
      <c r="J329" s="14"/>
      <c r="K329" s="14"/>
      <c r="L329" s="14"/>
      <c r="M329" s="14"/>
      <c r="O329" s="14"/>
    </row>
    <row r="330" spans="6:15" ht="15.75" customHeight="1">
      <c r="F330" s="14"/>
      <c r="G330" s="14"/>
      <c r="H330" s="14"/>
      <c r="I330" s="14"/>
      <c r="J330" s="14"/>
      <c r="K330" s="14"/>
      <c r="L330" s="14"/>
      <c r="M330" s="14"/>
      <c r="O330" s="14"/>
    </row>
    <row r="331" spans="6:15" ht="15.75" customHeight="1">
      <c r="F331" s="14"/>
      <c r="G331" s="14"/>
      <c r="H331" s="14"/>
      <c r="I331" s="14"/>
      <c r="J331" s="14"/>
      <c r="K331" s="14"/>
      <c r="L331" s="14"/>
      <c r="M331" s="14"/>
      <c r="O331" s="14"/>
    </row>
    <row r="332" spans="6:15" ht="15.75" customHeight="1">
      <c r="F332" s="14"/>
      <c r="G332" s="14"/>
      <c r="H332" s="14"/>
      <c r="I332" s="14"/>
      <c r="J332" s="14"/>
      <c r="K332" s="14"/>
      <c r="L332" s="14"/>
      <c r="M332" s="14"/>
      <c r="O332" s="14"/>
    </row>
    <row r="333" spans="6:15" ht="15.75" customHeight="1">
      <c r="F333" s="14"/>
      <c r="G333" s="14"/>
      <c r="H333" s="14"/>
      <c r="I333" s="14"/>
      <c r="J333" s="14"/>
      <c r="K333" s="14"/>
      <c r="L333" s="14"/>
      <c r="M333" s="14"/>
      <c r="O333" s="14"/>
    </row>
    <row r="334" spans="6:15" ht="15.75" customHeight="1">
      <c r="F334" s="14"/>
      <c r="G334" s="14"/>
      <c r="H334" s="14"/>
      <c r="I334" s="14"/>
      <c r="J334" s="14"/>
      <c r="K334" s="14"/>
      <c r="L334" s="14"/>
      <c r="M334" s="14"/>
      <c r="O334" s="14"/>
    </row>
    <row r="335" spans="6:15" ht="15.75" customHeight="1">
      <c r="F335" s="14"/>
      <c r="G335" s="14"/>
      <c r="H335" s="14"/>
      <c r="I335" s="14"/>
      <c r="J335" s="14"/>
      <c r="K335" s="14"/>
      <c r="L335" s="14"/>
      <c r="M335" s="14"/>
      <c r="O335" s="14"/>
    </row>
    <row r="336" spans="6:15" ht="15.75" customHeight="1">
      <c r="F336" s="14"/>
      <c r="G336" s="14"/>
      <c r="H336" s="14"/>
      <c r="I336" s="14"/>
      <c r="J336" s="14"/>
      <c r="K336" s="14"/>
      <c r="L336" s="14"/>
      <c r="M336" s="14"/>
      <c r="O336" s="14"/>
    </row>
    <row r="337" spans="6:15" ht="15.75" customHeight="1">
      <c r="F337" s="14"/>
      <c r="G337" s="14"/>
      <c r="H337" s="14"/>
      <c r="I337" s="14"/>
      <c r="J337" s="14"/>
      <c r="K337" s="14"/>
      <c r="L337" s="14"/>
      <c r="M337" s="14"/>
      <c r="O337" s="14"/>
    </row>
    <row r="338" spans="6:15" ht="15.75" customHeight="1">
      <c r="F338" s="14"/>
      <c r="G338" s="14"/>
      <c r="H338" s="14"/>
      <c r="I338" s="14"/>
      <c r="J338" s="14"/>
      <c r="K338" s="14"/>
      <c r="L338" s="14"/>
      <c r="M338" s="14"/>
      <c r="O338" s="14"/>
    </row>
    <row r="339" spans="6:15" ht="15.75" customHeight="1">
      <c r="F339" s="14"/>
      <c r="G339" s="14"/>
      <c r="H339" s="14"/>
      <c r="I339" s="14"/>
      <c r="J339" s="14"/>
      <c r="K339" s="14"/>
      <c r="L339" s="14"/>
      <c r="M339" s="14"/>
      <c r="O339" s="14"/>
    </row>
    <row r="340" spans="6:15" ht="15.75" customHeight="1">
      <c r="F340" s="14"/>
      <c r="G340" s="14"/>
      <c r="H340" s="14"/>
      <c r="I340" s="14"/>
      <c r="J340" s="14"/>
      <c r="K340" s="14"/>
      <c r="L340" s="14"/>
      <c r="M340" s="14"/>
      <c r="O340" s="14"/>
    </row>
    <row r="341" spans="6:15" ht="15.75" customHeight="1">
      <c r="F341" s="14"/>
      <c r="G341" s="14"/>
      <c r="H341" s="14"/>
      <c r="I341" s="14"/>
      <c r="J341" s="14"/>
      <c r="K341" s="14"/>
      <c r="L341" s="14"/>
      <c r="M341" s="14"/>
      <c r="O341" s="14"/>
    </row>
    <row r="342" spans="6:15" ht="15.75" customHeight="1">
      <c r="F342" s="14"/>
      <c r="G342" s="14"/>
      <c r="H342" s="14"/>
      <c r="I342" s="14"/>
      <c r="J342" s="14"/>
      <c r="K342" s="14"/>
      <c r="L342" s="14"/>
      <c r="M342" s="14"/>
      <c r="O342" s="14"/>
    </row>
    <row r="343" spans="6:15" ht="15.75" customHeight="1">
      <c r="F343" s="14"/>
      <c r="G343" s="14"/>
      <c r="H343" s="14"/>
      <c r="I343" s="14"/>
      <c r="J343" s="14"/>
      <c r="K343" s="14"/>
      <c r="L343" s="14"/>
      <c r="M343" s="14"/>
      <c r="O343" s="14"/>
    </row>
    <row r="344" spans="6:15" ht="15.75" customHeight="1">
      <c r="F344" s="14"/>
      <c r="G344" s="14"/>
      <c r="H344" s="14"/>
      <c r="I344" s="14"/>
      <c r="J344" s="14"/>
      <c r="K344" s="14"/>
      <c r="L344" s="14"/>
      <c r="M344" s="14"/>
      <c r="O344" s="14"/>
    </row>
    <row r="345" spans="6:15" ht="15.75" customHeight="1">
      <c r="F345" s="14"/>
      <c r="G345" s="14"/>
      <c r="H345" s="14"/>
      <c r="I345" s="14"/>
      <c r="J345" s="14"/>
      <c r="K345" s="14"/>
      <c r="L345" s="14"/>
      <c r="M345" s="14"/>
      <c r="O345" s="14"/>
    </row>
    <row r="346" spans="6:15" ht="15.75" customHeight="1">
      <c r="F346" s="14"/>
      <c r="G346" s="14"/>
      <c r="H346" s="14"/>
      <c r="I346" s="14"/>
      <c r="J346" s="14"/>
      <c r="K346" s="14"/>
      <c r="L346" s="14"/>
      <c r="M346" s="14"/>
      <c r="O346" s="14"/>
    </row>
    <row r="347" spans="6:15" ht="15.75" customHeight="1">
      <c r="F347" s="14"/>
      <c r="G347" s="14"/>
      <c r="H347" s="14"/>
      <c r="I347" s="14"/>
      <c r="J347" s="14"/>
      <c r="K347" s="14"/>
      <c r="L347" s="14"/>
      <c r="M347" s="14"/>
      <c r="O347" s="14"/>
    </row>
    <row r="348" spans="6:15" ht="15.75" customHeight="1">
      <c r="F348" s="14"/>
      <c r="G348" s="14"/>
      <c r="H348" s="14"/>
      <c r="I348" s="14"/>
      <c r="J348" s="14"/>
      <c r="K348" s="14"/>
      <c r="L348" s="14"/>
      <c r="M348" s="14"/>
      <c r="O348" s="14"/>
    </row>
    <row r="349" spans="6:15" ht="15.75" customHeight="1">
      <c r="F349" s="14"/>
      <c r="G349" s="14"/>
      <c r="H349" s="14"/>
      <c r="I349" s="14"/>
      <c r="J349" s="14"/>
      <c r="K349" s="14"/>
      <c r="L349" s="14"/>
      <c r="M349" s="14"/>
      <c r="O349" s="14"/>
    </row>
    <row r="350" spans="6:15" ht="15.75" customHeight="1">
      <c r="F350" s="14"/>
      <c r="G350" s="14"/>
      <c r="H350" s="14"/>
      <c r="I350" s="14"/>
      <c r="J350" s="14"/>
      <c r="K350" s="14"/>
      <c r="L350" s="14"/>
      <c r="M350" s="14"/>
      <c r="O350" s="14"/>
    </row>
    <row r="351" spans="6:15" ht="15.75" customHeight="1">
      <c r="F351" s="14"/>
      <c r="G351" s="14"/>
      <c r="H351" s="14"/>
      <c r="I351" s="14"/>
      <c r="J351" s="14"/>
      <c r="K351" s="14"/>
      <c r="L351" s="14"/>
      <c r="M351" s="14"/>
      <c r="O351" s="14"/>
    </row>
    <row r="352" spans="6:15" ht="15.75" customHeight="1">
      <c r="F352" s="14"/>
      <c r="G352" s="14"/>
      <c r="H352" s="14"/>
      <c r="I352" s="14"/>
      <c r="J352" s="14"/>
      <c r="K352" s="14"/>
      <c r="L352" s="14"/>
      <c r="M352" s="14"/>
      <c r="O352" s="14"/>
    </row>
    <row r="353" spans="6:15" ht="15.75" customHeight="1">
      <c r="F353" s="14"/>
      <c r="G353" s="14"/>
      <c r="H353" s="14"/>
      <c r="I353" s="14"/>
      <c r="J353" s="14"/>
      <c r="K353" s="14"/>
      <c r="L353" s="14"/>
      <c r="M353" s="14"/>
      <c r="O353" s="14"/>
    </row>
    <row r="354" spans="6:15" ht="15.75" customHeight="1">
      <c r="F354" s="14"/>
      <c r="G354" s="14"/>
      <c r="H354" s="14"/>
      <c r="I354" s="14"/>
      <c r="J354" s="14"/>
      <c r="K354" s="14"/>
      <c r="L354" s="14"/>
      <c r="M354" s="14"/>
      <c r="O354" s="14"/>
    </row>
    <row r="355" spans="6:15" ht="15.75" customHeight="1">
      <c r="F355" s="14"/>
      <c r="G355" s="14"/>
      <c r="H355" s="14"/>
      <c r="I355" s="14"/>
      <c r="J355" s="14"/>
      <c r="K355" s="14"/>
      <c r="L355" s="14"/>
      <c r="M355" s="14"/>
      <c r="O355" s="14"/>
    </row>
    <row r="356" spans="6:15" ht="15.75" customHeight="1">
      <c r="F356" s="14"/>
      <c r="G356" s="14"/>
      <c r="H356" s="14"/>
      <c r="I356" s="14"/>
      <c r="J356" s="14"/>
      <c r="K356" s="14"/>
      <c r="L356" s="14"/>
      <c r="M356" s="14"/>
      <c r="O356" s="14"/>
    </row>
    <row r="357" spans="6:15" ht="15.75" customHeight="1">
      <c r="F357" s="14"/>
      <c r="G357" s="14"/>
      <c r="H357" s="14"/>
      <c r="I357" s="14"/>
      <c r="J357" s="14"/>
      <c r="K357" s="14"/>
      <c r="L357" s="14"/>
      <c r="M357" s="14"/>
      <c r="O357" s="14"/>
    </row>
    <row r="358" spans="6:15" ht="15.75" customHeight="1">
      <c r="F358" s="14"/>
      <c r="G358" s="14"/>
      <c r="H358" s="14"/>
      <c r="I358" s="14"/>
      <c r="J358" s="14"/>
      <c r="K358" s="14"/>
      <c r="L358" s="14"/>
      <c r="M358" s="14"/>
      <c r="O358" s="14"/>
    </row>
    <row r="359" spans="6:15" ht="15.75" customHeight="1">
      <c r="F359" s="14"/>
      <c r="G359" s="14"/>
      <c r="H359" s="14"/>
      <c r="I359" s="14"/>
      <c r="J359" s="14"/>
      <c r="K359" s="14"/>
      <c r="L359" s="14"/>
      <c r="M359" s="14"/>
      <c r="O359" s="14"/>
    </row>
    <row r="360" spans="6:15" ht="15.75" customHeight="1">
      <c r="F360" s="14"/>
      <c r="G360" s="14"/>
      <c r="H360" s="14"/>
      <c r="I360" s="14"/>
      <c r="J360" s="14"/>
      <c r="K360" s="14"/>
      <c r="L360" s="14"/>
      <c r="M360" s="14"/>
      <c r="O360" s="14"/>
    </row>
    <row r="361" spans="6:15" ht="15.75" customHeight="1">
      <c r="F361" s="14"/>
      <c r="G361" s="14"/>
      <c r="H361" s="14"/>
      <c r="I361" s="14"/>
      <c r="J361" s="14"/>
      <c r="K361" s="14"/>
      <c r="L361" s="14"/>
      <c r="M361" s="14"/>
      <c r="O361" s="14"/>
    </row>
    <row r="362" spans="6:15" ht="15.75" customHeight="1">
      <c r="F362" s="14"/>
      <c r="G362" s="14"/>
      <c r="H362" s="14"/>
      <c r="I362" s="14"/>
      <c r="J362" s="14"/>
      <c r="K362" s="14"/>
      <c r="L362" s="14"/>
      <c r="M362" s="14"/>
      <c r="O362" s="14"/>
    </row>
    <row r="363" spans="6:15" ht="15.75" customHeight="1">
      <c r="F363" s="14"/>
      <c r="G363" s="14"/>
      <c r="H363" s="14"/>
      <c r="I363" s="14"/>
      <c r="J363" s="14"/>
      <c r="K363" s="14"/>
      <c r="L363" s="14"/>
      <c r="M363" s="14"/>
      <c r="O363" s="14"/>
    </row>
    <row r="364" spans="6:15" ht="15.75" customHeight="1">
      <c r="F364" s="14"/>
      <c r="G364" s="14"/>
      <c r="H364" s="14"/>
      <c r="I364" s="14"/>
      <c r="J364" s="14"/>
      <c r="K364" s="14"/>
      <c r="L364" s="14"/>
      <c r="M364" s="14"/>
      <c r="O364" s="14"/>
    </row>
    <row r="365" spans="6:15" ht="15.75" customHeight="1">
      <c r="F365" s="14"/>
      <c r="G365" s="14"/>
      <c r="H365" s="14"/>
      <c r="I365" s="14"/>
      <c r="J365" s="14"/>
      <c r="K365" s="14"/>
      <c r="L365" s="14"/>
      <c r="M365" s="14"/>
      <c r="O365" s="14"/>
    </row>
    <row r="366" spans="6:15" ht="15.75" customHeight="1">
      <c r="F366" s="14"/>
      <c r="G366" s="14"/>
      <c r="H366" s="14"/>
      <c r="I366" s="14"/>
      <c r="J366" s="14"/>
      <c r="K366" s="14"/>
      <c r="L366" s="14"/>
      <c r="M366" s="14"/>
      <c r="O366" s="14"/>
    </row>
    <row r="367" spans="6:15" ht="15.75" customHeight="1">
      <c r="F367" s="14"/>
      <c r="G367" s="14"/>
      <c r="H367" s="14"/>
      <c r="I367" s="14"/>
      <c r="J367" s="14"/>
      <c r="K367" s="14"/>
      <c r="L367" s="14"/>
      <c r="M367" s="14"/>
      <c r="O367" s="14"/>
    </row>
    <row r="368" spans="6:15" ht="15.75" customHeight="1">
      <c r="F368" s="14"/>
      <c r="G368" s="14"/>
      <c r="H368" s="14"/>
      <c r="I368" s="14"/>
      <c r="J368" s="14"/>
      <c r="K368" s="14"/>
      <c r="L368" s="14"/>
      <c r="M368" s="14"/>
      <c r="O368" s="14"/>
    </row>
    <row r="369" spans="6:15" ht="15.75" customHeight="1">
      <c r="F369" s="14"/>
      <c r="G369" s="14"/>
      <c r="H369" s="14"/>
      <c r="I369" s="14"/>
      <c r="J369" s="14"/>
      <c r="K369" s="14"/>
      <c r="L369" s="14"/>
      <c r="M369" s="14"/>
      <c r="O369" s="14"/>
    </row>
    <row r="370" spans="6:15" ht="15.75" customHeight="1">
      <c r="F370" s="14"/>
      <c r="G370" s="14"/>
      <c r="H370" s="14"/>
      <c r="I370" s="14"/>
      <c r="J370" s="14"/>
      <c r="K370" s="14"/>
      <c r="L370" s="14"/>
      <c r="M370" s="14"/>
      <c r="O370" s="14"/>
    </row>
    <row r="371" spans="6:15" ht="15.75" customHeight="1">
      <c r="F371" s="14"/>
      <c r="G371" s="14"/>
      <c r="H371" s="14"/>
      <c r="I371" s="14"/>
      <c r="J371" s="14"/>
      <c r="K371" s="14"/>
      <c r="L371" s="14"/>
      <c r="M371" s="14"/>
      <c r="O371" s="14"/>
    </row>
    <row r="372" spans="6:15" ht="15.75" customHeight="1">
      <c r="F372" s="14"/>
      <c r="G372" s="14"/>
      <c r="H372" s="14"/>
      <c r="I372" s="14"/>
      <c r="J372" s="14"/>
      <c r="K372" s="14"/>
      <c r="L372" s="14"/>
      <c r="M372" s="14"/>
      <c r="O372" s="14"/>
    </row>
    <row r="373" spans="6:15" ht="15.75" customHeight="1">
      <c r="F373" s="14"/>
      <c r="G373" s="14"/>
      <c r="H373" s="14"/>
      <c r="I373" s="14"/>
      <c r="J373" s="14"/>
      <c r="K373" s="14"/>
      <c r="L373" s="14"/>
      <c r="M373" s="14"/>
      <c r="O373" s="14"/>
    </row>
    <row r="374" spans="6:15" ht="15.75" customHeight="1">
      <c r="F374" s="14"/>
      <c r="G374" s="14"/>
      <c r="H374" s="14"/>
      <c r="I374" s="14"/>
      <c r="J374" s="14"/>
      <c r="K374" s="14"/>
      <c r="L374" s="14"/>
      <c r="M374" s="14"/>
      <c r="O374" s="14"/>
    </row>
    <row r="375" spans="6:15" ht="15.75" customHeight="1">
      <c r="F375" s="14"/>
      <c r="G375" s="14"/>
      <c r="H375" s="14"/>
      <c r="I375" s="14"/>
      <c r="J375" s="14"/>
      <c r="K375" s="14"/>
      <c r="L375" s="14"/>
      <c r="M375" s="14"/>
      <c r="O375" s="14"/>
    </row>
    <row r="376" spans="6:15" ht="15.75" customHeight="1">
      <c r="F376" s="14"/>
      <c r="G376" s="14"/>
      <c r="H376" s="14"/>
      <c r="I376" s="14"/>
      <c r="J376" s="14"/>
      <c r="K376" s="14"/>
      <c r="L376" s="14"/>
      <c r="M376" s="14"/>
      <c r="O376" s="14"/>
    </row>
    <row r="377" spans="6:15" ht="15.75" customHeight="1">
      <c r="F377" s="14"/>
      <c r="G377" s="14"/>
      <c r="H377" s="14"/>
      <c r="I377" s="14"/>
      <c r="J377" s="14"/>
      <c r="K377" s="14"/>
      <c r="L377" s="14"/>
      <c r="M377" s="14"/>
      <c r="O377" s="14"/>
    </row>
    <row r="378" spans="6:15" ht="15.75" customHeight="1">
      <c r="F378" s="14"/>
      <c r="G378" s="14"/>
      <c r="H378" s="14"/>
      <c r="I378" s="14"/>
      <c r="J378" s="14"/>
      <c r="K378" s="14"/>
      <c r="L378" s="14"/>
      <c r="M378" s="14"/>
      <c r="O378" s="14"/>
    </row>
    <row r="379" spans="6:15" ht="15.75" customHeight="1">
      <c r="F379" s="14"/>
      <c r="G379" s="14"/>
      <c r="H379" s="14"/>
      <c r="I379" s="14"/>
      <c r="J379" s="14"/>
      <c r="K379" s="14"/>
      <c r="L379" s="14"/>
      <c r="M379" s="14"/>
      <c r="O379" s="14"/>
    </row>
    <row r="380" spans="6:15" ht="15.75" customHeight="1">
      <c r="F380" s="14"/>
      <c r="G380" s="14"/>
      <c r="H380" s="14"/>
      <c r="I380" s="14"/>
      <c r="J380" s="14"/>
      <c r="K380" s="14"/>
      <c r="L380" s="14"/>
      <c r="M380" s="14"/>
      <c r="O380" s="14"/>
    </row>
    <row r="381" spans="6:15" ht="15.75" customHeight="1">
      <c r="F381" s="14"/>
      <c r="G381" s="14"/>
      <c r="H381" s="14"/>
      <c r="I381" s="14"/>
      <c r="J381" s="14"/>
      <c r="K381" s="14"/>
      <c r="L381" s="14"/>
      <c r="M381" s="14"/>
      <c r="O381" s="14"/>
    </row>
    <row r="382" spans="6:15" ht="15.75" customHeight="1">
      <c r="F382" s="14"/>
      <c r="G382" s="14"/>
      <c r="H382" s="14"/>
      <c r="I382" s="14"/>
      <c r="J382" s="14"/>
      <c r="K382" s="14"/>
      <c r="L382" s="14"/>
      <c r="M382" s="14"/>
      <c r="O382" s="14"/>
    </row>
    <row r="383" spans="6:15" ht="15.75" customHeight="1">
      <c r="F383" s="14"/>
      <c r="G383" s="14"/>
      <c r="H383" s="14"/>
      <c r="I383" s="14"/>
      <c r="J383" s="14"/>
      <c r="K383" s="14"/>
      <c r="L383" s="14"/>
      <c r="M383" s="14"/>
      <c r="O383" s="14"/>
    </row>
    <row r="384" spans="6:15" ht="15.75" customHeight="1">
      <c r="F384" s="14"/>
      <c r="G384" s="14"/>
      <c r="H384" s="14"/>
      <c r="I384" s="14"/>
      <c r="J384" s="14"/>
      <c r="K384" s="14"/>
      <c r="L384" s="14"/>
      <c r="M384" s="14"/>
      <c r="O384" s="14"/>
    </row>
    <row r="385" spans="6:15" ht="15.75" customHeight="1">
      <c r="F385" s="14"/>
      <c r="G385" s="14"/>
      <c r="H385" s="14"/>
      <c r="I385" s="14"/>
      <c r="J385" s="14"/>
      <c r="K385" s="14"/>
      <c r="L385" s="14"/>
      <c r="M385" s="14"/>
      <c r="O385" s="14"/>
    </row>
    <row r="386" spans="6:15" ht="15.75" customHeight="1">
      <c r="F386" s="14"/>
      <c r="G386" s="14"/>
      <c r="H386" s="14"/>
      <c r="I386" s="14"/>
      <c r="J386" s="14"/>
      <c r="K386" s="14"/>
      <c r="L386" s="14"/>
      <c r="M386" s="14"/>
      <c r="O386" s="14"/>
    </row>
    <row r="387" spans="6:15" ht="15.75" customHeight="1">
      <c r="F387" s="14"/>
      <c r="G387" s="14"/>
      <c r="H387" s="14"/>
      <c r="I387" s="14"/>
      <c r="J387" s="14"/>
      <c r="K387" s="14"/>
      <c r="L387" s="14"/>
      <c r="M387" s="14"/>
      <c r="O387" s="14"/>
    </row>
    <row r="388" spans="6:15" ht="15.75" customHeight="1">
      <c r="F388" s="14"/>
      <c r="G388" s="14"/>
      <c r="H388" s="14"/>
      <c r="I388" s="14"/>
      <c r="J388" s="14"/>
      <c r="K388" s="14"/>
      <c r="L388" s="14"/>
      <c r="M388" s="14"/>
      <c r="O388" s="14"/>
    </row>
    <row r="389" spans="6:15" ht="15.75" customHeight="1">
      <c r="F389" s="14"/>
      <c r="G389" s="14"/>
      <c r="H389" s="14"/>
      <c r="I389" s="14"/>
      <c r="J389" s="14"/>
      <c r="K389" s="14"/>
      <c r="L389" s="14"/>
      <c r="M389" s="14"/>
      <c r="O389" s="14"/>
    </row>
    <row r="390" spans="6:15" ht="15.75" customHeight="1">
      <c r="F390" s="14"/>
      <c r="G390" s="14"/>
      <c r="H390" s="14"/>
      <c r="I390" s="14"/>
      <c r="J390" s="14"/>
      <c r="K390" s="14"/>
      <c r="L390" s="14"/>
      <c r="M390" s="14"/>
      <c r="O390" s="14"/>
    </row>
    <row r="391" spans="6:15" ht="15.75" customHeight="1">
      <c r="F391" s="14"/>
      <c r="G391" s="14"/>
      <c r="H391" s="14"/>
      <c r="I391" s="14"/>
      <c r="J391" s="14"/>
      <c r="K391" s="14"/>
      <c r="L391" s="14"/>
      <c r="M391" s="14"/>
      <c r="O391" s="14"/>
    </row>
    <row r="392" spans="6:15" ht="15.75" customHeight="1">
      <c r="F392" s="14"/>
      <c r="G392" s="14"/>
      <c r="H392" s="14"/>
      <c r="I392" s="14"/>
      <c r="J392" s="14"/>
      <c r="K392" s="14"/>
      <c r="L392" s="14"/>
      <c r="M392" s="14"/>
      <c r="O392" s="14"/>
    </row>
    <row r="393" spans="6:15" ht="15.75" customHeight="1">
      <c r="F393" s="14"/>
      <c r="G393" s="14"/>
      <c r="H393" s="14"/>
      <c r="I393" s="14"/>
      <c r="J393" s="14"/>
      <c r="K393" s="14"/>
      <c r="L393" s="14"/>
      <c r="M393" s="14"/>
      <c r="O393" s="14"/>
    </row>
    <row r="394" spans="6:15" ht="15.75" customHeight="1">
      <c r="F394" s="14"/>
      <c r="G394" s="14"/>
      <c r="H394" s="14"/>
      <c r="I394" s="14"/>
      <c r="J394" s="14"/>
      <c r="K394" s="14"/>
      <c r="L394" s="14"/>
      <c r="M394" s="14"/>
      <c r="O394" s="14"/>
    </row>
    <row r="395" spans="6:15" ht="15.75" customHeight="1">
      <c r="F395" s="14"/>
      <c r="G395" s="14"/>
      <c r="H395" s="14"/>
      <c r="I395" s="14"/>
      <c r="J395" s="14"/>
      <c r="K395" s="14"/>
      <c r="L395" s="14"/>
      <c r="M395" s="14"/>
      <c r="O395" s="14"/>
    </row>
    <row r="396" spans="6:15" ht="15.75" customHeight="1">
      <c r="F396" s="14"/>
      <c r="G396" s="14"/>
      <c r="H396" s="14"/>
      <c r="I396" s="14"/>
      <c r="J396" s="14"/>
      <c r="K396" s="14"/>
      <c r="L396" s="14"/>
      <c r="M396" s="14"/>
      <c r="O396" s="14"/>
    </row>
    <row r="397" spans="6:15" ht="15.75" customHeight="1">
      <c r="F397" s="14"/>
      <c r="G397" s="14"/>
      <c r="H397" s="14"/>
      <c r="I397" s="14"/>
      <c r="J397" s="14"/>
      <c r="K397" s="14"/>
      <c r="L397" s="14"/>
      <c r="M397" s="14"/>
      <c r="O397" s="14"/>
    </row>
    <row r="398" spans="6:15" ht="15.75" customHeight="1">
      <c r="F398" s="14"/>
      <c r="G398" s="14"/>
      <c r="H398" s="14"/>
      <c r="I398" s="14"/>
      <c r="J398" s="14"/>
      <c r="K398" s="14"/>
      <c r="L398" s="14"/>
      <c r="M398" s="14"/>
      <c r="O398" s="14"/>
    </row>
    <row r="399" spans="6:15" ht="15.75" customHeight="1">
      <c r="F399" s="14"/>
      <c r="G399" s="14"/>
      <c r="H399" s="14"/>
      <c r="I399" s="14"/>
      <c r="J399" s="14"/>
      <c r="K399" s="14"/>
      <c r="L399" s="14"/>
      <c r="M399" s="14"/>
      <c r="O399" s="14"/>
    </row>
    <row r="400" spans="6:15" ht="15.75" customHeight="1">
      <c r="F400" s="14"/>
      <c r="G400" s="14"/>
      <c r="H400" s="14"/>
      <c r="I400" s="14"/>
      <c r="J400" s="14"/>
      <c r="K400" s="14"/>
      <c r="L400" s="14"/>
      <c r="M400" s="14"/>
      <c r="O400" s="14"/>
    </row>
    <row r="401" spans="6:15" ht="15.75" customHeight="1">
      <c r="F401" s="14"/>
      <c r="G401" s="14"/>
      <c r="H401" s="14"/>
      <c r="I401" s="14"/>
      <c r="J401" s="14"/>
      <c r="K401" s="14"/>
      <c r="L401" s="14"/>
      <c r="M401" s="14"/>
      <c r="O401" s="14"/>
    </row>
    <row r="402" spans="6:15" ht="15.75" customHeight="1">
      <c r="F402" s="14"/>
      <c r="G402" s="14"/>
      <c r="H402" s="14"/>
      <c r="I402" s="14"/>
      <c r="J402" s="14"/>
      <c r="K402" s="14"/>
      <c r="L402" s="14"/>
      <c r="M402" s="14"/>
      <c r="O402" s="14"/>
    </row>
    <row r="403" spans="6:15" ht="15.75" customHeight="1">
      <c r="F403" s="14"/>
      <c r="G403" s="14"/>
      <c r="H403" s="14"/>
      <c r="I403" s="14"/>
      <c r="J403" s="14"/>
      <c r="K403" s="14"/>
      <c r="L403" s="14"/>
      <c r="M403" s="14"/>
      <c r="O403" s="14"/>
    </row>
    <row r="404" spans="6:15" ht="15.75" customHeight="1">
      <c r="F404" s="14"/>
      <c r="G404" s="14"/>
      <c r="H404" s="14"/>
      <c r="I404" s="14"/>
      <c r="J404" s="14"/>
      <c r="K404" s="14"/>
      <c r="L404" s="14"/>
      <c r="M404" s="14"/>
      <c r="O404" s="14"/>
    </row>
    <row r="405" spans="6:15" ht="15.75" customHeight="1">
      <c r="F405" s="14"/>
      <c r="G405" s="14"/>
      <c r="H405" s="14"/>
      <c r="I405" s="14"/>
      <c r="J405" s="14"/>
      <c r="K405" s="14"/>
      <c r="L405" s="14"/>
      <c r="M405" s="14"/>
      <c r="O405" s="14"/>
    </row>
    <row r="406" spans="6:15" ht="15.75" customHeight="1">
      <c r="F406" s="14"/>
      <c r="G406" s="14"/>
      <c r="H406" s="14"/>
      <c r="I406" s="14"/>
      <c r="J406" s="14"/>
      <c r="K406" s="14"/>
      <c r="L406" s="14"/>
      <c r="M406" s="14"/>
      <c r="O406" s="14"/>
    </row>
    <row r="407" spans="6:15" ht="15.75" customHeight="1">
      <c r="F407" s="14"/>
      <c r="G407" s="14"/>
      <c r="H407" s="14"/>
      <c r="I407" s="14"/>
      <c r="J407" s="14"/>
      <c r="K407" s="14"/>
      <c r="L407" s="14"/>
      <c r="M407" s="14"/>
      <c r="O407" s="14"/>
    </row>
    <row r="408" spans="6:15" ht="15.75" customHeight="1">
      <c r="F408" s="14"/>
      <c r="G408" s="14"/>
      <c r="H408" s="14"/>
      <c r="I408" s="14"/>
      <c r="J408" s="14"/>
      <c r="K408" s="14"/>
      <c r="L408" s="14"/>
      <c r="M408" s="14"/>
      <c r="O408" s="14"/>
    </row>
    <row r="409" spans="6:15" ht="15.75" customHeight="1">
      <c r="F409" s="14"/>
      <c r="G409" s="14"/>
      <c r="H409" s="14"/>
      <c r="I409" s="14"/>
      <c r="J409" s="14"/>
      <c r="K409" s="14"/>
      <c r="L409" s="14"/>
      <c r="M409" s="14"/>
      <c r="O409" s="14"/>
    </row>
    <row r="410" spans="6:15" ht="15.75" customHeight="1">
      <c r="F410" s="14"/>
      <c r="G410" s="14"/>
      <c r="H410" s="14"/>
      <c r="I410" s="14"/>
      <c r="J410" s="14"/>
      <c r="K410" s="14"/>
      <c r="L410" s="14"/>
      <c r="M410" s="14"/>
      <c r="O410" s="14"/>
    </row>
    <row r="411" spans="6:15" ht="15.75" customHeight="1">
      <c r="F411" s="14"/>
      <c r="G411" s="14"/>
      <c r="H411" s="14"/>
      <c r="I411" s="14"/>
      <c r="J411" s="14"/>
      <c r="K411" s="14"/>
      <c r="L411" s="14"/>
      <c r="M411" s="14"/>
      <c r="O411" s="14"/>
    </row>
    <row r="412" spans="6:15" ht="15.75" customHeight="1">
      <c r="F412" s="14"/>
      <c r="G412" s="14"/>
      <c r="H412" s="14"/>
      <c r="I412" s="14"/>
      <c r="J412" s="14"/>
      <c r="K412" s="14"/>
      <c r="L412" s="14"/>
      <c r="M412" s="14"/>
      <c r="O412" s="14"/>
    </row>
    <row r="413" spans="6:15" ht="15.75" customHeight="1">
      <c r="F413" s="14"/>
      <c r="G413" s="14"/>
      <c r="H413" s="14"/>
      <c r="I413" s="14"/>
      <c r="J413" s="14"/>
      <c r="K413" s="14"/>
      <c r="L413" s="14"/>
      <c r="M413" s="14"/>
      <c r="O413" s="14"/>
    </row>
    <row r="414" spans="6:15" ht="15.75" customHeight="1">
      <c r="F414" s="14"/>
      <c r="G414" s="14"/>
      <c r="H414" s="14"/>
      <c r="I414" s="14"/>
      <c r="J414" s="14"/>
      <c r="K414" s="14"/>
      <c r="L414" s="14"/>
      <c r="M414" s="14"/>
      <c r="O414" s="14"/>
    </row>
    <row r="415" spans="6:15" ht="15.75" customHeight="1">
      <c r="F415" s="14"/>
      <c r="G415" s="14"/>
      <c r="H415" s="14"/>
      <c r="I415" s="14"/>
      <c r="J415" s="14"/>
      <c r="K415" s="14"/>
      <c r="L415" s="14"/>
      <c r="M415" s="14"/>
      <c r="O415" s="14"/>
    </row>
    <row r="416" spans="6:15" ht="15.75" customHeight="1">
      <c r="F416" s="14"/>
      <c r="G416" s="14"/>
      <c r="H416" s="14"/>
      <c r="I416" s="14"/>
      <c r="J416" s="14"/>
      <c r="K416" s="14"/>
      <c r="L416" s="14"/>
      <c r="M416" s="14"/>
      <c r="O416" s="14"/>
    </row>
    <row r="417" spans="6:15" ht="15.75" customHeight="1">
      <c r="F417" s="14"/>
      <c r="G417" s="14"/>
      <c r="H417" s="14"/>
      <c r="I417" s="14"/>
      <c r="J417" s="14"/>
      <c r="K417" s="14"/>
      <c r="L417" s="14"/>
      <c r="M417" s="14"/>
      <c r="O417" s="14"/>
    </row>
    <row r="418" spans="6:15" ht="15.75" customHeight="1">
      <c r="F418" s="14"/>
      <c r="G418" s="14"/>
      <c r="H418" s="14"/>
      <c r="I418" s="14"/>
      <c r="J418" s="14"/>
      <c r="K418" s="14"/>
      <c r="L418" s="14"/>
      <c r="M418" s="14"/>
      <c r="O418" s="14"/>
    </row>
    <row r="419" spans="6:15" ht="15.75" customHeight="1">
      <c r="F419" s="14"/>
      <c r="G419" s="14"/>
      <c r="H419" s="14"/>
      <c r="I419" s="14"/>
      <c r="J419" s="14"/>
      <c r="K419" s="14"/>
      <c r="L419" s="14"/>
      <c r="M419" s="14"/>
      <c r="O419" s="14"/>
    </row>
    <row r="420" spans="6:15" ht="15.75" customHeight="1">
      <c r="F420" s="14"/>
      <c r="G420" s="14"/>
      <c r="H420" s="14"/>
      <c r="I420" s="14"/>
      <c r="J420" s="14"/>
      <c r="K420" s="14"/>
      <c r="L420" s="14"/>
      <c r="M420" s="14"/>
      <c r="O420" s="14"/>
    </row>
    <row r="421" spans="6:15" ht="15.75" customHeight="1">
      <c r="F421" s="14"/>
      <c r="G421" s="14"/>
      <c r="H421" s="14"/>
      <c r="I421" s="14"/>
      <c r="J421" s="14"/>
      <c r="K421" s="14"/>
      <c r="L421" s="14"/>
      <c r="M421" s="14"/>
      <c r="O421" s="14"/>
    </row>
    <row r="422" spans="6:15" ht="15.75" customHeight="1">
      <c r="F422" s="14"/>
      <c r="G422" s="14"/>
      <c r="H422" s="14"/>
      <c r="I422" s="14"/>
      <c r="J422" s="14"/>
      <c r="K422" s="14"/>
      <c r="L422" s="14"/>
      <c r="M422" s="14"/>
      <c r="O422" s="14"/>
    </row>
    <row r="423" spans="6:15" ht="15.75" customHeight="1">
      <c r="F423" s="14"/>
      <c r="G423" s="14"/>
      <c r="H423" s="14"/>
      <c r="I423" s="14"/>
      <c r="J423" s="14"/>
      <c r="K423" s="14"/>
      <c r="L423" s="14"/>
      <c r="M423" s="14"/>
      <c r="O423" s="14"/>
    </row>
    <row r="424" spans="6:15" ht="15.75" customHeight="1">
      <c r="F424" s="14"/>
      <c r="G424" s="14"/>
      <c r="H424" s="14"/>
      <c r="I424" s="14"/>
      <c r="J424" s="14"/>
      <c r="K424" s="14"/>
      <c r="L424" s="14"/>
      <c r="M424" s="14"/>
      <c r="O424" s="14"/>
    </row>
    <row r="425" spans="6:15" ht="15.75" customHeight="1">
      <c r="F425" s="14"/>
      <c r="G425" s="14"/>
      <c r="H425" s="14"/>
      <c r="I425" s="14"/>
      <c r="J425" s="14"/>
      <c r="K425" s="14"/>
      <c r="L425" s="14"/>
      <c r="M425" s="14"/>
      <c r="O425" s="14"/>
    </row>
    <row r="426" spans="6:15" ht="15.75" customHeight="1">
      <c r="F426" s="14"/>
      <c r="G426" s="14"/>
      <c r="H426" s="14"/>
      <c r="I426" s="14"/>
      <c r="J426" s="14"/>
      <c r="K426" s="14"/>
      <c r="L426" s="14"/>
      <c r="M426" s="14"/>
      <c r="O426" s="14"/>
    </row>
    <row r="427" spans="6:15" ht="15.75" customHeight="1">
      <c r="F427" s="14"/>
      <c r="G427" s="14"/>
      <c r="H427" s="14"/>
      <c r="I427" s="14"/>
      <c r="J427" s="14"/>
      <c r="K427" s="14"/>
      <c r="L427" s="14"/>
      <c r="M427" s="14"/>
      <c r="O427" s="14"/>
    </row>
    <row r="428" spans="6:15" ht="15.75" customHeight="1">
      <c r="F428" s="14"/>
      <c r="G428" s="14"/>
      <c r="H428" s="14"/>
      <c r="I428" s="14"/>
      <c r="J428" s="14"/>
      <c r="K428" s="14"/>
      <c r="L428" s="14"/>
      <c r="M428" s="14"/>
      <c r="O428" s="14"/>
    </row>
    <row r="429" spans="6:15" ht="15.75" customHeight="1">
      <c r="F429" s="14"/>
      <c r="G429" s="14"/>
      <c r="H429" s="14"/>
      <c r="I429" s="14"/>
      <c r="J429" s="14"/>
      <c r="K429" s="14"/>
      <c r="L429" s="14"/>
      <c r="M429" s="14"/>
      <c r="O429" s="14"/>
    </row>
    <row r="430" spans="6:15" ht="15.75" customHeight="1">
      <c r="F430" s="14"/>
      <c r="G430" s="14"/>
      <c r="H430" s="14"/>
      <c r="I430" s="14"/>
      <c r="J430" s="14"/>
      <c r="K430" s="14"/>
      <c r="L430" s="14"/>
      <c r="M430" s="14"/>
      <c r="O430" s="14"/>
    </row>
    <row r="431" spans="6:15" ht="15.75" customHeight="1">
      <c r="F431" s="14"/>
      <c r="G431" s="14"/>
      <c r="H431" s="14"/>
      <c r="I431" s="14"/>
      <c r="J431" s="14"/>
      <c r="K431" s="14"/>
      <c r="L431" s="14"/>
      <c r="M431" s="14"/>
      <c r="O431" s="14"/>
    </row>
    <row r="432" spans="6:15" ht="15.75" customHeight="1">
      <c r="F432" s="14"/>
      <c r="G432" s="14"/>
      <c r="H432" s="14"/>
      <c r="I432" s="14"/>
      <c r="J432" s="14"/>
      <c r="K432" s="14"/>
      <c r="L432" s="14"/>
      <c r="M432" s="14"/>
      <c r="O432" s="14"/>
    </row>
    <row r="433" spans="6:15" ht="15.75" customHeight="1">
      <c r="F433" s="14"/>
      <c r="G433" s="14"/>
      <c r="H433" s="14"/>
      <c r="I433" s="14"/>
      <c r="J433" s="14"/>
      <c r="K433" s="14"/>
      <c r="L433" s="14"/>
      <c r="M433" s="14"/>
      <c r="O433" s="14"/>
    </row>
    <row r="434" spans="6:15" ht="15.75" customHeight="1">
      <c r="F434" s="14"/>
      <c r="G434" s="14"/>
      <c r="H434" s="14"/>
      <c r="I434" s="14"/>
      <c r="J434" s="14"/>
      <c r="K434" s="14"/>
      <c r="L434" s="14"/>
      <c r="M434" s="14"/>
      <c r="O434" s="14"/>
    </row>
    <row r="435" spans="6:15" ht="15.75" customHeight="1">
      <c r="F435" s="14"/>
      <c r="G435" s="14"/>
      <c r="H435" s="14"/>
      <c r="I435" s="14"/>
      <c r="J435" s="14"/>
      <c r="K435" s="14"/>
      <c r="L435" s="14"/>
      <c r="M435" s="14"/>
      <c r="O435" s="14"/>
    </row>
    <row r="436" spans="6:15" ht="15.75" customHeight="1">
      <c r="F436" s="14"/>
      <c r="G436" s="14"/>
      <c r="H436" s="14"/>
      <c r="I436" s="14"/>
      <c r="J436" s="14"/>
      <c r="K436" s="14"/>
      <c r="L436" s="14"/>
      <c r="M436" s="14"/>
      <c r="O436" s="14"/>
    </row>
    <row r="437" spans="6:15" ht="15.75" customHeight="1">
      <c r="F437" s="14"/>
      <c r="G437" s="14"/>
      <c r="H437" s="14"/>
      <c r="I437" s="14"/>
      <c r="J437" s="14"/>
      <c r="K437" s="14"/>
      <c r="L437" s="14"/>
      <c r="M437" s="14"/>
      <c r="O437" s="14"/>
    </row>
    <row r="438" spans="6:15" ht="15.75" customHeight="1">
      <c r="F438" s="14"/>
      <c r="G438" s="14"/>
      <c r="H438" s="14"/>
      <c r="I438" s="14"/>
      <c r="J438" s="14"/>
      <c r="K438" s="14"/>
      <c r="L438" s="14"/>
      <c r="M438" s="14"/>
      <c r="O438" s="14"/>
    </row>
    <row r="439" spans="6:15" ht="15.75" customHeight="1">
      <c r="F439" s="14"/>
      <c r="G439" s="14"/>
      <c r="H439" s="14"/>
      <c r="I439" s="14"/>
      <c r="J439" s="14"/>
      <c r="K439" s="14"/>
      <c r="L439" s="14"/>
      <c r="M439" s="14"/>
      <c r="O439" s="14"/>
    </row>
    <row r="440" spans="6:15" ht="15.75" customHeight="1">
      <c r="F440" s="14"/>
      <c r="G440" s="14"/>
      <c r="H440" s="14"/>
      <c r="I440" s="14"/>
      <c r="J440" s="14"/>
      <c r="K440" s="14"/>
      <c r="L440" s="14"/>
      <c r="M440" s="14"/>
      <c r="O440" s="14"/>
    </row>
    <row r="441" spans="6:15" ht="15.75" customHeight="1">
      <c r="F441" s="14"/>
      <c r="G441" s="14"/>
      <c r="H441" s="14"/>
      <c r="I441" s="14"/>
      <c r="J441" s="14"/>
      <c r="K441" s="14"/>
      <c r="L441" s="14"/>
      <c r="M441" s="14"/>
      <c r="O441" s="14"/>
    </row>
    <row r="442" spans="6:15" ht="15.75" customHeight="1">
      <c r="F442" s="14"/>
      <c r="G442" s="14"/>
      <c r="H442" s="14"/>
      <c r="I442" s="14"/>
      <c r="J442" s="14"/>
      <c r="K442" s="14"/>
      <c r="L442" s="14"/>
      <c r="M442" s="14"/>
      <c r="O442" s="14"/>
    </row>
    <row r="443" spans="6:15" ht="15.75" customHeight="1">
      <c r="F443" s="14"/>
      <c r="G443" s="14"/>
      <c r="H443" s="14"/>
      <c r="I443" s="14"/>
      <c r="J443" s="14"/>
      <c r="K443" s="14"/>
      <c r="L443" s="14"/>
      <c r="M443" s="14"/>
      <c r="O443" s="14"/>
    </row>
    <row r="444" spans="6:15" ht="15.75" customHeight="1">
      <c r="F444" s="14"/>
      <c r="G444" s="14"/>
      <c r="H444" s="14"/>
      <c r="I444" s="14"/>
      <c r="J444" s="14"/>
      <c r="K444" s="14"/>
      <c r="L444" s="14"/>
      <c r="M444" s="14"/>
      <c r="O444" s="14"/>
    </row>
    <row r="445" spans="6:15" ht="15.75" customHeight="1">
      <c r="F445" s="14"/>
      <c r="G445" s="14"/>
      <c r="H445" s="14"/>
      <c r="I445" s="14"/>
      <c r="J445" s="14"/>
      <c r="K445" s="14"/>
      <c r="L445" s="14"/>
      <c r="M445" s="14"/>
      <c r="O445" s="14"/>
    </row>
    <row r="446" spans="6:15" ht="15.75" customHeight="1">
      <c r="F446" s="14"/>
      <c r="G446" s="14"/>
      <c r="H446" s="14"/>
      <c r="I446" s="14"/>
      <c r="J446" s="14"/>
      <c r="K446" s="14"/>
      <c r="L446" s="14"/>
      <c r="M446" s="14"/>
      <c r="O446" s="14"/>
    </row>
    <row r="447" spans="6:15" ht="15.75" customHeight="1">
      <c r="F447" s="14"/>
      <c r="G447" s="14"/>
      <c r="H447" s="14"/>
      <c r="I447" s="14"/>
      <c r="J447" s="14"/>
      <c r="K447" s="14"/>
      <c r="L447" s="14"/>
      <c r="M447" s="14"/>
      <c r="O447" s="14"/>
    </row>
    <row r="448" spans="6:15" ht="15.75" customHeight="1">
      <c r="F448" s="14"/>
      <c r="G448" s="14"/>
      <c r="H448" s="14"/>
      <c r="I448" s="14"/>
      <c r="J448" s="14"/>
      <c r="K448" s="14"/>
      <c r="L448" s="14"/>
      <c r="M448" s="14"/>
      <c r="O448" s="14"/>
    </row>
    <row r="449" spans="6:15" ht="15.75" customHeight="1">
      <c r="F449" s="14"/>
      <c r="G449" s="14"/>
      <c r="H449" s="14"/>
      <c r="I449" s="14"/>
      <c r="J449" s="14"/>
      <c r="K449" s="14"/>
      <c r="L449" s="14"/>
      <c r="M449" s="14"/>
      <c r="O449" s="14"/>
    </row>
    <row r="450" spans="6:15" ht="15.75" customHeight="1">
      <c r="F450" s="14"/>
      <c r="G450" s="14"/>
      <c r="H450" s="14"/>
      <c r="I450" s="14"/>
      <c r="J450" s="14"/>
      <c r="K450" s="14"/>
      <c r="L450" s="14"/>
      <c r="M450" s="14"/>
      <c r="O450" s="14"/>
    </row>
    <row r="451" spans="6:15" ht="15.75" customHeight="1">
      <c r="F451" s="14"/>
      <c r="G451" s="14"/>
      <c r="H451" s="14"/>
      <c r="I451" s="14"/>
      <c r="J451" s="14"/>
      <c r="K451" s="14"/>
      <c r="L451" s="14"/>
      <c r="M451" s="14"/>
      <c r="O451" s="14"/>
    </row>
    <row r="452" spans="6:15" ht="15.75" customHeight="1">
      <c r="F452" s="14"/>
      <c r="G452" s="14"/>
      <c r="H452" s="14"/>
      <c r="I452" s="14"/>
      <c r="J452" s="14"/>
      <c r="K452" s="14"/>
      <c r="L452" s="14"/>
      <c r="M452" s="14"/>
      <c r="O452" s="14"/>
    </row>
    <row r="453" spans="6:15" ht="15.75" customHeight="1">
      <c r="F453" s="14"/>
      <c r="G453" s="14"/>
      <c r="H453" s="14"/>
      <c r="I453" s="14"/>
      <c r="J453" s="14"/>
      <c r="K453" s="14"/>
      <c r="L453" s="14"/>
      <c r="M453" s="14"/>
      <c r="O453" s="14"/>
    </row>
    <row r="454" spans="6:15" ht="15.75" customHeight="1">
      <c r="F454" s="14"/>
      <c r="G454" s="14"/>
      <c r="H454" s="14"/>
      <c r="I454" s="14"/>
      <c r="J454" s="14"/>
      <c r="K454" s="14"/>
      <c r="L454" s="14"/>
      <c r="M454" s="14"/>
      <c r="O454" s="14"/>
    </row>
    <row r="455" spans="6:15" ht="15.75" customHeight="1">
      <c r="F455" s="14"/>
      <c r="G455" s="14"/>
      <c r="H455" s="14"/>
      <c r="I455" s="14"/>
      <c r="J455" s="14"/>
      <c r="K455" s="14"/>
      <c r="L455" s="14"/>
      <c r="M455" s="14"/>
      <c r="O455" s="14"/>
    </row>
    <row r="456" spans="6:15" ht="15.75" customHeight="1">
      <c r="F456" s="14"/>
      <c r="G456" s="14"/>
      <c r="H456" s="14"/>
      <c r="I456" s="14"/>
      <c r="J456" s="14"/>
      <c r="K456" s="14"/>
      <c r="L456" s="14"/>
      <c r="M456" s="14"/>
      <c r="O456" s="14"/>
    </row>
    <row r="457" spans="6:15" ht="15.75" customHeight="1">
      <c r="F457" s="14"/>
      <c r="G457" s="14"/>
      <c r="H457" s="14"/>
      <c r="I457" s="14"/>
      <c r="J457" s="14"/>
      <c r="K457" s="14"/>
      <c r="L457" s="14"/>
      <c r="M457" s="14"/>
      <c r="O457" s="14"/>
    </row>
    <row r="458" spans="6:15" ht="15.75" customHeight="1">
      <c r="F458" s="14"/>
      <c r="G458" s="14"/>
      <c r="H458" s="14"/>
      <c r="I458" s="14"/>
      <c r="J458" s="14"/>
      <c r="K458" s="14"/>
      <c r="L458" s="14"/>
      <c r="M458" s="14"/>
      <c r="O458" s="14"/>
    </row>
    <row r="459" spans="6:15" ht="15.75" customHeight="1">
      <c r="F459" s="14"/>
      <c r="G459" s="14"/>
      <c r="H459" s="14"/>
      <c r="I459" s="14"/>
      <c r="J459" s="14"/>
      <c r="K459" s="14"/>
      <c r="L459" s="14"/>
      <c r="M459" s="14"/>
      <c r="O459" s="14"/>
    </row>
    <row r="460" spans="6:15" ht="15.75" customHeight="1">
      <c r="F460" s="14"/>
      <c r="G460" s="14"/>
      <c r="H460" s="14"/>
      <c r="I460" s="14"/>
      <c r="J460" s="14"/>
      <c r="K460" s="14"/>
      <c r="L460" s="14"/>
      <c r="M460" s="14"/>
      <c r="O460" s="14"/>
    </row>
    <row r="461" spans="6:15" ht="15.75" customHeight="1">
      <c r="F461" s="14"/>
      <c r="G461" s="14"/>
      <c r="H461" s="14"/>
      <c r="I461" s="14"/>
      <c r="J461" s="14"/>
      <c r="K461" s="14"/>
      <c r="L461" s="14"/>
      <c r="M461" s="14"/>
      <c r="O461" s="14"/>
    </row>
    <row r="462" spans="6:15" ht="15.75" customHeight="1">
      <c r="F462" s="14"/>
      <c r="G462" s="14"/>
      <c r="H462" s="14"/>
      <c r="I462" s="14"/>
      <c r="J462" s="14"/>
      <c r="K462" s="14"/>
      <c r="L462" s="14"/>
      <c r="M462" s="14"/>
      <c r="O462" s="14"/>
    </row>
    <row r="463" spans="6:15" ht="15.75" customHeight="1">
      <c r="F463" s="14"/>
      <c r="G463" s="14"/>
      <c r="H463" s="14"/>
      <c r="I463" s="14"/>
      <c r="J463" s="14"/>
      <c r="K463" s="14"/>
      <c r="L463" s="14"/>
      <c r="M463" s="14"/>
      <c r="O463" s="14"/>
    </row>
    <row r="464" spans="6:15" ht="15.75" customHeight="1">
      <c r="F464" s="14"/>
      <c r="G464" s="14"/>
      <c r="H464" s="14"/>
      <c r="I464" s="14"/>
      <c r="J464" s="14"/>
      <c r="K464" s="14"/>
      <c r="L464" s="14"/>
      <c r="M464" s="14"/>
      <c r="O464" s="14"/>
    </row>
    <row r="465" spans="6:15" ht="15.75" customHeight="1">
      <c r="F465" s="14"/>
      <c r="G465" s="14"/>
      <c r="H465" s="14"/>
      <c r="I465" s="14"/>
      <c r="J465" s="14"/>
      <c r="K465" s="14"/>
      <c r="L465" s="14"/>
      <c r="M465" s="14"/>
      <c r="O465" s="14"/>
    </row>
    <row r="466" spans="6:15" ht="15.75" customHeight="1">
      <c r="F466" s="14"/>
      <c r="G466" s="14"/>
      <c r="H466" s="14"/>
      <c r="I466" s="14"/>
      <c r="J466" s="14"/>
      <c r="K466" s="14"/>
      <c r="L466" s="14"/>
      <c r="M466" s="14"/>
      <c r="O466" s="14"/>
    </row>
    <row r="467" spans="6:15" ht="15.75" customHeight="1">
      <c r="F467" s="14"/>
      <c r="G467" s="14"/>
      <c r="H467" s="14"/>
      <c r="I467" s="14"/>
      <c r="J467" s="14"/>
      <c r="K467" s="14"/>
      <c r="L467" s="14"/>
      <c r="M467" s="14"/>
      <c r="O467" s="14"/>
    </row>
    <row r="468" spans="6:15" ht="15.75" customHeight="1">
      <c r="F468" s="14"/>
      <c r="G468" s="14"/>
      <c r="H468" s="14"/>
      <c r="I468" s="14"/>
      <c r="J468" s="14"/>
      <c r="K468" s="14"/>
      <c r="L468" s="14"/>
      <c r="M468" s="14"/>
      <c r="O468" s="14"/>
    </row>
    <row r="469" spans="6:15" ht="15.75" customHeight="1">
      <c r="F469" s="14"/>
      <c r="G469" s="14"/>
      <c r="H469" s="14"/>
      <c r="I469" s="14"/>
      <c r="J469" s="14"/>
      <c r="K469" s="14"/>
      <c r="L469" s="14"/>
      <c r="M469" s="14"/>
      <c r="O469" s="14"/>
    </row>
    <row r="470" spans="6:15" ht="15.75" customHeight="1">
      <c r="F470" s="14"/>
      <c r="G470" s="14"/>
      <c r="H470" s="14"/>
      <c r="I470" s="14"/>
      <c r="J470" s="14"/>
      <c r="K470" s="14"/>
      <c r="L470" s="14"/>
      <c r="M470" s="14"/>
      <c r="O470" s="14"/>
    </row>
    <row r="471" spans="6:15" ht="15.75" customHeight="1">
      <c r="F471" s="14"/>
      <c r="G471" s="14"/>
      <c r="H471" s="14"/>
      <c r="I471" s="14"/>
      <c r="J471" s="14"/>
      <c r="K471" s="14"/>
      <c r="L471" s="14"/>
      <c r="M471" s="14"/>
      <c r="O471" s="14"/>
    </row>
    <row r="472" spans="6:15" ht="15.75" customHeight="1">
      <c r="F472" s="14"/>
      <c r="G472" s="14"/>
      <c r="H472" s="14"/>
      <c r="I472" s="14"/>
      <c r="J472" s="14"/>
      <c r="K472" s="14"/>
      <c r="L472" s="14"/>
      <c r="M472" s="14"/>
      <c r="O472" s="14"/>
    </row>
    <row r="473" spans="6:15" ht="15.75" customHeight="1">
      <c r="F473" s="14"/>
      <c r="G473" s="14"/>
      <c r="H473" s="14"/>
      <c r="I473" s="14"/>
      <c r="J473" s="14"/>
      <c r="K473" s="14"/>
      <c r="L473" s="14"/>
      <c r="M473" s="14"/>
      <c r="O473" s="14"/>
    </row>
    <row r="474" spans="6:15" ht="15.75" customHeight="1">
      <c r="F474" s="14"/>
      <c r="G474" s="14"/>
      <c r="H474" s="14"/>
      <c r="I474" s="14"/>
      <c r="J474" s="14"/>
      <c r="K474" s="14"/>
      <c r="L474" s="14"/>
      <c r="M474" s="14"/>
      <c r="O474" s="14"/>
    </row>
    <row r="475" spans="6:15" ht="15.75" customHeight="1">
      <c r="F475" s="14"/>
      <c r="G475" s="14"/>
      <c r="H475" s="14"/>
      <c r="I475" s="14"/>
      <c r="J475" s="14"/>
      <c r="K475" s="14"/>
      <c r="L475" s="14"/>
      <c r="M475" s="14"/>
      <c r="O475" s="14"/>
    </row>
    <row r="476" spans="6:15" ht="15.75" customHeight="1">
      <c r="F476" s="14"/>
      <c r="G476" s="14"/>
      <c r="H476" s="14"/>
      <c r="I476" s="14"/>
      <c r="J476" s="14"/>
      <c r="K476" s="14"/>
      <c r="L476" s="14"/>
      <c r="M476" s="14"/>
      <c r="O476" s="14"/>
    </row>
    <row r="477" spans="6:15" ht="15.75" customHeight="1">
      <c r="F477" s="14"/>
      <c r="G477" s="14"/>
      <c r="H477" s="14"/>
      <c r="I477" s="14"/>
      <c r="J477" s="14"/>
      <c r="K477" s="14"/>
      <c r="L477" s="14"/>
      <c r="M477" s="14"/>
      <c r="O477" s="14"/>
    </row>
    <row r="478" spans="6:15" ht="15.75" customHeight="1">
      <c r="F478" s="14"/>
      <c r="G478" s="14"/>
      <c r="H478" s="14"/>
      <c r="I478" s="14"/>
      <c r="J478" s="14"/>
      <c r="K478" s="14"/>
      <c r="L478" s="14"/>
      <c r="M478" s="14"/>
      <c r="O478" s="14"/>
    </row>
    <row r="479" spans="6:15" ht="15.75" customHeight="1">
      <c r="F479" s="14"/>
      <c r="G479" s="14"/>
      <c r="H479" s="14"/>
      <c r="I479" s="14"/>
      <c r="J479" s="14"/>
      <c r="K479" s="14"/>
      <c r="L479" s="14"/>
      <c r="M479" s="14"/>
      <c r="O479" s="14"/>
    </row>
    <row r="480" spans="6:15" ht="15.75" customHeight="1">
      <c r="F480" s="14"/>
      <c r="G480" s="14"/>
      <c r="H480" s="14"/>
      <c r="I480" s="14"/>
      <c r="J480" s="14"/>
      <c r="K480" s="14"/>
      <c r="L480" s="14"/>
      <c r="M480" s="14"/>
      <c r="O480" s="14"/>
    </row>
    <row r="481" spans="6:15" ht="15.75" customHeight="1">
      <c r="F481" s="14"/>
      <c r="G481" s="14"/>
      <c r="H481" s="14"/>
      <c r="I481" s="14"/>
      <c r="J481" s="14"/>
      <c r="K481" s="14"/>
      <c r="L481" s="14"/>
      <c r="M481" s="14"/>
      <c r="O481" s="14"/>
    </row>
    <row r="482" spans="6:15" ht="15.75" customHeight="1">
      <c r="F482" s="14"/>
      <c r="G482" s="14"/>
      <c r="H482" s="14"/>
      <c r="I482" s="14"/>
      <c r="J482" s="14"/>
      <c r="K482" s="14"/>
      <c r="L482" s="14"/>
      <c r="M482" s="14"/>
      <c r="O482" s="14"/>
    </row>
    <row r="483" spans="6:15" ht="15.75" customHeight="1">
      <c r="F483" s="14"/>
      <c r="G483" s="14"/>
      <c r="H483" s="14"/>
      <c r="I483" s="14"/>
      <c r="J483" s="14"/>
      <c r="K483" s="14"/>
      <c r="L483" s="14"/>
      <c r="M483" s="14"/>
      <c r="O483" s="14"/>
    </row>
    <row r="484" spans="6:15" ht="15.75" customHeight="1">
      <c r="F484" s="14"/>
      <c r="G484" s="14"/>
      <c r="H484" s="14"/>
      <c r="I484" s="14"/>
      <c r="J484" s="14"/>
      <c r="K484" s="14"/>
      <c r="L484" s="14"/>
      <c r="M484" s="14"/>
      <c r="O484" s="14"/>
    </row>
    <row r="485" spans="6:15" ht="15.75" customHeight="1">
      <c r="F485" s="14"/>
      <c r="G485" s="14"/>
      <c r="H485" s="14"/>
      <c r="I485" s="14"/>
      <c r="J485" s="14"/>
      <c r="K485" s="14"/>
      <c r="L485" s="14"/>
      <c r="M485" s="14"/>
      <c r="O485" s="14"/>
    </row>
    <row r="486" spans="6:15" ht="15.75" customHeight="1">
      <c r="F486" s="14"/>
      <c r="G486" s="14"/>
      <c r="H486" s="14"/>
      <c r="I486" s="14"/>
      <c r="J486" s="14"/>
      <c r="K486" s="14"/>
      <c r="L486" s="14"/>
      <c r="M486" s="14"/>
      <c r="O486" s="14"/>
    </row>
    <row r="487" spans="6:15" ht="15.75" customHeight="1">
      <c r="F487" s="14"/>
      <c r="G487" s="14"/>
      <c r="H487" s="14"/>
      <c r="I487" s="14"/>
      <c r="J487" s="14"/>
      <c r="K487" s="14"/>
      <c r="L487" s="14"/>
      <c r="M487" s="14"/>
      <c r="O487" s="14"/>
    </row>
    <row r="488" spans="6:15" ht="15.75" customHeight="1">
      <c r="F488" s="14"/>
      <c r="G488" s="14"/>
      <c r="H488" s="14"/>
      <c r="I488" s="14"/>
      <c r="J488" s="14"/>
      <c r="K488" s="14"/>
      <c r="L488" s="14"/>
      <c r="M488" s="14"/>
      <c r="O488" s="14"/>
    </row>
    <row r="489" spans="6:15" ht="15.75" customHeight="1">
      <c r="F489" s="14"/>
      <c r="G489" s="14"/>
      <c r="H489" s="14"/>
      <c r="I489" s="14"/>
      <c r="J489" s="14"/>
      <c r="K489" s="14"/>
      <c r="L489" s="14"/>
      <c r="M489" s="14"/>
      <c r="O489" s="14"/>
    </row>
    <row r="490" spans="6:15" ht="15.75" customHeight="1">
      <c r="F490" s="14"/>
      <c r="G490" s="14"/>
      <c r="H490" s="14"/>
      <c r="I490" s="14"/>
      <c r="J490" s="14"/>
      <c r="K490" s="14"/>
      <c r="L490" s="14"/>
      <c r="M490" s="14"/>
      <c r="O490" s="14"/>
    </row>
    <row r="491" spans="6:15" ht="15.75" customHeight="1">
      <c r="F491" s="14"/>
      <c r="G491" s="14"/>
      <c r="H491" s="14"/>
      <c r="I491" s="14"/>
      <c r="J491" s="14"/>
      <c r="K491" s="14"/>
      <c r="L491" s="14"/>
      <c r="M491" s="14"/>
      <c r="O491" s="14"/>
    </row>
    <row r="492" spans="6:15" ht="15.75" customHeight="1">
      <c r="F492" s="14"/>
      <c r="G492" s="14"/>
      <c r="H492" s="14"/>
      <c r="I492" s="14"/>
      <c r="J492" s="14"/>
      <c r="K492" s="14"/>
      <c r="L492" s="14"/>
      <c r="M492" s="14"/>
      <c r="O492" s="14"/>
    </row>
    <row r="493" spans="6:15" ht="15.75" customHeight="1">
      <c r="F493" s="14"/>
      <c r="G493" s="14"/>
      <c r="H493" s="14"/>
      <c r="I493" s="14"/>
      <c r="J493" s="14"/>
      <c r="K493" s="14"/>
      <c r="L493" s="14"/>
      <c r="M493" s="14"/>
      <c r="O493" s="14"/>
    </row>
    <row r="494" spans="6:15" ht="15.75" customHeight="1">
      <c r="F494" s="14"/>
      <c r="G494" s="14"/>
      <c r="H494" s="14"/>
      <c r="I494" s="14"/>
      <c r="J494" s="14"/>
      <c r="K494" s="14"/>
      <c r="L494" s="14"/>
      <c r="M494" s="14"/>
      <c r="O494" s="14"/>
    </row>
    <row r="495" spans="6:15" ht="15.75" customHeight="1">
      <c r="F495" s="14"/>
      <c r="G495" s="14"/>
      <c r="H495" s="14"/>
      <c r="I495" s="14"/>
      <c r="J495" s="14"/>
      <c r="K495" s="14"/>
      <c r="L495" s="14"/>
      <c r="M495" s="14"/>
      <c r="O495" s="14"/>
    </row>
    <row r="496" spans="6:15" ht="15.75" customHeight="1">
      <c r="F496" s="14"/>
      <c r="G496" s="14"/>
      <c r="H496" s="14"/>
      <c r="I496" s="14"/>
      <c r="J496" s="14"/>
      <c r="K496" s="14"/>
      <c r="L496" s="14"/>
      <c r="M496" s="14"/>
      <c r="O496" s="14"/>
    </row>
    <row r="497" spans="6:15" ht="15.75" customHeight="1">
      <c r="F497" s="14"/>
      <c r="G497" s="14"/>
      <c r="H497" s="14"/>
      <c r="I497" s="14"/>
      <c r="J497" s="14"/>
      <c r="K497" s="14"/>
      <c r="L497" s="14"/>
      <c r="M497" s="14"/>
      <c r="O497" s="14"/>
    </row>
    <row r="498" spans="6:15" ht="15.75" customHeight="1">
      <c r="F498" s="14"/>
      <c r="G498" s="14"/>
      <c r="H498" s="14"/>
      <c r="I498" s="14"/>
      <c r="J498" s="14"/>
      <c r="K498" s="14"/>
      <c r="L498" s="14"/>
      <c r="M498" s="14"/>
      <c r="O498" s="14"/>
    </row>
    <row r="499" spans="6:15" ht="15.75" customHeight="1">
      <c r="F499" s="14"/>
      <c r="G499" s="14"/>
      <c r="H499" s="14"/>
      <c r="I499" s="14"/>
      <c r="J499" s="14"/>
      <c r="K499" s="14"/>
      <c r="L499" s="14"/>
      <c r="M499" s="14"/>
      <c r="O499" s="14"/>
    </row>
    <row r="500" spans="6:15" ht="15.75" customHeight="1">
      <c r="F500" s="14"/>
      <c r="G500" s="14"/>
      <c r="H500" s="14"/>
      <c r="I500" s="14"/>
      <c r="J500" s="14"/>
      <c r="K500" s="14"/>
      <c r="L500" s="14"/>
      <c r="M500" s="14"/>
      <c r="O500" s="14"/>
    </row>
    <row r="501" spans="6:15" ht="15.75" customHeight="1">
      <c r="F501" s="14"/>
      <c r="G501" s="14"/>
      <c r="H501" s="14"/>
      <c r="I501" s="14"/>
      <c r="J501" s="14"/>
      <c r="K501" s="14"/>
      <c r="L501" s="14"/>
      <c r="M501" s="14"/>
      <c r="O501" s="14"/>
    </row>
    <row r="502" spans="6:15" ht="15.75" customHeight="1">
      <c r="F502" s="14"/>
      <c r="G502" s="14"/>
      <c r="H502" s="14"/>
      <c r="I502" s="14"/>
      <c r="J502" s="14"/>
      <c r="K502" s="14"/>
      <c r="L502" s="14"/>
      <c r="M502" s="14"/>
      <c r="O502" s="14"/>
    </row>
    <row r="503" spans="6:15" ht="15.75" customHeight="1">
      <c r="F503" s="14"/>
      <c r="G503" s="14"/>
      <c r="H503" s="14"/>
      <c r="I503" s="14"/>
      <c r="J503" s="14"/>
      <c r="K503" s="14"/>
      <c r="L503" s="14"/>
      <c r="M503" s="14"/>
      <c r="O503" s="14"/>
    </row>
    <row r="504" spans="6:15" ht="15.75" customHeight="1">
      <c r="F504" s="14"/>
      <c r="G504" s="14"/>
      <c r="H504" s="14"/>
      <c r="I504" s="14"/>
      <c r="J504" s="14"/>
      <c r="K504" s="14"/>
      <c r="L504" s="14"/>
      <c r="M504" s="14"/>
      <c r="O504" s="14"/>
    </row>
    <row r="505" spans="6:15" ht="15.75" customHeight="1">
      <c r="F505" s="14"/>
      <c r="G505" s="14"/>
      <c r="H505" s="14"/>
      <c r="I505" s="14"/>
      <c r="J505" s="14"/>
      <c r="K505" s="14"/>
      <c r="L505" s="14"/>
      <c r="M505" s="14"/>
      <c r="O505" s="14"/>
    </row>
    <row r="506" spans="6:15" ht="15.75" customHeight="1">
      <c r="F506" s="14"/>
      <c r="G506" s="14"/>
      <c r="H506" s="14"/>
      <c r="I506" s="14"/>
      <c r="J506" s="14"/>
      <c r="K506" s="14"/>
      <c r="L506" s="14"/>
      <c r="M506" s="14"/>
      <c r="O506" s="14"/>
    </row>
    <row r="507" spans="6:15" ht="15.75" customHeight="1">
      <c r="F507" s="14"/>
      <c r="G507" s="14"/>
      <c r="H507" s="14"/>
      <c r="I507" s="14"/>
      <c r="J507" s="14"/>
      <c r="K507" s="14"/>
      <c r="L507" s="14"/>
      <c r="M507" s="14"/>
      <c r="O507" s="14"/>
    </row>
    <row r="508" spans="6:15" ht="15.75" customHeight="1">
      <c r="F508" s="14"/>
      <c r="G508" s="14"/>
      <c r="H508" s="14"/>
      <c r="I508" s="14"/>
      <c r="J508" s="14"/>
      <c r="K508" s="14"/>
      <c r="L508" s="14"/>
      <c r="M508" s="14"/>
      <c r="O508" s="14"/>
    </row>
    <row r="509" spans="6:15" ht="15.75" customHeight="1">
      <c r="F509" s="14"/>
      <c r="G509" s="14"/>
      <c r="H509" s="14"/>
      <c r="I509" s="14"/>
      <c r="J509" s="14"/>
      <c r="K509" s="14"/>
      <c r="L509" s="14"/>
      <c r="M509" s="14"/>
      <c r="O509" s="14"/>
    </row>
    <row r="510" spans="6:15" ht="15.75" customHeight="1">
      <c r="F510" s="14"/>
      <c r="G510" s="14"/>
      <c r="H510" s="14"/>
      <c r="I510" s="14"/>
      <c r="J510" s="14"/>
      <c r="K510" s="14"/>
      <c r="L510" s="14"/>
      <c r="M510" s="14"/>
      <c r="O510" s="14"/>
    </row>
    <row r="511" spans="6:15" ht="15.75" customHeight="1">
      <c r="F511" s="14"/>
      <c r="G511" s="14"/>
      <c r="H511" s="14"/>
      <c r="I511" s="14"/>
      <c r="J511" s="14"/>
      <c r="K511" s="14"/>
      <c r="L511" s="14"/>
      <c r="M511" s="14"/>
      <c r="O511" s="14"/>
    </row>
    <row r="512" spans="6:15" ht="15.75" customHeight="1">
      <c r="F512" s="14"/>
      <c r="G512" s="14"/>
      <c r="H512" s="14"/>
      <c r="I512" s="14"/>
      <c r="J512" s="14"/>
      <c r="K512" s="14"/>
      <c r="L512" s="14"/>
      <c r="M512" s="14"/>
      <c r="O512" s="14"/>
    </row>
    <row r="513" spans="6:15" ht="15.75" customHeight="1">
      <c r="F513" s="14"/>
      <c r="G513" s="14"/>
      <c r="H513" s="14"/>
      <c r="I513" s="14"/>
      <c r="J513" s="14"/>
      <c r="K513" s="14"/>
      <c r="L513" s="14"/>
      <c r="M513" s="14"/>
      <c r="O513" s="14"/>
    </row>
    <row r="514" spans="6:15" ht="15.75" customHeight="1">
      <c r="F514" s="14"/>
      <c r="G514" s="14"/>
      <c r="H514" s="14"/>
      <c r="I514" s="14"/>
      <c r="J514" s="14"/>
      <c r="K514" s="14"/>
      <c r="L514" s="14"/>
      <c r="M514" s="14"/>
      <c r="O514" s="14"/>
    </row>
    <row r="515" spans="6:15" ht="15.75" customHeight="1">
      <c r="F515" s="14"/>
      <c r="G515" s="14"/>
      <c r="H515" s="14"/>
      <c r="I515" s="14"/>
      <c r="J515" s="14"/>
      <c r="K515" s="14"/>
      <c r="L515" s="14"/>
      <c r="M515" s="14"/>
      <c r="O515" s="14"/>
    </row>
    <row r="516" spans="6:15" ht="15.75" customHeight="1">
      <c r="F516" s="14"/>
      <c r="G516" s="14"/>
      <c r="H516" s="14"/>
      <c r="I516" s="14"/>
      <c r="J516" s="14"/>
      <c r="K516" s="14"/>
      <c r="L516" s="14"/>
      <c r="M516" s="14"/>
      <c r="O516" s="14"/>
    </row>
    <row r="517" spans="6:15" ht="15.75" customHeight="1">
      <c r="F517" s="14"/>
      <c r="G517" s="14"/>
      <c r="H517" s="14"/>
      <c r="I517" s="14"/>
      <c r="J517" s="14"/>
      <c r="K517" s="14"/>
      <c r="L517" s="14"/>
      <c r="M517" s="14"/>
      <c r="O517" s="14"/>
    </row>
    <row r="518" spans="6:15" ht="15.75" customHeight="1">
      <c r="F518" s="14"/>
      <c r="G518" s="14"/>
      <c r="H518" s="14"/>
      <c r="I518" s="14"/>
      <c r="J518" s="14"/>
      <c r="K518" s="14"/>
      <c r="L518" s="14"/>
      <c r="M518" s="14"/>
      <c r="O518" s="14"/>
    </row>
    <row r="519" spans="6:15" ht="15.75" customHeight="1">
      <c r="F519" s="14"/>
      <c r="G519" s="14"/>
      <c r="H519" s="14"/>
      <c r="I519" s="14"/>
      <c r="J519" s="14"/>
      <c r="K519" s="14"/>
      <c r="L519" s="14"/>
      <c r="M519" s="14"/>
      <c r="O519" s="14"/>
    </row>
    <row r="520" spans="6:15" ht="15.75" customHeight="1">
      <c r="F520" s="14"/>
      <c r="G520" s="14"/>
      <c r="H520" s="14"/>
      <c r="I520" s="14"/>
      <c r="J520" s="14"/>
      <c r="K520" s="14"/>
      <c r="L520" s="14"/>
      <c r="M520" s="14"/>
      <c r="O520" s="14"/>
    </row>
    <row r="521" spans="6:15" ht="15.75" customHeight="1">
      <c r="F521" s="14"/>
      <c r="G521" s="14"/>
      <c r="H521" s="14"/>
      <c r="I521" s="14"/>
      <c r="J521" s="14"/>
      <c r="K521" s="14"/>
      <c r="L521" s="14"/>
      <c r="M521" s="14"/>
      <c r="O521" s="14"/>
    </row>
    <row r="522" spans="6:15" ht="15.75" customHeight="1">
      <c r="F522" s="14"/>
      <c r="G522" s="14"/>
      <c r="H522" s="14"/>
      <c r="I522" s="14"/>
      <c r="J522" s="14"/>
      <c r="K522" s="14"/>
      <c r="L522" s="14"/>
      <c r="M522" s="14"/>
      <c r="O522" s="14"/>
    </row>
    <row r="523" spans="6:15" ht="15.75" customHeight="1">
      <c r="F523" s="14"/>
      <c r="G523" s="14"/>
      <c r="H523" s="14"/>
      <c r="I523" s="14"/>
      <c r="J523" s="14"/>
      <c r="K523" s="14"/>
      <c r="L523" s="14"/>
      <c r="M523" s="14"/>
      <c r="O523" s="14"/>
    </row>
    <row r="524" spans="6:15" ht="15.75" customHeight="1">
      <c r="F524" s="14"/>
      <c r="G524" s="14"/>
      <c r="H524" s="14"/>
      <c r="I524" s="14"/>
      <c r="J524" s="14"/>
      <c r="K524" s="14"/>
      <c r="L524" s="14"/>
      <c r="M524" s="14"/>
      <c r="O524" s="14"/>
    </row>
    <row r="525" spans="6:15" ht="15.75" customHeight="1">
      <c r="F525" s="14"/>
      <c r="G525" s="14"/>
      <c r="H525" s="14"/>
      <c r="I525" s="14"/>
      <c r="J525" s="14"/>
      <c r="K525" s="14"/>
      <c r="L525" s="14"/>
      <c r="M525" s="14"/>
      <c r="O525" s="14"/>
    </row>
    <row r="526" spans="6:15" ht="15.75" customHeight="1">
      <c r="F526" s="14"/>
      <c r="G526" s="14"/>
      <c r="H526" s="14"/>
      <c r="I526" s="14"/>
      <c r="J526" s="14"/>
      <c r="K526" s="14"/>
      <c r="L526" s="14"/>
      <c r="M526" s="14"/>
      <c r="O526" s="14"/>
    </row>
    <row r="527" spans="6:15" ht="15.75" customHeight="1">
      <c r="F527" s="14"/>
      <c r="G527" s="14"/>
      <c r="H527" s="14"/>
      <c r="I527" s="14"/>
      <c r="J527" s="14"/>
      <c r="K527" s="14"/>
      <c r="L527" s="14"/>
      <c r="M527" s="14"/>
      <c r="O527" s="14"/>
    </row>
    <row r="528" spans="6:15" ht="15.75" customHeight="1">
      <c r="F528" s="14"/>
      <c r="G528" s="14"/>
      <c r="H528" s="14"/>
      <c r="I528" s="14"/>
      <c r="J528" s="14"/>
      <c r="K528" s="14"/>
      <c r="L528" s="14"/>
      <c r="M528" s="14"/>
      <c r="O528" s="14"/>
    </row>
    <row r="529" spans="6:15" ht="15.75" customHeight="1">
      <c r="F529" s="14"/>
      <c r="G529" s="14"/>
      <c r="H529" s="14"/>
      <c r="I529" s="14"/>
      <c r="J529" s="14"/>
      <c r="K529" s="14"/>
      <c r="L529" s="14"/>
      <c r="M529" s="14"/>
      <c r="O529" s="14"/>
    </row>
    <row r="530" spans="6:15" ht="15.75" customHeight="1">
      <c r="F530" s="14"/>
      <c r="G530" s="14"/>
      <c r="H530" s="14"/>
      <c r="I530" s="14"/>
      <c r="J530" s="14"/>
      <c r="K530" s="14"/>
      <c r="L530" s="14"/>
      <c r="M530" s="14"/>
      <c r="O530" s="14"/>
    </row>
    <row r="531" spans="6:15" ht="15.75" customHeight="1">
      <c r="F531" s="14"/>
      <c r="G531" s="14"/>
      <c r="H531" s="14"/>
      <c r="I531" s="14"/>
      <c r="J531" s="14"/>
      <c r="K531" s="14"/>
      <c r="L531" s="14"/>
      <c r="M531" s="14"/>
      <c r="O531" s="14"/>
    </row>
    <row r="532" spans="6:15" ht="15.75" customHeight="1">
      <c r="F532" s="14"/>
      <c r="G532" s="14"/>
      <c r="H532" s="14"/>
      <c r="I532" s="14"/>
      <c r="J532" s="14"/>
      <c r="K532" s="14"/>
      <c r="L532" s="14"/>
      <c r="M532" s="14"/>
      <c r="O532" s="14"/>
    </row>
    <row r="533" spans="6:15" ht="15.75" customHeight="1">
      <c r="F533" s="14"/>
      <c r="G533" s="14"/>
      <c r="H533" s="14"/>
      <c r="I533" s="14"/>
      <c r="J533" s="14"/>
      <c r="K533" s="14"/>
      <c r="L533" s="14"/>
      <c r="M533" s="14"/>
      <c r="O533" s="14"/>
    </row>
    <row r="534" spans="6:15" ht="15.75" customHeight="1">
      <c r="F534" s="14"/>
      <c r="G534" s="14"/>
      <c r="H534" s="14"/>
      <c r="I534" s="14"/>
      <c r="J534" s="14"/>
      <c r="K534" s="14"/>
      <c r="L534" s="14"/>
      <c r="M534" s="14"/>
      <c r="O534" s="14"/>
    </row>
    <row r="535" spans="6:15" ht="15.75" customHeight="1">
      <c r="F535" s="14"/>
      <c r="G535" s="14"/>
      <c r="H535" s="14"/>
      <c r="I535" s="14"/>
      <c r="J535" s="14"/>
      <c r="K535" s="14"/>
      <c r="L535" s="14"/>
      <c r="M535" s="14"/>
      <c r="O535" s="14"/>
    </row>
    <row r="536" spans="6:15" ht="15.75" customHeight="1">
      <c r="F536" s="14"/>
      <c r="G536" s="14"/>
      <c r="H536" s="14"/>
      <c r="I536" s="14"/>
      <c r="J536" s="14"/>
      <c r="K536" s="14"/>
      <c r="L536" s="14"/>
      <c r="M536" s="14"/>
      <c r="O536" s="14"/>
    </row>
    <row r="537" spans="6:15" ht="15.75" customHeight="1">
      <c r="F537" s="14"/>
      <c r="G537" s="14"/>
      <c r="H537" s="14"/>
      <c r="I537" s="14"/>
      <c r="J537" s="14"/>
      <c r="K537" s="14"/>
      <c r="L537" s="14"/>
      <c r="M537" s="14"/>
      <c r="O537" s="14"/>
    </row>
    <row r="538" spans="6:15" ht="15.75" customHeight="1">
      <c r="F538" s="14"/>
      <c r="G538" s="14"/>
      <c r="H538" s="14"/>
      <c r="I538" s="14"/>
      <c r="J538" s="14"/>
      <c r="K538" s="14"/>
      <c r="L538" s="14"/>
      <c r="M538" s="14"/>
      <c r="O538" s="14"/>
    </row>
    <row r="539" spans="6:15" ht="15.75" customHeight="1">
      <c r="F539" s="14"/>
      <c r="G539" s="14"/>
      <c r="H539" s="14"/>
      <c r="I539" s="14"/>
      <c r="J539" s="14"/>
      <c r="K539" s="14"/>
      <c r="L539" s="14"/>
      <c r="M539" s="14"/>
      <c r="O539" s="14"/>
    </row>
    <row r="540" spans="6:15" ht="15.75" customHeight="1">
      <c r="F540" s="14"/>
      <c r="G540" s="14"/>
      <c r="H540" s="14"/>
      <c r="I540" s="14"/>
      <c r="J540" s="14"/>
      <c r="K540" s="14"/>
      <c r="L540" s="14"/>
      <c r="M540" s="14"/>
      <c r="O540" s="14"/>
    </row>
    <row r="541" spans="6:15" ht="15.75" customHeight="1">
      <c r="F541" s="14"/>
      <c r="G541" s="14"/>
      <c r="H541" s="14"/>
      <c r="I541" s="14"/>
      <c r="J541" s="14"/>
      <c r="K541" s="14"/>
      <c r="L541" s="14"/>
      <c r="M541" s="14"/>
      <c r="O541" s="14"/>
    </row>
    <row r="542" spans="6:15" ht="15.75" customHeight="1">
      <c r="F542" s="14"/>
      <c r="G542" s="14"/>
      <c r="H542" s="14"/>
      <c r="I542" s="14"/>
      <c r="J542" s="14"/>
      <c r="K542" s="14"/>
      <c r="L542" s="14"/>
      <c r="M542" s="14"/>
      <c r="O542" s="14"/>
    </row>
    <row r="543" spans="6:15" ht="15.75" customHeight="1">
      <c r="F543" s="14"/>
      <c r="G543" s="14"/>
      <c r="H543" s="14"/>
      <c r="I543" s="14"/>
      <c r="J543" s="14"/>
      <c r="K543" s="14"/>
      <c r="L543" s="14"/>
      <c r="M543" s="14"/>
      <c r="O543" s="14"/>
    </row>
    <row r="544" spans="6:15" ht="15.75" customHeight="1">
      <c r="F544" s="14"/>
      <c r="G544" s="14"/>
      <c r="H544" s="14"/>
      <c r="I544" s="14"/>
      <c r="J544" s="14"/>
      <c r="K544" s="14"/>
      <c r="L544" s="14"/>
      <c r="M544" s="14"/>
      <c r="O544" s="14"/>
    </row>
    <row r="545" spans="6:15" ht="15.75" customHeight="1">
      <c r="F545" s="14"/>
      <c r="G545" s="14"/>
      <c r="H545" s="14"/>
      <c r="I545" s="14"/>
      <c r="J545" s="14"/>
      <c r="K545" s="14"/>
      <c r="L545" s="14"/>
      <c r="M545" s="14"/>
      <c r="O545" s="14"/>
    </row>
    <row r="546" spans="6:15" ht="15.75" customHeight="1">
      <c r="F546" s="14"/>
      <c r="G546" s="14"/>
      <c r="H546" s="14"/>
      <c r="I546" s="14"/>
      <c r="J546" s="14"/>
      <c r="K546" s="14"/>
      <c r="L546" s="14"/>
      <c r="M546" s="14"/>
      <c r="O546" s="14"/>
    </row>
    <row r="547" spans="6:15" ht="15.75" customHeight="1">
      <c r="F547" s="14"/>
      <c r="G547" s="14"/>
      <c r="H547" s="14"/>
      <c r="I547" s="14"/>
      <c r="J547" s="14"/>
      <c r="K547" s="14"/>
      <c r="L547" s="14"/>
      <c r="M547" s="14"/>
      <c r="O547" s="14"/>
    </row>
    <row r="548" spans="6:15" ht="15.75" customHeight="1">
      <c r="F548" s="14"/>
      <c r="G548" s="14"/>
      <c r="H548" s="14"/>
      <c r="I548" s="14"/>
      <c r="J548" s="14"/>
      <c r="K548" s="14"/>
      <c r="L548" s="14"/>
      <c r="M548" s="14"/>
      <c r="O548" s="14"/>
    </row>
    <row r="549" spans="6:15" ht="15.75" customHeight="1">
      <c r="F549" s="14"/>
      <c r="G549" s="14"/>
      <c r="H549" s="14"/>
      <c r="I549" s="14"/>
      <c r="J549" s="14"/>
      <c r="K549" s="14"/>
      <c r="L549" s="14"/>
      <c r="M549" s="14"/>
      <c r="O549" s="14"/>
    </row>
    <row r="550" spans="6:15" ht="15.75" customHeight="1">
      <c r="F550" s="14"/>
      <c r="G550" s="14"/>
      <c r="H550" s="14"/>
      <c r="I550" s="14"/>
      <c r="J550" s="14"/>
      <c r="K550" s="14"/>
      <c r="L550" s="14"/>
      <c r="M550" s="14"/>
      <c r="O550" s="14"/>
    </row>
    <row r="551" spans="6:15" ht="15.75" customHeight="1">
      <c r="F551" s="14"/>
      <c r="G551" s="14"/>
      <c r="H551" s="14"/>
      <c r="I551" s="14"/>
      <c r="J551" s="14"/>
      <c r="K551" s="14"/>
      <c r="L551" s="14"/>
      <c r="M551" s="14"/>
      <c r="O551" s="14"/>
    </row>
    <row r="552" spans="6:15" ht="15.75" customHeight="1">
      <c r="F552" s="14"/>
      <c r="G552" s="14"/>
      <c r="H552" s="14"/>
      <c r="I552" s="14"/>
      <c r="J552" s="14"/>
      <c r="K552" s="14"/>
      <c r="L552" s="14"/>
      <c r="M552" s="14"/>
      <c r="O552" s="14"/>
    </row>
    <row r="553" spans="6:15" ht="15.75" customHeight="1">
      <c r="F553" s="14"/>
      <c r="G553" s="14"/>
      <c r="H553" s="14"/>
      <c r="I553" s="14"/>
      <c r="J553" s="14"/>
      <c r="K553" s="14"/>
      <c r="L553" s="14"/>
      <c r="M553" s="14"/>
      <c r="O553" s="14"/>
    </row>
    <row r="554" spans="6:15" ht="15.75" customHeight="1">
      <c r="F554" s="14"/>
      <c r="G554" s="14"/>
      <c r="H554" s="14"/>
      <c r="I554" s="14"/>
      <c r="J554" s="14"/>
      <c r="K554" s="14"/>
      <c r="L554" s="14"/>
      <c r="M554" s="14"/>
      <c r="O554" s="14"/>
    </row>
    <row r="555" spans="6:15" ht="15.75" customHeight="1">
      <c r="F555" s="14"/>
      <c r="G555" s="14"/>
      <c r="H555" s="14"/>
      <c r="I555" s="14"/>
      <c r="J555" s="14"/>
      <c r="K555" s="14"/>
      <c r="L555" s="14"/>
      <c r="M555" s="14"/>
      <c r="O555" s="14"/>
    </row>
    <row r="556" spans="6:15" ht="15.75" customHeight="1">
      <c r="F556" s="14"/>
      <c r="G556" s="14"/>
      <c r="H556" s="14"/>
      <c r="I556" s="14"/>
      <c r="J556" s="14"/>
      <c r="K556" s="14"/>
      <c r="L556" s="14"/>
      <c r="M556" s="14"/>
      <c r="O556" s="14"/>
    </row>
    <row r="557" spans="6:15" ht="15.75" customHeight="1">
      <c r="F557" s="14"/>
      <c r="G557" s="14"/>
      <c r="H557" s="14"/>
      <c r="I557" s="14"/>
      <c r="J557" s="14"/>
      <c r="K557" s="14"/>
      <c r="L557" s="14"/>
      <c r="M557" s="14"/>
      <c r="O557" s="14"/>
    </row>
    <row r="558" spans="6:15" ht="15.75" customHeight="1">
      <c r="F558" s="14"/>
      <c r="G558" s="14"/>
      <c r="H558" s="14"/>
      <c r="I558" s="14"/>
      <c r="J558" s="14"/>
      <c r="K558" s="14"/>
      <c r="L558" s="14"/>
      <c r="M558" s="14"/>
      <c r="O558" s="14"/>
    </row>
    <row r="559" spans="6:15" ht="15.75" customHeight="1">
      <c r="F559" s="14"/>
      <c r="G559" s="14"/>
      <c r="H559" s="14"/>
      <c r="I559" s="14"/>
      <c r="J559" s="14"/>
      <c r="K559" s="14"/>
      <c r="L559" s="14"/>
      <c r="M559" s="14"/>
      <c r="O559" s="14"/>
    </row>
    <row r="560" spans="6:15" ht="15.75" customHeight="1">
      <c r="F560" s="14"/>
      <c r="G560" s="14"/>
      <c r="H560" s="14"/>
      <c r="I560" s="14"/>
      <c r="J560" s="14"/>
      <c r="K560" s="14"/>
      <c r="L560" s="14"/>
      <c r="M560" s="14"/>
      <c r="O560" s="14"/>
    </row>
    <row r="561" spans="6:15" ht="15.75" customHeight="1">
      <c r="F561" s="14"/>
      <c r="G561" s="14"/>
      <c r="H561" s="14"/>
      <c r="I561" s="14"/>
      <c r="J561" s="14"/>
      <c r="K561" s="14"/>
      <c r="L561" s="14"/>
      <c r="M561" s="14"/>
      <c r="O561" s="14"/>
    </row>
    <row r="562" spans="6:15" ht="15.75" customHeight="1">
      <c r="F562" s="14"/>
      <c r="G562" s="14"/>
      <c r="H562" s="14"/>
      <c r="I562" s="14"/>
      <c r="J562" s="14"/>
      <c r="K562" s="14"/>
      <c r="L562" s="14"/>
      <c r="M562" s="14"/>
      <c r="O562" s="14"/>
    </row>
    <row r="563" spans="6:15" ht="15.75" customHeight="1">
      <c r="F563" s="14"/>
      <c r="G563" s="14"/>
      <c r="H563" s="14"/>
      <c r="I563" s="14"/>
      <c r="J563" s="14"/>
      <c r="K563" s="14"/>
      <c r="L563" s="14"/>
      <c r="M563" s="14"/>
      <c r="O563" s="14"/>
    </row>
    <row r="564" spans="6:15" ht="15.75" customHeight="1">
      <c r="F564" s="14"/>
      <c r="G564" s="14"/>
      <c r="H564" s="14"/>
      <c r="I564" s="14"/>
      <c r="J564" s="14"/>
      <c r="K564" s="14"/>
      <c r="L564" s="14"/>
      <c r="M564" s="14"/>
      <c r="O564" s="14"/>
    </row>
    <row r="565" spans="6:15" ht="15.75" customHeight="1">
      <c r="F565" s="14"/>
      <c r="G565" s="14"/>
      <c r="H565" s="14"/>
      <c r="I565" s="14"/>
      <c r="J565" s="14"/>
      <c r="K565" s="14"/>
      <c r="L565" s="14"/>
      <c r="M565" s="14"/>
      <c r="O565" s="14"/>
    </row>
    <row r="566" spans="6:15" ht="15.75" customHeight="1">
      <c r="F566" s="14"/>
      <c r="G566" s="14"/>
      <c r="H566" s="14"/>
      <c r="I566" s="14"/>
      <c r="J566" s="14"/>
      <c r="K566" s="14"/>
      <c r="L566" s="14"/>
      <c r="M566" s="14"/>
      <c r="O566" s="14"/>
    </row>
    <row r="567" spans="6:15" ht="15.75" customHeight="1">
      <c r="F567" s="14"/>
      <c r="G567" s="14"/>
      <c r="H567" s="14"/>
      <c r="I567" s="14"/>
      <c r="J567" s="14"/>
      <c r="K567" s="14"/>
      <c r="L567" s="14"/>
      <c r="M567" s="14"/>
      <c r="O567" s="14"/>
    </row>
    <row r="568" spans="6:15" ht="15.75" customHeight="1">
      <c r="F568" s="14"/>
      <c r="G568" s="14"/>
      <c r="H568" s="14"/>
      <c r="I568" s="14"/>
      <c r="J568" s="14"/>
      <c r="K568" s="14"/>
      <c r="L568" s="14"/>
      <c r="M568" s="14"/>
      <c r="O568" s="14"/>
    </row>
    <row r="569" spans="6:15" ht="15.75" customHeight="1">
      <c r="F569" s="14"/>
      <c r="G569" s="14"/>
      <c r="H569" s="14"/>
      <c r="I569" s="14"/>
      <c r="J569" s="14"/>
      <c r="K569" s="14"/>
      <c r="L569" s="14"/>
      <c r="M569" s="14"/>
      <c r="O569" s="14"/>
    </row>
    <row r="570" spans="6:15" ht="15.75" customHeight="1">
      <c r="F570" s="14"/>
      <c r="G570" s="14"/>
      <c r="H570" s="14"/>
      <c r="I570" s="14"/>
      <c r="J570" s="14"/>
      <c r="K570" s="14"/>
      <c r="L570" s="14"/>
      <c r="M570" s="14"/>
      <c r="O570" s="14"/>
    </row>
    <row r="571" spans="6:15" ht="15.75" customHeight="1">
      <c r="F571" s="14"/>
      <c r="G571" s="14"/>
      <c r="H571" s="14"/>
      <c r="I571" s="14"/>
      <c r="J571" s="14"/>
      <c r="K571" s="14"/>
      <c r="L571" s="14"/>
      <c r="M571" s="14"/>
      <c r="O571" s="14"/>
    </row>
    <row r="572" spans="6:15" ht="15.75" customHeight="1">
      <c r="F572" s="14"/>
      <c r="G572" s="14"/>
      <c r="H572" s="14"/>
      <c r="I572" s="14"/>
      <c r="J572" s="14"/>
      <c r="K572" s="14"/>
      <c r="L572" s="14"/>
      <c r="M572" s="14"/>
      <c r="O572" s="14"/>
    </row>
    <row r="573" spans="6:15" ht="15.75" customHeight="1">
      <c r="F573" s="14"/>
      <c r="G573" s="14"/>
      <c r="H573" s="14"/>
      <c r="I573" s="14"/>
      <c r="J573" s="14"/>
      <c r="K573" s="14"/>
      <c r="L573" s="14"/>
      <c r="M573" s="14"/>
      <c r="O573" s="14"/>
    </row>
    <row r="574" spans="6:15" ht="15.75" customHeight="1">
      <c r="F574" s="14"/>
      <c r="G574" s="14"/>
      <c r="H574" s="14"/>
      <c r="I574" s="14"/>
      <c r="J574" s="14"/>
      <c r="K574" s="14"/>
      <c r="L574" s="14"/>
      <c r="M574" s="14"/>
      <c r="O574" s="14"/>
    </row>
    <row r="575" spans="6:15" ht="15.75" customHeight="1">
      <c r="F575" s="14"/>
      <c r="G575" s="14"/>
      <c r="H575" s="14"/>
      <c r="I575" s="14"/>
      <c r="J575" s="14"/>
      <c r="K575" s="14"/>
      <c r="L575" s="14"/>
      <c r="M575" s="14"/>
      <c r="O575" s="14"/>
    </row>
    <row r="576" spans="6:15" ht="15.75" customHeight="1">
      <c r="F576" s="14"/>
      <c r="G576" s="14"/>
      <c r="H576" s="14"/>
      <c r="I576" s="14"/>
      <c r="J576" s="14"/>
      <c r="K576" s="14"/>
      <c r="L576" s="14"/>
      <c r="M576" s="14"/>
      <c r="O576" s="14"/>
    </row>
    <row r="577" spans="6:15" ht="15.75" customHeight="1">
      <c r="F577" s="14"/>
      <c r="G577" s="14"/>
      <c r="H577" s="14"/>
      <c r="I577" s="14"/>
      <c r="J577" s="14"/>
      <c r="K577" s="14"/>
      <c r="L577" s="14"/>
      <c r="M577" s="14"/>
      <c r="O577" s="14"/>
    </row>
    <row r="578" spans="6:15" ht="15.75" customHeight="1">
      <c r="F578" s="14"/>
      <c r="G578" s="14"/>
      <c r="H578" s="14"/>
      <c r="I578" s="14"/>
      <c r="J578" s="14"/>
      <c r="K578" s="14"/>
      <c r="L578" s="14"/>
      <c r="M578" s="14"/>
      <c r="O578" s="14"/>
    </row>
    <row r="579" spans="6:15" ht="15.75" customHeight="1">
      <c r="F579" s="14"/>
      <c r="G579" s="14"/>
      <c r="H579" s="14"/>
      <c r="I579" s="14"/>
      <c r="J579" s="14"/>
      <c r="K579" s="14"/>
      <c r="L579" s="14"/>
      <c r="M579" s="14"/>
      <c r="O579" s="14"/>
    </row>
    <row r="580" spans="6:15" ht="15.75" customHeight="1">
      <c r="F580" s="14"/>
      <c r="G580" s="14"/>
      <c r="H580" s="14"/>
      <c r="I580" s="14"/>
      <c r="J580" s="14"/>
      <c r="K580" s="14"/>
      <c r="L580" s="14"/>
      <c r="M580" s="14"/>
      <c r="O580" s="14"/>
    </row>
    <row r="581" spans="6:15" ht="15.75" customHeight="1">
      <c r="F581" s="14"/>
      <c r="G581" s="14"/>
      <c r="H581" s="14"/>
      <c r="I581" s="14"/>
      <c r="J581" s="14"/>
      <c r="K581" s="14"/>
      <c r="L581" s="14"/>
      <c r="M581" s="14"/>
      <c r="O581" s="14"/>
    </row>
    <row r="582" spans="6:15" ht="15.75" customHeight="1">
      <c r="F582" s="14"/>
      <c r="G582" s="14"/>
      <c r="H582" s="14"/>
      <c r="I582" s="14"/>
      <c r="J582" s="14"/>
      <c r="K582" s="14"/>
      <c r="L582" s="14"/>
      <c r="M582" s="14"/>
      <c r="O582" s="14"/>
    </row>
    <row r="583" spans="6:15" ht="15.75" customHeight="1">
      <c r="F583" s="14"/>
      <c r="G583" s="14"/>
      <c r="H583" s="14"/>
      <c r="I583" s="14"/>
      <c r="J583" s="14"/>
      <c r="K583" s="14"/>
      <c r="L583" s="14"/>
      <c r="M583" s="14"/>
      <c r="O583" s="14"/>
    </row>
    <row r="584" spans="6:15" ht="15.75" customHeight="1">
      <c r="F584" s="14"/>
      <c r="G584" s="14"/>
      <c r="H584" s="14"/>
      <c r="I584" s="14"/>
      <c r="J584" s="14"/>
      <c r="K584" s="14"/>
      <c r="L584" s="14"/>
      <c r="M584" s="14"/>
      <c r="O584" s="14"/>
    </row>
    <row r="585" spans="6:15" ht="15.75" customHeight="1">
      <c r="F585" s="14"/>
      <c r="G585" s="14"/>
      <c r="H585" s="14"/>
      <c r="I585" s="14"/>
      <c r="J585" s="14"/>
      <c r="K585" s="14"/>
      <c r="L585" s="14"/>
      <c r="M585" s="14"/>
      <c r="O585" s="14"/>
    </row>
    <row r="586" spans="6:15" ht="15.75" customHeight="1">
      <c r="F586" s="14"/>
      <c r="G586" s="14"/>
      <c r="H586" s="14"/>
      <c r="I586" s="14"/>
      <c r="J586" s="14"/>
      <c r="K586" s="14"/>
      <c r="L586" s="14"/>
      <c r="M586" s="14"/>
      <c r="O586" s="14"/>
    </row>
    <row r="587" spans="6:15" ht="15.75" customHeight="1">
      <c r="F587" s="14"/>
      <c r="G587" s="14"/>
      <c r="H587" s="14"/>
      <c r="I587" s="14"/>
      <c r="J587" s="14"/>
      <c r="K587" s="14"/>
      <c r="L587" s="14"/>
      <c r="M587" s="14"/>
      <c r="O587" s="14"/>
    </row>
    <row r="588" spans="6:15" ht="15.75" customHeight="1">
      <c r="F588" s="14"/>
      <c r="G588" s="14"/>
      <c r="H588" s="14"/>
      <c r="I588" s="14"/>
      <c r="J588" s="14"/>
      <c r="K588" s="14"/>
      <c r="L588" s="14"/>
      <c r="M588" s="14"/>
      <c r="O588" s="14"/>
    </row>
    <row r="589" spans="6:15" ht="15.75" customHeight="1">
      <c r="F589" s="14"/>
      <c r="G589" s="14"/>
      <c r="H589" s="14"/>
      <c r="I589" s="14"/>
      <c r="J589" s="14"/>
      <c r="K589" s="14"/>
      <c r="L589" s="14"/>
      <c r="M589" s="14"/>
      <c r="O589" s="14"/>
    </row>
    <row r="590" spans="6:15" ht="15.75" customHeight="1">
      <c r="F590" s="14"/>
      <c r="G590" s="14"/>
      <c r="H590" s="14"/>
      <c r="I590" s="14"/>
      <c r="J590" s="14"/>
      <c r="K590" s="14"/>
      <c r="L590" s="14"/>
      <c r="M590" s="14"/>
      <c r="O590" s="14"/>
    </row>
    <row r="591" spans="6:15" ht="15.75" customHeight="1">
      <c r="F591" s="14"/>
      <c r="G591" s="14"/>
      <c r="H591" s="14"/>
      <c r="I591" s="14"/>
      <c r="J591" s="14"/>
      <c r="K591" s="14"/>
      <c r="L591" s="14"/>
      <c r="M591" s="14"/>
      <c r="O591" s="14"/>
    </row>
    <row r="592" spans="6:15" ht="15.75" customHeight="1">
      <c r="F592" s="14"/>
      <c r="G592" s="14"/>
      <c r="H592" s="14"/>
      <c r="I592" s="14"/>
      <c r="J592" s="14"/>
      <c r="K592" s="14"/>
      <c r="L592" s="14"/>
      <c r="M592" s="14"/>
      <c r="O592" s="14"/>
    </row>
    <row r="593" spans="6:15" ht="15.75" customHeight="1">
      <c r="F593" s="14"/>
      <c r="G593" s="14"/>
      <c r="H593" s="14"/>
      <c r="I593" s="14"/>
      <c r="J593" s="14"/>
      <c r="K593" s="14"/>
      <c r="L593" s="14"/>
      <c r="M593" s="14"/>
      <c r="O593" s="14"/>
    </row>
    <row r="594" spans="6:15" ht="15.75" customHeight="1">
      <c r="F594" s="14"/>
      <c r="G594" s="14"/>
      <c r="H594" s="14"/>
      <c r="I594" s="14"/>
      <c r="J594" s="14"/>
      <c r="K594" s="14"/>
      <c r="L594" s="14"/>
      <c r="M594" s="14"/>
      <c r="O594" s="14"/>
    </row>
    <row r="595" spans="6:15" ht="15.75" customHeight="1">
      <c r="F595" s="14"/>
      <c r="G595" s="14"/>
      <c r="H595" s="14"/>
      <c r="I595" s="14"/>
      <c r="J595" s="14"/>
      <c r="K595" s="14"/>
      <c r="L595" s="14"/>
      <c r="M595" s="14"/>
      <c r="O595" s="14"/>
    </row>
    <row r="596" spans="6:15" ht="15.75" customHeight="1">
      <c r="F596" s="14"/>
      <c r="G596" s="14"/>
      <c r="H596" s="14"/>
      <c r="I596" s="14"/>
      <c r="J596" s="14"/>
      <c r="K596" s="14"/>
      <c r="L596" s="14"/>
      <c r="M596" s="14"/>
      <c r="O596" s="14"/>
    </row>
    <row r="597" spans="6:15" ht="15.75" customHeight="1">
      <c r="F597" s="14"/>
      <c r="G597" s="14"/>
      <c r="H597" s="14"/>
      <c r="I597" s="14"/>
      <c r="J597" s="14"/>
      <c r="K597" s="14"/>
      <c r="L597" s="14"/>
      <c r="M597" s="14"/>
      <c r="O597" s="14"/>
    </row>
    <row r="598" spans="6:15" ht="15.75" customHeight="1">
      <c r="F598" s="14"/>
      <c r="G598" s="14"/>
      <c r="H598" s="14"/>
      <c r="I598" s="14"/>
      <c r="J598" s="14"/>
      <c r="K598" s="14"/>
      <c r="L598" s="14"/>
      <c r="M598" s="14"/>
      <c r="O598" s="14"/>
    </row>
    <row r="599" spans="6:15" ht="15.75" customHeight="1">
      <c r="F599" s="14"/>
      <c r="G599" s="14"/>
      <c r="H599" s="14"/>
      <c r="I599" s="14"/>
      <c r="J599" s="14"/>
      <c r="K599" s="14"/>
      <c r="L599" s="14"/>
      <c r="M599" s="14"/>
      <c r="O599" s="14"/>
    </row>
    <row r="600" spans="6:15" ht="15.75" customHeight="1">
      <c r="F600" s="14"/>
      <c r="G600" s="14"/>
      <c r="H600" s="14"/>
      <c r="I600" s="14"/>
      <c r="J600" s="14"/>
      <c r="K600" s="14"/>
      <c r="L600" s="14"/>
      <c r="M600" s="14"/>
      <c r="O600" s="14"/>
    </row>
    <row r="601" spans="6:15" ht="15.75" customHeight="1">
      <c r="F601" s="14"/>
      <c r="G601" s="14"/>
      <c r="H601" s="14"/>
      <c r="I601" s="14"/>
      <c r="J601" s="14"/>
      <c r="K601" s="14"/>
      <c r="L601" s="14"/>
      <c r="M601" s="14"/>
      <c r="O601" s="14"/>
    </row>
    <row r="602" spans="6:15" ht="15.75" customHeight="1">
      <c r="F602" s="14"/>
      <c r="G602" s="14"/>
      <c r="H602" s="14"/>
      <c r="I602" s="14"/>
      <c r="J602" s="14"/>
      <c r="K602" s="14"/>
      <c r="L602" s="14"/>
      <c r="M602" s="14"/>
      <c r="O602" s="14"/>
    </row>
    <row r="603" spans="6:15" ht="15.75" customHeight="1">
      <c r="F603" s="14"/>
      <c r="G603" s="14"/>
      <c r="H603" s="14"/>
      <c r="I603" s="14"/>
      <c r="J603" s="14"/>
      <c r="K603" s="14"/>
      <c r="L603" s="14"/>
      <c r="M603" s="14"/>
      <c r="O603" s="14"/>
    </row>
    <row r="604" spans="6:15" ht="15.75" customHeight="1">
      <c r="F604" s="14"/>
      <c r="G604" s="14"/>
      <c r="H604" s="14"/>
      <c r="I604" s="14"/>
      <c r="J604" s="14"/>
      <c r="K604" s="14"/>
      <c r="L604" s="14"/>
      <c r="M604" s="14"/>
      <c r="O604" s="14"/>
    </row>
    <row r="605" spans="6:15" ht="15.75" customHeight="1">
      <c r="F605" s="14"/>
      <c r="G605" s="14"/>
      <c r="H605" s="14"/>
      <c r="I605" s="14"/>
      <c r="J605" s="14"/>
      <c r="K605" s="14"/>
      <c r="L605" s="14"/>
      <c r="M605" s="14"/>
      <c r="O605" s="14"/>
    </row>
    <row r="606" spans="6:15" ht="15.75" customHeight="1">
      <c r="F606" s="14"/>
      <c r="G606" s="14"/>
      <c r="H606" s="14"/>
      <c r="I606" s="14"/>
      <c r="J606" s="14"/>
      <c r="K606" s="14"/>
      <c r="L606" s="14"/>
      <c r="M606" s="14"/>
      <c r="O606" s="14"/>
    </row>
    <row r="607" spans="6:15" ht="15.75" customHeight="1">
      <c r="F607" s="14"/>
      <c r="G607" s="14"/>
      <c r="H607" s="14"/>
      <c r="I607" s="14"/>
      <c r="J607" s="14"/>
      <c r="K607" s="14"/>
      <c r="L607" s="14"/>
      <c r="M607" s="14"/>
      <c r="O607" s="14"/>
    </row>
    <row r="608" spans="6:15" ht="15.75" customHeight="1">
      <c r="F608" s="14"/>
      <c r="G608" s="14"/>
      <c r="H608" s="14"/>
      <c r="I608" s="14"/>
      <c r="J608" s="14"/>
      <c r="K608" s="14"/>
      <c r="L608" s="14"/>
      <c r="M608" s="14"/>
      <c r="O608" s="14"/>
    </row>
    <row r="609" spans="6:15" ht="15.75" customHeight="1">
      <c r="F609" s="14"/>
      <c r="G609" s="14"/>
      <c r="H609" s="14"/>
      <c r="I609" s="14"/>
      <c r="J609" s="14"/>
      <c r="K609" s="14"/>
      <c r="L609" s="14"/>
      <c r="M609" s="14"/>
      <c r="O609" s="14"/>
    </row>
    <row r="610" spans="6:15" ht="15.75" customHeight="1">
      <c r="F610" s="14"/>
      <c r="G610" s="14"/>
      <c r="H610" s="14"/>
      <c r="I610" s="14"/>
      <c r="J610" s="14"/>
      <c r="K610" s="14"/>
      <c r="L610" s="14"/>
      <c r="M610" s="14"/>
      <c r="O610" s="14"/>
    </row>
    <row r="611" spans="6:15" ht="15.75" customHeight="1">
      <c r="F611" s="14"/>
      <c r="G611" s="14"/>
      <c r="H611" s="14"/>
      <c r="I611" s="14"/>
      <c r="J611" s="14"/>
      <c r="K611" s="14"/>
      <c r="L611" s="14"/>
      <c r="M611" s="14"/>
      <c r="O611" s="14"/>
    </row>
    <row r="612" spans="6:15" ht="15.75" customHeight="1">
      <c r="F612" s="14"/>
      <c r="G612" s="14"/>
      <c r="H612" s="14"/>
      <c r="I612" s="14"/>
      <c r="J612" s="14"/>
      <c r="K612" s="14"/>
      <c r="L612" s="14"/>
      <c r="M612" s="14"/>
      <c r="O612" s="14"/>
    </row>
    <row r="613" spans="6:15" ht="15.75" customHeight="1">
      <c r="F613" s="14"/>
      <c r="G613" s="14"/>
      <c r="H613" s="14"/>
      <c r="I613" s="14"/>
      <c r="J613" s="14"/>
      <c r="K613" s="14"/>
      <c r="L613" s="14"/>
      <c r="M613" s="14"/>
      <c r="O613" s="14"/>
    </row>
    <row r="614" spans="6:15" ht="15.75" customHeight="1">
      <c r="F614" s="14"/>
      <c r="G614" s="14"/>
      <c r="H614" s="14"/>
      <c r="I614" s="14"/>
      <c r="J614" s="14"/>
      <c r="K614" s="14"/>
      <c r="L614" s="14"/>
      <c r="M614" s="14"/>
      <c r="O614" s="14"/>
    </row>
    <row r="615" spans="6:15" ht="15.75" customHeight="1">
      <c r="F615" s="14"/>
      <c r="G615" s="14"/>
      <c r="H615" s="14"/>
      <c r="I615" s="14"/>
      <c r="J615" s="14"/>
      <c r="K615" s="14"/>
      <c r="L615" s="14"/>
      <c r="M615" s="14"/>
      <c r="O615" s="14"/>
    </row>
    <row r="616" spans="6:15" ht="15.75" customHeight="1">
      <c r="F616" s="14"/>
      <c r="G616" s="14"/>
      <c r="H616" s="14"/>
      <c r="I616" s="14"/>
      <c r="J616" s="14"/>
      <c r="K616" s="14"/>
      <c r="L616" s="14"/>
      <c r="M616" s="14"/>
      <c r="O616" s="14"/>
    </row>
    <row r="617" spans="6:15" ht="15.75" customHeight="1">
      <c r="F617" s="14"/>
      <c r="G617" s="14"/>
      <c r="H617" s="14"/>
      <c r="I617" s="14"/>
      <c r="J617" s="14"/>
      <c r="K617" s="14"/>
      <c r="L617" s="14"/>
      <c r="M617" s="14"/>
      <c r="O617" s="14"/>
    </row>
    <row r="618" spans="6:15" ht="15.75" customHeight="1">
      <c r="F618" s="14"/>
      <c r="G618" s="14"/>
      <c r="H618" s="14"/>
      <c r="I618" s="14"/>
      <c r="J618" s="14"/>
      <c r="K618" s="14"/>
      <c r="L618" s="14"/>
      <c r="M618" s="14"/>
      <c r="O618" s="14"/>
    </row>
    <row r="619" spans="6:15" ht="15.75" customHeight="1">
      <c r="F619" s="14"/>
      <c r="G619" s="14"/>
      <c r="H619" s="14"/>
      <c r="I619" s="14"/>
      <c r="J619" s="14"/>
      <c r="K619" s="14"/>
      <c r="L619" s="14"/>
      <c r="M619" s="14"/>
      <c r="O619" s="14"/>
    </row>
    <row r="620" spans="6:15" ht="15.75" customHeight="1">
      <c r="F620" s="14"/>
      <c r="G620" s="14"/>
      <c r="H620" s="14"/>
      <c r="I620" s="14"/>
      <c r="J620" s="14"/>
      <c r="K620" s="14"/>
      <c r="L620" s="14"/>
      <c r="M620" s="14"/>
      <c r="O620" s="14"/>
    </row>
    <row r="621" spans="6:15" ht="15.75" customHeight="1">
      <c r="F621" s="14"/>
      <c r="G621" s="14"/>
      <c r="H621" s="14"/>
      <c r="I621" s="14"/>
      <c r="J621" s="14"/>
      <c r="K621" s="14"/>
      <c r="L621" s="14"/>
      <c r="M621" s="14"/>
      <c r="O621" s="14"/>
    </row>
    <row r="622" spans="6:15" ht="15.75" customHeight="1">
      <c r="F622" s="14"/>
      <c r="G622" s="14"/>
      <c r="H622" s="14"/>
      <c r="I622" s="14"/>
      <c r="J622" s="14"/>
      <c r="K622" s="14"/>
      <c r="L622" s="14"/>
      <c r="M622" s="14"/>
      <c r="O622" s="14"/>
    </row>
    <row r="623" spans="6:15" ht="15.75" customHeight="1">
      <c r="F623" s="14"/>
      <c r="G623" s="14"/>
      <c r="H623" s="14"/>
      <c r="I623" s="14"/>
      <c r="J623" s="14"/>
      <c r="K623" s="14"/>
      <c r="L623" s="14"/>
      <c r="M623" s="14"/>
      <c r="O623" s="14"/>
    </row>
    <row r="624" spans="6:15" ht="15.75" customHeight="1">
      <c r="F624" s="14"/>
      <c r="G624" s="14"/>
      <c r="H624" s="14"/>
      <c r="I624" s="14"/>
      <c r="J624" s="14"/>
      <c r="K624" s="14"/>
      <c r="L624" s="14"/>
      <c r="M624" s="14"/>
      <c r="O624" s="14"/>
    </row>
    <row r="625" spans="6:15" ht="15.75" customHeight="1">
      <c r="F625" s="14"/>
      <c r="G625" s="14"/>
      <c r="H625" s="14"/>
      <c r="I625" s="14"/>
      <c r="J625" s="14"/>
      <c r="K625" s="14"/>
      <c r="L625" s="14"/>
      <c r="M625" s="14"/>
      <c r="O625" s="14"/>
    </row>
    <row r="626" spans="6:15" ht="15.75" customHeight="1">
      <c r="F626" s="14"/>
      <c r="G626" s="14"/>
      <c r="H626" s="14"/>
      <c r="I626" s="14"/>
      <c r="J626" s="14"/>
      <c r="K626" s="14"/>
      <c r="L626" s="14"/>
      <c r="M626" s="14"/>
      <c r="O626" s="14"/>
    </row>
    <row r="627" spans="6:15" ht="15.75" customHeight="1">
      <c r="F627" s="14"/>
      <c r="G627" s="14"/>
      <c r="H627" s="14"/>
      <c r="I627" s="14"/>
      <c r="J627" s="14"/>
      <c r="K627" s="14"/>
      <c r="L627" s="14"/>
      <c r="M627" s="14"/>
      <c r="O627" s="14"/>
    </row>
    <row r="628" spans="6:15" ht="15.75" customHeight="1">
      <c r="F628" s="14"/>
      <c r="G628" s="14"/>
      <c r="H628" s="14"/>
      <c r="I628" s="14"/>
      <c r="J628" s="14"/>
      <c r="K628" s="14"/>
      <c r="L628" s="14"/>
      <c r="M628" s="14"/>
      <c r="O628" s="14"/>
    </row>
    <row r="629" spans="6:15" ht="15.75" customHeight="1">
      <c r="F629" s="14"/>
      <c r="G629" s="14"/>
      <c r="H629" s="14"/>
      <c r="I629" s="14"/>
      <c r="J629" s="14"/>
      <c r="K629" s="14"/>
      <c r="L629" s="14"/>
      <c r="M629" s="14"/>
      <c r="O629" s="14"/>
    </row>
    <row r="630" spans="6:15" ht="15.75" customHeight="1">
      <c r="F630" s="14"/>
      <c r="G630" s="14"/>
      <c r="H630" s="14"/>
      <c r="I630" s="14"/>
      <c r="J630" s="14"/>
      <c r="K630" s="14"/>
      <c r="L630" s="14"/>
      <c r="M630" s="14"/>
      <c r="O630" s="14"/>
    </row>
    <row r="631" spans="6:15" ht="15.75" customHeight="1">
      <c r="F631" s="14"/>
      <c r="G631" s="14"/>
      <c r="H631" s="14"/>
      <c r="I631" s="14"/>
      <c r="J631" s="14"/>
      <c r="K631" s="14"/>
      <c r="L631" s="14"/>
      <c r="M631" s="14"/>
      <c r="O631" s="14"/>
    </row>
    <row r="632" spans="6:15" ht="15.75" customHeight="1">
      <c r="F632" s="14"/>
      <c r="G632" s="14"/>
      <c r="H632" s="14"/>
      <c r="I632" s="14"/>
      <c r="J632" s="14"/>
      <c r="K632" s="14"/>
      <c r="L632" s="14"/>
      <c r="M632" s="14"/>
      <c r="O632" s="14"/>
    </row>
    <row r="633" spans="6:15" ht="15.75" customHeight="1">
      <c r="F633" s="14"/>
      <c r="G633" s="14"/>
      <c r="H633" s="14"/>
      <c r="I633" s="14"/>
      <c r="J633" s="14"/>
      <c r="K633" s="14"/>
      <c r="L633" s="14"/>
      <c r="M633" s="14"/>
      <c r="O633" s="14"/>
    </row>
    <row r="634" spans="6:15" ht="15.75" customHeight="1">
      <c r="F634" s="14"/>
      <c r="G634" s="14"/>
      <c r="H634" s="14"/>
      <c r="I634" s="14"/>
      <c r="J634" s="14"/>
      <c r="K634" s="14"/>
      <c r="L634" s="14"/>
      <c r="M634" s="14"/>
      <c r="O634" s="14"/>
    </row>
    <row r="635" spans="6:15" ht="15.75" customHeight="1">
      <c r="F635" s="14"/>
      <c r="G635" s="14"/>
      <c r="H635" s="14"/>
      <c r="I635" s="14"/>
      <c r="J635" s="14"/>
      <c r="K635" s="14"/>
      <c r="L635" s="14"/>
      <c r="M635" s="14"/>
      <c r="O635" s="14"/>
    </row>
    <row r="636" spans="6:15" ht="15.75" customHeight="1">
      <c r="F636" s="14"/>
      <c r="G636" s="14"/>
      <c r="H636" s="14"/>
      <c r="I636" s="14"/>
      <c r="J636" s="14"/>
      <c r="K636" s="14"/>
      <c r="L636" s="14"/>
      <c r="M636" s="14"/>
      <c r="O636" s="14"/>
    </row>
    <row r="637" spans="6:15" ht="15.75" customHeight="1">
      <c r="F637" s="14"/>
      <c r="G637" s="14"/>
      <c r="H637" s="14"/>
      <c r="I637" s="14"/>
      <c r="J637" s="14"/>
      <c r="K637" s="14"/>
      <c r="L637" s="14"/>
      <c r="M637" s="14"/>
      <c r="O637" s="14"/>
    </row>
    <row r="638" spans="6:15" ht="15.75" customHeight="1">
      <c r="F638" s="14"/>
      <c r="G638" s="14"/>
      <c r="H638" s="14"/>
      <c r="I638" s="14"/>
      <c r="J638" s="14"/>
      <c r="K638" s="14"/>
      <c r="L638" s="14"/>
      <c r="M638" s="14"/>
      <c r="O638" s="14"/>
    </row>
    <row r="639" spans="6:15" ht="15.75" customHeight="1">
      <c r="F639" s="14"/>
      <c r="G639" s="14"/>
      <c r="H639" s="14"/>
      <c r="I639" s="14"/>
      <c r="J639" s="14"/>
      <c r="K639" s="14"/>
      <c r="L639" s="14"/>
      <c r="M639" s="14"/>
      <c r="O639" s="14"/>
    </row>
    <row r="640" spans="6:15" ht="15.75" customHeight="1">
      <c r="F640" s="14"/>
      <c r="G640" s="14"/>
      <c r="H640" s="14"/>
      <c r="I640" s="14"/>
      <c r="J640" s="14"/>
      <c r="K640" s="14"/>
      <c r="L640" s="14"/>
      <c r="M640" s="14"/>
      <c r="O640" s="14"/>
    </row>
    <row r="641" spans="6:15" ht="15.75" customHeight="1">
      <c r="F641" s="14"/>
      <c r="G641" s="14"/>
      <c r="H641" s="14"/>
      <c r="I641" s="14"/>
      <c r="J641" s="14"/>
      <c r="K641" s="14"/>
      <c r="L641" s="14"/>
      <c r="M641" s="14"/>
      <c r="O641" s="14"/>
    </row>
    <row r="642" spans="6:15" ht="15.75" customHeight="1">
      <c r="F642" s="14"/>
      <c r="G642" s="14"/>
      <c r="H642" s="14"/>
      <c r="I642" s="14"/>
      <c r="J642" s="14"/>
      <c r="K642" s="14"/>
      <c r="L642" s="14"/>
      <c r="M642" s="14"/>
      <c r="O642" s="14"/>
    </row>
    <row r="643" spans="6:15" ht="15.75" customHeight="1">
      <c r="F643" s="14"/>
      <c r="G643" s="14"/>
      <c r="H643" s="14"/>
      <c r="I643" s="14"/>
      <c r="J643" s="14"/>
      <c r="K643" s="14"/>
      <c r="L643" s="14"/>
      <c r="M643" s="14"/>
      <c r="O643" s="14"/>
    </row>
    <row r="644" spans="6:15" ht="15.75" customHeight="1">
      <c r="F644" s="14"/>
      <c r="G644" s="14"/>
      <c r="H644" s="14"/>
      <c r="I644" s="14"/>
      <c r="J644" s="14"/>
      <c r="K644" s="14"/>
      <c r="L644" s="14"/>
      <c r="M644" s="14"/>
      <c r="O644" s="14"/>
    </row>
    <row r="645" spans="6:15" ht="15.75" customHeight="1">
      <c r="F645" s="14"/>
      <c r="G645" s="14"/>
      <c r="H645" s="14"/>
      <c r="I645" s="14"/>
      <c r="J645" s="14"/>
      <c r="K645" s="14"/>
      <c r="L645" s="14"/>
      <c r="M645" s="14"/>
      <c r="O645" s="14"/>
    </row>
    <row r="646" spans="6:15" ht="15.75" customHeight="1">
      <c r="F646" s="14"/>
      <c r="G646" s="14"/>
      <c r="H646" s="14"/>
      <c r="I646" s="14"/>
      <c r="J646" s="14"/>
      <c r="K646" s="14"/>
      <c r="L646" s="14"/>
      <c r="M646" s="14"/>
      <c r="O646" s="14"/>
    </row>
    <row r="647" spans="6:15" ht="15.75" customHeight="1">
      <c r="F647" s="14"/>
      <c r="G647" s="14"/>
      <c r="H647" s="14"/>
      <c r="I647" s="14"/>
      <c r="J647" s="14"/>
      <c r="K647" s="14"/>
      <c r="L647" s="14"/>
      <c r="M647" s="14"/>
      <c r="O647" s="14"/>
    </row>
    <row r="648" spans="6:15" ht="15.75" customHeight="1">
      <c r="F648" s="14"/>
      <c r="G648" s="14"/>
      <c r="H648" s="14"/>
      <c r="I648" s="14"/>
      <c r="J648" s="14"/>
      <c r="K648" s="14"/>
      <c r="L648" s="14"/>
      <c r="M648" s="14"/>
      <c r="O648" s="14"/>
    </row>
    <row r="649" spans="6:15" ht="15.75" customHeight="1">
      <c r="F649" s="14"/>
      <c r="G649" s="14"/>
      <c r="H649" s="14"/>
      <c r="I649" s="14"/>
      <c r="J649" s="14"/>
      <c r="K649" s="14"/>
      <c r="L649" s="14"/>
      <c r="M649" s="14"/>
      <c r="O649" s="14"/>
    </row>
    <row r="650" spans="6:15" ht="15.75" customHeight="1">
      <c r="F650" s="14"/>
      <c r="G650" s="14"/>
      <c r="H650" s="14"/>
      <c r="I650" s="14"/>
      <c r="J650" s="14"/>
      <c r="K650" s="14"/>
      <c r="L650" s="14"/>
      <c r="M650" s="14"/>
      <c r="O650" s="14"/>
    </row>
    <row r="651" spans="6:15" ht="15.75" customHeight="1">
      <c r="F651" s="14"/>
      <c r="G651" s="14"/>
      <c r="H651" s="14"/>
      <c r="I651" s="14"/>
      <c r="J651" s="14"/>
      <c r="K651" s="14"/>
      <c r="L651" s="14"/>
      <c r="M651" s="14"/>
      <c r="O651" s="14"/>
    </row>
    <row r="652" spans="6:15" ht="15.75" customHeight="1">
      <c r="F652" s="14"/>
      <c r="G652" s="14"/>
      <c r="H652" s="14"/>
      <c r="I652" s="14"/>
      <c r="J652" s="14"/>
      <c r="K652" s="14"/>
      <c r="L652" s="14"/>
      <c r="M652" s="14"/>
      <c r="O652" s="14"/>
    </row>
    <row r="653" spans="6:15" ht="15.75" customHeight="1">
      <c r="F653" s="14"/>
      <c r="G653" s="14"/>
      <c r="H653" s="14"/>
      <c r="I653" s="14"/>
      <c r="J653" s="14"/>
      <c r="K653" s="14"/>
      <c r="L653" s="14"/>
      <c r="M653" s="14"/>
      <c r="O653" s="14"/>
    </row>
    <row r="654" spans="6:15" ht="15.75" customHeight="1">
      <c r="F654" s="14"/>
      <c r="G654" s="14"/>
      <c r="H654" s="14"/>
      <c r="I654" s="14"/>
      <c r="J654" s="14"/>
      <c r="K654" s="14"/>
      <c r="L654" s="14"/>
      <c r="M654" s="14"/>
      <c r="O654" s="14"/>
    </row>
    <row r="655" spans="6:15" ht="15.75" customHeight="1">
      <c r="F655" s="14"/>
      <c r="G655" s="14"/>
      <c r="H655" s="14"/>
      <c r="I655" s="14"/>
      <c r="J655" s="14"/>
      <c r="K655" s="14"/>
      <c r="L655" s="14"/>
      <c r="M655" s="14"/>
      <c r="O655" s="14"/>
    </row>
    <row r="656" spans="6:15" ht="15.75" customHeight="1">
      <c r="F656" s="14"/>
      <c r="G656" s="14"/>
      <c r="H656" s="14"/>
      <c r="I656" s="14"/>
      <c r="J656" s="14"/>
      <c r="K656" s="14"/>
      <c r="L656" s="14"/>
      <c r="M656" s="14"/>
      <c r="O656" s="14"/>
    </row>
    <row r="657" spans="6:15" ht="15.75" customHeight="1">
      <c r="F657" s="14"/>
      <c r="G657" s="14"/>
      <c r="H657" s="14"/>
      <c r="I657" s="14"/>
      <c r="J657" s="14"/>
      <c r="K657" s="14"/>
      <c r="L657" s="14"/>
      <c r="M657" s="14"/>
      <c r="O657" s="14"/>
    </row>
    <row r="658" spans="6:15" ht="15.75" customHeight="1">
      <c r="F658" s="14"/>
      <c r="G658" s="14"/>
      <c r="H658" s="14"/>
      <c r="I658" s="14"/>
      <c r="J658" s="14"/>
      <c r="K658" s="14"/>
      <c r="L658" s="14"/>
      <c r="M658" s="14"/>
      <c r="O658" s="14"/>
    </row>
    <row r="659" spans="6:15" ht="15.75" customHeight="1">
      <c r="F659" s="14"/>
      <c r="G659" s="14"/>
      <c r="H659" s="14"/>
      <c r="I659" s="14"/>
      <c r="J659" s="14"/>
      <c r="K659" s="14"/>
      <c r="L659" s="14"/>
      <c r="M659" s="14"/>
      <c r="O659" s="14"/>
    </row>
    <row r="660" spans="6:15" ht="15.75" customHeight="1">
      <c r="F660" s="14"/>
      <c r="G660" s="14"/>
      <c r="H660" s="14"/>
      <c r="I660" s="14"/>
      <c r="J660" s="14"/>
      <c r="K660" s="14"/>
      <c r="L660" s="14"/>
      <c r="M660" s="14"/>
      <c r="O660" s="14"/>
    </row>
    <row r="661" spans="6:15" ht="15.75" customHeight="1">
      <c r="F661" s="14"/>
      <c r="G661" s="14"/>
      <c r="H661" s="14"/>
      <c r="I661" s="14"/>
      <c r="J661" s="14"/>
      <c r="K661" s="14"/>
      <c r="L661" s="14"/>
      <c r="M661" s="14"/>
      <c r="O661" s="14"/>
    </row>
    <row r="662" spans="6:15" ht="15.75" customHeight="1">
      <c r="F662" s="14"/>
      <c r="G662" s="14"/>
      <c r="H662" s="14"/>
      <c r="I662" s="14"/>
      <c r="J662" s="14"/>
      <c r="K662" s="14"/>
      <c r="L662" s="14"/>
      <c r="M662" s="14"/>
      <c r="O662" s="14"/>
    </row>
    <row r="663" spans="6:15" ht="15.75" customHeight="1">
      <c r="F663" s="14"/>
      <c r="G663" s="14"/>
      <c r="H663" s="14"/>
      <c r="I663" s="14"/>
      <c r="J663" s="14"/>
      <c r="K663" s="14"/>
      <c r="L663" s="14"/>
      <c r="M663" s="14"/>
      <c r="O663" s="14"/>
    </row>
    <row r="664" spans="6:15" ht="15.75" customHeight="1">
      <c r="F664" s="14"/>
      <c r="G664" s="14"/>
      <c r="H664" s="14"/>
      <c r="I664" s="14"/>
      <c r="J664" s="14"/>
      <c r="K664" s="14"/>
      <c r="L664" s="14"/>
      <c r="M664" s="14"/>
      <c r="O664" s="14"/>
    </row>
    <row r="665" spans="6:15" ht="15.75" customHeight="1">
      <c r="F665" s="14"/>
      <c r="G665" s="14"/>
      <c r="H665" s="14"/>
      <c r="I665" s="14"/>
      <c r="J665" s="14"/>
      <c r="K665" s="14"/>
      <c r="L665" s="14"/>
      <c r="M665" s="14"/>
      <c r="O665" s="14"/>
    </row>
    <row r="666" spans="6:15" ht="15.75" customHeight="1">
      <c r="F666" s="14"/>
      <c r="G666" s="14"/>
      <c r="H666" s="14"/>
      <c r="I666" s="14"/>
      <c r="J666" s="14"/>
      <c r="K666" s="14"/>
      <c r="L666" s="14"/>
      <c r="M666" s="14"/>
      <c r="O666" s="14"/>
    </row>
    <row r="667" spans="6:15" ht="15.75" customHeight="1">
      <c r="F667" s="14"/>
      <c r="G667" s="14"/>
      <c r="H667" s="14"/>
      <c r="I667" s="14"/>
      <c r="J667" s="14"/>
      <c r="K667" s="14"/>
      <c r="L667" s="14"/>
      <c r="M667" s="14"/>
      <c r="O667" s="14"/>
    </row>
    <row r="668" spans="6:15" ht="15.75" customHeight="1">
      <c r="F668" s="14"/>
      <c r="G668" s="14"/>
      <c r="H668" s="14"/>
      <c r="I668" s="14"/>
      <c r="J668" s="14"/>
      <c r="K668" s="14"/>
      <c r="L668" s="14"/>
      <c r="M668" s="14"/>
      <c r="O668" s="14"/>
    </row>
    <row r="669" spans="6:15" ht="15.75" customHeight="1">
      <c r="F669" s="14"/>
      <c r="G669" s="14"/>
      <c r="H669" s="14"/>
      <c r="I669" s="14"/>
      <c r="J669" s="14"/>
      <c r="K669" s="14"/>
      <c r="L669" s="14"/>
      <c r="M669" s="14"/>
      <c r="O669" s="14"/>
    </row>
    <row r="670" spans="6:15" ht="15.75" customHeight="1">
      <c r="F670" s="14"/>
      <c r="G670" s="14"/>
      <c r="H670" s="14"/>
      <c r="I670" s="14"/>
      <c r="J670" s="14"/>
      <c r="K670" s="14"/>
      <c r="L670" s="14"/>
      <c r="M670" s="14"/>
      <c r="O670" s="14"/>
    </row>
    <row r="671" spans="6:15" ht="15.75" customHeight="1">
      <c r="F671" s="14"/>
      <c r="G671" s="14"/>
      <c r="H671" s="14"/>
      <c r="I671" s="14"/>
      <c r="J671" s="14"/>
      <c r="K671" s="14"/>
      <c r="L671" s="14"/>
      <c r="M671" s="14"/>
      <c r="O671" s="14"/>
    </row>
    <row r="672" spans="6:15" ht="15.75" customHeight="1">
      <c r="F672" s="14"/>
      <c r="G672" s="14"/>
      <c r="H672" s="14"/>
      <c r="I672" s="14"/>
      <c r="J672" s="14"/>
      <c r="K672" s="14"/>
      <c r="L672" s="14"/>
      <c r="M672" s="14"/>
      <c r="O672" s="14"/>
    </row>
    <row r="673" spans="6:15" ht="15.75" customHeight="1">
      <c r="F673" s="14"/>
      <c r="G673" s="14"/>
      <c r="H673" s="14"/>
      <c r="I673" s="14"/>
      <c r="J673" s="14"/>
      <c r="K673" s="14"/>
      <c r="L673" s="14"/>
      <c r="M673" s="14"/>
      <c r="O673" s="14"/>
    </row>
    <row r="674" spans="6:15" ht="15.75" customHeight="1">
      <c r="F674" s="14"/>
      <c r="G674" s="14"/>
      <c r="H674" s="14"/>
      <c r="I674" s="14"/>
      <c r="J674" s="14"/>
      <c r="K674" s="14"/>
      <c r="L674" s="14"/>
      <c r="M674" s="14"/>
      <c r="O674" s="14"/>
    </row>
    <row r="675" spans="6:15" ht="15.75" customHeight="1">
      <c r="F675" s="14"/>
      <c r="G675" s="14"/>
      <c r="H675" s="14"/>
      <c r="I675" s="14"/>
      <c r="J675" s="14"/>
      <c r="K675" s="14"/>
      <c r="L675" s="14"/>
      <c r="M675" s="14"/>
      <c r="O675" s="14"/>
    </row>
    <row r="676" spans="6:15" ht="15.75" customHeight="1">
      <c r="F676" s="14"/>
      <c r="G676" s="14"/>
      <c r="H676" s="14"/>
      <c r="I676" s="14"/>
      <c r="J676" s="14"/>
      <c r="K676" s="14"/>
      <c r="L676" s="14"/>
      <c r="M676" s="14"/>
      <c r="O676" s="14"/>
    </row>
    <row r="677" spans="6:15" ht="15.75" customHeight="1">
      <c r="F677" s="14"/>
      <c r="G677" s="14"/>
      <c r="H677" s="14"/>
      <c r="I677" s="14"/>
      <c r="J677" s="14"/>
      <c r="K677" s="14"/>
      <c r="L677" s="14"/>
      <c r="M677" s="14"/>
      <c r="O677" s="14"/>
    </row>
    <row r="678" spans="6:15" ht="15.75" customHeight="1">
      <c r="F678" s="14"/>
      <c r="G678" s="14"/>
      <c r="H678" s="14"/>
      <c r="I678" s="14"/>
      <c r="J678" s="14"/>
      <c r="K678" s="14"/>
      <c r="L678" s="14"/>
      <c r="M678" s="14"/>
      <c r="O678" s="14"/>
    </row>
    <row r="679" spans="6:15" ht="15.75" customHeight="1">
      <c r="F679" s="14"/>
      <c r="G679" s="14"/>
      <c r="H679" s="14"/>
      <c r="I679" s="14"/>
      <c r="J679" s="14"/>
      <c r="K679" s="14"/>
      <c r="L679" s="14"/>
      <c r="M679" s="14"/>
      <c r="O679" s="14"/>
    </row>
    <row r="680" spans="6:15" ht="15.75" customHeight="1">
      <c r="F680" s="14"/>
      <c r="G680" s="14"/>
      <c r="H680" s="14"/>
      <c r="I680" s="14"/>
      <c r="J680" s="14"/>
      <c r="K680" s="14"/>
      <c r="L680" s="14"/>
      <c r="M680" s="14"/>
      <c r="O680" s="14"/>
    </row>
    <row r="681" spans="6:15" ht="15.75" customHeight="1">
      <c r="F681" s="14"/>
      <c r="G681" s="14"/>
      <c r="H681" s="14"/>
      <c r="I681" s="14"/>
      <c r="J681" s="14"/>
      <c r="K681" s="14"/>
      <c r="L681" s="14"/>
      <c r="M681" s="14"/>
      <c r="O681" s="14"/>
    </row>
    <row r="682" spans="6:15" ht="15.75" customHeight="1">
      <c r="F682" s="14"/>
      <c r="G682" s="14"/>
      <c r="H682" s="14"/>
      <c r="I682" s="14"/>
      <c r="J682" s="14"/>
      <c r="K682" s="14"/>
      <c r="L682" s="14"/>
      <c r="M682" s="14"/>
      <c r="O682" s="14"/>
    </row>
    <row r="683" spans="6:15" ht="15.75" customHeight="1">
      <c r="F683" s="14"/>
      <c r="G683" s="14"/>
      <c r="H683" s="14"/>
      <c r="I683" s="14"/>
      <c r="J683" s="14"/>
      <c r="K683" s="14"/>
      <c r="L683" s="14"/>
      <c r="M683" s="14"/>
      <c r="O683" s="14"/>
    </row>
    <row r="684" spans="6:15" ht="15.75" customHeight="1">
      <c r="F684" s="14"/>
      <c r="G684" s="14"/>
      <c r="H684" s="14"/>
      <c r="I684" s="14"/>
      <c r="J684" s="14"/>
      <c r="K684" s="14"/>
      <c r="L684" s="14"/>
      <c r="M684" s="14"/>
      <c r="O684" s="14"/>
    </row>
    <row r="685" spans="6:15" ht="15.75" customHeight="1">
      <c r="F685" s="14"/>
      <c r="G685" s="14"/>
      <c r="H685" s="14"/>
      <c r="I685" s="14"/>
      <c r="J685" s="14"/>
      <c r="K685" s="14"/>
      <c r="L685" s="14"/>
      <c r="M685" s="14"/>
      <c r="O685" s="14"/>
    </row>
    <row r="686" spans="6:15" ht="15.75" customHeight="1">
      <c r="F686" s="14"/>
      <c r="G686" s="14"/>
      <c r="H686" s="14"/>
      <c r="I686" s="14"/>
      <c r="J686" s="14"/>
      <c r="K686" s="14"/>
      <c r="L686" s="14"/>
      <c r="M686" s="14"/>
      <c r="O686" s="14"/>
    </row>
    <row r="687" spans="6:15" ht="15.75" customHeight="1">
      <c r="F687" s="14"/>
      <c r="G687" s="14"/>
      <c r="H687" s="14"/>
      <c r="I687" s="14"/>
      <c r="J687" s="14"/>
      <c r="K687" s="14"/>
      <c r="L687" s="14"/>
      <c r="M687" s="14"/>
      <c r="O687" s="14"/>
    </row>
    <row r="688" spans="6:15" ht="15.75" customHeight="1">
      <c r="F688" s="14"/>
      <c r="G688" s="14"/>
      <c r="H688" s="14"/>
      <c r="I688" s="14"/>
      <c r="J688" s="14"/>
      <c r="K688" s="14"/>
      <c r="L688" s="14"/>
      <c r="M688" s="14"/>
      <c r="O688" s="14"/>
    </row>
    <row r="689" spans="6:15" ht="15.75" customHeight="1">
      <c r="F689" s="14"/>
      <c r="G689" s="14"/>
      <c r="H689" s="14"/>
      <c r="I689" s="14"/>
      <c r="J689" s="14"/>
      <c r="K689" s="14"/>
      <c r="L689" s="14"/>
      <c r="M689" s="14"/>
      <c r="O689" s="14"/>
    </row>
    <row r="690" spans="6:15" ht="15.75" customHeight="1">
      <c r="F690" s="14"/>
      <c r="G690" s="14"/>
      <c r="H690" s="14"/>
      <c r="I690" s="14"/>
      <c r="J690" s="14"/>
      <c r="K690" s="14"/>
      <c r="L690" s="14"/>
      <c r="M690" s="14"/>
      <c r="O690" s="14"/>
    </row>
    <row r="691" spans="6:15" ht="15.75" customHeight="1">
      <c r="F691" s="14"/>
      <c r="G691" s="14"/>
      <c r="H691" s="14"/>
      <c r="I691" s="14"/>
      <c r="J691" s="14"/>
      <c r="K691" s="14"/>
      <c r="L691" s="14"/>
      <c r="M691" s="14"/>
      <c r="O691" s="14"/>
    </row>
    <row r="692" spans="6:15" ht="15.75" customHeight="1">
      <c r="F692" s="14"/>
      <c r="G692" s="14"/>
      <c r="H692" s="14"/>
      <c r="I692" s="14"/>
      <c r="J692" s="14"/>
      <c r="K692" s="14"/>
      <c r="L692" s="14"/>
      <c r="M692" s="14"/>
      <c r="O692" s="14"/>
    </row>
    <row r="693" spans="6:15" ht="15.75" customHeight="1">
      <c r="F693" s="14"/>
      <c r="G693" s="14"/>
      <c r="H693" s="14"/>
      <c r="I693" s="14"/>
      <c r="J693" s="14"/>
      <c r="K693" s="14"/>
      <c r="L693" s="14"/>
      <c r="M693" s="14"/>
      <c r="O693" s="14"/>
    </row>
    <row r="694" spans="6:15" ht="15.75" customHeight="1">
      <c r="F694" s="14"/>
      <c r="G694" s="14"/>
      <c r="H694" s="14"/>
      <c r="I694" s="14"/>
      <c r="J694" s="14"/>
      <c r="K694" s="14"/>
      <c r="L694" s="14"/>
      <c r="M694" s="14"/>
      <c r="O694" s="14"/>
    </row>
    <row r="695" spans="6:15" ht="15.75" customHeight="1">
      <c r="F695" s="14"/>
      <c r="G695" s="14"/>
      <c r="H695" s="14"/>
      <c r="I695" s="14"/>
      <c r="J695" s="14"/>
      <c r="K695" s="14"/>
      <c r="L695" s="14"/>
      <c r="M695" s="14"/>
      <c r="O695" s="14"/>
    </row>
    <row r="696" spans="6:15" ht="15.75" customHeight="1">
      <c r="F696" s="14"/>
      <c r="G696" s="14"/>
      <c r="H696" s="14"/>
      <c r="I696" s="14"/>
      <c r="J696" s="14"/>
      <c r="K696" s="14"/>
      <c r="L696" s="14"/>
      <c r="M696" s="14"/>
      <c r="O696" s="14"/>
    </row>
    <row r="697" spans="6:15" ht="15.75" customHeight="1">
      <c r="F697" s="14"/>
      <c r="G697" s="14"/>
      <c r="H697" s="14"/>
      <c r="I697" s="14"/>
      <c r="J697" s="14"/>
      <c r="K697" s="14"/>
      <c r="L697" s="14"/>
      <c r="M697" s="14"/>
      <c r="O697" s="14"/>
    </row>
    <row r="698" spans="6:15" ht="15.75" customHeight="1">
      <c r="F698" s="14"/>
      <c r="G698" s="14"/>
      <c r="H698" s="14"/>
      <c r="I698" s="14"/>
      <c r="J698" s="14"/>
      <c r="K698" s="14"/>
      <c r="L698" s="14"/>
      <c r="M698" s="14"/>
      <c r="O698" s="14"/>
    </row>
    <row r="699" spans="6:15" ht="15.75" customHeight="1">
      <c r="F699" s="14"/>
      <c r="G699" s="14"/>
      <c r="H699" s="14"/>
      <c r="I699" s="14"/>
      <c r="J699" s="14"/>
      <c r="K699" s="14"/>
      <c r="L699" s="14"/>
      <c r="M699" s="14"/>
      <c r="O699" s="14"/>
    </row>
    <row r="700" spans="6:15" ht="15.75" customHeight="1">
      <c r="F700" s="14"/>
      <c r="G700" s="14"/>
      <c r="H700" s="14"/>
      <c r="I700" s="14"/>
      <c r="J700" s="14"/>
      <c r="K700" s="14"/>
      <c r="L700" s="14"/>
      <c r="M700" s="14"/>
      <c r="O700" s="14"/>
    </row>
    <row r="701" spans="6:15" ht="15.75" customHeight="1">
      <c r="F701" s="14"/>
      <c r="G701" s="14"/>
      <c r="H701" s="14"/>
      <c r="I701" s="14"/>
      <c r="J701" s="14"/>
      <c r="K701" s="14"/>
      <c r="L701" s="14"/>
      <c r="M701" s="14"/>
      <c r="O701" s="14"/>
    </row>
    <row r="702" spans="6:15" ht="15.75" customHeight="1">
      <c r="F702" s="14"/>
      <c r="G702" s="14"/>
      <c r="H702" s="14"/>
      <c r="I702" s="14"/>
      <c r="J702" s="14"/>
      <c r="K702" s="14"/>
      <c r="L702" s="14"/>
      <c r="M702" s="14"/>
      <c r="O702" s="14"/>
    </row>
    <row r="703" spans="6:15" ht="15.75" customHeight="1">
      <c r="F703" s="14"/>
      <c r="G703" s="14"/>
      <c r="H703" s="14"/>
      <c r="I703" s="14"/>
      <c r="J703" s="14"/>
      <c r="K703" s="14"/>
      <c r="L703" s="14"/>
      <c r="M703" s="14"/>
      <c r="O703" s="14"/>
    </row>
    <row r="704" spans="6:15" ht="15.75" customHeight="1">
      <c r="F704" s="14"/>
      <c r="G704" s="14"/>
      <c r="H704" s="14"/>
      <c r="I704" s="14"/>
      <c r="J704" s="14"/>
      <c r="K704" s="14"/>
      <c r="L704" s="14"/>
      <c r="M704" s="14"/>
      <c r="O704" s="14"/>
    </row>
    <row r="705" spans="6:15" ht="15.75" customHeight="1">
      <c r="F705" s="14"/>
      <c r="G705" s="14"/>
      <c r="H705" s="14"/>
      <c r="I705" s="14"/>
      <c r="J705" s="14"/>
      <c r="K705" s="14"/>
      <c r="L705" s="14"/>
      <c r="M705" s="14"/>
      <c r="O705" s="14"/>
    </row>
    <row r="706" spans="6:15" ht="15.75" customHeight="1">
      <c r="F706" s="14"/>
      <c r="G706" s="14"/>
      <c r="H706" s="14"/>
      <c r="I706" s="14"/>
      <c r="J706" s="14"/>
      <c r="K706" s="14"/>
      <c r="L706" s="14"/>
      <c r="M706" s="14"/>
      <c r="O706" s="14"/>
    </row>
    <row r="707" spans="6:15" ht="15.75" customHeight="1">
      <c r="F707" s="14"/>
      <c r="G707" s="14"/>
      <c r="H707" s="14"/>
      <c r="I707" s="14"/>
      <c r="J707" s="14"/>
      <c r="K707" s="14"/>
      <c r="L707" s="14"/>
      <c r="M707" s="14"/>
      <c r="O707" s="14"/>
    </row>
    <row r="708" spans="6:15" ht="15.75" customHeight="1">
      <c r="F708" s="14"/>
      <c r="G708" s="14"/>
      <c r="H708" s="14"/>
      <c r="I708" s="14"/>
      <c r="J708" s="14"/>
      <c r="K708" s="14"/>
      <c r="L708" s="14"/>
      <c r="M708" s="14"/>
      <c r="O708" s="14"/>
    </row>
    <row r="709" spans="6:15" ht="15.75" customHeight="1">
      <c r="F709" s="14"/>
      <c r="G709" s="14"/>
      <c r="H709" s="14"/>
      <c r="I709" s="14"/>
      <c r="J709" s="14"/>
      <c r="K709" s="14"/>
      <c r="L709" s="14"/>
      <c r="M709" s="14"/>
      <c r="O709" s="14"/>
    </row>
    <row r="710" spans="6:15" ht="15.75" customHeight="1">
      <c r="F710" s="14"/>
      <c r="G710" s="14"/>
      <c r="H710" s="14"/>
      <c r="I710" s="14"/>
      <c r="J710" s="14"/>
      <c r="K710" s="14"/>
      <c r="L710" s="14"/>
      <c r="M710" s="14"/>
      <c r="O710" s="14"/>
    </row>
    <row r="711" spans="6:15" ht="15.75" customHeight="1">
      <c r="F711" s="14"/>
      <c r="G711" s="14"/>
      <c r="H711" s="14"/>
      <c r="I711" s="14"/>
      <c r="J711" s="14"/>
      <c r="K711" s="14"/>
      <c r="L711" s="14"/>
      <c r="M711" s="14"/>
      <c r="O711" s="14"/>
    </row>
    <row r="712" spans="6:15" ht="15.75" customHeight="1">
      <c r="F712" s="14"/>
      <c r="G712" s="14"/>
      <c r="H712" s="14"/>
      <c r="I712" s="14"/>
      <c r="J712" s="14"/>
      <c r="K712" s="14"/>
      <c r="L712" s="14"/>
      <c r="M712" s="14"/>
      <c r="O712" s="14"/>
    </row>
    <row r="713" spans="6:15" ht="15.75" customHeight="1">
      <c r="F713" s="14"/>
      <c r="G713" s="14"/>
      <c r="H713" s="14"/>
      <c r="I713" s="14"/>
      <c r="J713" s="14"/>
      <c r="K713" s="14"/>
      <c r="L713" s="14"/>
      <c r="M713" s="14"/>
      <c r="O713" s="14"/>
    </row>
    <row r="714" spans="6:15" ht="15.75" customHeight="1">
      <c r="F714" s="14"/>
      <c r="G714" s="14"/>
      <c r="H714" s="14"/>
      <c r="I714" s="14"/>
      <c r="J714" s="14"/>
      <c r="K714" s="14"/>
      <c r="L714" s="14"/>
      <c r="M714" s="14"/>
      <c r="O714" s="14"/>
    </row>
    <row r="715" spans="6:15" ht="15.75" customHeight="1">
      <c r="F715" s="14"/>
      <c r="G715" s="14"/>
      <c r="H715" s="14"/>
      <c r="I715" s="14"/>
      <c r="J715" s="14"/>
      <c r="K715" s="14"/>
      <c r="L715" s="14"/>
      <c r="M715" s="14"/>
      <c r="O715" s="14"/>
    </row>
    <row r="716" spans="6:15" ht="15.75" customHeight="1">
      <c r="F716" s="14"/>
      <c r="G716" s="14"/>
      <c r="H716" s="14"/>
      <c r="I716" s="14"/>
      <c r="J716" s="14"/>
      <c r="K716" s="14"/>
      <c r="L716" s="14"/>
      <c r="M716" s="14"/>
      <c r="O716" s="14"/>
    </row>
    <row r="717" spans="6:15" ht="15.75" customHeight="1">
      <c r="F717" s="14"/>
      <c r="G717" s="14"/>
      <c r="H717" s="14"/>
      <c r="I717" s="14"/>
      <c r="J717" s="14"/>
      <c r="K717" s="14"/>
      <c r="L717" s="14"/>
      <c r="M717" s="14"/>
      <c r="O717" s="14"/>
    </row>
    <row r="718" spans="6:15" ht="15.75" customHeight="1">
      <c r="F718" s="14"/>
      <c r="G718" s="14"/>
      <c r="H718" s="14"/>
      <c r="I718" s="14"/>
      <c r="J718" s="14"/>
      <c r="K718" s="14"/>
      <c r="L718" s="14"/>
      <c r="M718" s="14"/>
      <c r="O718" s="14"/>
    </row>
    <row r="719" spans="6:15" ht="15.75" customHeight="1">
      <c r="F719" s="14"/>
      <c r="G719" s="14"/>
      <c r="H719" s="14"/>
      <c r="I719" s="14"/>
      <c r="J719" s="14"/>
      <c r="K719" s="14"/>
      <c r="L719" s="14"/>
      <c r="M719" s="14"/>
      <c r="O719" s="14"/>
    </row>
    <row r="720" spans="6:15" ht="15.75" customHeight="1">
      <c r="F720" s="14"/>
      <c r="G720" s="14"/>
      <c r="H720" s="14"/>
      <c r="I720" s="14"/>
      <c r="J720" s="14"/>
      <c r="K720" s="14"/>
      <c r="L720" s="14"/>
      <c r="M720" s="14"/>
      <c r="O720" s="14"/>
    </row>
    <row r="721" spans="6:15" ht="15.75" customHeight="1">
      <c r="F721" s="14"/>
      <c r="G721" s="14"/>
      <c r="H721" s="14"/>
      <c r="I721" s="14"/>
      <c r="J721" s="14"/>
      <c r="K721" s="14"/>
      <c r="L721" s="14"/>
      <c r="M721" s="14"/>
      <c r="O721" s="14"/>
    </row>
    <row r="722" spans="6:15" ht="15.75" customHeight="1">
      <c r="F722" s="14"/>
      <c r="G722" s="14"/>
      <c r="H722" s="14"/>
      <c r="I722" s="14"/>
      <c r="J722" s="14"/>
      <c r="K722" s="14"/>
      <c r="L722" s="14"/>
      <c r="M722" s="14"/>
      <c r="O722" s="14"/>
    </row>
    <row r="723" spans="6:15" ht="15.75" customHeight="1">
      <c r="F723" s="14"/>
      <c r="G723" s="14"/>
      <c r="H723" s="14"/>
      <c r="I723" s="14"/>
      <c r="J723" s="14"/>
      <c r="K723" s="14"/>
      <c r="L723" s="14"/>
      <c r="M723" s="14"/>
      <c r="O723" s="14"/>
    </row>
    <row r="724" spans="6:15" ht="15.75" customHeight="1">
      <c r="F724" s="14"/>
      <c r="G724" s="14"/>
      <c r="H724" s="14"/>
      <c r="I724" s="14"/>
      <c r="J724" s="14"/>
      <c r="K724" s="14"/>
      <c r="L724" s="14"/>
      <c r="M724" s="14"/>
      <c r="O724" s="14"/>
    </row>
    <row r="725" spans="6:15" ht="15.75" customHeight="1">
      <c r="F725" s="14"/>
      <c r="G725" s="14"/>
      <c r="H725" s="14"/>
      <c r="I725" s="14"/>
      <c r="J725" s="14"/>
      <c r="K725" s="14"/>
      <c r="L725" s="14"/>
      <c r="M725" s="14"/>
      <c r="O725" s="14"/>
    </row>
    <row r="726" spans="6:15" ht="15.75" customHeight="1">
      <c r="F726" s="14"/>
      <c r="G726" s="14"/>
      <c r="H726" s="14"/>
      <c r="I726" s="14"/>
      <c r="J726" s="14"/>
      <c r="K726" s="14"/>
      <c r="L726" s="14"/>
      <c r="M726" s="14"/>
      <c r="O726" s="14"/>
    </row>
    <row r="727" spans="6:15" ht="15.75" customHeight="1">
      <c r="F727" s="14"/>
      <c r="G727" s="14"/>
      <c r="H727" s="14"/>
      <c r="I727" s="14"/>
      <c r="J727" s="14"/>
      <c r="K727" s="14"/>
      <c r="L727" s="14"/>
      <c r="M727" s="14"/>
      <c r="O727" s="14"/>
    </row>
    <row r="728" spans="6:15" ht="15.75" customHeight="1">
      <c r="F728" s="14"/>
      <c r="G728" s="14"/>
      <c r="H728" s="14"/>
      <c r="I728" s="14"/>
      <c r="J728" s="14"/>
      <c r="K728" s="14"/>
      <c r="L728" s="14"/>
      <c r="M728" s="14"/>
      <c r="O728" s="14"/>
    </row>
    <row r="729" spans="6:15" ht="15.75" customHeight="1">
      <c r="F729" s="14"/>
      <c r="G729" s="14"/>
      <c r="H729" s="14"/>
      <c r="I729" s="14"/>
      <c r="J729" s="14"/>
      <c r="K729" s="14"/>
      <c r="L729" s="14"/>
      <c r="M729" s="14"/>
      <c r="O729" s="14"/>
    </row>
    <row r="730" spans="6:15" ht="15.75" customHeight="1">
      <c r="F730" s="14"/>
      <c r="G730" s="14"/>
      <c r="H730" s="14"/>
      <c r="I730" s="14"/>
      <c r="J730" s="14"/>
      <c r="K730" s="14"/>
      <c r="L730" s="14"/>
      <c r="M730" s="14"/>
      <c r="O730" s="14"/>
    </row>
    <row r="731" spans="6:15" ht="15.75" customHeight="1">
      <c r="F731" s="14"/>
      <c r="G731" s="14"/>
      <c r="H731" s="14"/>
      <c r="I731" s="14"/>
      <c r="J731" s="14"/>
      <c r="K731" s="14"/>
      <c r="L731" s="14"/>
      <c r="M731" s="14"/>
      <c r="O731" s="14"/>
    </row>
    <row r="732" spans="6:15" ht="15.75" customHeight="1">
      <c r="F732" s="14"/>
      <c r="G732" s="14"/>
      <c r="H732" s="14"/>
      <c r="I732" s="14"/>
      <c r="J732" s="14"/>
      <c r="K732" s="14"/>
      <c r="L732" s="14"/>
      <c r="M732" s="14"/>
      <c r="O732" s="14"/>
    </row>
    <row r="733" spans="6:15" ht="15.75" customHeight="1">
      <c r="F733" s="14"/>
      <c r="G733" s="14"/>
      <c r="H733" s="14"/>
      <c r="I733" s="14"/>
      <c r="J733" s="14"/>
      <c r="K733" s="14"/>
      <c r="L733" s="14"/>
      <c r="M733" s="14"/>
      <c r="O733" s="14"/>
    </row>
    <row r="734" spans="6:15" ht="15.75" customHeight="1">
      <c r="F734" s="14"/>
      <c r="G734" s="14"/>
      <c r="H734" s="14"/>
      <c r="I734" s="14"/>
      <c r="J734" s="14"/>
      <c r="K734" s="14"/>
      <c r="L734" s="14"/>
      <c r="M734" s="14"/>
      <c r="O734" s="14"/>
    </row>
    <row r="735" spans="6:15" ht="15.75" customHeight="1">
      <c r="F735" s="14"/>
      <c r="G735" s="14"/>
      <c r="H735" s="14"/>
      <c r="I735" s="14"/>
      <c r="J735" s="14"/>
      <c r="K735" s="14"/>
      <c r="L735" s="14"/>
      <c r="M735" s="14"/>
      <c r="O735" s="14"/>
    </row>
    <row r="736" spans="6:15" ht="15.75" customHeight="1">
      <c r="F736" s="14"/>
      <c r="G736" s="14"/>
      <c r="H736" s="14"/>
      <c r="I736" s="14"/>
      <c r="J736" s="14"/>
      <c r="K736" s="14"/>
      <c r="L736" s="14"/>
      <c r="M736" s="14"/>
      <c r="O736" s="14"/>
    </row>
    <row r="737" spans="6:15" ht="15.75" customHeight="1">
      <c r="F737" s="14"/>
      <c r="G737" s="14"/>
      <c r="H737" s="14"/>
      <c r="I737" s="14"/>
      <c r="J737" s="14"/>
      <c r="K737" s="14"/>
      <c r="L737" s="14"/>
      <c r="M737" s="14"/>
      <c r="O737" s="14"/>
    </row>
    <row r="738" spans="6:15" ht="15.75" customHeight="1">
      <c r="F738" s="14"/>
      <c r="G738" s="14"/>
      <c r="H738" s="14"/>
      <c r="I738" s="14"/>
      <c r="J738" s="14"/>
      <c r="K738" s="14"/>
      <c r="L738" s="14"/>
      <c r="M738" s="14"/>
      <c r="O738" s="14"/>
    </row>
    <row r="739" spans="6:15" ht="15.75" customHeight="1">
      <c r="F739" s="14"/>
      <c r="G739" s="14"/>
      <c r="H739" s="14"/>
      <c r="I739" s="14"/>
      <c r="J739" s="14"/>
      <c r="K739" s="14"/>
      <c r="L739" s="14"/>
      <c r="M739" s="14"/>
      <c r="O739" s="14"/>
    </row>
    <row r="740" spans="6:15" ht="15.75" customHeight="1">
      <c r="F740" s="14"/>
      <c r="G740" s="14"/>
      <c r="H740" s="14"/>
      <c r="I740" s="14"/>
      <c r="J740" s="14"/>
      <c r="K740" s="14"/>
      <c r="L740" s="14"/>
      <c r="M740" s="14"/>
      <c r="O740" s="14"/>
    </row>
    <row r="741" spans="6:15" ht="15.75" customHeight="1">
      <c r="F741" s="14"/>
      <c r="G741" s="14"/>
      <c r="H741" s="14"/>
      <c r="I741" s="14"/>
      <c r="J741" s="14"/>
      <c r="K741" s="14"/>
      <c r="L741" s="14"/>
      <c r="M741" s="14"/>
      <c r="O741" s="14"/>
    </row>
    <row r="742" spans="6:15" ht="15.75" customHeight="1">
      <c r="F742" s="14"/>
      <c r="G742" s="14"/>
      <c r="H742" s="14"/>
      <c r="I742" s="14"/>
      <c r="J742" s="14"/>
      <c r="K742" s="14"/>
      <c r="L742" s="14"/>
      <c r="M742" s="14"/>
      <c r="O742" s="14"/>
    </row>
    <row r="743" spans="6:15" ht="15.75" customHeight="1">
      <c r="F743" s="14"/>
      <c r="G743" s="14"/>
      <c r="H743" s="14"/>
      <c r="I743" s="14"/>
      <c r="J743" s="14"/>
      <c r="K743" s="14"/>
      <c r="L743" s="14"/>
      <c r="M743" s="14"/>
      <c r="O743" s="14"/>
    </row>
    <row r="744" spans="6:15" ht="15.75" customHeight="1">
      <c r="F744" s="14"/>
      <c r="G744" s="14"/>
      <c r="H744" s="14"/>
      <c r="I744" s="14"/>
      <c r="J744" s="14"/>
      <c r="K744" s="14"/>
      <c r="L744" s="14"/>
      <c r="M744" s="14"/>
      <c r="O744" s="14"/>
    </row>
    <row r="745" spans="6:15" ht="15.75" customHeight="1">
      <c r="F745" s="14"/>
      <c r="G745" s="14"/>
      <c r="H745" s="14"/>
      <c r="I745" s="14"/>
      <c r="J745" s="14"/>
      <c r="K745" s="14"/>
      <c r="L745" s="14"/>
      <c r="M745" s="14"/>
      <c r="O745" s="14"/>
    </row>
    <row r="746" spans="6:15" ht="15.75" customHeight="1">
      <c r="F746" s="14"/>
      <c r="G746" s="14"/>
      <c r="H746" s="14"/>
      <c r="I746" s="14"/>
      <c r="J746" s="14"/>
      <c r="K746" s="14"/>
      <c r="L746" s="14"/>
      <c r="M746" s="14"/>
      <c r="O746" s="14"/>
    </row>
    <row r="747" spans="6:15" ht="15.75" customHeight="1">
      <c r="F747" s="14"/>
      <c r="G747" s="14"/>
      <c r="H747" s="14"/>
      <c r="I747" s="14"/>
      <c r="J747" s="14"/>
      <c r="K747" s="14"/>
      <c r="L747" s="14"/>
      <c r="M747" s="14"/>
      <c r="O747" s="14"/>
    </row>
    <row r="748" spans="6:15" ht="15.75" customHeight="1">
      <c r="F748" s="14"/>
      <c r="G748" s="14"/>
      <c r="H748" s="14"/>
      <c r="I748" s="14"/>
      <c r="J748" s="14"/>
      <c r="K748" s="14"/>
      <c r="L748" s="14"/>
      <c r="M748" s="14"/>
      <c r="O748" s="14"/>
    </row>
    <row r="749" spans="6:15" ht="15.75" customHeight="1">
      <c r="F749" s="14"/>
      <c r="G749" s="14"/>
      <c r="H749" s="14"/>
      <c r="I749" s="14"/>
      <c r="J749" s="14"/>
      <c r="K749" s="14"/>
      <c r="L749" s="14"/>
      <c r="M749" s="14"/>
      <c r="O749" s="14"/>
    </row>
    <row r="750" spans="6:15" ht="15.75" customHeight="1">
      <c r="F750" s="14"/>
      <c r="G750" s="14"/>
      <c r="H750" s="14"/>
      <c r="I750" s="14"/>
      <c r="J750" s="14"/>
      <c r="K750" s="14"/>
      <c r="L750" s="14"/>
      <c r="M750" s="14"/>
      <c r="O750" s="14"/>
    </row>
    <row r="751" spans="6:15" ht="15.75" customHeight="1">
      <c r="F751" s="14"/>
      <c r="G751" s="14"/>
      <c r="H751" s="14"/>
      <c r="I751" s="14"/>
      <c r="J751" s="14"/>
      <c r="K751" s="14"/>
      <c r="L751" s="14"/>
      <c r="M751" s="14"/>
      <c r="O751" s="14"/>
    </row>
    <row r="752" spans="6:15" ht="15.75" customHeight="1">
      <c r="F752" s="14"/>
      <c r="G752" s="14"/>
      <c r="H752" s="14"/>
      <c r="I752" s="14"/>
      <c r="J752" s="14"/>
      <c r="K752" s="14"/>
      <c r="L752" s="14"/>
      <c r="M752" s="14"/>
      <c r="O752" s="14"/>
    </row>
    <row r="753" spans="6:15" ht="15.75" customHeight="1">
      <c r="F753" s="14"/>
      <c r="G753" s="14"/>
      <c r="H753" s="14"/>
      <c r="I753" s="14"/>
      <c r="J753" s="14"/>
      <c r="K753" s="14"/>
      <c r="L753" s="14"/>
      <c r="M753" s="14"/>
      <c r="O753" s="14"/>
    </row>
    <row r="754" spans="6:15" ht="15.75" customHeight="1">
      <c r="F754" s="14"/>
      <c r="G754" s="14"/>
      <c r="H754" s="14"/>
      <c r="I754" s="14"/>
      <c r="J754" s="14"/>
      <c r="K754" s="14"/>
      <c r="L754" s="14"/>
      <c r="M754" s="14"/>
      <c r="O754" s="14"/>
    </row>
    <row r="755" spans="6:15" ht="15.75" customHeight="1">
      <c r="F755" s="14"/>
      <c r="G755" s="14"/>
      <c r="H755" s="14"/>
      <c r="I755" s="14"/>
      <c r="J755" s="14"/>
      <c r="K755" s="14"/>
      <c r="L755" s="14"/>
      <c r="M755" s="14"/>
      <c r="O755" s="14"/>
    </row>
    <row r="756" spans="6:15" ht="15.75" customHeight="1">
      <c r="F756" s="14"/>
      <c r="G756" s="14"/>
      <c r="H756" s="14"/>
      <c r="I756" s="14"/>
      <c r="J756" s="14"/>
      <c r="K756" s="14"/>
      <c r="L756" s="14"/>
      <c r="M756" s="14"/>
      <c r="O756" s="14"/>
    </row>
    <row r="757" spans="6:15" ht="15.75" customHeight="1">
      <c r="F757" s="14"/>
      <c r="G757" s="14"/>
      <c r="H757" s="14"/>
      <c r="I757" s="14"/>
      <c r="J757" s="14"/>
      <c r="K757" s="14"/>
      <c r="L757" s="14"/>
      <c r="M757" s="14"/>
      <c r="O757" s="14"/>
    </row>
    <row r="758" spans="6:15" ht="15.75" customHeight="1">
      <c r="F758" s="14"/>
      <c r="G758" s="14"/>
      <c r="H758" s="14"/>
      <c r="I758" s="14"/>
      <c r="J758" s="14"/>
      <c r="K758" s="14"/>
      <c r="L758" s="14"/>
      <c r="M758" s="14"/>
      <c r="O758" s="14"/>
    </row>
    <row r="759" spans="6:15" ht="15.75" customHeight="1">
      <c r="F759" s="14"/>
      <c r="G759" s="14"/>
      <c r="H759" s="14"/>
      <c r="I759" s="14"/>
      <c r="J759" s="14"/>
      <c r="K759" s="14"/>
      <c r="L759" s="14"/>
      <c r="M759" s="14"/>
      <c r="O759" s="14"/>
    </row>
    <row r="760" spans="6:15" ht="15.75" customHeight="1">
      <c r="F760" s="14"/>
      <c r="G760" s="14"/>
      <c r="H760" s="14"/>
      <c r="I760" s="14"/>
      <c r="J760" s="14"/>
      <c r="K760" s="14"/>
      <c r="L760" s="14"/>
      <c r="M760" s="14"/>
      <c r="O760" s="14"/>
    </row>
    <row r="761" spans="6:15" ht="15.75" customHeight="1">
      <c r="F761" s="14"/>
      <c r="G761" s="14"/>
      <c r="H761" s="14"/>
      <c r="I761" s="14"/>
      <c r="J761" s="14"/>
      <c r="K761" s="14"/>
      <c r="L761" s="14"/>
      <c r="M761" s="14"/>
      <c r="O761" s="14"/>
    </row>
    <row r="762" spans="6:15" ht="15.75" customHeight="1">
      <c r="F762" s="14"/>
      <c r="G762" s="14"/>
      <c r="H762" s="14"/>
      <c r="I762" s="14"/>
      <c r="J762" s="14"/>
      <c r="K762" s="14"/>
      <c r="L762" s="14"/>
      <c r="M762" s="14"/>
      <c r="O762" s="14"/>
    </row>
    <row r="763" spans="6:15" ht="15.75" customHeight="1">
      <c r="F763" s="14"/>
      <c r="G763" s="14"/>
      <c r="H763" s="14"/>
      <c r="I763" s="14"/>
      <c r="J763" s="14"/>
      <c r="K763" s="14"/>
      <c r="L763" s="14"/>
      <c r="M763" s="14"/>
      <c r="O763" s="14"/>
    </row>
    <row r="764" spans="6:15" ht="15.75" customHeight="1">
      <c r="F764" s="14"/>
      <c r="G764" s="14"/>
      <c r="H764" s="14"/>
      <c r="I764" s="14"/>
      <c r="J764" s="14"/>
      <c r="K764" s="14"/>
      <c r="L764" s="14"/>
      <c r="M764" s="14"/>
      <c r="O764" s="14"/>
    </row>
    <row r="765" spans="6:15" ht="15.75" customHeight="1">
      <c r="F765" s="14"/>
      <c r="G765" s="14"/>
      <c r="H765" s="14"/>
      <c r="I765" s="14"/>
      <c r="J765" s="14"/>
      <c r="K765" s="14"/>
      <c r="L765" s="14"/>
      <c r="M765" s="14"/>
      <c r="O765" s="14"/>
    </row>
    <row r="766" spans="6:15" ht="15.75" customHeight="1">
      <c r="F766" s="14"/>
      <c r="G766" s="14"/>
      <c r="H766" s="14"/>
      <c r="I766" s="14"/>
      <c r="J766" s="14"/>
      <c r="K766" s="14"/>
      <c r="L766" s="14"/>
      <c r="M766" s="14"/>
      <c r="O766" s="14"/>
    </row>
    <row r="767" spans="6:15" ht="15.75" customHeight="1">
      <c r="F767" s="14"/>
      <c r="G767" s="14"/>
      <c r="H767" s="14"/>
      <c r="I767" s="14"/>
      <c r="J767" s="14"/>
      <c r="K767" s="14"/>
      <c r="L767" s="14"/>
      <c r="M767" s="14"/>
      <c r="O767" s="14"/>
    </row>
    <row r="768" spans="6:15" ht="15.75" customHeight="1">
      <c r="F768" s="14"/>
      <c r="G768" s="14"/>
      <c r="H768" s="14"/>
      <c r="I768" s="14"/>
      <c r="J768" s="14"/>
      <c r="K768" s="14"/>
      <c r="L768" s="14"/>
      <c r="M768" s="14"/>
      <c r="O768" s="14"/>
    </row>
    <row r="769" spans="6:15" ht="15.75" customHeight="1">
      <c r="F769" s="14"/>
      <c r="G769" s="14"/>
      <c r="H769" s="14"/>
      <c r="I769" s="14"/>
      <c r="J769" s="14"/>
      <c r="K769" s="14"/>
      <c r="L769" s="14"/>
      <c r="M769" s="14"/>
      <c r="O769" s="14"/>
    </row>
    <row r="770" spans="6:15" ht="15.75" customHeight="1">
      <c r="F770" s="14"/>
      <c r="G770" s="14"/>
      <c r="H770" s="14"/>
      <c r="I770" s="14"/>
      <c r="J770" s="14"/>
      <c r="K770" s="14"/>
      <c r="L770" s="14"/>
      <c r="M770" s="14"/>
      <c r="O770" s="14"/>
    </row>
    <row r="771" spans="6:15" ht="15.75" customHeight="1">
      <c r="F771" s="14"/>
      <c r="G771" s="14"/>
      <c r="H771" s="14"/>
      <c r="I771" s="14"/>
      <c r="J771" s="14"/>
      <c r="K771" s="14"/>
      <c r="L771" s="14"/>
      <c r="M771" s="14"/>
      <c r="O771" s="14"/>
    </row>
    <row r="772" spans="6:15" ht="15.75" customHeight="1">
      <c r="F772" s="14"/>
      <c r="G772" s="14"/>
      <c r="H772" s="14"/>
      <c r="I772" s="14"/>
      <c r="J772" s="14"/>
      <c r="K772" s="14"/>
      <c r="L772" s="14"/>
      <c r="M772" s="14"/>
      <c r="O772" s="14"/>
    </row>
    <row r="773" spans="6:15" ht="15.75" customHeight="1">
      <c r="F773" s="14"/>
      <c r="G773" s="14"/>
      <c r="H773" s="14"/>
      <c r="I773" s="14"/>
      <c r="J773" s="14"/>
      <c r="K773" s="14"/>
      <c r="L773" s="14"/>
      <c r="M773" s="14"/>
      <c r="O773" s="14"/>
    </row>
    <row r="774" spans="6:15" ht="15.75" customHeight="1">
      <c r="F774" s="14"/>
      <c r="G774" s="14"/>
      <c r="H774" s="14"/>
      <c r="I774" s="14"/>
      <c r="J774" s="14"/>
      <c r="K774" s="14"/>
      <c r="L774" s="14"/>
      <c r="M774" s="14"/>
      <c r="O774" s="14"/>
    </row>
    <row r="775" spans="6:15" ht="15.75" customHeight="1">
      <c r="F775" s="14"/>
      <c r="G775" s="14"/>
      <c r="H775" s="14"/>
      <c r="I775" s="14"/>
      <c r="J775" s="14"/>
      <c r="K775" s="14"/>
      <c r="L775" s="14"/>
      <c r="M775" s="14"/>
      <c r="O775" s="14"/>
    </row>
    <row r="776" spans="6:15" ht="15.75" customHeight="1">
      <c r="F776" s="14"/>
      <c r="G776" s="14"/>
      <c r="H776" s="14"/>
      <c r="I776" s="14"/>
      <c r="J776" s="14"/>
      <c r="K776" s="14"/>
      <c r="L776" s="14"/>
      <c r="M776" s="14"/>
      <c r="O776" s="14"/>
    </row>
    <row r="777" spans="6:15" ht="15.75" customHeight="1">
      <c r="F777" s="14"/>
      <c r="G777" s="14"/>
      <c r="H777" s="14"/>
      <c r="I777" s="14"/>
      <c r="J777" s="14"/>
      <c r="K777" s="14"/>
      <c r="L777" s="14"/>
      <c r="M777" s="14"/>
      <c r="O777" s="14"/>
    </row>
    <row r="778" spans="6:15" ht="15.75" customHeight="1">
      <c r="F778" s="14"/>
      <c r="G778" s="14"/>
      <c r="H778" s="14"/>
      <c r="I778" s="14"/>
      <c r="J778" s="14"/>
      <c r="K778" s="14"/>
      <c r="L778" s="14"/>
      <c r="M778" s="14"/>
      <c r="O778" s="14"/>
    </row>
    <row r="779" spans="6:15" ht="15.75" customHeight="1">
      <c r="F779" s="14"/>
      <c r="G779" s="14"/>
      <c r="H779" s="14"/>
      <c r="I779" s="14"/>
      <c r="J779" s="14"/>
      <c r="K779" s="14"/>
      <c r="L779" s="14"/>
      <c r="M779" s="14"/>
      <c r="O779" s="14"/>
    </row>
    <row r="780" spans="6:15" ht="15.75" customHeight="1">
      <c r="F780" s="14"/>
      <c r="G780" s="14"/>
      <c r="H780" s="14"/>
      <c r="I780" s="14"/>
      <c r="J780" s="14"/>
      <c r="K780" s="14"/>
      <c r="L780" s="14"/>
      <c r="M780" s="14"/>
      <c r="O780" s="14"/>
    </row>
    <row r="781" spans="6:15" ht="15.75" customHeight="1">
      <c r="F781" s="14"/>
      <c r="G781" s="14"/>
      <c r="H781" s="14"/>
      <c r="I781" s="14"/>
      <c r="J781" s="14"/>
      <c r="K781" s="14"/>
      <c r="L781" s="14"/>
      <c r="M781" s="14"/>
      <c r="O781" s="14"/>
    </row>
    <row r="782" spans="6:15" ht="15.75" customHeight="1">
      <c r="F782" s="14"/>
      <c r="G782" s="14"/>
      <c r="H782" s="14"/>
      <c r="I782" s="14"/>
      <c r="J782" s="14"/>
      <c r="K782" s="14"/>
      <c r="L782" s="14"/>
      <c r="M782" s="14"/>
      <c r="O782" s="14"/>
    </row>
    <row r="783" spans="6:15" ht="15.75" customHeight="1">
      <c r="F783" s="14"/>
      <c r="G783" s="14"/>
      <c r="H783" s="14"/>
      <c r="I783" s="14"/>
      <c r="J783" s="14"/>
      <c r="K783" s="14"/>
      <c r="L783" s="14"/>
      <c r="M783" s="14"/>
      <c r="O783" s="14"/>
    </row>
    <row r="784" spans="6:15" ht="15.75" customHeight="1">
      <c r="F784" s="14"/>
      <c r="G784" s="14"/>
      <c r="H784" s="14"/>
      <c r="I784" s="14"/>
      <c r="J784" s="14"/>
      <c r="K784" s="14"/>
      <c r="L784" s="14"/>
      <c r="M784" s="14"/>
      <c r="O784" s="14"/>
    </row>
    <row r="785" spans="6:15" ht="15.75" customHeight="1">
      <c r="F785" s="14"/>
      <c r="G785" s="14"/>
      <c r="H785" s="14"/>
      <c r="I785" s="14"/>
      <c r="J785" s="14"/>
      <c r="K785" s="14"/>
      <c r="L785" s="14"/>
      <c r="M785" s="14"/>
      <c r="O785" s="14"/>
    </row>
    <row r="786" spans="6:15" ht="15.75" customHeight="1">
      <c r="F786" s="14"/>
      <c r="G786" s="14"/>
      <c r="H786" s="14"/>
      <c r="I786" s="14"/>
      <c r="J786" s="14"/>
      <c r="K786" s="14"/>
      <c r="L786" s="14"/>
      <c r="M786" s="14"/>
      <c r="O786" s="14"/>
    </row>
    <row r="787" spans="6:15" ht="15.75" customHeight="1">
      <c r="F787" s="14"/>
      <c r="G787" s="14"/>
      <c r="H787" s="14"/>
      <c r="I787" s="14"/>
      <c r="J787" s="14"/>
      <c r="K787" s="14"/>
      <c r="L787" s="14"/>
      <c r="M787" s="14"/>
      <c r="O787" s="14"/>
    </row>
    <row r="788" spans="6:15" ht="15.75" customHeight="1">
      <c r="F788" s="14"/>
      <c r="G788" s="14"/>
      <c r="H788" s="14"/>
      <c r="I788" s="14"/>
      <c r="J788" s="14"/>
      <c r="K788" s="14"/>
      <c r="L788" s="14"/>
      <c r="M788" s="14"/>
      <c r="O788" s="14"/>
    </row>
    <row r="789" spans="6:15" ht="15.75" customHeight="1">
      <c r="F789" s="14"/>
      <c r="G789" s="14"/>
      <c r="H789" s="14"/>
      <c r="I789" s="14"/>
      <c r="J789" s="14"/>
      <c r="K789" s="14"/>
      <c r="L789" s="14"/>
      <c r="M789" s="14"/>
      <c r="O789" s="14"/>
    </row>
    <row r="790" spans="6:15" ht="15.75" customHeight="1">
      <c r="F790" s="14"/>
      <c r="G790" s="14"/>
      <c r="H790" s="14"/>
      <c r="I790" s="14"/>
      <c r="J790" s="14"/>
      <c r="K790" s="14"/>
      <c r="L790" s="14"/>
      <c r="M790" s="14"/>
      <c r="O790" s="14"/>
    </row>
    <row r="791" spans="6:15" ht="15.75" customHeight="1">
      <c r="F791" s="14"/>
      <c r="G791" s="14"/>
      <c r="H791" s="14"/>
      <c r="I791" s="14"/>
      <c r="J791" s="14"/>
      <c r="K791" s="14"/>
      <c r="L791" s="14"/>
      <c r="M791" s="14"/>
      <c r="O791" s="14"/>
    </row>
    <row r="792" spans="6:15" ht="15.75" customHeight="1">
      <c r="F792" s="14"/>
      <c r="G792" s="14"/>
      <c r="H792" s="14"/>
      <c r="I792" s="14"/>
      <c r="J792" s="14"/>
      <c r="K792" s="14"/>
      <c r="L792" s="14"/>
      <c r="M792" s="14"/>
      <c r="O792" s="14"/>
    </row>
    <row r="793" spans="6:15" ht="15.75" customHeight="1">
      <c r="F793" s="14"/>
      <c r="G793" s="14"/>
      <c r="H793" s="14"/>
      <c r="I793" s="14"/>
      <c r="J793" s="14"/>
      <c r="K793" s="14"/>
      <c r="L793" s="14"/>
      <c r="M793" s="14"/>
      <c r="O793" s="14"/>
    </row>
    <row r="794" spans="6:15" ht="15.75" customHeight="1">
      <c r="F794" s="14"/>
      <c r="G794" s="14"/>
      <c r="H794" s="14"/>
      <c r="I794" s="14"/>
      <c r="J794" s="14"/>
      <c r="K794" s="14"/>
      <c r="L794" s="14"/>
      <c r="M794" s="14"/>
      <c r="O794" s="14"/>
    </row>
    <row r="795" spans="6:15" ht="15.75" customHeight="1">
      <c r="F795" s="14"/>
      <c r="G795" s="14"/>
      <c r="H795" s="14"/>
      <c r="I795" s="14"/>
      <c r="J795" s="14"/>
      <c r="K795" s="14"/>
      <c r="L795" s="14"/>
      <c r="M795" s="14"/>
      <c r="O795" s="14"/>
    </row>
    <row r="796" spans="6:15" ht="15.75" customHeight="1">
      <c r="F796" s="14"/>
      <c r="G796" s="14"/>
      <c r="H796" s="14"/>
      <c r="I796" s="14"/>
      <c r="J796" s="14"/>
      <c r="K796" s="14"/>
      <c r="L796" s="14"/>
      <c r="M796" s="14"/>
      <c r="O796" s="14"/>
    </row>
    <row r="797" spans="6:15" ht="15.75" customHeight="1">
      <c r="F797" s="14"/>
      <c r="G797" s="14"/>
      <c r="H797" s="14"/>
      <c r="I797" s="14"/>
      <c r="J797" s="14"/>
      <c r="K797" s="14"/>
      <c r="L797" s="14"/>
      <c r="M797" s="14"/>
      <c r="O797" s="14"/>
    </row>
    <row r="798" spans="6:15" ht="15.75" customHeight="1">
      <c r="F798" s="14"/>
      <c r="G798" s="14"/>
      <c r="H798" s="14"/>
      <c r="I798" s="14"/>
      <c r="J798" s="14"/>
      <c r="K798" s="14"/>
      <c r="L798" s="14"/>
      <c r="M798" s="14"/>
      <c r="O798" s="14"/>
    </row>
    <row r="799" spans="6:15" ht="15.75" customHeight="1">
      <c r="F799" s="14"/>
      <c r="G799" s="14"/>
      <c r="H799" s="14"/>
      <c r="I799" s="14"/>
      <c r="J799" s="14"/>
      <c r="K799" s="14"/>
      <c r="L799" s="14"/>
      <c r="M799" s="14"/>
      <c r="O799" s="14"/>
    </row>
    <row r="800" spans="6:15" ht="15.75" customHeight="1">
      <c r="F800" s="14"/>
      <c r="G800" s="14"/>
      <c r="H800" s="14"/>
      <c r="I800" s="14"/>
      <c r="J800" s="14"/>
      <c r="K800" s="14"/>
      <c r="L800" s="14"/>
      <c r="M800" s="14"/>
      <c r="O800" s="14"/>
    </row>
    <row r="801" spans="6:15" ht="15.75" customHeight="1">
      <c r="F801" s="14"/>
      <c r="G801" s="14"/>
      <c r="H801" s="14"/>
      <c r="I801" s="14"/>
      <c r="J801" s="14"/>
      <c r="K801" s="14"/>
      <c r="L801" s="14"/>
      <c r="M801" s="14"/>
      <c r="O801" s="14"/>
    </row>
    <row r="802" spans="6:15" ht="15.75" customHeight="1">
      <c r="F802" s="14"/>
      <c r="G802" s="14"/>
      <c r="H802" s="14"/>
      <c r="I802" s="14"/>
      <c r="J802" s="14"/>
      <c r="K802" s="14"/>
      <c r="L802" s="14"/>
      <c r="M802" s="14"/>
      <c r="O802" s="14"/>
    </row>
    <row r="803" spans="6:15" ht="15.75" customHeight="1">
      <c r="F803" s="14"/>
      <c r="G803" s="14"/>
      <c r="H803" s="14"/>
      <c r="I803" s="14"/>
      <c r="J803" s="14"/>
      <c r="K803" s="14"/>
      <c r="L803" s="14"/>
      <c r="M803" s="14"/>
      <c r="O803" s="14"/>
    </row>
    <row r="804" spans="6:15" ht="15.75" customHeight="1">
      <c r="F804" s="14"/>
      <c r="G804" s="14"/>
      <c r="H804" s="14"/>
      <c r="I804" s="14"/>
      <c r="J804" s="14"/>
      <c r="K804" s="14"/>
      <c r="L804" s="14"/>
      <c r="M804" s="14"/>
      <c r="O804" s="14"/>
    </row>
    <row r="805" spans="6:15" ht="15.75" customHeight="1">
      <c r="F805" s="14"/>
      <c r="G805" s="14"/>
      <c r="H805" s="14"/>
      <c r="I805" s="14"/>
      <c r="J805" s="14"/>
      <c r="K805" s="14"/>
      <c r="L805" s="14"/>
      <c r="M805" s="14"/>
      <c r="O805" s="14"/>
    </row>
    <row r="806" spans="6:15" ht="15.75" customHeight="1">
      <c r="F806" s="14"/>
      <c r="G806" s="14"/>
      <c r="H806" s="14"/>
      <c r="I806" s="14"/>
      <c r="J806" s="14"/>
      <c r="K806" s="14"/>
      <c r="L806" s="14"/>
      <c r="M806" s="14"/>
      <c r="O806" s="14"/>
    </row>
    <row r="807" spans="6:15" ht="15.75" customHeight="1">
      <c r="F807" s="14"/>
      <c r="G807" s="14"/>
      <c r="H807" s="14"/>
      <c r="I807" s="14"/>
      <c r="J807" s="14"/>
      <c r="K807" s="14"/>
      <c r="L807" s="14"/>
      <c r="M807" s="14"/>
      <c r="O807" s="14"/>
    </row>
    <row r="808" spans="6:15" ht="15.75" customHeight="1">
      <c r="F808" s="14"/>
      <c r="G808" s="14"/>
      <c r="H808" s="14"/>
      <c r="I808" s="14"/>
      <c r="J808" s="14"/>
      <c r="K808" s="14"/>
      <c r="L808" s="14"/>
      <c r="M808" s="14"/>
      <c r="O808" s="14"/>
    </row>
    <row r="809" spans="6:15" ht="15.75" customHeight="1">
      <c r="F809" s="14"/>
      <c r="G809" s="14"/>
      <c r="H809" s="14"/>
      <c r="I809" s="14"/>
      <c r="J809" s="14"/>
      <c r="K809" s="14"/>
      <c r="L809" s="14"/>
      <c r="M809" s="14"/>
      <c r="O809" s="14"/>
    </row>
    <row r="810" spans="6:15" ht="15.75" customHeight="1">
      <c r="F810" s="14"/>
      <c r="G810" s="14"/>
      <c r="H810" s="14"/>
      <c r="I810" s="14"/>
      <c r="J810" s="14"/>
      <c r="K810" s="14"/>
      <c r="L810" s="14"/>
      <c r="M810" s="14"/>
      <c r="O810" s="14"/>
    </row>
    <row r="811" spans="6:15" ht="15.75" customHeight="1">
      <c r="F811" s="14"/>
      <c r="G811" s="14"/>
      <c r="H811" s="14"/>
      <c r="I811" s="14"/>
      <c r="J811" s="14"/>
      <c r="K811" s="14"/>
      <c r="L811" s="14"/>
      <c r="M811" s="14"/>
      <c r="O811" s="14"/>
    </row>
    <row r="812" spans="6:15" ht="15.75" customHeight="1">
      <c r="F812" s="14"/>
      <c r="G812" s="14"/>
      <c r="H812" s="14"/>
      <c r="I812" s="14"/>
      <c r="J812" s="14"/>
      <c r="K812" s="14"/>
      <c r="L812" s="14"/>
      <c r="M812" s="14"/>
      <c r="O812" s="14"/>
    </row>
    <row r="813" spans="6:15" ht="15.75" customHeight="1">
      <c r="F813" s="14"/>
      <c r="G813" s="14"/>
      <c r="H813" s="14"/>
      <c r="I813" s="14"/>
      <c r="J813" s="14"/>
      <c r="K813" s="14"/>
      <c r="L813" s="14"/>
      <c r="M813" s="14"/>
      <c r="O813" s="14"/>
    </row>
    <row r="814" spans="6:15" ht="15.75" customHeight="1">
      <c r="F814" s="14"/>
      <c r="G814" s="14"/>
      <c r="H814" s="14"/>
      <c r="I814" s="14"/>
      <c r="J814" s="14"/>
      <c r="K814" s="14"/>
      <c r="L814" s="14"/>
      <c r="M814" s="14"/>
      <c r="O814" s="14"/>
    </row>
    <row r="815" spans="6:15" ht="15.75" customHeight="1">
      <c r="F815" s="14"/>
      <c r="G815" s="14"/>
      <c r="H815" s="14"/>
      <c r="I815" s="14"/>
      <c r="J815" s="14"/>
      <c r="K815" s="14"/>
      <c r="L815" s="14"/>
      <c r="M815" s="14"/>
      <c r="O815" s="14"/>
    </row>
    <row r="816" spans="6:15" ht="15.75" customHeight="1">
      <c r="F816" s="14"/>
      <c r="G816" s="14"/>
      <c r="H816" s="14"/>
      <c r="I816" s="14"/>
      <c r="J816" s="14"/>
      <c r="K816" s="14"/>
      <c r="L816" s="14"/>
      <c r="M816" s="14"/>
      <c r="O816" s="14"/>
    </row>
    <row r="817" spans="6:15" ht="15.75" customHeight="1">
      <c r="F817" s="14"/>
      <c r="G817" s="14"/>
      <c r="H817" s="14"/>
      <c r="I817" s="14"/>
      <c r="J817" s="14"/>
      <c r="K817" s="14"/>
      <c r="L817" s="14"/>
      <c r="M817" s="14"/>
      <c r="O817" s="14"/>
    </row>
    <row r="818" spans="6:15" ht="15.75" customHeight="1">
      <c r="F818" s="14"/>
      <c r="G818" s="14"/>
      <c r="H818" s="14"/>
      <c r="I818" s="14"/>
      <c r="J818" s="14"/>
      <c r="K818" s="14"/>
      <c r="L818" s="14"/>
      <c r="M818" s="14"/>
      <c r="O818" s="14"/>
    </row>
    <row r="819" spans="6:15" ht="15.75" customHeight="1">
      <c r="F819" s="14"/>
      <c r="G819" s="14"/>
      <c r="H819" s="14"/>
      <c r="I819" s="14"/>
      <c r="J819" s="14"/>
      <c r="K819" s="14"/>
      <c r="L819" s="14"/>
      <c r="M819" s="14"/>
      <c r="O819" s="14"/>
    </row>
    <row r="820" spans="6:15" ht="15.75" customHeight="1">
      <c r="F820" s="14"/>
      <c r="G820" s="14"/>
      <c r="H820" s="14"/>
      <c r="I820" s="14"/>
      <c r="J820" s="14"/>
      <c r="K820" s="14"/>
      <c r="L820" s="14"/>
      <c r="M820" s="14"/>
      <c r="O820" s="14"/>
    </row>
    <row r="821" spans="6:15" ht="15.75" customHeight="1">
      <c r="F821" s="14"/>
      <c r="G821" s="14"/>
      <c r="H821" s="14"/>
      <c r="I821" s="14"/>
      <c r="J821" s="14"/>
      <c r="K821" s="14"/>
      <c r="L821" s="14"/>
      <c r="M821" s="14"/>
      <c r="O821" s="14"/>
    </row>
    <row r="822" spans="6:15" ht="15.75" customHeight="1">
      <c r="F822" s="14"/>
      <c r="G822" s="14"/>
      <c r="H822" s="14"/>
      <c r="I822" s="14"/>
      <c r="J822" s="14"/>
      <c r="K822" s="14"/>
      <c r="L822" s="14"/>
      <c r="M822" s="14"/>
      <c r="O822" s="14"/>
    </row>
    <row r="823" spans="6:15" ht="15.75" customHeight="1">
      <c r="F823" s="14"/>
      <c r="G823" s="14"/>
      <c r="H823" s="14"/>
      <c r="I823" s="14"/>
      <c r="J823" s="14"/>
      <c r="K823" s="14"/>
      <c r="L823" s="14"/>
      <c r="M823" s="14"/>
      <c r="O823" s="14"/>
    </row>
    <row r="824" spans="6:15" ht="15.75" customHeight="1">
      <c r="F824" s="14"/>
      <c r="G824" s="14"/>
      <c r="H824" s="14"/>
      <c r="I824" s="14"/>
      <c r="J824" s="14"/>
      <c r="K824" s="14"/>
      <c r="L824" s="14"/>
      <c r="M824" s="14"/>
      <c r="O824" s="14"/>
    </row>
    <row r="825" spans="6:15" ht="15.75" customHeight="1">
      <c r="F825" s="14"/>
      <c r="G825" s="14"/>
      <c r="H825" s="14"/>
      <c r="I825" s="14"/>
      <c r="J825" s="14"/>
      <c r="K825" s="14"/>
      <c r="L825" s="14"/>
      <c r="M825" s="14"/>
      <c r="O825" s="14"/>
    </row>
    <row r="826" spans="6:15" ht="15.75" customHeight="1">
      <c r="F826" s="14"/>
      <c r="G826" s="14"/>
      <c r="H826" s="14"/>
      <c r="I826" s="14"/>
      <c r="J826" s="14"/>
      <c r="K826" s="14"/>
      <c r="L826" s="14"/>
      <c r="M826" s="14"/>
      <c r="O826" s="14"/>
    </row>
    <row r="827" spans="6:15" ht="15.75" customHeight="1">
      <c r="F827" s="14"/>
      <c r="G827" s="14"/>
      <c r="H827" s="14"/>
      <c r="I827" s="14"/>
      <c r="J827" s="14"/>
      <c r="K827" s="14"/>
      <c r="L827" s="14"/>
      <c r="M827" s="14"/>
      <c r="O827" s="14"/>
    </row>
    <row r="828" spans="6:15" ht="15.75" customHeight="1">
      <c r="F828" s="14"/>
      <c r="G828" s="14"/>
      <c r="H828" s="14"/>
      <c r="I828" s="14"/>
      <c r="J828" s="14"/>
      <c r="K828" s="14"/>
      <c r="L828" s="14"/>
      <c r="M828" s="14"/>
      <c r="O828" s="14"/>
    </row>
    <row r="829" spans="6:15" ht="15.75" customHeight="1">
      <c r="F829" s="14"/>
      <c r="G829" s="14"/>
      <c r="H829" s="14"/>
      <c r="I829" s="14"/>
      <c r="J829" s="14"/>
      <c r="K829" s="14"/>
      <c r="L829" s="14"/>
      <c r="M829" s="14"/>
      <c r="O829" s="14"/>
    </row>
    <row r="830" spans="6:15" ht="15.75" customHeight="1">
      <c r="F830" s="14"/>
      <c r="G830" s="14"/>
      <c r="H830" s="14"/>
      <c r="I830" s="14"/>
      <c r="J830" s="14"/>
      <c r="K830" s="14"/>
      <c r="L830" s="14"/>
      <c r="M830" s="14"/>
      <c r="O830" s="14"/>
    </row>
    <row r="831" spans="6:15" ht="15.75" customHeight="1">
      <c r="F831" s="14"/>
      <c r="G831" s="14"/>
      <c r="H831" s="14"/>
      <c r="I831" s="14"/>
      <c r="J831" s="14"/>
      <c r="K831" s="14"/>
      <c r="L831" s="14"/>
      <c r="M831" s="14"/>
      <c r="O831" s="14"/>
    </row>
    <row r="832" spans="6:15" ht="15.75" customHeight="1">
      <c r="F832" s="14"/>
      <c r="G832" s="14"/>
      <c r="H832" s="14"/>
      <c r="I832" s="14"/>
      <c r="J832" s="14"/>
      <c r="K832" s="14"/>
      <c r="L832" s="14"/>
      <c r="M832" s="14"/>
      <c r="O832" s="14"/>
    </row>
    <row r="833" spans="6:15" ht="15.75" customHeight="1">
      <c r="F833" s="14"/>
      <c r="G833" s="14"/>
      <c r="H833" s="14"/>
      <c r="I833" s="14"/>
      <c r="J833" s="14"/>
      <c r="K833" s="14"/>
      <c r="L833" s="14"/>
      <c r="M833" s="14"/>
      <c r="O833" s="14"/>
    </row>
    <row r="834" spans="6:15" ht="15.75" customHeight="1">
      <c r="F834" s="14"/>
      <c r="G834" s="14"/>
      <c r="H834" s="14"/>
      <c r="I834" s="14"/>
      <c r="J834" s="14"/>
      <c r="K834" s="14"/>
      <c r="L834" s="14"/>
      <c r="M834" s="14"/>
      <c r="O834" s="14"/>
    </row>
    <row r="835" spans="6:15" ht="15.75" customHeight="1">
      <c r="F835" s="14"/>
      <c r="G835" s="14"/>
      <c r="H835" s="14"/>
      <c r="I835" s="14"/>
      <c r="J835" s="14"/>
      <c r="K835" s="14"/>
      <c r="L835" s="14"/>
      <c r="M835" s="14"/>
      <c r="O835" s="14"/>
    </row>
    <row r="836" spans="6:15" ht="15.75" customHeight="1">
      <c r="F836" s="14"/>
      <c r="G836" s="14"/>
      <c r="H836" s="14"/>
      <c r="I836" s="14"/>
      <c r="J836" s="14"/>
      <c r="K836" s="14"/>
      <c r="L836" s="14"/>
      <c r="M836" s="14"/>
      <c r="O836" s="14"/>
    </row>
    <row r="837" spans="6:15" ht="15.75" customHeight="1">
      <c r="F837" s="14"/>
      <c r="G837" s="14"/>
      <c r="H837" s="14"/>
      <c r="I837" s="14"/>
      <c r="J837" s="14"/>
      <c r="K837" s="14"/>
      <c r="L837" s="14"/>
      <c r="M837" s="14"/>
      <c r="O837" s="14"/>
    </row>
    <row r="838" spans="6:15" ht="15.75" customHeight="1">
      <c r="F838" s="14"/>
      <c r="G838" s="14"/>
      <c r="H838" s="14"/>
      <c r="I838" s="14"/>
      <c r="J838" s="14"/>
      <c r="K838" s="14"/>
      <c r="L838" s="14"/>
      <c r="M838" s="14"/>
      <c r="O838" s="14"/>
    </row>
    <row r="839" spans="6:15" ht="15.75" customHeight="1">
      <c r="F839" s="14"/>
      <c r="G839" s="14"/>
      <c r="H839" s="14"/>
      <c r="I839" s="14"/>
      <c r="J839" s="14"/>
      <c r="K839" s="14"/>
      <c r="L839" s="14"/>
      <c r="M839" s="14"/>
      <c r="O839" s="14"/>
    </row>
    <row r="840" spans="6:15" ht="15.75" customHeight="1">
      <c r="F840" s="14"/>
      <c r="G840" s="14"/>
      <c r="H840" s="14"/>
      <c r="I840" s="14"/>
      <c r="J840" s="14"/>
      <c r="K840" s="14"/>
      <c r="L840" s="14"/>
      <c r="M840" s="14"/>
      <c r="O840" s="14"/>
    </row>
    <row r="841" spans="6:15" ht="15.75" customHeight="1">
      <c r="F841" s="14"/>
      <c r="G841" s="14"/>
      <c r="H841" s="14"/>
      <c r="I841" s="14"/>
      <c r="J841" s="14"/>
      <c r="K841" s="14"/>
      <c r="L841" s="14"/>
      <c r="M841" s="14"/>
      <c r="O841" s="14"/>
    </row>
    <row r="842" spans="6:15" ht="15.75" customHeight="1">
      <c r="F842" s="14"/>
      <c r="G842" s="14"/>
      <c r="H842" s="14"/>
      <c r="I842" s="14"/>
      <c r="J842" s="14"/>
      <c r="K842" s="14"/>
      <c r="L842" s="14"/>
      <c r="M842" s="14"/>
      <c r="O842" s="14"/>
    </row>
    <row r="843" spans="6:15" ht="15.75" customHeight="1">
      <c r="F843" s="14"/>
      <c r="G843" s="14"/>
      <c r="H843" s="14"/>
      <c r="I843" s="14"/>
      <c r="J843" s="14"/>
      <c r="K843" s="14"/>
      <c r="L843" s="14"/>
      <c r="M843" s="14"/>
      <c r="O843" s="14"/>
    </row>
    <row r="844" spans="6:15" ht="15.75" customHeight="1">
      <c r="F844" s="14"/>
      <c r="G844" s="14"/>
      <c r="H844" s="14"/>
      <c r="I844" s="14"/>
      <c r="J844" s="14"/>
      <c r="K844" s="14"/>
      <c r="L844" s="14"/>
      <c r="M844" s="14"/>
      <c r="O844" s="14"/>
    </row>
    <row r="845" spans="6:15" ht="15.75" customHeight="1">
      <c r="F845" s="14"/>
      <c r="G845" s="14"/>
      <c r="H845" s="14"/>
      <c r="I845" s="14"/>
      <c r="J845" s="14"/>
      <c r="K845" s="14"/>
      <c r="L845" s="14"/>
      <c r="M845" s="14"/>
      <c r="O845" s="14"/>
    </row>
    <row r="846" spans="6:15" ht="15.75" customHeight="1">
      <c r="F846" s="14"/>
      <c r="G846" s="14"/>
      <c r="H846" s="14"/>
      <c r="I846" s="14"/>
      <c r="J846" s="14"/>
      <c r="K846" s="14"/>
      <c r="L846" s="14"/>
      <c r="M846" s="14"/>
      <c r="O846" s="14"/>
    </row>
    <row r="847" spans="6:15" ht="15.75" customHeight="1">
      <c r="F847" s="14"/>
      <c r="G847" s="14"/>
      <c r="H847" s="14"/>
      <c r="I847" s="14"/>
      <c r="J847" s="14"/>
      <c r="K847" s="14"/>
      <c r="L847" s="14"/>
      <c r="M847" s="14"/>
      <c r="O847" s="14"/>
    </row>
    <row r="848" spans="6:15" ht="15.75" customHeight="1">
      <c r="F848" s="14"/>
      <c r="G848" s="14"/>
      <c r="H848" s="14"/>
      <c r="I848" s="14"/>
      <c r="J848" s="14"/>
      <c r="K848" s="14"/>
      <c r="L848" s="14"/>
      <c r="M848" s="14"/>
      <c r="O848" s="14"/>
    </row>
    <row r="849" spans="6:15" ht="15.75" customHeight="1">
      <c r="F849" s="14"/>
      <c r="G849" s="14"/>
      <c r="H849" s="14"/>
      <c r="I849" s="14"/>
      <c r="J849" s="14"/>
      <c r="K849" s="14"/>
      <c r="L849" s="14"/>
      <c r="M849" s="14"/>
      <c r="O849" s="14"/>
    </row>
    <row r="850" spans="6:15" ht="15.75" customHeight="1">
      <c r="F850" s="14"/>
      <c r="G850" s="14"/>
      <c r="H850" s="14"/>
      <c r="I850" s="14"/>
      <c r="J850" s="14"/>
      <c r="K850" s="14"/>
      <c r="L850" s="14"/>
      <c r="M850" s="14"/>
      <c r="O850" s="14"/>
    </row>
    <row r="851" spans="6:15" ht="15.75" customHeight="1">
      <c r="F851" s="14"/>
      <c r="G851" s="14"/>
      <c r="H851" s="14"/>
      <c r="I851" s="14"/>
      <c r="J851" s="14"/>
      <c r="K851" s="14"/>
      <c r="L851" s="14"/>
      <c r="M851" s="14"/>
      <c r="O851" s="14"/>
    </row>
    <row r="852" spans="6:15" ht="15.75" customHeight="1">
      <c r="F852" s="14"/>
      <c r="G852" s="14"/>
      <c r="H852" s="14"/>
      <c r="I852" s="14"/>
      <c r="J852" s="14"/>
      <c r="K852" s="14"/>
      <c r="L852" s="14"/>
      <c r="M852" s="14"/>
      <c r="O852" s="14"/>
    </row>
    <row r="853" spans="6:15" ht="15.75" customHeight="1">
      <c r="F853" s="14"/>
      <c r="G853" s="14"/>
      <c r="H853" s="14"/>
      <c r="I853" s="14"/>
      <c r="J853" s="14"/>
      <c r="K853" s="14"/>
      <c r="L853" s="14"/>
      <c r="M853" s="14"/>
      <c r="O853" s="14"/>
    </row>
    <row r="854" spans="6:15" ht="15.75" customHeight="1">
      <c r="F854" s="14"/>
      <c r="G854" s="14"/>
      <c r="H854" s="14"/>
      <c r="I854" s="14"/>
      <c r="J854" s="14"/>
      <c r="K854" s="14"/>
      <c r="L854" s="14"/>
      <c r="M854" s="14"/>
      <c r="O854" s="14"/>
    </row>
    <row r="855" spans="6:15" ht="15.75" customHeight="1">
      <c r="F855" s="14"/>
      <c r="G855" s="14"/>
      <c r="H855" s="14"/>
      <c r="I855" s="14"/>
      <c r="J855" s="14"/>
      <c r="K855" s="14"/>
      <c r="L855" s="14"/>
      <c r="M855" s="14"/>
      <c r="O855" s="14"/>
    </row>
    <row r="856" spans="6:15" ht="15.75" customHeight="1">
      <c r="F856" s="14"/>
      <c r="G856" s="14"/>
      <c r="H856" s="14"/>
      <c r="I856" s="14"/>
      <c r="J856" s="14"/>
      <c r="K856" s="14"/>
      <c r="L856" s="14"/>
      <c r="M856" s="14"/>
      <c r="O856" s="14"/>
    </row>
    <row r="857" spans="6:15" ht="15.75" customHeight="1">
      <c r="F857" s="14"/>
      <c r="G857" s="14"/>
      <c r="H857" s="14"/>
      <c r="I857" s="14"/>
      <c r="J857" s="14"/>
      <c r="K857" s="14"/>
      <c r="L857" s="14"/>
      <c r="M857" s="14"/>
      <c r="O857" s="14"/>
    </row>
    <row r="858" spans="6:15" ht="15.75" customHeight="1">
      <c r="F858" s="14"/>
      <c r="G858" s="14"/>
      <c r="H858" s="14"/>
      <c r="I858" s="14"/>
      <c r="J858" s="14"/>
      <c r="K858" s="14"/>
      <c r="L858" s="14"/>
      <c r="M858" s="14"/>
      <c r="O858" s="14"/>
    </row>
    <row r="859" spans="6:15" ht="15.75" customHeight="1">
      <c r="F859" s="14"/>
      <c r="G859" s="14"/>
      <c r="H859" s="14"/>
      <c r="I859" s="14"/>
      <c r="J859" s="14"/>
      <c r="K859" s="14"/>
      <c r="L859" s="14"/>
      <c r="M859" s="14"/>
      <c r="O859" s="14"/>
    </row>
    <row r="860" spans="6:15" ht="15.75" customHeight="1">
      <c r="F860" s="14"/>
      <c r="G860" s="14"/>
      <c r="H860" s="14"/>
      <c r="I860" s="14"/>
      <c r="J860" s="14"/>
      <c r="K860" s="14"/>
      <c r="L860" s="14"/>
      <c r="M860" s="14"/>
      <c r="O860" s="14"/>
    </row>
    <row r="861" spans="6:15" ht="15.75" customHeight="1">
      <c r="F861" s="14"/>
      <c r="G861" s="14"/>
      <c r="H861" s="14"/>
      <c r="I861" s="14"/>
      <c r="J861" s="14"/>
      <c r="K861" s="14"/>
      <c r="L861" s="14"/>
      <c r="M861" s="14"/>
      <c r="O861" s="14"/>
    </row>
    <row r="862" spans="6:15" ht="15.75" customHeight="1">
      <c r="F862" s="14"/>
      <c r="G862" s="14"/>
      <c r="H862" s="14"/>
      <c r="I862" s="14"/>
      <c r="J862" s="14"/>
      <c r="K862" s="14"/>
      <c r="L862" s="14"/>
      <c r="M862" s="14"/>
      <c r="O862" s="14"/>
    </row>
    <row r="863" spans="6:15" ht="15.75" customHeight="1">
      <c r="F863" s="14"/>
      <c r="G863" s="14"/>
      <c r="H863" s="14"/>
      <c r="I863" s="14"/>
      <c r="J863" s="14"/>
      <c r="K863" s="14"/>
      <c r="L863" s="14"/>
      <c r="M863" s="14"/>
      <c r="O863" s="14"/>
    </row>
    <row r="864" spans="6:15" ht="15.75" customHeight="1">
      <c r="F864" s="14"/>
      <c r="G864" s="14"/>
      <c r="H864" s="14"/>
      <c r="I864" s="14"/>
      <c r="J864" s="14"/>
      <c r="K864" s="14"/>
      <c r="L864" s="14"/>
      <c r="M864" s="14"/>
      <c r="O864" s="14"/>
    </row>
    <row r="865" spans="6:15" ht="15.75" customHeight="1">
      <c r="F865" s="14"/>
      <c r="G865" s="14"/>
      <c r="H865" s="14"/>
      <c r="I865" s="14"/>
      <c r="J865" s="14"/>
      <c r="K865" s="14"/>
      <c r="L865" s="14"/>
      <c r="M865" s="14"/>
      <c r="O865" s="14"/>
    </row>
    <row r="866" spans="6:15" ht="15.75" customHeight="1">
      <c r="F866" s="14"/>
      <c r="G866" s="14"/>
      <c r="H866" s="14"/>
      <c r="I866" s="14"/>
      <c r="J866" s="14"/>
      <c r="K866" s="14"/>
      <c r="L866" s="14"/>
      <c r="M866" s="14"/>
      <c r="O866" s="14"/>
    </row>
    <row r="867" spans="6:15" ht="15.75" customHeight="1">
      <c r="F867" s="14"/>
      <c r="G867" s="14"/>
      <c r="H867" s="14"/>
      <c r="I867" s="14"/>
      <c r="J867" s="14"/>
      <c r="K867" s="14"/>
      <c r="L867" s="14"/>
      <c r="M867" s="14"/>
      <c r="O867" s="14"/>
    </row>
    <row r="868" spans="6:15" ht="15.75" customHeight="1">
      <c r="F868" s="14"/>
      <c r="G868" s="14"/>
      <c r="H868" s="14"/>
      <c r="I868" s="14"/>
      <c r="J868" s="14"/>
      <c r="K868" s="14"/>
      <c r="L868" s="14"/>
      <c r="M868" s="14"/>
      <c r="O868" s="14"/>
    </row>
    <row r="869" spans="6:15" ht="15.75" customHeight="1">
      <c r="F869" s="14"/>
      <c r="G869" s="14"/>
      <c r="H869" s="14"/>
      <c r="I869" s="14"/>
      <c r="J869" s="14"/>
      <c r="K869" s="14"/>
      <c r="L869" s="14"/>
      <c r="M869" s="14"/>
      <c r="O869" s="14"/>
    </row>
    <row r="870" spans="6:15" ht="15.75" customHeight="1">
      <c r="F870" s="14"/>
      <c r="G870" s="14"/>
      <c r="H870" s="14"/>
      <c r="I870" s="14"/>
      <c r="J870" s="14"/>
      <c r="K870" s="14"/>
      <c r="L870" s="14"/>
      <c r="M870" s="14"/>
      <c r="O870" s="14"/>
    </row>
    <row r="871" spans="6:15" ht="15.75" customHeight="1">
      <c r="F871" s="14"/>
      <c r="G871" s="14"/>
      <c r="H871" s="14"/>
      <c r="I871" s="14"/>
      <c r="J871" s="14"/>
      <c r="K871" s="14"/>
      <c r="L871" s="14"/>
      <c r="M871" s="14"/>
      <c r="O871" s="14"/>
    </row>
    <row r="872" spans="6:15" ht="15.75" customHeight="1">
      <c r="F872" s="14"/>
      <c r="G872" s="14"/>
      <c r="H872" s="14"/>
      <c r="I872" s="14"/>
      <c r="J872" s="14"/>
      <c r="K872" s="14"/>
      <c r="L872" s="14"/>
      <c r="M872" s="14"/>
      <c r="O872" s="14"/>
    </row>
    <row r="873" spans="6:15" ht="15.75" customHeight="1">
      <c r="F873" s="14"/>
      <c r="G873" s="14"/>
      <c r="H873" s="14"/>
      <c r="I873" s="14"/>
      <c r="J873" s="14"/>
      <c r="K873" s="14"/>
      <c r="L873" s="14"/>
      <c r="M873" s="14"/>
      <c r="O873" s="14"/>
    </row>
    <row r="874" spans="6:15" ht="15.75" customHeight="1">
      <c r="F874" s="14"/>
      <c r="G874" s="14"/>
      <c r="H874" s="14"/>
      <c r="I874" s="14"/>
      <c r="J874" s="14"/>
      <c r="K874" s="14"/>
      <c r="L874" s="14"/>
      <c r="M874" s="14"/>
      <c r="O874" s="14"/>
    </row>
    <row r="875" spans="6:15" ht="15.75" customHeight="1">
      <c r="F875" s="14"/>
      <c r="G875" s="14"/>
      <c r="H875" s="14"/>
      <c r="I875" s="14"/>
      <c r="J875" s="14"/>
      <c r="K875" s="14"/>
      <c r="L875" s="14"/>
      <c r="M875" s="14"/>
      <c r="O875" s="14"/>
    </row>
    <row r="876" spans="6:15" ht="15.75" customHeight="1">
      <c r="F876" s="14"/>
      <c r="G876" s="14"/>
      <c r="H876" s="14"/>
      <c r="I876" s="14"/>
      <c r="J876" s="14"/>
      <c r="K876" s="14"/>
      <c r="L876" s="14"/>
      <c r="M876" s="14"/>
      <c r="O876" s="14"/>
    </row>
    <row r="877" spans="6:15" ht="15.75" customHeight="1">
      <c r="F877" s="14"/>
      <c r="G877" s="14"/>
      <c r="H877" s="14"/>
      <c r="I877" s="14"/>
      <c r="J877" s="14"/>
      <c r="K877" s="14"/>
      <c r="L877" s="14"/>
      <c r="M877" s="14"/>
      <c r="O877" s="14"/>
    </row>
    <row r="878" spans="6:15" ht="15.75" customHeight="1">
      <c r="F878" s="14"/>
      <c r="G878" s="14"/>
      <c r="H878" s="14"/>
      <c r="I878" s="14"/>
      <c r="J878" s="14"/>
      <c r="K878" s="14"/>
      <c r="L878" s="14"/>
      <c r="M878" s="14"/>
      <c r="O878" s="14"/>
    </row>
    <row r="879" spans="6:15" ht="15.75" customHeight="1">
      <c r="F879" s="14"/>
      <c r="G879" s="14"/>
      <c r="H879" s="14"/>
      <c r="I879" s="14"/>
      <c r="J879" s="14"/>
      <c r="K879" s="14"/>
      <c r="L879" s="14"/>
      <c r="M879" s="14"/>
      <c r="O879" s="14"/>
    </row>
    <row r="880" spans="6:15" ht="15.75" customHeight="1">
      <c r="F880" s="14"/>
      <c r="G880" s="14"/>
      <c r="H880" s="14"/>
      <c r="I880" s="14"/>
      <c r="J880" s="14"/>
      <c r="K880" s="14"/>
      <c r="L880" s="14"/>
      <c r="M880" s="14"/>
      <c r="O880" s="14"/>
    </row>
    <row r="881" spans="6:15" ht="15.75" customHeight="1">
      <c r="F881" s="14"/>
      <c r="G881" s="14"/>
      <c r="H881" s="14"/>
      <c r="I881" s="14"/>
      <c r="J881" s="14"/>
      <c r="K881" s="14"/>
      <c r="L881" s="14"/>
      <c r="M881" s="14"/>
      <c r="O881" s="14"/>
    </row>
    <row r="882" spans="6:15" ht="15.75" customHeight="1">
      <c r="F882" s="14"/>
      <c r="G882" s="14"/>
      <c r="H882" s="14"/>
      <c r="I882" s="14"/>
      <c r="J882" s="14"/>
      <c r="K882" s="14"/>
      <c r="L882" s="14"/>
      <c r="M882" s="14"/>
      <c r="O882" s="14"/>
    </row>
    <row r="883" spans="6:15" ht="15.75" customHeight="1">
      <c r="F883" s="14"/>
      <c r="G883" s="14"/>
      <c r="H883" s="14"/>
      <c r="I883" s="14"/>
      <c r="J883" s="14"/>
      <c r="K883" s="14"/>
      <c r="L883" s="14"/>
      <c r="M883" s="14"/>
      <c r="O883" s="14"/>
    </row>
    <row r="884" spans="6:15" ht="15.75" customHeight="1">
      <c r="F884" s="14"/>
      <c r="G884" s="14"/>
      <c r="H884" s="14"/>
      <c r="I884" s="14"/>
      <c r="J884" s="14"/>
      <c r="K884" s="14"/>
      <c r="L884" s="14"/>
      <c r="M884" s="14"/>
      <c r="O884" s="14"/>
    </row>
    <row r="885" spans="6:15" ht="15.75" customHeight="1">
      <c r="F885" s="14"/>
      <c r="G885" s="14"/>
      <c r="H885" s="14"/>
      <c r="I885" s="14"/>
      <c r="J885" s="14"/>
      <c r="K885" s="14"/>
      <c r="L885" s="14"/>
      <c r="M885" s="14"/>
      <c r="O885" s="14"/>
    </row>
    <row r="886" spans="6:15" ht="15.75" customHeight="1">
      <c r="F886" s="14"/>
      <c r="G886" s="14"/>
      <c r="H886" s="14"/>
      <c r="I886" s="14"/>
      <c r="J886" s="14"/>
      <c r="K886" s="14"/>
      <c r="L886" s="14"/>
      <c r="M886" s="14"/>
      <c r="O886" s="14"/>
    </row>
    <row r="887" spans="6:15" ht="15.75" customHeight="1">
      <c r="F887" s="14"/>
      <c r="G887" s="14"/>
      <c r="H887" s="14"/>
      <c r="I887" s="14"/>
      <c r="J887" s="14"/>
      <c r="K887" s="14"/>
      <c r="L887" s="14"/>
      <c r="M887" s="14"/>
      <c r="O887" s="14"/>
    </row>
    <row r="888" spans="6:15" ht="15.75" customHeight="1">
      <c r="F888" s="14"/>
      <c r="G888" s="14"/>
      <c r="H888" s="14"/>
      <c r="I888" s="14"/>
      <c r="J888" s="14"/>
      <c r="K888" s="14"/>
      <c r="L888" s="14"/>
      <c r="M888" s="14"/>
      <c r="O888" s="14"/>
    </row>
    <row r="889" spans="6:15" ht="15.75" customHeight="1">
      <c r="F889" s="14"/>
      <c r="G889" s="14"/>
      <c r="H889" s="14"/>
      <c r="I889" s="14"/>
      <c r="J889" s="14"/>
      <c r="K889" s="14"/>
      <c r="L889" s="14"/>
      <c r="M889" s="14"/>
      <c r="O889" s="14"/>
    </row>
    <row r="890" spans="6:15" ht="15.75" customHeight="1">
      <c r="F890" s="14"/>
      <c r="G890" s="14"/>
      <c r="H890" s="14"/>
      <c r="I890" s="14"/>
      <c r="J890" s="14"/>
      <c r="K890" s="14"/>
      <c r="L890" s="14"/>
      <c r="M890" s="14"/>
      <c r="O890" s="14"/>
    </row>
    <row r="891" spans="6:15" ht="15.75" customHeight="1">
      <c r="F891" s="14"/>
      <c r="G891" s="14"/>
      <c r="H891" s="14"/>
      <c r="I891" s="14"/>
      <c r="J891" s="14"/>
      <c r="K891" s="14"/>
      <c r="L891" s="14"/>
      <c r="M891" s="14"/>
      <c r="O891" s="14"/>
    </row>
    <row r="892" spans="6:15" ht="15.75" customHeight="1">
      <c r="F892" s="14"/>
      <c r="G892" s="14"/>
      <c r="H892" s="14"/>
      <c r="I892" s="14"/>
      <c r="J892" s="14"/>
      <c r="K892" s="14"/>
      <c r="L892" s="14"/>
      <c r="M892" s="14"/>
      <c r="O892" s="14"/>
    </row>
    <row r="893" spans="6:15" ht="15.75" customHeight="1">
      <c r="F893" s="14"/>
      <c r="G893" s="14"/>
      <c r="H893" s="14"/>
      <c r="I893" s="14"/>
      <c r="J893" s="14"/>
      <c r="K893" s="14"/>
      <c r="L893" s="14"/>
      <c r="M893" s="14"/>
      <c r="O893" s="14"/>
    </row>
    <row r="894" spans="6:15" ht="15.75" customHeight="1">
      <c r="F894" s="14"/>
      <c r="G894" s="14"/>
      <c r="H894" s="14"/>
      <c r="I894" s="14"/>
      <c r="J894" s="14"/>
      <c r="K894" s="14"/>
      <c r="L894" s="14"/>
      <c r="M894" s="14"/>
      <c r="O894" s="14"/>
    </row>
    <row r="895" spans="6:15" ht="15.75" customHeight="1">
      <c r="F895" s="14"/>
      <c r="G895" s="14"/>
      <c r="H895" s="14"/>
      <c r="I895" s="14"/>
      <c r="J895" s="14"/>
      <c r="K895" s="14"/>
      <c r="L895" s="14"/>
      <c r="M895" s="14"/>
      <c r="O895" s="14"/>
    </row>
    <row r="896" spans="6:15" ht="15.75" customHeight="1">
      <c r="F896" s="14"/>
      <c r="G896" s="14"/>
      <c r="H896" s="14"/>
      <c r="I896" s="14"/>
      <c r="J896" s="14"/>
      <c r="K896" s="14"/>
      <c r="L896" s="14"/>
      <c r="M896" s="14"/>
      <c r="O896" s="14"/>
    </row>
    <row r="897" spans="6:15" ht="15.75" customHeight="1">
      <c r="F897" s="14"/>
      <c r="G897" s="14"/>
      <c r="H897" s="14"/>
      <c r="I897" s="14"/>
      <c r="J897" s="14"/>
      <c r="K897" s="14"/>
      <c r="L897" s="14"/>
      <c r="M897" s="14"/>
      <c r="O897" s="14"/>
    </row>
    <row r="898" spans="6:15" ht="15.75" customHeight="1">
      <c r="F898" s="14"/>
      <c r="G898" s="14"/>
      <c r="H898" s="14"/>
      <c r="I898" s="14"/>
      <c r="J898" s="14"/>
      <c r="K898" s="14"/>
      <c r="L898" s="14"/>
      <c r="M898" s="14"/>
      <c r="O898" s="14"/>
    </row>
    <row r="899" spans="6:15" ht="15.75" customHeight="1">
      <c r="F899" s="14"/>
      <c r="G899" s="14"/>
      <c r="H899" s="14"/>
      <c r="I899" s="14"/>
      <c r="J899" s="14"/>
      <c r="K899" s="14"/>
      <c r="L899" s="14"/>
      <c r="M899" s="14"/>
      <c r="O899" s="14"/>
    </row>
    <row r="900" spans="6:15" ht="15.75" customHeight="1">
      <c r="F900" s="14"/>
      <c r="G900" s="14"/>
      <c r="H900" s="14"/>
      <c r="I900" s="14"/>
      <c r="J900" s="14"/>
      <c r="K900" s="14"/>
      <c r="L900" s="14"/>
      <c r="M900" s="14"/>
      <c r="O900" s="14"/>
    </row>
    <row r="901" spans="6:15" ht="15.75" customHeight="1">
      <c r="F901" s="14"/>
      <c r="G901" s="14"/>
      <c r="H901" s="14"/>
      <c r="I901" s="14"/>
      <c r="J901" s="14"/>
      <c r="K901" s="14"/>
      <c r="L901" s="14"/>
      <c r="M901" s="14"/>
      <c r="O901" s="14"/>
    </row>
    <row r="902" spans="6:15" ht="15.75" customHeight="1">
      <c r="F902" s="14"/>
      <c r="G902" s="14"/>
      <c r="H902" s="14"/>
      <c r="I902" s="14"/>
      <c r="J902" s="14"/>
      <c r="K902" s="14"/>
      <c r="L902" s="14"/>
      <c r="M902" s="14"/>
      <c r="O902" s="14"/>
    </row>
    <row r="903" spans="6:15" ht="15.75" customHeight="1">
      <c r="F903" s="14"/>
      <c r="G903" s="14"/>
      <c r="H903" s="14"/>
      <c r="I903" s="14"/>
      <c r="J903" s="14"/>
      <c r="K903" s="14"/>
      <c r="L903" s="14"/>
      <c r="M903" s="14"/>
      <c r="O903" s="14"/>
    </row>
    <row r="904" spans="6:15" ht="15.75" customHeight="1">
      <c r="F904" s="14"/>
      <c r="G904" s="14"/>
      <c r="H904" s="14"/>
      <c r="I904" s="14"/>
      <c r="J904" s="14"/>
      <c r="K904" s="14"/>
      <c r="L904" s="14"/>
      <c r="M904" s="14"/>
      <c r="O904" s="14"/>
    </row>
    <row r="905" spans="6:15" ht="15.75" customHeight="1">
      <c r="F905" s="14"/>
      <c r="G905" s="14"/>
      <c r="H905" s="14"/>
      <c r="I905" s="14"/>
      <c r="J905" s="14"/>
      <c r="K905" s="14"/>
      <c r="L905" s="14"/>
      <c r="M905" s="14"/>
      <c r="O905" s="14"/>
    </row>
    <row r="906" spans="6:15" ht="15.75" customHeight="1">
      <c r="F906" s="14"/>
      <c r="G906" s="14"/>
      <c r="H906" s="14"/>
      <c r="I906" s="14"/>
      <c r="J906" s="14"/>
      <c r="K906" s="14"/>
      <c r="L906" s="14"/>
      <c r="M906" s="14"/>
      <c r="O906" s="14"/>
    </row>
    <row r="907" spans="6:15" ht="15.75" customHeight="1">
      <c r="F907" s="14"/>
      <c r="G907" s="14"/>
      <c r="H907" s="14"/>
      <c r="I907" s="14"/>
      <c r="J907" s="14"/>
      <c r="K907" s="14"/>
      <c r="L907" s="14"/>
      <c r="M907" s="14"/>
      <c r="O907" s="14"/>
    </row>
    <row r="908" spans="6:15" ht="15.75" customHeight="1">
      <c r="F908" s="14"/>
      <c r="G908" s="14"/>
      <c r="H908" s="14"/>
      <c r="I908" s="14"/>
      <c r="J908" s="14"/>
      <c r="K908" s="14"/>
      <c r="L908" s="14"/>
      <c r="M908" s="14"/>
      <c r="O908" s="14"/>
    </row>
    <row r="909" spans="6:15" ht="15.75" customHeight="1">
      <c r="F909" s="14"/>
      <c r="G909" s="14"/>
      <c r="H909" s="14"/>
      <c r="I909" s="14"/>
      <c r="J909" s="14"/>
      <c r="K909" s="14"/>
      <c r="L909" s="14"/>
      <c r="M909" s="14"/>
      <c r="O909" s="14"/>
    </row>
    <row r="910" spans="6:15" ht="15.75" customHeight="1">
      <c r="F910" s="14"/>
      <c r="G910" s="14"/>
      <c r="H910" s="14"/>
      <c r="I910" s="14"/>
      <c r="J910" s="14"/>
      <c r="K910" s="14"/>
      <c r="L910" s="14"/>
      <c r="M910" s="14"/>
      <c r="O910" s="14"/>
    </row>
    <row r="911" spans="6:15" ht="15.75" customHeight="1">
      <c r="F911" s="14"/>
      <c r="G911" s="14"/>
      <c r="H911" s="14"/>
      <c r="I911" s="14"/>
      <c r="J911" s="14"/>
      <c r="K911" s="14"/>
      <c r="L911" s="14"/>
      <c r="M911" s="14"/>
      <c r="O911" s="14"/>
    </row>
    <row r="912" spans="6:15" ht="15.75" customHeight="1">
      <c r="F912" s="14"/>
      <c r="G912" s="14"/>
      <c r="H912" s="14"/>
      <c r="I912" s="14"/>
      <c r="J912" s="14"/>
      <c r="K912" s="14"/>
      <c r="L912" s="14"/>
      <c r="M912" s="14"/>
      <c r="O912" s="14"/>
    </row>
    <row r="913" spans="6:15" ht="15.75" customHeight="1">
      <c r="F913" s="14"/>
      <c r="G913" s="14"/>
      <c r="H913" s="14"/>
      <c r="I913" s="14"/>
      <c r="J913" s="14"/>
      <c r="K913" s="14"/>
      <c r="L913" s="14"/>
      <c r="M913" s="14"/>
      <c r="O913" s="14"/>
    </row>
    <row r="914" spans="6:15" ht="15.75" customHeight="1">
      <c r="F914" s="14"/>
      <c r="G914" s="14"/>
      <c r="H914" s="14"/>
      <c r="I914" s="14"/>
      <c r="J914" s="14"/>
      <c r="K914" s="14"/>
      <c r="L914" s="14"/>
      <c r="M914" s="14"/>
      <c r="O914" s="14"/>
    </row>
    <row r="915" spans="6:15" ht="15.75" customHeight="1">
      <c r="F915" s="14"/>
      <c r="G915" s="14"/>
      <c r="H915" s="14"/>
      <c r="I915" s="14"/>
      <c r="J915" s="14"/>
      <c r="K915" s="14"/>
      <c r="L915" s="14"/>
      <c r="M915" s="14"/>
      <c r="O915" s="14"/>
    </row>
    <row r="916" spans="6:15" ht="15.75" customHeight="1">
      <c r="F916" s="14"/>
      <c r="G916" s="14"/>
      <c r="H916" s="14"/>
      <c r="I916" s="14"/>
      <c r="J916" s="14"/>
      <c r="K916" s="14"/>
      <c r="L916" s="14"/>
      <c r="M916" s="14"/>
      <c r="O916" s="14"/>
    </row>
    <row r="917" spans="6:15" ht="15.75" customHeight="1">
      <c r="F917" s="14"/>
      <c r="G917" s="14"/>
      <c r="H917" s="14"/>
      <c r="I917" s="14"/>
      <c r="J917" s="14"/>
      <c r="K917" s="14"/>
      <c r="L917" s="14"/>
      <c r="M917" s="14"/>
      <c r="O917" s="14"/>
    </row>
    <row r="918" spans="6:15" ht="15.75" customHeight="1">
      <c r="F918" s="14"/>
      <c r="G918" s="14"/>
      <c r="H918" s="14"/>
      <c r="I918" s="14"/>
      <c r="J918" s="14"/>
      <c r="K918" s="14"/>
      <c r="L918" s="14"/>
      <c r="M918" s="14"/>
      <c r="O918" s="14"/>
    </row>
    <row r="919" spans="6:15" ht="15.75" customHeight="1">
      <c r="F919" s="14"/>
      <c r="G919" s="14"/>
      <c r="H919" s="14"/>
      <c r="I919" s="14"/>
      <c r="J919" s="14"/>
      <c r="K919" s="14"/>
      <c r="L919" s="14"/>
      <c r="M919" s="14"/>
      <c r="O919" s="14"/>
    </row>
    <row r="920" spans="6:15" ht="15.75" customHeight="1">
      <c r="F920" s="14"/>
      <c r="G920" s="14"/>
      <c r="H920" s="14"/>
      <c r="I920" s="14"/>
      <c r="J920" s="14"/>
      <c r="K920" s="14"/>
      <c r="L920" s="14"/>
      <c r="M920" s="14"/>
      <c r="O920" s="14"/>
    </row>
    <row r="921" spans="6:15" ht="15.75" customHeight="1">
      <c r="F921" s="14"/>
      <c r="G921" s="14"/>
      <c r="H921" s="14"/>
      <c r="I921" s="14"/>
      <c r="J921" s="14"/>
      <c r="K921" s="14"/>
      <c r="L921" s="14"/>
      <c r="M921" s="14"/>
      <c r="O921" s="14"/>
    </row>
    <row r="922" spans="6:15" ht="15.75" customHeight="1">
      <c r="F922" s="14"/>
      <c r="G922" s="14"/>
      <c r="H922" s="14"/>
      <c r="I922" s="14"/>
      <c r="J922" s="14"/>
      <c r="K922" s="14"/>
      <c r="L922" s="14"/>
      <c r="M922" s="14"/>
      <c r="O922" s="14"/>
    </row>
    <row r="923" spans="6:15" ht="15.75" customHeight="1">
      <c r="F923" s="14"/>
      <c r="G923" s="14"/>
      <c r="H923" s="14"/>
      <c r="I923" s="14"/>
      <c r="J923" s="14"/>
      <c r="K923" s="14"/>
      <c r="L923" s="14"/>
      <c r="M923" s="14"/>
      <c r="O923" s="14"/>
    </row>
    <row r="924" spans="6:15" ht="15.75" customHeight="1">
      <c r="F924" s="14"/>
      <c r="G924" s="14"/>
      <c r="H924" s="14"/>
      <c r="I924" s="14"/>
      <c r="J924" s="14"/>
      <c r="K924" s="14"/>
      <c r="L924" s="14"/>
      <c r="M924" s="14"/>
      <c r="O924" s="14"/>
    </row>
    <row r="925" spans="6:15" ht="15.75" customHeight="1">
      <c r="F925" s="14"/>
      <c r="G925" s="14"/>
      <c r="H925" s="14"/>
      <c r="I925" s="14"/>
      <c r="J925" s="14"/>
      <c r="K925" s="14"/>
      <c r="L925" s="14"/>
      <c r="M925" s="14"/>
      <c r="O925" s="14"/>
    </row>
    <row r="926" spans="6:15" ht="15.75" customHeight="1">
      <c r="F926" s="14"/>
      <c r="G926" s="14"/>
      <c r="H926" s="14"/>
      <c r="I926" s="14"/>
      <c r="J926" s="14"/>
      <c r="K926" s="14"/>
      <c r="L926" s="14"/>
      <c r="M926" s="14"/>
      <c r="O926" s="14"/>
    </row>
    <row r="927" spans="6:15" ht="15.75" customHeight="1">
      <c r="F927" s="14"/>
      <c r="G927" s="14"/>
      <c r="H927" s="14"/>
      <c r="I927" s="14"/>
      <c r="J927" s="14"/>
      <c r="K927" s="14"/>
      <c r="L927" s="14"/>
      <c r="M927" s="14"/>
      <c r="O927" s="14"/>
    </row>
    <row r="928" spans="6:15" ht="15.75" customHeight="1">
      <c r="F928" s="14"/>
      <c r="G928" s="14"/>
      <c r="H928" s="14"/>
      <c r="I928" s="14"/>
      <c r="J928" s="14"/>
      <c r="K928" s="14"/>
      <c r="L928" s="14"/>
      <c r="M928" s="14"/>
      <c r="O928" s="14"/>
    </row>
    <row r="929" spans="6:15" ht="15.75" customHeight="1">
      <c r="F929" s="14"/>
      <c r="G929" s="14"/>
      <c r="H929" s="14"/>
      <c r="I929" s="14"/>
      <c r="J929" s="14"/>
      <c r="K929" s="14"/>
      <c r="L929" s="14"/>
      <c r="M929" s="14"/>
      <c r="O929" s="14"/>
    </row>
    <row r="930" spans="6:15" ht="15.75" customHeight="1">
      <c r="F930" s="14"/>
      <c r="G930" s="14"/>
      <c r="H930" s="14"/>
      <c r="I930" s="14"/>
      <c r="J930" s="14"/>
      <c r="K930" s="14"/>
      <c r="L930" s="14"/>
      <c r="M930" s="14"/>
      <c r="O930" s="14"/>
    </row>
    <row r="931" spans="6:15" ht="15.75" customHeight="1">
      <c r="F931" s="14"/>
      <c r="G931" s="14"/>
      <c r="H931" s="14"/>
      <c r="I931" s="14"/>
      <c r="J931" s="14"/>
      <c r="K931" s="14"/>
      <c r="L931" s="14"/>
      <c r="M931" s="14"/>
      <c r="O931" s="14"/>
    </row>
    <row r="932" spans="6:15" ht="15.75" customHeight="1">
      <c r="F932" s="14"/>
      <c r="G932" s="14"/>
      <c r="H932" s="14"/>
      <c r="I932" s="14"/>
      <c r="J932" s="14"/>
      <c r="K932" s="14"/>
      <c r="L932" s="14"/>
      <c r="M932" s="14"/>
      <c r="O932" s="14"/>
    </row>
    <row r="933" spans="6:15" ht="15.75" customHeight="1">
      <c r="F933" s="14"/>
      <c r="G933" s="14"/>
      <c r="H933" s="14"/>
      <c r="I933" s="14"/>
      <c r="J933" s="14"/>
      <c r="K933" s="14"/>
      <c r="L933" s="14"/>
      <c r="M933" s="14"/>
      <c r="O933" s="14"/>
    </row>
    <row r="934" spans="6:15" ht="15.75" customHeight="1">
      <c r="F934" s="14"/>
      <c r="G934" s="14"/>
      <c r="H934" s="14"/>
      <c r="I934" s="14"/>
      <c r="J934" s="14"/>
      <c r="K934" s="14"/>
      <c r="L934" s="14"/>
      <c r="M934" s="14"/>
      <c r="O934" s="14"/>
    </row>
    <row r="935" spans="6:15" ht="15.75" customHeight="1">
      <c r="F935" s="14"/>
      <c r="G935" s="14"/>
      <c r="H935" s="14"/>
      <c r="I935" s="14"/>
      <c r="J935" s="14"/>
      <c r="K935" s="14"/>
      <c r="L935" s="14"/>
      <c r="M935" s="14"/>
      <c r="O935" s="14"/>
    </row>
    <row r="936" spans="6:15" ht="15.75" customHeight="1">
      <c r="F936" s="14"/>
      <c r="G936" s="14"/>
      <c r="H936" s="14"/>
      <c r="I936" s="14"/>
      <c r="J936" s="14"/>
      <c r="K936" s="14"/>
      <c r="L936" s="14"/>
      <c r="M936" s="14"/>
      <c r="O936" s="14"/>
    </row>
    <row r="937" spans="6:15" ht="15.75" customHeight="1">
      <c r="F937" s="14"/>
      <c r="G937" s="14"/>
      <c r="H937" s="14"/>
      <c r="I937" s="14"/>
      <c r="J937" s="14"/>
      <c r="K937" s="14"/>
      <c r="L937" s="14"/>
      <c r="M937" s="14"/>
      <c r="O937" s="14"/>
    </row>
    <row r="938" spans="6:15" ht="15.75" customHeight="1">
      <c r="F938" s="14"/>
      <c r="G938" s="14"/>
      <c r="H938" s="14"/>
      <c r="I938" s="14"/>
      <c r="J938" s="14"/>
      <c r="K938" s="14"/>
      <c r="L938" s="14"/>
      <c r="M938" s="14"/>
      <c r="O938" s="14"/>
    </row>
    <row r="939" spans="6:15" ht="15.75" customHeight="1">
      <c r="F939" s="14"/>
      <c r="G939" s="14"/>
      <c r="H939" s="14"/>
      <c r="I939" s="14"/>
      <c r="J939" s="14"/>
      <c r="K939" s="14"/>
      <c r="L939" s="14"/>
      <c r="M939" s="14"/>
      <c r="O939" s="14"/>
    </row>
    <row r="940" spans="6:15" ht="15.75" customHeight="1">
      <c r="F940" s="14"/>
      <c r="G940" s="14"/>
      <c r="H940" s="14"/>
      <c r="I940" s="14"/>
      <c r="J940" s="14"/>
      <c r="K940" s="14"/>
      <c r="L940" s="14"/>
      <c r="M940" s="14"/>
      <c r="O940" s="14"/>
    </row>
    <row r="941" spans="6:15" ht="15.75" customHeight="1">
      <c r="F941" s="14"/>
      <c r="G941" s="14"/>
      <c r="H941" s="14"/>
      <c r="I941" s="14"/>
      <c r="J941" s="14"/>
      <c r="K941" s="14"/>
      <c r="L941" s="14"/>
      <c r="M941" s="14"/>
      <c r="O941" s="14"/>
    </row>
    <row r="942" spans="6:15" ht="15.75" customHeight="1">
      <c r="F942" s="14"/>
      <c r="G942" s="14"/>
      <c r="H942" s="14"/>
      <c r="I942" s="14"/>
      <c r="J942" s="14"/>
      <c r="K942" s="14"/>
      <c r="L942" s="14"/>
      <c r="M942" s="14"/>
      <c r="O942" s="14"/>
    </row>
    <row r="943" spans="6:15" ht="15.75" customHeight="1">
      <c r="F943" s="14"/>
      <c r="G943" s="14"/>
      <c r="H943" s="14"/>
      <c r="I943" s="14"/>
      <c r="J943" s="14"/>
      <c r="K943" s="14"/>
      <c r="L943" s="14"/>
      <c r="M943" s="14"/>
      <c r="O943" s="14"/>
    </row>
    <row r="944" spans="6:15" ht="15.75" customHeight="1">
      <c r="F944" s="14"/>
      <c r="G944" s="14"/>
      <c r="H944" s="14"/>
      <c r="I944" s="14"/>
      <c r="J944" s="14"/>
      <c r="K944" s="14"/>
      <c r="L944" s="14"/>
      <c r="M944" s="14"/>
      <c r="O944" s="14"/>
    </row>
    <row r="945" spans="6:15" ht="15.75" customHeight="1">
      <c r="F945" s="14"/>
      <c r="G945" s="14"/>
      <c r="H945" s="14"/>
      <c r="I945" s="14"/>
      <c r="J945" s="14"/>
      <c r="K945" s="14"/>
      <c r="L945" s="14"/>
      <c r="M945" s="14"/>
      <c r="O945" s="14"/>
    </row>
    <row r="946" spans="6:15" ht="15.75" customHeight="1">
      <c r="F946" s="14"/>
      <c r="G946" s="14"/>
      <c r="H946" s="14"/>
      <c r="I946" s="14"/>
      <c r="J946" s="14"/>
      <c r="K946" s="14"/>
      <c r="L946" s="14"/>
      <c r="M946" s="14"/>
      <c r="O946" s="14"/>
    </row>
    <row r="947" spans="6:15" ht="15.75" customHeight="1">
      <c r="F947" s="14"/>
      <c r="G947" s="14"/>
      <c r="H947" s="14"/>
      <c r="I947" s="14"/>
      <c r="J947" s="14"/>
      <c r="K947" s="14"/>
      <c r="L947" s="14"/>
      <c r="M947" s="14"/>
      <c r="O947" s="14"/>
    </row>
    <row r="948" spans="6:15" ht="15.75" customHeight="1">
      <c r="F948" s="14"/>
      <c r="G948" s="14"/>
      <c r="H948" s="14"/>
      <c r="I948" s="14"/>
      <c r="J948" s="14"/>
      <c r="K948" s="14"/>
      <c r="L948" s="14"/>
      <c r="M948" s="14"/>
      <c r="O948" s="14"/>
    </row>
    <row r="949" spans="6:15" ht="15.75" customHeight="1">
      <c r="F949" s="14"/>
      <c r="G949" s="14"/>
      <c r="H949" s="14"/>
      <c r="I949" s="14"/>
      <c r="J949" s="14"/>
      <c r="K949" s="14"/>
      <c r="L949" s="14"/>
      <c r="M949" s="14"/>
      <c r="O949" s="14"/>
    </row>
    <row r="950" spans="6:15" ht="15.75" customHeight="1">
      <c r="F950" s="14"/>
      <c r="G950" s="14"/>
      <c r="H950" s="14"/>
      <c r="I950" s="14"/>
      <c r="J950" s="14"/>
      <c r="K950" s="14"/>
      <c r="L950" s="14"/>
      <c r="M950" s="14"/>
      <c r="O950" s="14"/>
    </row>
    <row r="951" spans="6:15" ht="15.75" customHeight="1">
      <c r="F951" s="14"/>
      <c r="G951" s="14"/>
      <c r="H951" s="14"/>
      <c r="I951" s="14"/>
      <c r="J951" s="14"/>
      <c r="K951" s="14"/>
      <c r="L951" s="14"/>
      <c r="M951" s="14"/>
      <c r="O951" s="14"/>
    </row>
    <row r="952" spans="6:15" ht="15.75" customHeight="1">
      <c r="F952" s="14"/>
      <c r="G952" s="14"/>
      <c r="H952" s="14"/>
      <c r="I952" s="14"/>
      <c r="J952" s="14"/>
      <c r="K952" s="14"/>
      <c r="L952" s="14"/>
      <c r="M952" s="14"/>
      <c r="O952" s="14"/>
    </row>
    <row r="953" spans="6:15" ht="15.75" customHeight="1">
      <c r="F953" s="14"/>
      <c r="G953" s="14"/>
      <c r="H953" s="14"/>
      <c r="I953" s="14"/>
      <c r="J953" s="14"/>
      <c r="K953" s="14"/>
      <c r="L953" s="14"/>
      <c r="M953" s="14"/>
      <c r="O953" s="14"/>
    </row>
    <row r="954" spans="6:15" ht="15.75" customHeight="1">
      <c r="F954" s="14"/>
      <c r="G954" s="14"/>
      <c r="H954" s="14"/>
      <c r="I954" s="14"/>
      <c r="J954" s="14"/>
      <c r="K954" s="14"/>
      <c r="L954" s="14"/>
      <c r="M954" s="14"/>
      <c r="O954" s="14"/>
    </row>
    <row r="955" spans="6:15" ht="15.75" customHeight="1">
      <c r="F955" s="14"/>
      <c r="G955" s="14"/>
      <c r="H955" s="14"/>
      <c r="I955" s="14"/>
      <c r="J955" s="14"/>
      <c r="K955" s="14"/>
      <c r="L955" s="14"/>
      <c r="M955" s="14"/>
      <c r="O955" s="14"/>
    </row>
    <row r="956" spans="6:15" ht="15.75" customHeight="1">
      <c r="F956" s="14"/>
      <c r="G956" s="14"/>
      <c r="H956" s="14"/>
      <c r="I956" s="14"/>
      <c r="J956" s="14"/>
      <c r="K956" s="14"/>
      <c r="L956" s="14"/>
      <c r="M956" s="14"/>
      <c r="O956" s="14"/>
    </row>
    <row r="957" spans="6:15" ht="15.75" customHeight="1">
      <c r="F957" s="14"/>
      <c r="G957" s="14"/>
      <c r="H957" s="14"/>
      <c r="I957" s="14"/>
      <c r="J957" s="14"/>
      <c r="K957" s="14"/>
      <c r="L957" s="14"/>
      <c r="M957" s="14"/>
      <c r="O957" s="14"/>
    </row>
    <row r="958" spans="6:15" ht="15.75" customHeight="1">
      <c r="F958" s="14"/>
      <c r="G958" s="14"/>
      <c r="H958" s="14"/>
      <c r="I958" s="14"/>
      <c r="J958" s="14"/>
      <c r="K958" s="14"/>
      <c r="L958" s="14"/>
      <c r="M958" s="14"/>
      <c r="O958" s="14"/>
    </row>
    <row r="959" spans="6:15" ht="15.75" customHeight="1">
      <c r="F959" s="14"/>
      <c r="G959" s="14"/>
      <c r="H959" s="14"/>
      <c r="I959" s="14"/>
      <c r="J959" s="14"/>
      <c r="K959" s="14"/>
      <c r="L959" s="14"/>
      <c r="M959" s="14"/>
      <c r="O959" s="14"/>
    </row>
    <row r="960" spans="6:15" ht="15.75" customHeight="1">
      <c r="F960" s="14"/>
      <c r="G960" s="14"/>
      <c r="H960" s="14"/>
      <c r="I960" s="14"/>
      <c r="J960" s="14"/>
      <c r="K960" s="14"/>
      <c r="L960" s="14"/>
      <c r="M960" s="14"/>
      <c r="O960" s="14"/>
    </row>
    <row r="961" spans="6:15" ht="15.75" customHeight="1">
      <c r="F961" s="14"/>
      <c r="G961" s="14"/>
      <c r="H961" s="14"/>
      <c r="I961" s="14"/>
      <c r="J961" s="14"/>
      <c r="K961" s="14"/>
      <c r="L961" s="14"/>
      <c r="M961" s="14"/>
      <c r="O961" s="14"/>
    </row>
    <row r="962" spans="6:15" ht="15.75" customHeight="1">
      <c r="F962" s="14"/>
      <c r="G962" s="14"/>
      <c r="H962" s="14"/>
      <c r="I962" s="14"/>
      <c r="J962" s="14"/>
      <c r="K962" s="14"/>
      <c r="L962" s="14"/>
      <c r="M962" s="14"/>
      <c r="O962" s="14"/>
    </row>
    <row r="963" spans="6:15" ht="15.75" customHeight="1">
      <c r="F963" s="14"/>
      <c r="G963" s="14"/>
      <c r="H963" s="14"/>
      <c r="I963" s="14"/>
      <c r="J963" s="14"/>
      <c r="K963" s="14"/>
      <c r="L963" s="14"/>
      <c r="M963" s="14"/>
      <c r="O963" s="14"/>
    </row>
    <row r="964" spans="6:15" ht="15.75" customHeight="1">
      <c r="F964" s="14"/>
      <c r="G964" s="14"/>
      <c r="H964" s="14"/>
      <c r="I964" s="14"/>
      <c r="J964" s="14"/>
      <c r="K964" s="14"/>
      <c r="L964" s="14"/>
      <c r="M964" s="14"/>
      <c r="O964" s="14"/>
    </row>
    <row r="965" spans="6:15" ht="15.75" customHeight="1">
      <c r="F965" s="14"/>
      <c r="G965" s="14"/>
      <c r="H965" s="14"/>
      <c r="I965" s="14"/>
      <c r="J965" s="14"/>
      <c r="K965" s="14"/>
      <c r="L965" s="14"/>
      <c r="M965" s="14"/>
      <c r="O965" s="14"/>
    </row>
    <row r="966" spans="6:15" ht="15.75" customHeight="1">
      <c r="F966" s="14"/>
      <c r="G966" s="14"/>
      <c r="H966" s="14"/>
      <c r="I966" s="14"/>
      <c r="J966" s="14"/>
      <c r="K966" s="14"/>
      <c r="L966" s="14"/>
      <c r="M966" s="14"/>
      <c r="O966" s="14"/>
    </row>
    <row r="967" spans="6:15" ht="15.75" customHeight="1">
      <c r="F967" s="14"/>
      <c r="G967" s="14"/>
      <c r="H967" s="14"/>
      <c r="I967" s="14"/>
      <c r="J967" s="14"/>
      <c r="K967" s="14"/>
      <c r="L967" s="14"/>
      <c r="M967" s="14"/>
      <c r="O967" s="14"/>
    </row>
    <row r="968" spans="6:15" ht="15.75" customHeight="1">
      <c r="F968" s="14"/>
      <c r="G968" s="14"/>
      <c r="H968" s="14"/>
      <c r="I968" s="14"/>
      <c r="J968" s="14"/>
      <c r="K968" s="14"/>
      <c r="L968" s="14"/>
      <c r="M968" s="14"/>
      <c r="O968" s="14"/>
    </row>
    <row r="969" spans="6:15" ht="15.75" customHeight="1">
      <c r="F969" s="14"/>
      <c r="G969" s="14"/>
      <c r="H969" s="14"/>
      <c r="I969" s="14"/>
      <c r="J969" s="14"/>
      <c r="K969" s="14"/>
      <c r="L969" s="14"/>
      <c r="M969" s="14"/>
      <c r="O969" s="14"/>
    </row>
    <row r="970" spans="6:15" ht="15.75" customHeight="1">
      <c r="F970" s="14"/>
      <c r="G970" s="14"/>
      <c r="H970" s="14"/>
      <c r="I970" s="14"/>
      <c r="J970" s="14"/>
      <c r="K970" s="14"/>
      <c r="L970" s="14"/>
      <c r="M970" s="14"/>
      <c r="O970" s="14"/>
    </row>
    <row r="971" spans="6:15" ht="15.75" customHeight="1">
      <c r="F971" s="14"/>
      <c r="G971" s="14"/>
      <c r="H971" s="14"/>
      <c r="I971" s="14"/>
      <c r="J971" s="14"/>
      <c r="K971" s="14"/>
      <c r="L971" s="14"/>
      <c r="M971" s="14"/>
      <c r="O971" s="14"/>
    </row>
    <row r="972" spans="6:15" ht="15.75" customHeight="1">
      <c r="F972" s="14"/>
      <c r="G972" s="14"/>
      <c r="H972" s="14"/>
      <c r="I972" s="14"/>
      <c r="J972" s="14"/>
      <c r="K972" s="14"/>
      <c r="L972" s="14"/>
      <c r="M972" s="14"/>
      <c r="O972" s="14"/>
    </row>
    <row r="973" spans="6:15" ht="15.75" customHeight="1">
      <c r="F973" s="14"/>
      <c r="G973" s="14"/>
      <c r="H973" s="14"/>
      <c r="I973" s="14"/>
      <c r="J973" s="14"/>
      <c r="K973" s="14"/>
      <c r="L973" s="14"/>
      <c r="M973" s="14"/>
      <c r="O973" s="14"/>
    </row>
    <row r="974" spans="6:15" ht="15.75" customHeight="1">
      <c r="F974" s="14"/>
      <c r="G974" s="14"/>
      <c r="H974" s="14"/>
      <c r="I974" s="14"/>
      <c r="J974" s="14"/>
      <c r="K974" s="14"/>
      <c r="L974" s="14"/>
      <c r="M974" s="14"/>
      <c r="O974" s="14"/>
    </row>
    <row r="975" spans="6:15" ht="15.75" customHeight="1">
      <c r="F975" s="14"/>
      <c r="G975" s="14"/>
      <c r="H975" s="14"/>
      <c r="I975" s="14"/>
      <c r="J975" s="14"/>
      <c r="K975" s="14"/>
      <c r="L975" s="14"/>
      <c r="M975" s="14"/>
      <c r="O975" s="14"/>
    </row>
    <row r="976" spans="6:15" ht="15.75" customHeight="1">
      <c r="F976" s="14"/>
      <c r="G976" s="14"/>
      <c r="H976" s="14"/>
      <c r="I976" s="14"/>
      <c r="J976" s="14"/>
      <c r="K976" s="14"/>
      <c r="L976" s="14"/>
      <c r="M976" s="14"/>
      <c r="O976" s="14"/>
    </row>
    <row r="977" spans="6:15" ht="15.75" customHeight="1">
      <c r="F977" s="14"/>
      <c r="G977" s="14"/>
      <c r="H977" s="14"/>
      <c r="I977" s="14"/>
      <c r="J977" s="14"/>
      <c r="K977" s="14"/>
      <c r="L977" s="14"/>
      <c r="M977" s="14"/>
      <c r="O977" s="14"/>
    </row>
    <row r="978" spans="6:15" ht="15.75" customHeight="1">
      <c r="F978" s="14"/>
      <c r="G978" s="14"/>
      <c r="H978" s="14"/>
      <c r="I978" s="14"/>
      <c r="J978" s="14"/>
      <c r="K978" s="14"/>
      <c r="L978" s="14"/>
      <c r="M978" s="14"/>
      <c r="O978" s="14"/>
    </row>
    <row r="979" spans="6:15" ht="15.75" customHeight="1">
      <c r="F979" s="14"/>
      <c r="G979" s="14"/>
      <c r="H979" s="14"/>
      <c r="I979" s="14"/>
      <c r="J979" s="14"/>
      <c r="K979" s="14"/>
      <c r="L979" s="14"/>
      <c r="M979" s="14"/>
      <c r="O979" s="14"/>
    </row>
    <row r="980" spans="6:15" ht="15.75" customHeight="1">
      <c r="F980" s="14"/>
      <c r="G980" s="14"/>
      <c r="H980" s="14"/>
      <c r="I980" s="14"/>
      <c r="J980" s="14"/>
      <c r="K980" s="14"/>
      <c r="L980" s="14"/>
      <c r="M980" s="14"/>
      <c r="O980" s="14"/>
    </row>
    <row r="981" spans="6:15" ht="15.75" customHeight="1">
      <c r="F981" s="14"/>
      <c r="G981" s="14"/>
      <c r="H981" s="14"/>
      <c r="I981" s="14"/>
      <c r="J981" s="14"/>
      <c r="K981" s="14"/>
      <c r="L981" s="14"/>
      <c r="M981" s="14"/>
      <c r="O981" s="14"/>
    </row>
    <row r="982" spans="6:15" ht="15.75" customHeight="1">
      <c r="F982" s="14"/>
      <c r="G982" s="14"/>
      <c r="H982" s="14"/>
      <c r="I982" s="14"/>
      <c r="J982" s="14"/>
      <c r="K982" s="14"/>
      <c r="L982" s="14"/>
      <c r="M982" s="14"/>
      <c r="O982" s="14"/>
    </row>
    <row r="983" spans="6:15" ht="15.75" customHeight="1">
      <c r="F983" s="14"/>
      <c r="G983" s="14"/>
      <c r="H983" s="14"/>
      <c r="I983" s="14"/>
      <c r="J983" s="14"/>
      <c r="K983" s="14"/>
      <c r="L983" s="14"/>
      <c r="M983" s="14"/>
      <c r="O983" s="14"/>
    </row>
    <row r="984" spans="6:15" ht="15.75" customHeight="1">
      <c r="F984" s="14"/>
      <c r="G984" s="14"/>
      <c r="H984" s="14"/>
      <c r="I984" s="14"/>
      <c r="J984" s="14"/>
      <c r="K984" s="14"/>
      <c r="L984" s="14"/>
      <c r="M984" s="14"/>
      <c r="O984" s="14"/>
    </row>
    <row r="985" spans="6:15" ht="15.75" customHeight="1">
      <c r="F985" s="14"/>
      <c r="G985" s="14"/>
      <c r="H985" s="14"/>
      <c r="I985" s="14"/>
      <c r="J985" s="14"/>
      <c r="K985" s="14"/>
      <c r="L985" s="14"/>
      <c r="M985" s="14"/>
      <c r="O985" s="14"/>
    </row>
    <row r="986" spans="6:15" ht="15.75" customHeight="1">
      <c r="F986" s="14"/>
      <c r="G986" s="14"/>
      <c r="H986" s="14"/>
      <c r="I986" s="14"/>
      <c r="J986" s="14"/>
      <c r="K986" s="14"/>
      <c r="L986" s="14"/>
      <c r="M986" s="14"/>
      <c r="O986" s="14"/>
    </row>
    <row r="987" spans="6:15" ht="15.75" customHeight="1">
      <c r="F987" s="14"/>
      <c r="G987" s="14"/>
      <c r="H987" s="14"/>
      <c r="I987" s="14"/>
      <c r="J987" s="14"/>
      <c r="K987" s="14"/>
      <c r="L987" s="14"/>
      <c r="M987" s="14"/>
      <c r="O987" s="14"/>
    </row>
    <row r="988" spans="6:15" ht="15.75" customHeight="1">
      <c r="F988" s="14"/>
      <c r="G988" s="14"/>
      <c r="H988" s="14"/>
      <c r="I988" s="14"/>
      <c r="J988" s="14"/>
      <c r="K988" s="14"/>
      <c r="L988" s="14"/>
      <c r="M988" s="14"/>
      <c r="O988" s="14"/>
    </row>
    <row r="989" spans="6:15" ht="15.75" customHeight="1">
      <c r="F989" s="14"/>
      <c r="G989" s="14"/>
      <c r="H989" s="14"/>
      <c r="I989" s="14"/>
      <c r="J989" s="14"/>
      <c r="K989" s="14"/>
      <c r="L989" s="14"/>
      <c r="M989" s="14"/>
      <c r="O989" s="14"/>
    </row>
    <row r="990" spans="6:15" ht="15.75" customHeight="1">
      <c r="F990" s="14"/>
      <c r="G990" s="14"/>
      <c r="H990" s="14"/>
      <c r="I990" s="14"/>
      <c r="J990" s="14"/>
      <c r="K990" s="14"/>
      <c r="L990" s="14"/>
      <c r="M990" s="14"/>
      <c r="O990" s="14"/>
    </row>
    <row r="991" spans="6:15" ht="15.75" customHeight="1">
      <c r="F991" s="14"/>
      <c r="G991" s="14"/>
      <c r="H991" s="14"/>
      <c r="I991" s="14"/>
      <c r="J991" s="14"/>
      <c r="K991" s="14"/>
      <c r="L991" s="14"/>
      <c r="M991" s="14"/>
      <c r="O991" s="14"/>
    </row>
    <row r="992" spans="6:15" ht="15.75" customHeight="1">
      <c r="F992" s="14"/>
      <c r="G992" s="14"/>
      <c r="H992" s="14"/>
      <c r="I992" s="14"/>
      <c r="J992" s="14"/>
      <c r="K992" s="14"/>
      <c r="L992" s="14"/>
      <c r="M992" s="14"/>
      <c r="O992" s="14"/>
    </row>
    <row r="993" spans="6:15" ht="15.75" customHeight="1">
      <c r="F993" s="14"/>
      <c r="G993" s="14"/>
      <c r="H993" s="14"/>
      <c r="I993" s="14"/>
      <c r="J993" s="14"/>
      <c r="K993" s="14"/>
      <c r="L993" s="14"/>
      <c r="M993" s="14"/>
      <c r="O993" s="14"/>
    </row>
    <row r="994" spans="6:15" ht="15.75" customHeight="1">
      <c r="F994" s="14"/>
      <c r="G994" s="14"/>
      <c r="H994" s="14"/>
      <c r="I994" s="14"/>
      <c r="J994" s="14"/>
      <c r="K994" s="14"/>
      <c r="L994" s="14"/>
      <c r="M994" s="14"/>
      <c r="O994" s="14"/>
    </row>
    <row r="995" spans="6:15" ht="15.75" customHeight="1">
      <c r="F995" s="14"/>
      <c r="G995" s="14"/>
      <c r="H995" s="14"/>
      <c r="I995" s="14"/>
      <c r="J995" s="14"/>
      <c r="K995" s="14"/>
      <c r="L995" s="14"/>
      <c r="M995" s="14"/>
      <c r="O995" s="14"/>
    </row>
    <row r="996" spans="6:15" ht="15.75" customHeight="1">
      <c r="F996" s="14"/>
      <c r="G996" s="14"/>
      <c r="H996" s="14"/>
      <c r="I996" s="14"/>
      <c r="J996" s="14"/>
      <c r="K996" s="14"/>
      <c r="L996" s="14"/>
      <c r="M996" s="14"/>
      <c r="O996" s="14"/>
    </row>
    <row r="997" spans="6:15" ht="15.75" customHeight="1">
      <c r="F997" s="14"/>
      <c r="G997" s="14"/>
      <c r="H997" s="14"/>
      <c r="I997" s="14"/>
      <c r="J997" s="14"/>
      <c r="K997" s="14"/>
      <c r="L997" s="14"/>
      <c r="M997" s="14"/>
      <c r="O997" s="14"/>
    </row>
    <row r="998" spans="6:15" ht="15.75" customHeight="1">
      <c r="F998" s="14"/>
      <c r="G998" s="14"/>
      <c r="H998" s="14"/>
      <c r="I998" s="14"/>
      <c r="J998" s="14"/>
      <c r="K998" s="14"/>
      <c r="L998" s="14"/>
      <c r="M998" s="14"/>
      <c r="O998" s="14"/>
    </row>
    <row r="999" spans="6:15" ht="15.75" customHeight="1">
      <c r="F999" s="14"/>
      <c r="G999" s="14"/>
      <c r="H999" s="14"/>
      <c r="I999" s="14"/>
      <c r="J999" s="14"/>
      <c r="K999" s="14"/>
      <c r="L999" s="14"/>
      <c r="M999" s="14"/>
      <c r="O999" s="14"/>
    </row>
    <row r="1000" spans="6:15" ht="15.75" customHeight="1">
      <c r="F1000" s="14"/>
      <c r="G1000" s="14"/>
      <c r="H1000" s="14"/>
      <c r="I1000" s="14"/>
      <c r="J1000" s="14"/>
      <c r="K1000" s="14"/>
      <c r="L1000" s="14"/>
      <c r="M1000" s="14"/>
      <c r="O1000" s="14"/>
    </row>
  </sheetData>
  <mergeCells count="4">
    <mergeCell ref="B30:D30"/>
    <mergeCell ref="F30:H30"/>
    <mergeCell ref="I30:K30"/>
    <mergeCell ref="L30:N30"/>
  </mergeCells>
  <pageMargins left="0.75" right="0.75" top="1" bottom="1"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399FF"/>
  </sheetPr>
  <dimension ref="A1:AR1000"/>
  <sheetViews>
    <sheetView workbookViewId="0">
      <pane xSplit="1" topLeftCell="B1" activePane="topRight" state="frozen"/>
      <selection pane="topRight" activeCell="C2" sqref="C2"/>
    </sheetView>
  </sheetViews>
  <sheetFormatPr baseColWidth="10" defaultColWidth="11.1640625" defaultRowHeight="15" customHeight="1"/>
  <cols>
    <col min="1" max="1" width="14" customWidth="1"/>
    <col min="2" max="2" width="28.1640625" customWidth="1"/>
    <col min="3" max="3" width="19.5" customWidth="1"/>
    <col min="4" max="4" width="6.33203125" customWidth="1"/>
    <col min="5" max="5" width="15.83203125" customWidth="1"/>
    <col min="6" max="6" width="15.1640625" customWidth="1"/>
    <col min="7" max="7" width="16.33203125" customWidth="1"/>
    <col min="8" max="8" width="14.83203125" customWidth="1"/>
    <col min="9" max="10" width="17.1640625" customWidth="1"/>
    <col min="11" max="11" width="25.83203125" customWidth="1"/>
    <col min="12" max="12" width="16.1640625" customWidth="1"/>
    <col min="13" max="13" width="12.5" customWidth="1"/>
    <col min="14" max="14" width="24" customWidth="1"/>
    <col min="15" max="15" width="18.83203125" customWidth="1"/>
    <col min="16" max="16" width="8" customWidth="1"/>
    <col min="17" max="17" width="14.1640625" customWidth="1"/>
    <col min="18" max="19" width="15.6640625" customWidth="1"/>
    <col min="20" max="20" width="9" customWidth="1"/>
    <col min="21" max="21" width="5.6640625" customWidth="1"/>
    <col min="22" max="22" width="8.33203125" customWidth="1"/>
    <col min="23" max="23" width="11" customWidth="1"/>
    <col min="24" max="24" width="12" customWidth="1"/>
    <col min="25" max="44" width="11" customWidth="1"/>
  </cols>
  <sheetData>
    <row r="1" spans="1:37" ht="15.75" customHeight="1">
      <c r="A1" s="14"/>
      <c r="B1" s="86" t="s">
        <v>130</v>
      </c>
      <c r="C1" s="143"/>
      <c r="D1" s="144"/>
      <c r="E1" s="144"/>
      <c r="F1" s="16"/>
      <c r="G1" s="16"/>
      <c r="H1" s="16"/>
      <c r="I1" s="16"/>
      <c r="J1" s="16"/>
      <c r="K1" s="16"/>
      <c r="L1" s="16"/>
      <c r="M1" s="145"/>
      <c r="N1" s="16"/>
      <c r="O1" s="16"/>
      <c r="P1" s="16"/>
      <c r="Q1" s="16"/>
      <c r="R1" s="16"/>
      <c r="S1" s="16"/>
      <c r="T1" s="16"/>
      <c r="U1" s="16"/>
      <c r="V1" s="16"/>
      <c r="W1" s="16"/>
      <c r="X1" s="16"/>
      <c r="Y1" s="16"/>
      <c r="Z1" s="16"/>
      <c r="AA1" s="16"/>
      <c r="AB1" s="16"/>
      <c r="AC1" s="16"/>
      <c r="AD1" s="16"/>
      <c r="AE1" s="16"/>
      <c r="AF1" s="16"/>
      <c r="AG1" s="14"/>
      <c r="AH1" s="14"/>
      <c r="AI1" s="14"/>
      <c r="AJ1" s="14"/>
      <c r="AK1" s="14"/>
    </row>
    <row r="2" spans="1:37" ht="15.75" customHeight="1">
      <c r="A2" s="14"/>
      <c r="B2" s="101" t="s">
        <v>76</v>
      </c>
      <c r="C2" s="146"/>
      <c r="D2" s="147"/>
      <c r="E2" s="147"/>
      <c r="F2" s="55"/>
      <c r="G2" s="55"/>
      <c r="H2" s="55"/>
      <c r="I2" s="55"/>
      <c r="J2" s="55"/>
      <c r="K2" s="55"/>
      <c r="L2" s="55"/>
      <c r="M2" s="148"/>
      <c r="N2" s="55"/>
      <c r="O2" s="55"/>
      <c r="P2" s="55"/>
      <c r="Q2" s="55"/>
      <c r="R2" s="55"/>
      <c r="S2" s="55"/>
      <c r="T2" s="55"/>
      <c r="U2" s="55"/>
      <c r="V2" s="55"/>
      <c r="W2" s="55"/>
      <c r="X2" s="55"/>
      <c r="Y2" s="55"/>
      <c r="Z2" s="55"/>
      <c r="AA2" s="55"/>
      <c r="AB2" s="55"/>
      <c r="AC2" s="55"/>
      <c r="AD2" s="55"/>
      <c r="AE2" s="55"/>
      <c r="AF2" s="55"/>
      <c r="AG2" s="14"/>
      <c r="AH2" s="14"/>
      <c r="AI2" s="14"/>
      <c r="AJ2" s="14"/>
      <c r="AK2" s="14"/>
    </row>
    <row r="3" spans="1:37" ht="15.75" customHeight="1">
      <c r="A3" s="18"/>
      <c r="B3" s="58" t="s">
        <v>50</v>
      </c>
      <c r="C3" s="149"/>
      <c r="D3" s="150"/>
      <c r="E3" s="150"/>
      <c r="F3" s="58"/>
      <c r="G3" s="58"/>
      <c r="H3" s="58"/>
      <c r="I3" s="58"/>
      <c r="J3" s="58"/>
      <c r="K3" s="58"/>
      <c r="L3" s="58"/>
      <c r="M3" s="151"/>
      <c r="N3" s="58"/>
      <c r="O3" s="58"/>
      <c r="P3" s="58"/>
      <c r="Q3" s="58"/>
      <c r="R3" s="58"/>
      <c r="S3" s="58"/>
      <c r="T3" s="58"/>
      <c r="U3" s="58"/>
      <c r="V3" s="58"/>
      <c r="W3" s="58"/>
      <c r="X3" s="58"/>
      <c r="Y3" s="58"/>
      <c r="Z3" s="58"/>
      <c r="AA3" s="58"/>
      <c r="AB3" s="58"/>
      <c r="AC3" s="58"/>
      <c r="AD3" s="58"/>
      <c r="AE3" s="58"/>
      <c r="AF3" s="58"/>
      <c r="AG3" s="14"/>
      <c r="AH3" s="14"/>
      <c r="AI3" s="14"/>
      <c r="AJ3" s="14"/>
      <c r="AK3" s="14"/>
    </row>
    <row r="4" spans="1:37" ht="15.75" customHeight="1">
      <c r="A4" s="14"/>
      <c r="B4" s="20" t="s">
        <v>131</v>
      </c>
      <c r="C4" s="152"/>
      <c r="D4" s="153"/>
      <c r="E4" s="153"/>
      <c r="F4" s="154"/>
      <c r="G4" s="154"/>
      <c r="H4" s="154"/>
      <c r="I4" s="154"/>
      <c r="J4" s="154"/>
      <c r="K4" s="154"/>
      <c r="L4" s="154"/>
      <c r="M4" s="155"/>
      <c r="N4" s="154"/>
      <c r="O4" s="154"/>
      <c r="P4" s="154"/>
      <c r="Q4" s="21"/>
      <c r="R4" s="21"/>
      <c r="S4" s="21"/>
      <c r="T4" s="21"/>
      <c r="U4" s="21"/>
      <c r="V4" s="21"/>
      <c r="W4" s="21"/>
      <c r="X4" s="21"/>
      <c r="Y4" s="21"/>
      <c r="Z4" s="21"/>
      <c r="AA4" s="21"/>
      <c r="AB4" s="21"/>
      <c r="AC4" s="21"/>
      <c r="AD4" s="21"/>
      <c r="AE4" s="21"/>
      <c r="AF4" s="21"/>
      <c r="AG4" s="14"/>
      <c r="AH4" s="14"/>
      <c r="AI4" s="14"/>
      <c r="AJ4" s="14"/>
      <c r="AK4" s="14"/>
    </row>
    <row r="5" spans="1:37" ht="15.75" customHeight="1">
      <c r="B5" s="195" t="s">
        <v>132</v>
      </c>
      <c r="C5" s="196"/>
      <c r="D5" s="196"/>
      <c r="E5" s="196"/>
      <c r="F5" s="196"/>
      <c r="G5" s="196"/>
      <c r="H5" s="196"/>
      <c r="I5" s="196"/>
      <c r="J5" s="196"/>
      <c r="K5" s="196"/>
      <c r="L5" s="196"/>
      <c r="M5" s="196"/>
      <c r="N5" s="197"/>
    </row>
    <row r="6" spans="1:37" ht="15.75" customHeight="1">
      <c r="A6" s="14"/>
      <c r="B6" s="20" t="s">
        <v>79</v>
      </c>
      <c r="C6" s="156"/>
      <c r="D6" s="157"/>
      <c r="E6" s="157"/>
      <c r="F6" s="21"/>
      <c r="G6" s="21"/>
      <c r="H6" s="21"/>
      <c r="I6" s="21"/>
      <c r="J6" s="21"/>
      <c r="K6" s="20"/>
      <c r="L6" s="20"/>
      <c r="M6" s="158"/>
      <c r="N6" s="21"/>
      <c r="O6" s="21"/>
      <c r="P6" s="21"/>
      <c r="Q6" s="21"/>
      <c r="R6" s="21"/>
      <c r="S6" s="21"/>
      <c r="T6" s="21"/>
      <c r="U6" s="21"/>
      <c r="V6" s="21"/>
      <c r="W6" s="21"/>
      <c r="X6" s="21"/>
      <c r="Y6" s="21"/>
      <c r="Z6" s="21"/>
      <c r="AA6" s="21"/>
      <c r="AB6" s="21"/>
      <c r="AC6" s="21"/>
      <c r="AD6" s="21"/>
      <c r="AE6" s="21"/>
      <c r="AF6" s="21"/>
      <c r="AG6" s="14"/>
      <c r="AH6" s="14"/>
      <c r="AI6" s="14"/>
      <c r="AJ6" s="14"/>
      <c r="AK6" s="14"/>
    </row>
    <row r="7" spans="1:37" ht="15.75" customHeight="1">
      <c r="A7" s="14"/>
      <c r="B7" s="20" t="s">
        <v>133</v>
      </c>
      <c r="C7" s="156"/>
      <c r="D7" s="157"/>
      <c r="E7" s="157"/>
      <c r="F7" s="21"/>
      <c r="G7" s="21"/>
      <c r="H7" s="21"/>
      <c r="I7" s="21"/>
      <c r="J7" s="21"/>
      <c r="K7" s="20"/>
      <c r="L7" s="20"/>
      <c r="M7" s="158"/>
      <c r="N7" s="21"/>
      <c r="O7" s="21"/>
      <c r="P7" s="21"/>
      <c r="Q7" s="21"/>
      <c r="R7" s="21"/>
      <c r="S7" s="21"/>
      <c r="T7" s="21"/>
      <c r="U7" s="21"/>
      <c r="V7" s="21"/>
      <c r="W7" s="21"/>
      <c r="X7" s="21"/>
      <c r="Y7" s="21"/>
      <c r="Z7" s="21"/>
      <c r="AA7" s="21"/>
      <c r="AB7" s="21"/>
      <c r="AC7" s="21"/>
      <c r="AD7" s="21"/>
      <c r="AE7" s="21"/>
      <c r="AF7" s="21"/>
      <c r="AG7" s="14"/>
      <c r="AH7" s="14"/>
      <c r="AI7" s="14"/>
      <c r="AJ7" s="14"/>
      <c r="AK7" s="14"/>
    </row>
    <row r="8" spans="1:37" ht="15.75" customHeight="1">
      <c r="A8" s="14"/>
      <c r="B8" s="105" t="s">
        <v>134</v>
      </c>
      <c r="C8" s="103" t="s">
        <v>135</v>
      </c>
      <c r="D8" s="21"/>
      <c r="E8" s="157"/>
      <c r="F8" s="21"/>
      <c r="G8" s="21"/>
      <c r="H8" s="21"/>
      <c r="I8" s="21"/>
      <c r="J8" s="21"/>
      <c r="K8" s="20"/>
      <c r="L8" s="20"/>
      <c r="M8" s="158"/>
      <c r="N8" s="21"/>
      <c r="O8" s="21"/>
      <c r="P8" s="21"/>
      <c r="Q8" s="21"/>
      <c r="R8" s="21"/>
      <c r="S8" s="21"/>
      <c r="T8" s="21"/>
      <c r="U8" s="21"/>
      <c r="V8" s="21"/>
      <c r="W8" s="21"/>
      <c r="X8" s="21"/>
      <c r="Y8" s="21"/>
      <c r="Z8" s="21"/>
      <c r="AA8" s="21"/>
      <c r="AB8" s="21"/>
      <c r="AC8" s="21"/>
      <c r="AD8" s="21"/>
      <c r="AE8" s="21"/>
      <c r="AF8" s="21"/>
      <c r="AG8" s="14"/>
      <c r="AH8" s="14"/>
      <c r="AI8" s="14"/>
      <c r="AJ8" s="14"/>
      <c r="AK8" s="14"/>
    </row>
    <row r="9" spans="1:37" ht="15.75" customHeight="1">
      <c r="A9" s="14"/>
      <c r="B9" s="159" t="s">
        <v>136</v>
      </c>
      <c r="C9" s="103" t="s">
        <v>137</v>
      </c>
      <c r="D9" s="21"/>
      <c r="E9" s="103"/>
      <c r="F9" s="21"/>
      <c r="G9" s="21"/>
      <c r="H9" s="21"/>
      <c r="I9" s="21"/>
      <c r="J9" s="21"/>
      <c r="K9" s="21"/>
      <c r="L9" s="21"/>
      <c r="M9" s="111"/>
      <c r="N9" s="21"/>
      <c r="O9" s="21"/>
      <c r="P9" s="21"/>
      <c r="Q9" s="21"/>
      <c r="R9" s="21"/>
      <c r="S9" s="21"/>
      <c r="T9" s="21"/>
      <c r="U9" s="21"/>
      <c r="V9" s="21"/>
      <c r="W9" s="21"/>
      <c r="X9" s="21"/>
      <c r="Y9" s="21"/>
      <c r="Z9" s="21"/>
      <c r="AA9" s="21"/>
      <c r="AB9" s="21"/>
      <c r="AC9" s="21"/>
      <c r="AD9" s="21"/>
      <c r="AE9" s="21"/>
      <c r="AF9" s="21"/>
      <c r="AG9" s="14"/>
      <c r="AH9" s="14"/>
      <c r="AI9" s="14"/>
      <c r="AJ9" s="14"/>
      <c r="AK9" s="14"/>
    </row>
    <row r="10" spans="1:37" ht="15.75" customHeight="1">
      <c r="A10" s="14"/>
      <c r="B10" s="160" t="s">
        <v>138</v>
      </c>
      <c r="C10" s="103" t="s">
        <v>139</v>
      </c>
      <c r="D10" s="21"/>
      <c r="E10" s="103"/>
      <c r="F10" s="21"/>
      <c r="G10" s="21"/>
      <c r="H10" s="21"/>
      <c r="I10" s="21"/>
      <c r="J10" s="21"/>
      <c r="K10" s="21"/>
      <c r="L10" s="21"/>
      <c r="M10" s="111"/>
      <c r="N10" s="21"/>
      <c r="O10" s="21"/>
      <c r="P10" s="21"/>
      <c r="Q10" s="21"/>
      <c r="R10" s="21"/>
      <c r="S10" s="21"/>
      <c r="T10" s="21"/>
      <c r="U10" s="21"/>
      <c r="V10" s="21"/>
      <c r="W10" s="21"/>
      <c r="X10" s="21"/>
      <c r="Y10" s="21"/>
      <c r="Z10" s="21"/>
      <c r="AA10" s="21"/>
      <c r="AB10" s="21"/>
      <c r="AC10" s="21"/>
      <c r="AD10" s="21"/>
      <c r="AE10" s="21"/>
      <c r="AF10" s="21"/>
      <c r="AG10" s="14"/>
      <c r="AH10" s="14"/>
      <c r="AI10" s="14"/>
      <c r="AJ10" s="14"/>
      <c r="AK10" s="14"/>
    </row>
    <row r="11" spans="1:37" ht="15.75" customHeight="1">
      <c r="A11" s="14"/>
      <c r="B11" s="105" t="s">
        <v>140</v>
      </c>
      <c r="C11" s="21" t="s">
        <v>141</v>
      </c>
      <c r="D11" s="21"/>
      <c r="E11" s="103"/>
      <c r="F11" s="21"/>
      <c r="G11" s="21"/>
      <c r="H11" s="21"/>
      <c r="I11" s="21"/>
      <c r="J11" s="103"/>
      <c r="K11" s="21"/>
      <c r="L11" s="21"/>
      <c r="M11" s="111"/>
      <c r="N11" s="21"/>
      <c r="O11" s="21"/>
      <c r="P11" s="21"/>
      <c r="Q11" s="21"/>
      <c r="R11" s="21"/>
      <c r="S11" s="21"/>
      <c r="T11" s="21"/>
      <c r="U11" s="21"/>
      <c r="V11" s="21"/>
      <c r="W11" s="21"/>
      <c r="X11" s="21"/>
      <c r="Y11" s="21"/>
      <c r="Z11" s="21"/>
      <c r="AA11" s="21"/>
      <c r="AB11" s="21"/>
      <c r="AC11" s="21"/>
      <c r="AD11" s="21"/>
      <c r="AE11" s="21"/>
      <c r="AF11" s="21"/>
      <c r="AG11" s="14"/>
      <c r="AH11" s="14"/>
      <c r="AI11" s="14"/>
      <c r="AJ11" s="14"/>
      <c r="AK11" s="14"/>
    </row>
    <row r="12" spans="1:37" ht="15.75" customHeight="1">
      <c r="A12" s="14"/>
      <c r="B12" s="105" t="s">
        <v>142</v>
      </c>
      <c r="C12" s="21" t="s">
        <v>143</v>
      </c>
      <c r="D12" s="21"/>
      <c r="E12" s="103"/>
      <c r="F12" s="21"/>
      <c r="G12" s="21"/>
      <c r="H12" s="103"/>
      <c r="I12" s="103"/>
      <c r="J12" s="103"/>
      <c r="K12" s="103"/>
      <c r="L12" s="103"/>
      <c r="M12" s="161"/>
      <c r="N12" s="21"/>
      <c r="O12" s="21"/>
      <c r="P12" s="21"/>
      <c r="Q12" s="21"/>
      <c r="R12" s="21"/>
      <c r="S12" s="21"/>
      <c r="T12" s="21"/>
      <c r="U12" s="21"/>
      <c r="V12" s="21"/>
      <c r="W12" s="21"/>
      <c r="X12" s="21"/>
      <c r="Y12" s="21"/>
      <c r="Z12" s="21"/>
      <c r="AA12" s="21"/>
      <c r="AB12" s="21"/>
      <c r="AC12" s="21"/>
      <c r="AD12" s="21"/>
      <c r="AE12" s="21"/>
      <c r="AF12" s="21"/>
      <c r="AG12" s="14"/>
      <c r="AH12" s="14"/>
      <c r="AI12" s="14"/>
      <c r="AJ12" s="14"/>
      <c r="AK12" s="14"/>
    </row>
    <row r="13" spans="1:37" ht="15.75" customHeight="1">
      <c r="A13" s="14"/>
      <c r="B13" s="105" t="s">
        <v>144</v>
      </c>
      <c r="C13" s="21" t="s">
        <v>145</v>
      </c>
      <c r="D13" s="21"/>
      <c r="E13" s="103"/>
      <c r="F13" s="21"/>
      <c r="G13" s="21"/>
      <c r="H13" s="21"/>
      <c r="I13" s="21"/>
      <c r="J13" s="103"/>
      <c r="K13" s="21"/>
      <c r="L13" s="21"/>
      <c r="M13" s="111"/>
      <c r="N13" s="21"/>
      <c r="O13" s="21"/>
      <c r="P13" s="21"/>
      <c r="Q13" s="21"/>
      <c r="R13" s="21"/>
      <c r="S13" s="21"/>
      <c r="T13" s="21"/>
      <c r="U13" s="21"/>
      <c r="V13" s="21"/>
      <c r="W13" s="21"/>
      <c r="X13" s="21"/>
      <c r="Y13" s="21"/>
      <c r="Z13" s="21"/>
      <c r="AA13" s="21"/>
      <c r="AB13" s="21"/>
      <c r="AC13" s="21"/>
      <c r="AD13" s="21"/>
      <c r="AE13" s="21"/>
      <c r="AF13" s="21"/>
      <c r="AG13" s="14"/>
      <c r="AH13" s="14"/>
      <c r="AI13" s="14"/>
      <c r="AJ13" s="14"/>
      <c r="AK13" s="14"/>
    </row>
    <row r="14" spans="1:37" ht="15.75" customHeight="1">
      <c r="A14" s="14"/>
      <c r="B14" s="105" t="s">
        <v>146</v>
      </c>
      <c r="C14" s="21" t="s">
        <v>147</v>
      </c>
      <c r="D14" s="21"/>
      <c r="E14" s="103"/>
      <c r="F14" s="21"/>
      <c r="G14" s="21"/>
      <c r="H14" s="21"/>
      <c r="I14" s="21"/>
      <c r="J14" s="21"/>
      <c r="K14" s="21"/>
      <c r="L14" s="21"/>
      <c r="M14" s="111"/>
      <c r="N14" s="21"/>
      <c r="O14" s="21"/>
      <c r="P14" s="21"/>
      <c r="Q14" s="21"/>
      <c r="R14" s="21"/>
      <c r="S14" s="21"/>
      <c r="T14" s="21"/>
      <c r="U14" s="21"/>
      <c r="V14" s="21"/>
      <c r="W14" s="21"/>
      <c r="X14" s="21"/>
      <c r="Y14" s="21"/>
      <c r="Z14" s="21"/>
      <c r="AA14" s="21"/>
      <c r="AB14" s="21"/>
      <c r="AC14" s="21"/>
      <c r="AD14" s="21"/>
      <c r="AE14" s="21"/>
      <c r="AF14" s="21"/>
      <c r="AG14" s="14"/>
      <c r="AH14" s="14"/>
      <c r="AI14" s="14"/>
      <c r="AJ14" s="14"/>
      <c r="AK14" s="14"/>
    </row>
    <row r="15" spans="1:37" ht="15.75" customHeight="1">
      <c r="A15" s="14"/>
      <c r="B15" s="105" t="s">
        <v>148</v>
      </c>
      <c r="C15" s="21" t="s">
        <v>149</v>
      </c>
      <c r="D15" s="21"/>
      <c r="E15" s="103"/>
      <c r="F15" s="21"/>
      <c r="G15" s="21"/>
      <c r="H15" s="21"/>
      <c r="I15" s="21"/>
      <c r="J15" s="21"/>
      <c r="K15" s="21"/>
      <c r="L15" s="21"/>
      <c r="M15" s="111"/>
      <c r="N15" s="21"/>
      <c r="O15" s="21"/>
      <c r="P15" s="21"/>
      <c r="Q15" s="21"/>
      <c r="R15" s="21"/>
      <c r="S15" s="21"/>
      <c r="T15" s="21"/>
      <c r="U15" s="21"/>
      <c r="V15" s="21"/>
      <c r="W15" s="21"/>
      <c r="X15" s="21"/>
      <c r="Y15" s="21"/>
      <c r="Z15" s="21"/>
      <c r="AA15" s="21"/>
      <c r="AB15" s="21"/>
      <c r="AC15" s="21"/>
      <c r="AD15" s="21"/>
      <c r="AE15" s="21"/>
      <c r="AF15" s="21"/>
      <c r="AG15" s="14"/>
      <c r="AH15" s="14"/>
      <c r="AI15" s="14"/>
      <c r="AJ15" s="14"/>
      <c r="AK15" s="14"/>
    </row>
    <row r="16" spans="1:37" ht="15.75" customHeight="1">
      <c r="A16" s="110"/>
      <c r="B16" s="21"/>
      <c r="C16" s="21"/>
      <c r="D16" s="21"/>
      <c r="E16" s="103"/>
      <c r="F16" s="111"/>
      <c r="G16" s="111"/>
      <c r="H16" s="111"/>
      <c r="I16" s="111"/>
      <c r="J16" s="111"/>
      <c r="K16" s="111"/>
      <c r="L16" s="111"/>
      <c r="M16" s="111"/>
      <c r="N16" s="111"/>
      <c r="O16" s="111"/>
      <c r="P16" s="111"/>
      <c r="Q16" s="111"/>
      <c r="R16" s="111"/>
      <c r="S16" s="111"/>
      <c r="T16" s="111"/>
      <c r="U16" s="111"/>
      <c r="V16" s="111"/>
      <c r="W16" s="111"/>
      <c r="X16" s="111"/>
      <c r="Y16" s="111"/>
      <c r="Z16" s="111"/>
      <c r="AA16" s="111"/>
      <c r="AB16" s="111"/>
      <c r="AC16" s="111"/>
      <c r="AD16" s="111"/>
      <c r="AE16" s="111"/>
      <c r="AF16" s="111"/>
      <c r="AG16" s="110"/>
      <c r="AH16" s="110"/>
      <c r="AI16" s="110"/>
      <c r="AJ16" s="110"/>
      <c r="AK16" s="110"/>
    </row>
    <row r="17" spans="1:44" ht="15.75" customHeight="1">
      <c r="A17" s="14"/>
      <c r="B17" s="162" t="s">
        <v>150</v>
      </c>
      <c r="C17" s="163"/>
      <c r="D17" s="21"/>
      <c r="E17" s="163"/>
      <c r="F17" s="21"/>
      <c r="G17" s="21"/>
      <c r="H17" s="21"/>
      <c r="I17" s="21"/>
      <c r="J17" s="103"/>
      <c r="K17" s="20"/>
      <c r="L17" s="20"/>
      <c r="M17" s="158"/>
      <c r="N17" s="21"/>
      <c r="O17" s="21"/>
      <c r="P17" s="21"/>
      <c r="Q17" s="21"/>
      <c r="R17" s="21"/>
      <c r="S17" s="21"/>
      <c r="T17" s="21"/>
      <c r="U17" s="21"/>
      <c r="V17" s="21"/>
      <c r="W17" s="21"/>
      <c r="X17" s="21"/>
      <c r="Y17" s="21"/>
      <c r="Z17" s="21"/>
      <c r="AA17" s="21"/>
      <c r="AB17" s="21"/>
      <c r="AC17" s="21"/>
      <c r="AD17" s="21"/>
      <c r="AE17" s="21"/>
      <c r="AF17" s="21"/>
      <c r="AG17" s="14"/>
      <c r="AH17" s="14"/>
      <c r="AI17" s="14"/>
      <c r="AJ17" s="14"/>
      <c r="AK17" s="14"/>
    </row>
    <row r="18" spans="1:44" ht="15.75" customHeight="1">
      <c r="A18" s="14"/>
      <c r="B18" s="160" t="s">
        <v>151</v>
      </c>
      <c r="C18" s="103" t="s">
        <v>152</v>
      </c>
      <c r="D18" s="21"/>
      <c r="E18" s="103"/>
      <c r="F18" s="21"/>
      <c r="G18" s="21"/>
      <c r="H18" s="21"/>
      <c r="I18" s="21"/>
      <c r="J18" s="103"/>
      <c r="K18" s="20"/>
      <c r="L18" s="20"/>
      <c r="M18" s="158"/>
      <c r="N18" s="21"/>
      <c r="O18" s="21"/>
      <c r="P18" s="21"/>
      <c r="Q18" s="21"/>
      <c r="R18" s="21"/>
      <c r="S18" s="21"/>
      <c r="T18" s="21"/>
      <c r="U18" s="21"/>
      <c r="V18" s="21"/>
      <c r="W18" s="21"/>
      <c r="X18" s="21"/>
      <c r="Y18" s="21"/>
      <c r="Z18" s="21"/>
      <c r="AA18" s="21"/>
      <c r="AB18" s="21"/>
      <c r="AC18" s="21"/>
      <c r="AD18" s="21"/>
      <c r="AE18" s="21"/>
      <c r="AF18" s="21"/>
      <c r="AG18" s="14"/>
      <c r="AH18" s="14"/>
      <c r="AI18" s="14"/>
      <c r="AJ18" s="14"/>
      <c r="AK18" s="14"/>
    </row>
    <row r="19" spans="1:44" ht="15.75" customHeight="1">
      <c r="A19" s="14"/>
      <c r="B19" s="160" t="s">
        <v>153</v>
      </c>
      <c r="C19" s="103" t="s">
        <v>154</v>
      </c>
      <c r="D19" s="21"/>
      <c r="E19" s="103"/>
      <c r="F19" s="21"/>
      <c r="G19" s="21"/>
      <c r="H19" s="21"/>
      <c r="I19" s="21"/>
      <c r="J19" s="103"/>
      <c r="K19" s="21"/>
      <c r="L19" s="21"/>
      <c r="M19" s="111"/>
      <c r="N19" s="21"/>
      <c r="O19" s="21"/>
      <c r="P19" s="21"/>
      <c r="Q19" s="21"/>
      <c r="R19" s="21"/>
      <c r="S19" s="21"/>
      <c r="T19" s="21"/>
      <c r="U19" s="21"/>
      <c r="V19" s="21"/>
      <c r="W19" s="21"/>
      <c r="X19" s="21"/>
      <c r="Y19" s="21"/>
      <c r="Z19" s="21"/>
      <c r="AA19" s="21"/>
      <c r="AB19" s="21"/>
      <c r="AC19" s="21"/>
      <c r="AD19" s="21"/>
      <c r="AE19" s="21"/>
      <c r="AF19" s="21"/>
      <c r="AG19" s="14"/>
      <c r="AH19" s="14"/>
      <c r="AI19" s="14"/>
      <c r="AJ19" s="14"/>
      <c r="AK19" s="14"/>
    </row>
    <row r="20" spans="1:44" ht="15.75" customHeight="1">
      <c r="A20" s="14"/>
      <c r="B20" s="160" t="s">
        <v>155</v>
      </c>
      <c r="C20" s="21" t="s">
        <v>156</v>
      </c>
      <c r="D20" s="21"/>
      <c r="E20" s="103"/>
      <c r="F20" s="21"/>
      <c r="G20" s="21"/>
      <c r="H20" s="21"/>
      <c r="I20" s="21"/>
      <c r="J20" s="103"/>
      <c r="K20" s="21"/>
      <c r="L20" s="21"/>
      <c r="M20" s="111"/>
      <c r="N20" s="21"/>
      <c r="O20" s="21"/>
      <c r="P20" s="21"/>
      <c r="Q20" s="21"/>
      <c r="R20" s="21"/>
      <c r="S20" s="21"/>
      <c r="T20" s="21"/>
      <c r="U20" s="21"/>
      <c r="V20" s="21"/>
      <c r="W20" s="21"/>
      <c r="X20" s="21"/>
      <c r="Y20" s="21"/>
      <c r="Z20" s="21"/>
      <c r="AA20" s="21"/>
      <c r="AB20" s="21"/>
      <c r="AC20" s="21"/>
      <c r="AD20" s="21"/>
      <c r="AE20" s="21"/>
      <c r="AF20" s="21"/>
      <c r="AG20" s="14"/>
      <c r="AH20" s="14"/>
      <c r="AI20" s="14"/>
      <c r="AJ20" s="14"/>
      <c r="AK20" s="14"/>
    </row>
    <row r="21" spans="1:44" ht="15.75" customHeight="1">
      <c r="A21" s="14"/>
      <c r="B21" s="160" t="s">
        <v>157</v>
      </c>
      <c r="C21" s="103" t="s">
        <v>158</v>
      </c>
      <c r="D21" s="21"/>
      <c r="E21" s="103"/>
      <c r="F21" s="21"/>
      <c r="G21" s="21"/>
      <c r="H21" s="21"/>
      <c r="I21" s="21"/>
      <c r="J21" s="103"/>
      <c r="K21" s="21"/>
      <c r="L21" s="21"/>
      <c r="M21" s="111"/>
      <c r="N21" s="21"/>
      <c r="O21" s="21"/>
      <c r="P21" s="21"/>
      <c r="Q21" s="21"/>
      <c r="R21" s="21"/>
      <c r="S21" s="21"/>
      <c r="T21" s="21"/>
      <c r="U21" s="21"/>
      <c r="V21" s="21"/>
      <c r="W21" s="21"/>
      <c r="X21" s="21"/>
      <c r="Y21" s="21"/>
      <c r="Z21" s="21"/>
      <c r="AA21" s="21"/>
      <c r="AB21" s="21"/>
      <c r="AC21" s="21"/>
      <c r="AD21" s="21"/>
      <c r="AE21" s="21"/>
      <c r="AF21" s="21"/>
      <c r="AG21" s="14"/>
      <c r="AH21" s="14"/>
      <c r="AI21" s="14"/>
      <c r="AJ21" s="14"/>
      <c r="AK21" s="14"/>
    </row>
    <row r="22" spans="1:44" ht="15.75" customHeight="1">
      <c r="A22" s="14"/>
      <c r="B22" s="160" t="s">
        <v>159</v>
      </c>
      <c r="C22" s="103" t="s">
        <v>160</v>
      </c>
      <c r="D22" s="21"/>
      <c r="E22" s="103"/>
      <c r="F22" s="21"/>
      <c r="G22" s="21"/>
      <c r="H22" s="21"/>
      <c r="I22" s="21"/>
      <c r="J22" s="103"/>
      <c r="K22" s="21"/>
      <c r="L22" s="21"/>
      <c r="M22" s="111"/>
      <c r="N22" s="21"/>
      <c r="O22" s="21"/>
      <c r="P22" s="21"/>
      <c r="Q22" s="21"/>
      <c r="R22" s="21"/>
      <c r="S22" s="21"/>
      <c r="T22" s="21"/>
      <c r="U22" s="21"/>
      <c r="V22" s="21"/>
      <c r="W22" s="21"/>
      <c r="X22" s="21"/>
      <c r="Y22" s="21"/>
      <c r="Z22" s="21"/>
      <c r="AA22" s="21"/>
      <c r="AB22" s="21"/>
      <c r="AC22" s="21"/>
      <c r="AD22" s="21"/>
      <c r="AE22" s="21"/>
      <c r="AF22" s="21"/>
      <c r="AG22" s="14"/>
      <c r="AH22" s="14"/>
      <c r="AI22" s="14"/>
      <c r="AJ22" s="14"/>
      <c r="AK22" s="14"/>
    </row>
    <row r="23" spans="1:44" ht="15.75" customHeight="1">
      <c r="A23" s="14"/>
      <c r="B23" s="164" t="s">
        <v>161</v>
      </c>
      <c r="C23" s="21" t="s">
        <v>162</v>
      </c>
      <c r="D23" s="21"/>
      <c r="E23" s="103"/>
      <c r="F23" s="21"/>
      <c r="G23" s="21"/>
      <c r="H23" s="21"/>
      <c r="I23" s="21"/>
      <c r="J23" s="103"/>
      <c r="K23" s="21"/>
      <c r="L23" s="21"/>
      <c r="M23" s="111"/>
      <c r="N23" s="21"/>
      <c r="O23" s="21"/>
      <c r="P23" s="21"/>
      <c r="Q23" s="21"/>
      <c r="R23" s="21"/>
      <c r="S23" s="21"/>
      <c r="T23" s="21"/>
      <c r="U23" s="21"/>
      <c r="V23" s="21"/>
      <c r="W23" s="21"/>
      <c r="X23" s="21"/>
      <c r="Y23" s="21"/>
      <c r="Z23" s="21"/>
      <c r="AA23" s="21"/>
      <c r="AB23" s="21"/>
      <c r="AC23" s="21"/>
      <c r="AD23" s="21"/>
      <c r="AE23" s="21"/>
      <c r="AF23" s="21"/>
      <c r="AG23" s="14"/>
      <c r="AH23" s="14"/>
      <c r="AI23" s="14"/>
      <c r="AJ23" s="14"/>
      <c r="AK23" s="14"/>
    </row>
    <row r="24" spans="1:44" ht="15.75" customHeight="1">
      <c r="A24" s="14"/>
      <c r="B24" s="164" t="s">
        <v>163</v>
      </c>
      <c r="C24" s="21" t="s">
        <v>164</v>
      </c>
      <c r="D24" s="21"/>
      <c r="E24" s="103"/>
      <c r="F24" s="21"/>
      <c r="G24" s="21"/>
      <c r="H24" s="21"/>
      <c r="I24" s="21"/>
      <c r="J24" s="103"/>
      <c r="K24" s="21"/>
      <c r="L24" s="21"/>
      <c r="M24" s="111"/>
      <c r="N24" s="21"/>
      <c r="O24" s="21"/>
      <c r="P24" s="21"/>
      <c r="Q24" s="21"/>
      <c r="R24" s="21"/>
      <c r="S24" s="21"/>
      <c r="T24" s="21"/>
      <c r="U24" s="21"/>
      <c r="V24" s="21"/>
      <c r="W24" s="21"/>
      <c r="X24" s="21"/>
      <c r="Y24" s="21"/>
      <c r="Z24" s="21"/>
      <c r="AA24" s="21"/>
      <c r="AB24" s="21"/>
      <c r="AC24" s="21"/>
      <c r="AD24" s="21"/>
      <c r="AE24" s="21"/>
      <c r="AF24" s="21"/>
      <c r="AG24" s="14"/>
      <c r="AH24" s="14"/>
      <c r="AI24" s="14"/>
      <c r="AJ24" s="14"/>
      <c r="AK24" s="14"/>
    </row>
    <row r="25" spans="1:44" ht="15.75" customHeight="1">
      <c r="A25" s="14"/>
      <c r="B25" s="164" t="s">
        <v>165</v>
      </c>
      <c r="C25" s="21" t="s">
        <v>166</v>
      </c>
      <c r="D25" s="21"/>
      <c r="E25" s="103"/>
      <c r="F25" s="21"/>
      <c r="G25" s="21"/>
      <c r="H25" s="21"/>
      <c r="I25" s="21"/>
      <c r="J25" s="103"/>
      <c r="K25" s="21"/>
      <c r="L25" s="21"/>
      <c r="M25" s="111"/>
      <c r="N25" s="21"/>
      <c r="O25" s="21"/>
      <c r="P25" s="21"/>
      <c r="Q25" s="21"/>
      <c r="R25" s="21"/>
      <c r="S25" s="21"/>
      <c r="T25" s="21"/>
      <c r="U25" s="21"/>
      <c r="V25" s="21"/>
      <c r="W25" s="21"/>
      <c r="X25" s="21"/>
      <c r="Y25" s="21"/>
      <c r="Z25" s="21"/>
      <c r="AA25" s="21"/>
      <c r="AB25" s="21"/>
      <c r="AC25" s="21"/>
      <c r="AD25" s="21"/>
      <c r="AE25" s="21"/>
      <c r="AF25" s="21"/>
      <c r="AG25" s="14"/>
      <c r="AH25" s="14"/>
      <c r="AI25" s="14"/>
      <c r="AJ25" s="14"/>
      <c r="AK25" s="14"/>
    </row>
    <row r="26" spans="1:44" ht="15.75" customHeight="1">
      <c r="A26" s="14"/>
      <c r="B26" s="14"/>
      <c r="C26" s="41"/>
      <c r="D26" s="14"/>
      <c r="E26" s="14"/>
      <c r="F26" s="14"/>
      <c r="G26" s="14"/>
      <c r="H26" s="14"/>
      <c r="I26" s="14"/>
      <c r="J26" s="14"/>
      <c r="K26" s="14"/>
      <c r="L26" s="14"/>
      <c r="M26" s="110"/>
      <c r="N26" s="14"/>
      <c r="O26" s="14"/>
      <c r="P26" s="14"/>
      <c r="Q26" s="14"/>
      <c r="R26" s="14"/>
      <c r="S26" s="14"/>
      <c r="T26" s="14"/>
      <c r="U26" s="14"/>
      <c r="V26" s="14"/>
      <c r="W26" s="14"/>
      <c r="X26" s="14"/>
      <c r="Y26" s="14"/>
      <c r="Z26" s="14"/>
      <c r="AA26" s="14"/>
      <c r="AB26" s="14"/>
      <c r="AC26" s="14"/>
      <c r="AD26" s="14"/>
      <c r="AE26" s="14"/>
      <c r="AF26" s="14"/>
      <c r="AG26" s="14"/>
      <c r="AH26" s="14"/>
      <c r="AI26" s="14"/>
      <c r="AJ26" s="14"/>
      <c r="AK26" s="14"/>
    </row>
    <row r="27" spans="1:44" ht="15" customHeight="1">
      <c r="A27" s="39" t="s">
        <v>39</v>
      </c>
      <c r="B27" s="39"/>
      <c r="C27" s="76"/>
      <c r="D27" s="39"/>
      <c r="E27" s="165" t="s">
        <v>121</v>
      </c>
      <c r="F27" s="39"/>
      <c r="G27" s="39"/>
      <c r="H27" s="39"/>
      <c r="I27" s="39"/>
      <c r="J27" s="39"/>
      <c r="K27" s="39"/>
      <c r="L27" s="39"/>
      <c r="M27" s="166"/>
      <c r="N27" s="39"/>
      <c r="O27" s="39"/>
      <c r="P27" s="39"/>
      <c r="Q27" s="113" t="s">
        <v>167</v>
      </c>
      <c r="R27" s="113"/>
      <c r="S27" s="39"/>
      <c r="T27" s="39"/>
      <c r="U27" s="39"/>
      <c r="V27" s="39"/>
      <c r="W27" s="14"/>
      <c r="X27" s="14"/>
      <c r="Y27" s="39"/>
      <c r="Z27" s="39"/>
      <c r="AA27" s="39"/>
      <c r="AB27" s="39"/>
      <c r="AC27" s="39"/>
      <c r="AD27" s="39"/>
      <c r="AE27" s="39"/>
      <c r="AF27" s="39"/>
      <c r="AG27" s="39"/>
      <c r="AH27" s="39"/>
      <c r="AI27" s="39"/>
      <c r="AJ27" s="39"/>
      <c r="AK27" s="39"/>
    </row>
    <row r="28" spans="1:44" ht="15.75" customHeight="1">
      <c r="A28" s="42" t="s">
        <v>168</v>
      </c>
      <c r="B28" s="116" t="s">
        <v>122</v>
      </c>
      <c r="C28" s="167" t="s">
        <v>169</v>
      </c>
      <c r="D28" s="168"/>
      <c r="E28" s="169" t="s">
        <v>170</v>
      </c>
      <c r="F28" s="42" t="s">
        <v>171</v>
      </c>
      <c r="G28" s="42" t="s">
        <v>172</v>
      </c>
      <c r="H28" s="42" t="s">
        <v>140</v>
      </c>
      <c r="I28" s="42" t="s">
        <v>142</v>
      </c>
      <c r="J28" s="170" t="s">
        <v>144</v>
      </c>
      <c r="K28" s="169" t="s">
        <v>146</v>
      </c>
      <c r="L28" s="169" t="s">
        <v>173</v>
      </c>
      <c r="M28" s="42"/>
      <c r="N28" s="170" t="s">
        <v>174</v>
      </c>
      <c r="O28" s="170" t="s">
        <v>126</v>
      </c>
      <c r="P28" s="171"/>
      <c r="Q28" s="172" t="s">
        <v>175</v>
      </c>
      <c r="R28" s="172" t="s">
        <v>176</v>
      </c>
      <c r="S28" s="172" t="s">
        <v>155</v>
      </c>
      <c r="T28" s="172" t="s">
        <v>177</v>
      </c>
      <c r="U28" s="172" t="s">
        <v>178</v>
      </c>
      <c r="V28" s="172" t="s">
        <v>179</v>
      </c>
      <c r="W28" s="172" t="s">
        <v>180</v>
      </c>
      <c r="X28" s="172" t="s">
        <v>181</v>
      </c>
      <c r="Y28" s="172" t="s">
        <v>182</v>
      </c>
      <c r="Z28" s="172" t="s">
        <v>183</v>
      </c>
      <c r="AA28" s="80"/>
      <c r="AB28" s="80"/>
      <c r="AC28" s="80"/>
      <c r="AD28" s="80"/>
      <c r="AE28" s="80"/>
      <c r="AF28" s="80"/>
      <c r="AG28" s="80"/>
      <c r="AH28" s="80"/>
      <c r="AI28" s="80"/>
      <c r="AJ28" s="80"/>
      <c r="AK28" s="80"/>
      <c r="AL28" s="80"/>
      <c r="AM28" s="80"/>
      <c r="AN28" s="80"/>
      <c r="AO28" s="80"/>
      <c r="AP28" s="80"/>
      <c r="AQ28" s="80"/>
      <c r="AR28" s="80"/>
    </row>
    <row r="29" spans="1:44" ht="15" customHeight="1">
      <c r="A29" s="14">
        <v>1959</v>
      </c>
      <c r="B29" s="76">
        <v>0.91802220842788496</v>
      </c>
      <c r="C29" s="41">
        <v>0.4</v>
      </c>
      <c r="D29" s="142"/>
      <c r="E29" s="41">
        <v>0.93028999999999995</v>
      </c>
      <c r="F29" s="41">
        <v>1.08</v>
      </c>
      <c r="G29" s="41">
        <v>0.58999999999999897</v>
      </c>
      <c r="H29" s="41">
        <v>0.81172196620583703</v>
      </c>
      <c r="I29" s="41">
        <v>0.93</v>
      </c>
      <c r="J29" s="41">
        <v>1.08469999999999</v>
      </c>
      <c r="K29" s="41">
        <v>0.34099999999999903</v>
      </c>
      <c r="L29" s="41">
        <v>0.67</v>
      </c>
      <c r="M29" s="41"/>
      <c r="N29" s="41">
        <v>0.804713995775728</v>
      </c>
      <c r="O29" s="41">
        <v>0.25772915033930399</v>
      </c>
      <c r="P29" s="140"/>
      <c r="Q29" s="41"/>
      <c r="R29" s="41"/>
      <c r="S29" s="41"/>
      <c r="T29" s="41"/>
      <c r="U29" s="41"/>
      <c r="V29" s="41"/>
      <c r="W29" s="41"/>
      <c r="X29" s="41"/>
      <c r="Y29" s="41"/>
      <c r="Z29" s="41"/>
      <c r="AA29" s="14"/>
      <c r="AB29" s="14"/>
      <c r="AC29" s="14"/>
      <c r="AD29" s="14"/>
      <c r="AE29" s="14"/>
      <c r="AF29" s="14"/>
      <c r="AG29" s="14"/>
      <c r="AH29" s="14"/>
      <c r="AI29" s="14"/>
      <c r="AJ29" s="14"/>
      <c r="AK29" s="14"/>
      <c r="AL29" s="14"/>
      <c r="AM29" s="14"/>
      <c r="AN29" s="14"/>
      <c r="AO29" s="14"/>
      <c r="AP29" s="14"/>
      <c r="AQ29" s="14"/>
      <c r="AR29" s="14"/>
    </row>
    <row r="30" spans="1:44" ht="15" customHeight="1">
      <c r="A30" s="14">
        <v>1960</v>
      </c>
      <c r="B30" s="76">
        <v>0.899128547540474</v>
      </c>
      <c r="C30" s="41">
        <v>0.4</v>
      </c>
      <c r="D30" s="140"/>
      <c r="E30" s="41">
        <v>0.88224999999999898</v>
      </c>
      <c r="F30" s="41">
        <v>1.07</v>
      </c>
      <c r="G30" s="41">
        <v>0.52999999999999903</v>
      </c>
      <c r="H30" s="41">
        <v>0.69151267910654401</v>
      </c>
      <c r="I30" s="41">
        <v>0.91999999999999904</v>
      </c>
      <c r="J30" s="41">
        <v>1.0558000000000001</v>
      </c>
      <c r="K30" s="41">
        <v>0.48699999999999899</v>
      </c>
      <c r="L30" s="41">
        <v>0.65</v>
      </c>
      <c r="M30" s="41"/>
      <c r="N30" s="41">
        <v>0.78582033488831704</v>
      </c>
      <c r="O30" s="41">
        <v>0.22773063601958901</v>
      </c>
      <c r="P30" s="140"/>
      <c r="Q30" s="41"/>
      <c r="R30" s="41"/>
      <c r="S30" s="41"/>
      <c r="T30" s="41"/>
      <c r="U30" s="41"/>
      <c r="V30" s="41"/>
      <c r="W30" s="41"/>
      <c r="X30" s="41"/>
      <c r="Y30" s="41"/>
      <c r="Z30" s="41"/>
      <c r="AA30" s="14"/>
      <c r="AB30" s="14"/>
      <c r="AC30" s="14"/>
      <c r="AD30" s="14"/>
      <c r="AE30" s="14"/>
      <c r="AF30" s="14"/>
      <c r="AG30" s="14"/>
      <c r="AH30" s="14"/>
      <c r="AI30" s="14"/>
      <c r="AJ30" s="14"/>
      <c r="AK30" s="14"/>
      <c r="AL30" s="14"/>
      <c r="AM30" s="14"/>
      <c r="AN30" s="14"/>
      <c r="AO30" s="14"/>
      <c r="AP30" s="14"/>
      <c r="AQ30" s="14"/>
      <c r="AR30" s="14"/>
    </row>
    <row r="31" spans="1:44" ht="15" customHeight="1">
      <c r="A31" s="14">
        <v>1961</v>
      </c>
      <c r="B31" s="76">
        <v>0.75405988665306201</v>
      </c>
      <c r="C31" s="41">
        <v>0.4</v>
      </c>
      <c r="D31" s="140"/>
      <c r="E31" s="41">
        <v>0.61270999999999898</v>
      </c>
      <c r="F31" s="41">
        <v>0.92999999999999905</v>
      </c>
      <c r="G31" s="41">
        <v>0.42999999999999899</v>
      </c>
      <c r="H31" s="41">
        <v>0.571303392007252</v>
      </c>
      <c r="I31" s="41">
        <v>0.73999999999999899</v>
      </c>
      <c r="J31" s="41">
        <v>0.98299999999999899</v>
      </c>
      <c r="K31" s="41">
        <v>0.309</v>
      </c>
      <c r="L31" s="41">
        <v>0.55000000000000004</v>
      </c>
      <c r="M31" s="41"/>
      <c r="N31" s="41">
        <v>0.64075167400090605</v>
      </c>
      <c r="O31" s="41">
        <v>0.23267679850546799</v>
      </c>
      <c r="P31" s="140"/>
      <c r="Q31" s="41"/>
      <c r="R31" s="41"/>
      <c r="S31" s="41"/>
      <c r="T31" s="41"/>
      <c r="U31" s="41"/>
      <c r="V31" s="41"/>
      <c r="W31" s="41"/>
      <c r="X31" s="41"/>
      <c r="Y31" s="41"/>
      <c r="Z31" s="41"/>
      <c r="AA31" s="14"/>
      <c r="AB31" s="14"/>
      <c r="AC31" s="14"/>
      <c r="AD31" s="14"/>
      <c r="AE31" s="14"/>
      <c r="AF31" s="14"/>
      <c r="AG31" s="14"/>
      <c r="AH31" s="14"/>
      <c r="AI31" s="14"/>
      <c r="AJ31" s="14"/>
      <c r="AK31" s="14"/>
      <c r="AL31" s="14"/>
      <c r="AM31" s="14"/>
      <c r="AN31" s="14"/>
      <c r="AO31" s="14"/>
      <c r="AP31" s="14"/>
      <c r="AQ31" s="14"/>
      <c r="AR31" s="14"/>
    </row>
    <row r="32" spans="1:44" ht="15" customHeight="1">
      <c r="A32" s="14">
        <v>1962</v>
      </c>
      <c r="B32" s="76">
        <v>0.80036872576564999</v>
      </c>
      <c r="C32" s="41">
        <v>0.4</v>
      </c>
      <c r="D32" s="142"/>
      <c r="E32" s="41">
        <v>0.72389000000000003</v>
      </c>
      <c r="F32" s="41">
        <v>0.92999999999999905</v>
      </c>
      <c r="G32" s="41">
        <v>0.23</v>
      </c>
      <c r="H32" s="41">
        <v>0.601094104907959</v>
      </c>
      <c r="I32" s="41">
        <v>0.85</v>
      </c>
      <c r="J32" s="41">
        <v>1.1504999999999901</v>
      </c>
      <c r="K32" s="41">
        <v>0.38100000000000001</v>
      </c>
      <c r="L32" s="41">
        <v>0.63</v>
      </c>
      <c r="M32" s="41"/>
      <c r="N32" s="41">
        <v>0.68706051311349303</v>
      </c>
      <c r="O32" s="41">
        <v>0.29638896152976801</v>
      </c>
      <c r="P32" s="140"/>
      <c r="Q32" s="41"/>
      <c r="R32" s="41"/>
      <c r="S32" s="41"/>
      <c r="T32" s="41"/>
      <c r="U32" s="41"/>
      <c r="V32" s="41"/>
      <c r="W32" s="41"/>
      <c r="X32" s="41"/>
      <c r="Y32" s="41"/>
      <c r="Z32" s="41"/>
      <c r="AA32" s="14"/>
      <c r="AB32" s="14"/>
      <c r="AC32" s="14"/>
      <c r="AD32" s="14"/>
      <c r="AE32" s="14"/>
      <c r="AF32" s="14"/>
      <c r="AG32" s="14"/>
      <c r="AH32" s="14"/>
      <c r="AI32" s="14"/>
      <c r="AJ32" s="14"/>
      <c r="AK32" s="14"/>
      <c r="AL32" s="14"/>
      <c r="AM32" s="14"/>
      <c r="AN32" s="14"/>
      <c r="AO32" s="14"/>
      <c r="AP32" s="14"/>
      <c r="AQ32" s="14"/>
      <c r="AR32" s="14"/>
    </row>
    <row r="33" spans="1:44" ht="15" customHeight="1">
      <c r="A33" s="14">
        <v>1963</v>
      </c>
      <c r="B33" s="76">
        <v>0.98113006487823795</v>
      </c>
      <c r="C33" s="41">
        <v>0.4</v>
      </c>
      <c r="D33" s="140"/>
      <c r="E33" s="41">
        <v>0.86578999999999895</v>
      </c>
      <c r="F33" s="41">
        <v>0.97999999999999898</v>
      </c>
      <c r="G33" s="41">
        <v>0.49</v>
      </c>
      <c r="H33" s="41">
        <v>0.80088481780866705</v>
      </c>
      <c r="I33" s="41">
        <v>1.0999999999999901</v>
      </c>
      <c r="J33" s="41">
        <v>1.3289</v>
      </c>
      <c r="K33" s="41">
        <v>0.58699999999999897</v>
      </c>
      <c r="L33" s="41">
        <v>0.79</v>
      </c>
      <c r="M33" s="41"/>
      <c r="N33" s="41">
        <v>0.86782185222608199</v>
      </c>
      <c r="O33" s="41">
        <v>0.27024721166462601</v>
      </c>
      <c r="P33" s="140"/>
      <c r="Q33" s="41"/>
      <c r="R33" s="41"/>
      <c r="S33" s="41"/>
      <c r="T33" s="41"/>
      <c r="U33" s="41"/>
      <c r="V33" s="41"/>
      <c r="W33" s="41"/>
      <c r="X33" s="41"/>
      <c r="Y33" s="41"/>
      <c r="Z33" s="41"/>
      <c r="AA33" s="14"/>
      <c r="AB33" s="14"/>
      <c r="AC33" s="14"/>
      <c r="AD33" s="14"/>
      <c r="AE33" s="14"/>
      <c r="AF33" s="14"/>
      <c r="AG33" s="14"/>
      <c r="AH33" s="14"/>
      <c r="AI33" s="14"/>
      <c r="AJ33" s="14"/>
      <c r="AK33" s="14"/>
      <c r="AL33" s="14"/>
      <c r="AM33" s="14"/>
      <c r="AN33" s="14"/>
      <c r="AO33" s="14"/>
      <c r="AP33" s="14"/>
      <c r="AQ33" s="14"/>
      <c r="AR33" s="14"/>
    </row>
    <row r="34" spans="1:44" ht="15" customHeight="1">
      <c r="A34" s="14">
        <v>1964</v>
      </c>
      <c r="B34" s="76">
        <v>1.17631640399083</v>
      </c>
      <c r="C34" s="41">
        <v>0.4</v>
      </c>
      <c r="D34" s="140"/>
      <c r="E34" s="41">
        <v>0.97668999999999995</v>
      </c>
      <c r="F34" s="41">
        <v>1.27</v>
      </c>
      <c r="G34" s="41">
        <v>0.78999999999999904</v>
      </c>
      <c r="H34" s="41">
        <v>0.96067553070937495</v>
      </c>
      <c r="I34" s="41">
        <v>1.2999999999999901</v>
      </c>
      <c r="J34" s="41">
        <v>1.42769999999999</v>
      </c>
      <c r="K34" s="41">
        <v>0.80899999999999905</v>
      </c>
      <c r="L34" s="41">
        <v>0.96999999999999897</v>
      </c>
      <c r="M34" s="141"/>
      <c r="N34" s="41">
        <v>1.06300819133867</v>
      </c>
      <c r="O34" s="41">
        <v>0.23833883520820101</v>
      </c>
      <c r="P34" s="140"/>
      <c r="Q34" s="41"/>
      <c r="R34" s="41"/>
      <c r="S34" s="41"/>
      <c r="T34" s="41"/>
      <c r="U34" s="41"/>
      <c r="V34" s="41"/>
      <c r="W34" s="41"/>
      <c r="X34" s="41"/>
      <c r="Y34" s="41"/>
      <c r="Z34" s="41"/>
      <c r="AA34" s="14"/>
      <c r="AB34" s="14"/>
      <c r="AC34" s="14"/>
      <c r="AD34" s="14"/>
      <c r="AE34" s="14"/>
      <c r="AF34" s="14"/>
      <c r="AG34" s="14"/>
      <c r="AH34" s="14"/>
      <c r="AI34" s="14"/>
      <c r="AJ34" s="14"/>
      <c r="AK34" s="14"/>
      <c r="AL34" s="14"/>
      <c r="AM34" s="14"/>
      <c r="AN34" s="14"/>
      <c r="AO34" s="14"/>
      <c r="AP34" s="14"/>
      <c r="AQ34" s="14"/>
      <c r="AR34" s="14"/>
    </row>
    <row r="35" spans="1:44" ht="15" customHeight="1">
      <c r="A35" s="14">
        <v>1965</v>
      </c>
      <c r="B35" s="76">
        <v>1.27094149310341</v>
      </c>
      <c r="C35" s="41">
        <v>0.4</v>
      </c>
      <c r="D35" s="142"/>
      <c r="E35" s="41">
        <v>1.06689999999999</v>
      </c>
      <c r="F35" s="41">
        <v>1.1799999999999899</v>
      </c>
      <c r="G35" s="41">
        <v>0.97999999999999898</v>
      </c>
      <c r="H35" s="41">
        <v>1.05046624361008</v>
      </c>
      <c r="I35" s="41">
        <v>1.5999999999999901</v>
      </c>
      <c r="J35" s="41">
        <v>1.60669999999999</v>
      </c>
      <c r="K35" s="41">
        <v>0.80699999999999905</v>
      </c>
      <c r="L35" s="41">
        <v>0.96999999999999897</v>
      </c>
      <c r="M35" s="41"/>
      <c r="N35" s="41">
        <v>1.1576332804512499</v>
      </c>
      <c r="O35" s="41">
        <v>0.29453846047611798</v>
      </c>
      <c r="P35" s="140"/>
      <c r="Q35" s="41"/>
      <c r="R35" s="41"/>
      <c r="S35" s="41"/>
      <c r="T35" s="41"/>
      <c r="U35" s="41"/>
      <c r="V35" s="41"/>
      <c r="W35" s="41"/>
      <c r="X35" s="41"/>
      <c r="Y35" s="41"/>
      <c r="Z35" s="41"/>
      <c r="AA35" s="14"/>
      <c r="AB35" s="14"/>
      <c r="AC35" s="14"/>
      <c r="AD35" s="14"/>
      <c r="AE35" s="14"/>
      <c r="AF35" s="14"/>
      <c r="AG35" s="14"/>
      <c r="AH35" s="14"/>
      <c r="AI35" s="14"/>
      <c r="AJ35" s="14"/>
      <c r="AK35" s="14"/>
      <c r="AL35" s="14"/>
      <c r="AM35" s="14"/>
      <c r="AN35" s="14"/>
      <c r="AO35" s="14"/>
      <c r="AP35" s="14"/>
      <c r="AQ35" s="14"/>
      <c r="AR35" s="14"/>
    </row>
    <row r="36" spans="1:44" ht="15" customHeight="1">
      <c r="A36" s="14">
        <v>1966</v>
      </c>
      <c r="B36" s="76">
        <v>1.2398915822159999</v>
      </c>
      <c r="C36" s="41">
        <v>0.4</v>
      </c>
      <c r="D36" s="140"/>
      <c r="E36" s="41">
        <v>1.05910999999999</v>
      </c>
      <c r="F36" s="41">
        <v>1.20999999999999</v>
      </c>
      <c r="G36" s="41">
        <v>0.89999999999999902</v>
      </c>
      <c r="H36" s="41">
        <v>0.94025695651079</v>
      </c>
      <c r="I36" s="41">
        <v>1.5499999999999901</v>
      </c>
      <c r="J36" s="41">
        <v>1.6082999999999901</v>
      </c>
      <c r="K36" s="41">
        <v>0.82499999999999896</v>
      </c>
      <c r="L36" s="41">
        <v>0.91999999999999904</v>
      </c>
      <c r="M36" s="41"/>
      <c r="N36" s="41">
        <v>1.1265833695638401</v>
      </c>
      <c r="O36" s="41">
        <v>0.30296872015446302</v>
      </c>
      <c r="P36" s="140"/>
      <c r="Q36" s="41"/>
      <c r="R36" s="41"/>
      <c r="S36" s="41"/>
      <c r="T36" s="41"/>
      <c r="U36" s="41"/>
      <c r="V36" s="41"/>
      <c r="W36" s="41"/>
      <c r="X36" s="41"/>
      <c r="Y36" s="41"/>
      <c r="Z36" s="41"/>
      <c r="AA36" s="14"/>
      <c r="AB36" s="14"/>
      <c r="AC36" s="14"/>
      <c r="AD36" s="14"/>
      <c r="AE36" s="14"/>
      <c r="AF36" s="14"/>
      <c r="AG36" s="14"/>
      <c r="AH36" s="14"/>
      <c r="AI36" s="14"/>
      <c r="AJ36" s="14"/>
      <c r="AK36" s="14"/>
      <c r="AL36" s="14"/>
      <c r="AM36" s="14"/>
      <c r="AN36" s="14"/>
      <c r="AO36" s="14"/>
      <c r="AP36" s="14"/>
      <c r="AQ36" s="14"/>
      <c r="AR36" s="14"/>
    </row>
    <row r="37" spans="1:44" ht="15" customHeight="1">
      <c r="A37" s="14">
        <v>1967</v>
      </c>
      <c r="B37" s="76">
        <v>1.1054654213285899</v>
      </c>
      <c r="C37" s="41">
        <v>0.4</v>
      </c>
      <c r="D37" s="140"/>
      <c r="E37" s="41">
        <v>0.82911000000000001</v>
      </c>
      <c r="F37" s="41">
        <v>1.1599999999999899</v>
      </c>
      <c r="G37" s="41">
        <v>0.76999999999999902</v>
      </c>
      <c r="H37" s="41">
        <v>0.83004766941149799</v>
      </c>
      <c r="I37" s="41">
        <v>1.3599999999999901</v>
      </c>
      <c r="J37" s="41">
        <v>1.4320999999999899</v>
      </c>
      <c r="K37" s="41">
        <v>0.64600000000000002</v>
      </c>
      <c r="L37" s="41">
        <v>0.90999999999999903</v>
      </c>
      <c r="M37" s="41"/>
      <c r="N37" s="41">
        <v>0.99215720867643298</v>
      </c>
      <c r="O37" s="41">
        <v>0.289290146433963</v>
      </c>
      <c r="P37" s="140"/>
      <c r="Q37" s="41"/>
      <c r="R37" s="41"/>
      <c r="S37" s="41"/>
      <c r="T37" s="41"/>
      <c r="U37" s="41"/>
      <c r="V37" s="41"/>
      <c r="W37" s="41"/>
      <c r="X37" s="41"/>
      <c r="Y37" s="41"/>
      <c r="Z37" s="41"/>
      <c r="AA37" s="14"/>
      <c r="AB37" s="14"/>
      <c r="AC37" s="14"/>
      <c r="AD37" s="14"/>
      <c r="AE37" s="14"/>
      <c r="AF37" s="14"/>
      <c r="AG37" s="14"/>
      <c r="AH37" s="14"/>
      <c r="AI37" s="14"/>
      <c r="AJ37" s="14"/>
      <c r="AK37" s="14"/>
      <c r="AL37" s="14"/>
      <c r="AM37" s="14"/>
      <c r="AN37" s="14"/>
      <c r="AO37" s="14"/>
      <c r="AP37" s="14"/>
      <c r="AQ37" s="14"/>
      <c r="AR37" s="14"/>
    </row>
    <row r="38" spans="1:44" ht="15" customHeight="1">
      <c r="A38" s="14">
        <v>1968</v>
      </c>
      <c r="B38" s="76">
        <v>1.1132717604411799</v>
      </c>
      <c r="C38" s="41">
        <v>0.4</v>
      </c>
      <c r="D38" s="142"/>
      <c r="E38" s="41">
        <v>0.98267000000000004</v>
      </c>
      <c r="F38" s="41">
        <v>1.08</v>
      </c>
      <c r="G38" s="41">
        <v>0.60999999999999899</v>
      </c>
      <c r="H38" s="41">
        <v>0.92983838231220495</v>
      </c>
      <c r="I38" s="41">
        <v>1.23999999999999</v>
      </c>
      <c r="J38" s="41">
        <v>1.4952000000000001</v>
      </c>
      <c r="K38" s="41">
        <v>0.77200000000000002</v>
      </c>
      <c r="L38" s="41">
        <v>0.88999999999999901</v>
      </c>
      <c r="M38" s="41"/>
      <c r="N38" s="41">
        <v>0.99996354778902397</v>
      </c>
      <c r="O38" s="41">
        <v>0.27532578387545997</v>
      </c>
      <c r="P38" s="140"/>
      <c r="Q38" s="41"/>
      <c r="R38" s="41"/>
      <c r="S38" s="41"/>
      <c r="T38" s="41"/>
      <c r="U38" s="41"/>
      <c r="V38" s="41"/>
      <c r="W38" s="41"/>
      <c r="X38" s="41"/>
      <c r="Y38" s="41"/>
      <c r="Z38" s="41"/>
      <c r="AA38" s="14"/>
      <c r="AB38" s="14"/>
      <c r="AC38" s="14"/>
      <c r="AD38" s="14"/>
      <c r="AE38" s="14"/>
      <c r="AF38" s="14"/>
      <c r="AG38" s="14"/>
      <c r="AH38" s="14"/>
      <c r="AI38" s="14"/>
      <c r="AJ38" s="14"/>
      <c r="AK38" s="14"/>
      <c r="AL38" s="14"/>
      <c r="AM38" s="14"/>
      <c r="AN38" s="14"/>
      <c r="AO38" s="14"/>
      <c r="AP38" s="14"/>
      <c r="AQ38" s="14"/>
      <c r="AR38" s="14"/>
    </row>
    <row r="39" spans="1:44" ht="15" customHeight="1">
      <c r="A39" s="14">
        <v>1969</v>
      </c>
      <c r="B39" s="76">
        <v>1.1970218495537699</v>
      </c>
      <c r="C39" s="41">
        <v>0.4</v>
      </c>
      <c r="D39" s="140"/>
      <c r="E39" s="41">
        <v>1.0728799999999901</v>
      </c>
      <c r="F39" s="41">
        <v>1.1199999999999899</v>
      </c>
      <c r="G39" s="41">
        <v>0.71999999999999897</v>
      </c>
      <c r="H39" s="41">
        <v>0.96962909521291296</v>
      </c>
      <c r="I39" s="41">
        <v>1.3999999999999899</v>
      </c>
      <c r="J39" s="41">
        <v>1.6032</v>
      </c>
      <c r="K39" s="41">
        <v>0.93400000000000005</v>
      </c>
      <c r="L39" s="41">
        <v>0.85</v>
      </c>
      <c r="M39" s="41"/>
      <c r="N39" s="41">
        <v>1.08371363690161</v>
      </c>
      <c r="O39" s="41">
        <v>0.29122312070478001</v>
      </c>
      <c r="P39" s="140"/>
      <c r="Q39" s="41"/>
      <c r="R39" s="41"/>
      <c r="S39" s="41"/>
      <c r="T39" s="41"/>
      <c r="U39" s="41"/>
      <c r="V39" s="41"/>
      <c r="W39" s="41"/>
      <c r="X39" s="41"/>
      <c r="Y39" s="41"/>
      <c r="Z39" s="41"/>
      <c r="AA39" s="14"/>
      <c r="AB39" s="14"/>
      <c r="AC39" s="14"/>
      <c r="AD39" s="14"/>
      <c r="AE39" s="14"/>
      <c r="AF39" s="14"/>
      <c r="AG39" s="14"/>
      <c r="AH39" s="14"/>
      <c r="AI39" s="14"/>
      <c r="AJ39" s="14"/>
      <c r="AK39" s="14"/>
      <c r="AL39" s="14"/>
      <c r="AM39" s="14"/>
      <c r="AN39" s="14"/>
      <c r="AO39" s="14"/>
      <c r="AP39" s="14"/>
      <c r="AQ39" s="14"/>
      <c r="AR39" s="14"/>
    </row>
    <row r="40" spans="1:44" ht="15" customHeight="1">
      <c r="A40" s="14">
        <v>1970</v>
      </c>
      <c r="B40" s="76">
        <v>1.09204943866636</v>
      </c>
      <c r="C40" s="41">
        <v>0.4</v>
      </c>
      <c r="D40" s="140"/>
      <c r="E40" s="41">
        <v>0.88380999999999899</v>
      </c>
      <c r="F40" s="41">
        <v>1.1499999999999899</v>
      </c>
      <c r="G40" s="41">
        <v>0.76</v>
      </c>
      <c r="H40" s="41">
        <v>0.79941980811362001</v>
      </c>
      <c r="I40" s="41">
        <v>1.0999999999999901</v>
      </c>
      <c r="J40" s="41">
        <v>1.4886999999999899</v>
      </c>
      <c r="K40" s="41">
        <v>0.81799999999999895</v>
      </c>
      <c r="L40" s="41">
        <v>0.83</v>
      </c>
      <c r="M40" s="141"/>
      <c r="N40" s="41">
        <v>0.978741226014198</v>
      </c>
      <c r="O40" s="41">
        <v>0.25101756788438101</v>
      </c>
      <c r="P40" s="140"/>
      <c r="Q40" s="41"/>
      <c r="R40" s="41"/>
      <c r="S40" s="41"/>
      <c r="T40" s="41"/>
      <c r="U40" s="41"/>
      <c r="V40" s="41"/>
      <c r="W40" s="41"/>
      <c r="X40" s="41"/>
      <c r="Y40" s="41"/>
      <c r="Z40" s="41"/>
      <c r="AA40" s="14"/>
      <c r="AB40" s="14"/>
      <c r="AC40" s="14"/>
      <c r="AD40" s="14"/>
      <c r="AE40" s="14"/>
      <c r="AF40" s="14"/>
      <c r="AG40" s="14"/>
      <c r="AH40" s="14"/>
      <c r="AI40" s="14"/>
      <c r="AJ40" s="14"/>
      <c r="AK40" s="14"/>
      <c r="AL40" s="14"/>
      <c r="AM40" s="14"/>
      <c r="AN40" s="14"/>
      <c r="AO40" s="14"/>
      <c r="AP40" s="14"/>
      <c r="AQ40" s="14"/>
      <c r="AR40" s="14"/>
    </row>
    <row r="41" spans="1:44" ht="15" customHeight="1">
      <c r="A41" s="14">
        <v>1971</v>
      </c>
      <c r="B41" s="76">
        <v>1.1468795277789501</v>
      </c>
      <c r="C41" s="41">
        <v>0.4</v>
      </c>
      <c r="D41" s="142"/>
      <c r="E41" s="41">
        <v>0.96516000000000002</v>
      </c>
      <c r="F41" s="41">
        <v>1.20999999999999</v>
      </c>
      <c r="G41" s="41">
        <v>0.61</v>
      </c>
      <c r="H41" s="41">
        <v>0.82921052101432802</v>
      </c>
      <c r="I41" s="41">
        <v>1.18999999999999</v>
      </c>
      <c r="J41" s="41">
        <v>1.5371999999999999</v>
      </c>
      <c r="K41" s="41">
        <v>0.89700000000000002</v>
      </c>
      <c r="L41" s="41">
        <v>1.03</v>
      </c>
      <c r="M41" s="41"/>
      <c r="N41" s="41">
        <v>1.03357131512679</v>
      </c>
      <c r="O41" s="41">
        <v>0.28126231938414797</v>
      </c>
      <c r="P41" s="140"/>
      <c r="Q41" s="41"/>
      <c r="R41" s="41"/>
      <c r="S41" s="41"/>
      <c r="T41" s="41"/>
      <c r="U41" s="41"/>
      <c r="V41" s="41"/>
      <c r="W41" s="41"/>
      <c r="X41" s="41"/>
      <c r="Y41" s="41"/>
      <c r="Z41" s="41"/>
      <c r="AA41" s="14"/>
      <c r="AB41" s="14"/>
      <c r="AC41" s="14"/>
      <c r="AD41" s="14"/>
      <c r="AE41" s="14"/>
      <c r="AF41" s="14"/>
      <c r="AG41" s="14"/>
      <c r="AH41" s="14"/>
      <c r="AI41" s="14"/>
      <c r="AJ41" s="14"/>
      <c r="AK41" s="14"/>
      <c r="AL41" s="14"/>
      <c r="AM41" s="14"/>
      <c r="AN41" s="14"/>
      <c r="AO41" s="14"/>
      <c r="AP41" s="14"/>
      <c r="AQ41" s="14"/>
      <c r="AR41" s="14"/>
    </row>
    <row r="42" spans="1:44" ht="15" customHeight="1">
      <c r="A42" s="14">
        <v>1972</v>
      </c>
      <c r="B42" s="76">
        <v>1.38610586689153</v>
      </c>
      <c r="C42" s="41">
        <v>0.4</v>
      </c>
      <c r="D42" s="140"/>
      <c r="E42" s="41">
        <v>1.3468799999999901</v>
      </c>
      <c r="F42" s="41">
        <v>1.3</v>
      </c>
      <c r="G42" s="41">
        <v>0.89999999999999902</v>
      </c>
      <c r="H42" s="41">
        <v>1.18900123391503</v>
      </c>
      <c r="I42" s="41">
        <v>1.45999999999999</v>
      </c>
      <c r="J42" s="41">
        <v>1.78849999999999</v>
      </c>
      <c r="K42" s="41">
        <v>1.1579999999999899</v>
      </c>
      <c r="L42" s="41">
        <v>1.04</v>
      </c>
      <c r="M42" s="41"/>
      <c r="N42" s="41">
        <v>1.27279765423937</v>
      </c>
      <c r="O42" s="41">
        <v>0.27270993736237398</v>
      </c>
      <c r="P42" s="140"/>
      <c r="Q42" s="41"/>
      <c r="R42" s="41"/>
      <c r="S42" s="41"/>
      <c r="T42" s="41"/>
      <c r="U42" s="41"/>
      <c r="V42" s="41"/>
      <c r="W42" s="41"/>
      <c r="X42" s="41"/>
      <c r="Y42" s="41"/>
      <c r="Z42" s="41"/>
      <c r="AA42" s="14"/>
      <c r="AB42" s="14"/>
      <c r="AC42" s="14"/>
      <c r="AD42" s="14"/>
      <c r="AE42" s="14"/>
      <c r="AF42" s="14"/>
      <c r="AG42" s="14"/>
      <c r="AH42" s="14"/>
      <c r="AI42" s="14"/>
      <c r="AJ42" s="14"/>
      <c r="AK42" s="14"/>
      <c r="AL42" s="14"/>
      <c r="AM42" s="14"/>
      <c r="AN42" s="14"/>
      <c r="AO42" s="14"/>
      <c r="AP42" s="14"/>
      <c r="AQ42" s="14"/>
      <c r="AR42" s="14"/>
    </row>
    <row r="43" spans="1:44" ht="15" customHeight="1">
      <c r="A43" s="14">
        <v>1973</v>
      </c>
      <c r="B43" s="76">
        <v>1.3402772060041199</v>
      </c>
      <c r="C43" s="41">
        <v>0.4</v>
      </c>
      <c r="D43" s="140"/>
      <c r="E43" s="41">
        <v>1.1378599999999901</v>
      </c>
      <c r="F43" s="41">
        <v>1.3599999999999901</v>
      </c>
      <c r="G43" s="41">
        <v>0.97999999999999898</v>
      </c>
      <c r="H43" s="41">
        <v>1.00879194681574</v>
      </c>
      <c r="I43" s="41">
        <v>1.3</v>
      </c>
      <c r="J43" s="41">
        <v>1.8471</v>
      </c>
      <c r="K43" s="41">
        <v>1.1419999999999899</v>
      </c>
      <c r="L43" s="41">
        <v>1.04</v>
      </c>
      <c r="M43" s="41"/>
      <c r="N43" s="41">
        <v>1.2269689933519601</v>
      </c>
      <c r="O43" s="41">
        <v>0.284430683592724</v>
      </c>
      <c r="P43" s="140"/>
      <c r="Q43" s="41"/>
      <c r="R43" s="41"/>
      <c r="S43" s="41"/>
      <c r="T43" s="41"/>
      <c r="U43" s="41"/>
      <c r="V43" s="41"/>
      <c r="W43" s="41"/>
      <c r="X43" s="41"/>
      <c r="Y43" s="41"/>
      <c r="Z43" s="41"/>
      <c r="AA43" s="14"/>
      <c r="AB43" s="14"/>
      <c r="AC43" s="14"/>
      <c r="AD43" s="14"/>
      <c r="AE43" s="14"/>
      <c r="AF43" s="14"/>
      <c r="AG43" s="14"/>
      <c r="AH43" s="14"/>
      <c r="AI43" s="14"/>
      <c r="AJ43" s="14"/>
      <c r="AK43" s="14"/>
      <c r="AL43" s="14"/>
      <c r="AM43" s="14"/>
      <c r="AN43" s="14"/>
      <c r="AO43" s="14"/>
      <c r="AP43" s="14"/>
      <c r="AQ43" s="14"/>
      <c r="AR43" s="14"/>
    </row>
    <row r="44" spans="1:44" ht="15" customHeight="1">
      <c r="A44" s="14">
        <v>1974</v>
      </c>
      <c r="B44" s="76">
        <v>1.2623747951167099</v>
      </c>
      <c r="C44" s="41">
        <v>0.4</v>
      </c>
      <c r="D44" s="142"/>
      <c r="E44" s="41">
        <v>0.91884999999999895</v>
      </c>
      <c r="F44" s="41">
        <v>1.34</v>
      </c>
      <c r="G44" s="41">
        <v>0.78</v>
      </c>
      <c r="H44" s="41">
        <v>0.97858265971645098</v>
      </c>
      <c r="I44" s="41">
        <v>1.2999999999999901</v>
      </c>
      <c r="J44" s="41">
        <v>1.7950999999999899</v>
      </c>
      <c r="K44" s="41">
        <v>1</v>
      </c>
      <c r="L44" s="41">
        <v>1.08</v>
      </c>
      <c r="M44" s="41"/>
      <c r="N44" s="41">
        <v>1.1490665824645501</v>
      </c>
      <c r="O44" s="41">
        <v>0.32112775982320901</v>
      </c>
      <c r="P44" s="140"/>
      <c r="Q44" s="41"/>
      <c r="R44" s="41"/>
      <c r="S44" s="41"/>
      <c r="T44" s="41"/>
      <c r="U44" s="41"/>
      <c r="V44" s="41"/>
      <c r="W44" s="41"/>
      <c r="X44" s="41"/>
      <c r="Y44" s="41"/>
      <c r="Z44" s="41"/>
      <c r="AA44" s="14"/>
      <c r="AB44" s="14"/>
      <c r="AC44" s="14"/>
      <c r="AD44" s="14"/>
      <c r="AE44" s="14"/>
      <c r="AF44" s="14"/>
      <c r="AG44" s="14"/>
      <c r="AH44" s="14"/>
      <c r="AI44" s="14"/>
      <c r="AJ44" s="14"/>
      <c r="AK44" s="14"/>
      <c r="AL44" s="14"/>
      <c r="AM44" s="14"/>
      <c r="AN44" s="14"/>
      <c r="AO44" s="14"/>
      <c r="AP44" s="14"/>
      <c r="AQ44" s="14"/>
      <c r="AR44" s="14"/>
    </row>
    <row r="45" spans="1:44" ht="15" customHeight="1">
      <c r="A45" s="14">
        <v>1975</v>
      </c>
      <c r="B45" s="76">
        <v>1.2059523842293001</v>
      </c>
      <c r="C45" s="41">
        <v>0.4</v>
      </c>
      <c r="D45" s="140"/>
      <c r="E45" s="41">
        <v>0.83977999999999897</v>
      </c>
      <c r="F45" s="41">
        <v>1.1799999999999899</v>
      </c>
      <c r="G45" s="41">
        <v>0.71999999999999897</v>
      </c>
      <c r="H45" s="41">
        <v>0.83837337261715905</v>
      </c>
      <c r="I45" s="41">
        <v>1.3599999999999901</v>
      </c>
      <c r="J45" s="41">
        <v>1.7429999999999899</v>
      </c>
      <c r="K45" s="41">
        <v>0.869999999999999</v>
      </c>
      <c r="L45" s="41">
        <v>1.18999999999999</v>
      </c>
      <c r="M45" s="41"/>
      <c r="N45" s="41">
        <v>1.09264417157714</v>
      </c>
      <c r="O45" s="41">
        <v>0.34404714686495402</v>
      </c>
      <c r="P45" s="140"/>
      <c r="Q45" s="41"/>
      <c r="R45" s="41"/>
      <c r="S45" s="41"/>
      <c r="T45" s="41"/>
      <c r="U45" s="41"/>
      <c r="V45" s="41"/>
      <c r="W45" s="41"/>
      <c r="X45" s="41"/>
      <c r="Y45" s="41"/>
      <c r="Z45" s="41"/>
      <c r="AA45" s="14"/>
      <c r="AB45" s="14"/>
      <c r="AC45" s="14"/>
      <c r="AD45" s="14"/>
      <c r="AE45" s="14"/>
      <c r="AF45" s="14"/>
      <c r="AG45" s="14"/>
      <c r="AH45" s="14"/>
      <c r="AI45" s="14"/>
      <c r="AJ45" s="14"/>
      <c r="AK45" s="14"/>
      <c r="AL45" s="14"/>
      <c r="AM45" s="14"/>
      <c r="AN45" s="14"/>
      <c r="AO45" s="14"/>
      <c r="AP45" s="14"/>
      <c r="AQ45" s="14"/>
      <c r="AR45" s="14"/>
    </row>
    <row r="46" spans="1:44" ht="15" customHeight="1">
      <c r="A46" s="14">
        <v>1976</v>
      </c>
      <c r="B46" s="76">
        <v>1.33038497334188</v>
      </c>
      <c r="C46" s="41">
        <v>0.4</v>
      </c>
      <c r="D46" s="140"/>
      <c r="E46" s="41">
        <v>1.1210499999999901</v>
      </c>
      <c r="F46" s="41">
        <v>1.25</v>
      </c>
      <c r="G46" s="41">
        <v>0.76</v>
      </c>
      <c r="H46" s="41">
        <v>0.98816408551786605</v>
      </c>
      <c r="I46" s="41">
        <v>1.5499999999999901</v>
      </c>
      <c r="J46" s="41">
        <v>1.89339999999999</v>
      </c>
      <c r="K46" s="41">
        <v>1.034</v>
      </c>
      <c r="L46" s="41">
        <v>1.1399999999999899</v>
      </c>
      <c r="M46" s="141"/>
      <c r="N46" s="41">
        <v>1.2170767606897299</v>
      </c>
      <c r="O46" s="41">
        <v>0.354427947769205</v>
      </c>
      <c r="P46" s="140"/>
      <c r="Q46" s="41"/>
      <c r="R46" s="41"/>
      <c r="S46" s="41"/>
      <c r="T46" s="41"/>
      <c r="U46" s="41"/>
      <c r="V46" s="41"/>
      <c r="W46" s="41"/>
      <c r="X46" s="41"/>
      <c r="Y46" s="41"/>
      <c r="Z46" s="41"/>
      <c r="AA46" s="14"/>
      <c r="AB46" s="14"/>
      <c r="AC46" s="14"/>
      <c r="AD46" s="14"/>
      <c r="AE46" s="14"/>
      <c r="AF46" s="14"/>
      <c r="AG46" s="14"/>
      <c r="AH46" s="14"/>
      <c r="AI46" s="14"/>
      <c r="AJ46" s="14"/>
      <c r="AK46" s="14"/>
      <c r="AL46" s="14"/>
      <c r="AM46" s="14"/>
      <c r="AN46" s="14"/>
      <c r="AO46" s="14"/>
      <c r="AP46" s="14"/>
      <c r="AQ46" s="14"/>
      <c r="AR46" s="14"/>
    </row>
    <row r="47" spans="1:44" ht="15" customHeight="1">
      <c r="A47" s="14">
        <v>1977</v>
      </c>
      <c r="B47" s="76">
        <v>1.44834006245447</v>
      </c>
      <c r="C47" s="41">
        <v>0.4</v>
      </c>
      <c r="D47" s="142"/>
      <c r="E47" s="41">
        <v>1.2313000000000001</v>
      </c>
      <c r="F47" s="41">
        <v>1.3499999999999901</v>
      </c>
      <c r="G47" s="41">
        <v>0.98999999999999899</v>
      </c>
      <c r="H47" s="41">
        <v>1.1479547984185701</v>
      </c>
      <c r="I47" s="41">
        <v>1.6099999999999901</v>
      </c>
      <c r="J47" s="41">
        <v>1.95599999999999</v>
      </c>
      <c r="K47" s="41">
        <v>1.145</v>
      </c>
      <c r="L47" s="41">
        <v>1.25</v>
      </c>
      <c r="M47" s="41"/>
      <c r="N47" s="41">
        <v>1.3350318498023199</v>
      </c>
      <c r="O47" s="41">
        <v>0.30928040659369799</v>
      </c>
      <c r="P47" s="140"/>
      <c r="Q47" s="41"/>
      <c r="R47" s="41"/>
      <c r="S47" s="41"/>
      <c r="T47" s="41"/>
      <c r="U47" s="41"/>
      <c r="V47" s="41"/>
      <c r="W47" s="41"/>
      <c r="X47" s="41"/>
      <c r="Y47" s="41"/>
      <c r="Z47" s="41"/>
      <c r="AA47" s="14"/>
      <c r="AB47" s="14"/>
      <c r="AC47" s="14"/>
      <c r="AD47" s="14"/>
      <c r="AE47" s="14"/>
      <c r="AF47" s="14"/>
      <c r="AG47" s="14"/>
      <c r="AH47" s="14"/>
      <c r="AI47" s="14"/>
      <c r="AJ47" s="14"/>
      <c r="AK47" s="14"/>
      <c r="AL47" s="14"/>
      <c r="AM47" s="14"/>
      <c r="AN47" s="14"/>
      <c r="AO47" s="14"/>
      <c r="AP47" s="14"/>
      <c r="AQ47" s="14"/>
      <c r="AR47" s="14"/>
    </row>
    <row r="48" spans="1:44" ht="15" customHeight="1">
      <c r="A48" s="14">
        <v>1978</v>
      </c>
      <c r="B48" s="76">
        <v>1.4942964015670599</v>
      </c>
      <c r="C48" s="41">
        <v>0.4</v>
      </c>
      <c r="D48" s="140"/>
      <c r="E48" s="41">
        <v>1.3330599999999899</v>
      </c>
      <c r="F48" s="41">
        <v>1.48999999999999</v>
      </c>
      <c r="G48" s="41">
        <v>1.07</v>
      </c>
      <c r="H48" s="41">
        <v>1.2177455113192801</v>
      </c>
      <c r="I48" s="41">
        <v>1.5899999999999901</v>
      </c>
      <c r="J48" s="41">
        <v>1.9020999999999899</v>
      </c>
      <c r="K48" s="41">
        <v>1.165</v>
      </c>
      <c r="L48" s="41">
        <v>1.28</v>
      </c>
      <c r="M48" s="41"/>
      <c r="N48" s="41">
        <v>1.38098818891491</v>
      </c>
      <c r="O48" s="41">
        <v>0.26982414393674298</v>
      </c>
      <c r="P48" s="140"/>
      <c r="Q48" s="41"/>
      <c r="R48" s="41"/>
      <c r="S48" s="41"/>
      <c r="T48" s="41"/>
      <c r="U48" s="41"/>
      <c r="V48" s="41"/>
      <c r="W48" s="41"/>
      <c r="X48" s="41"/>
      <c r="Y48" s="41"/>
      <c r="Z48" s="41"/>
      <c r="AA48" s="14"/>
      <c r="AB48" s="14"/>
      <c r="AC48" s="14"/>
      <c r="AD48" s="14"/>
      <c r="AE48" s="14"/>
      <c r="AF48" s="14"/>
      <c r="AG48" s="14"/>
      <c r="AH48" s="14"/>
      <c r="AI48" s="14"/>
      <c r="AJ48" s="14"/>
      <c r="AK48" s="14"/>
      <c r="AL48" s="14"/>
      <c r="AM48" s="14"/>
      <c r="AN48" s="14"/>
      <c r="AO48" s="14"/>
      <c r="AP48" s="14"/>
      <c r="AQ48" s="14"/>
      <c r="AR48" s="14"/>
    </row>
    <row r="49" spans="1:44" ht="15" customHeight="1">
      <c r="A49" s="14">
        <v>1979</v>
      </c>
      <c r="B49" s="76">
        <v>1.40661399067965</v>
      </c>
      <c r="C49" s="41">
        <v>0.4</v>
      </c>
      <c r="D49" s="140"/>
      <c r="E49" s="41">
        <v>1.2437100000000001</v>
      </c>
      <c r="F49" s="41">
        <v>1.33</v>
      </c>
      <c r="G49" s="41">
        <v>1.1099999999999901</v>
      </c>
      <c r="H49" s="41">
        <v>1.16753622421998</v>
      </c>
      <c r="I49" s="41">
        <v>1.6099999999999901</v>
      </c>
      <c r="J49" s="41">
        <v>1.74819999999999</v>
      </c>
      <c r="K49" s="41">
        <v>1.07699999999999</v>
      </c>
      <c r="L49" s="41">
        <v>1.06</v>
      </c>
      <c r="M49" s="41"/>
      <c r="N49" s="41">
        <v>1.2933057780274899</v>
      </c>
      <c r="O49" s="41">
        <v>0.25681259290756703</v>
      </c>
      <c r="P49" s="140"/>
      <c r="Q49" s="41"/>
      <c r="R49" s="41"/>
      <c r="S49" s="41"/>
      <c r="T49" s="41"/>
      <c r="U49" s="41"/>
      <c r="V49" s="41"/>
      <c r="W49" s="41"/>
      <c r="X49" s="41"/>
      <c r="Y49" s="41"/>
      <c r="Z49" s="41"/>
      <c r="AA49" s="14"/>
      <c r="AB49" s="14"/>
      <c r="AC49" s="14"/>
      <c r="AD49" s="14"/>
      <c r="AE49" s="14"/>
      <c r="AF49" s="14"/>
      <c r="AG49" s="14"/>
      <c r="AH49" s="14"/>
      <c r="AI49" s="14"/>
      <c r="AJ49" s="14"/>
      <c r="AK49" s="14"/>
      <c r="AL49" s="14"/>
      <c r="AM49" s="14"/>
      <c r="AN49" s="14"/>
      <c r="AO49" s="14"/>
      <c r="AP49" s="14"/>
      <c r="AQ49" s="14"/>
      <c r="AR49" s="14"/>
    </row>
    <row r="50" spans="1:44" ht="15" customHeight="1">
      <c r="A50" s="14">
        <v>1980</v>
      </c>
      <c r="B50" s="76">
        <v>1.66682532979224</v>
      </c>
      <c r="C50" s="41">
        <v>0.4</v>
      </c>
      <c r="D50" s="142"/>
      <c r="E50" s="41">
        <v>1.55541</v>
      </c>
      <c r="F50" s="41">
        <v>1.76</v>
      </c>
      <c r="G50" s="41">
        <v>1.3399999999999901</v>
      </c>
      <c r="H50" s="41">
        <v>1.4573269371206901</v>
      </c>
      <c r="I50" s="41">
        <v>1.5799999999999901</v>
      </c>
      <c r="J50" s="41">
        <v>2.03839999999999</v>
      </c>
      <c r="K50" s="41">
        <v>1.387</v>
      </c>
      <c r="L50" s="41">
        <v>1.31</v>
      </c>
      <c r="M50" s="41"/>
      <c r="N50" s="41">
        <v>1.5535171171400799</v>
      </c>
      <c r="O50" s="41">
        <v>0.24504290113587701</v>
      </c>
      <c r="P50" s="140"/>
      <c r="Q50" s="41"/>
      <c r="R50" s="41"/>
      <c r="S50" s="41"/>
      <c r="T50" s="41"/>
      <c r="U50" s="41"/>
      <c r="V50" s="41"/>
      <c r="W50" s="41"/>
      <c r="X50" s="41"/>
      <c r="Y50" s="41"/>
      <c r="Z50" s="41"/>
      <c r="AA50" s="14"/>
      <c r="AB50" s="14"/>
      <c r="AC50" s="14"/>
      <c r="AD50" s="14"/>
      <c r="AE50" s="14"/>
      <c r="AF50" s="14"/>
      <c r="AG50" s="14"/>
      <c r="AH50" s="14"/>
      <c r="AI50" s="14"/>
      <c r="AJ50" s="14"/>
      <c r="AK50" s="14"/>
      <c r="AL50" s="14"/>
      <c r="AM50" s="14"/>
      <c r="AN50" s="14"/>
      <c r="AO50" s="14"/>
      <c r="AP50" s="14"/>
      <c r="AQ50" s="14"/>
      <c r="AR50" s="14"/>
    </row>
    <row r="51" spans="1:44" ht="15" customHeight="1">
      <c r="A51" s="14">
        <v>1981</v>
      </c>
      <c r="B51" s="76">
        <v>1.6668566689048301</v>
      </c>
      <c r="C51" s="41">
        <v>0.4</v>
      </c>
      <c r="D51" s="140"/>
      <c r="E51" s="41">
        <v>1.54697</v>
      </c>
      <c r="F51" s="41">
        <v>1.78</v>
      </c>
      <c r="G51" s="41">
        <v>1.32</v>
      </c>
      <c r="H51" s="41">
        <v>1.4071176500214</v>
      </c>
      <c r="I51" s="41">
        <v>1.54</v>
      </c>
      <c r="J51" s="41">
        <v>2.0583</v>
      </c>
      <c r="K51" s="41">
        <v>1.4059999999999899</v>
      </c>
      <c r="L51" s="41">
        <v>1.37</v>
      </c>
      <c r="M51" s="41"/>
      <c r="N51" s="41">
        <v>1.55354845625267</v>
      </c>
      <c r="O51" s="41">
        <v>0.25006533560571498</v>
      </c>
      <c r="P51" s="140"/>
      <c r="Q51" s="41"/>
      <c r="R51" s="41"/>
      <c r="S51" s="41"/>
      <c r="T51" s="41"/>
      <c r="U51" s="41"/>
      <c r="V51" s="41"/>
      <c r="W51" s="41"/>
      <c r="X51" s="41"/>
      <c r="Y51" s="41"/>
      <c r="Z51" s="41"/>
      <c r="AA51" s="14"/>
      <c r="AB51" s="14"/>
      <c r="AC51" s="14"/>
      <c r="AD51" s="14"/>
      <c r="AE51" s="14"/>
      <c r="AF51" s="14"/>
      <c r="AG51" s="14"/>
      <c r="AH51" s="14"/>
      <c r="AI51" s="14"/>
      <c r="AJ51" s="14"/>
      <c r="AK51" s="14"/>
      <c r="AL51" s="14"/>
      <c r="AM51" s="14"/>
      <c r="AN51" s="14"/>
      <c r="AO51" s="14"/>
      <c r="AP51" s="14"/>
      <c r="AQ51" s="14"/>
      <c r="AR51" s="14"/>
    </row>
    <row r="52" spans="1:44" ht="15" customHeight="1">
      <c r="A52" s="14">
        <v>1982</v>
      </c>
      <c r="B52" s="76">
        <v>1.8158080080174099</v>
      </c>
      <c r="C52" s="41">
        <v>0.4</v>
      </c>
      <c r="D52" s="140"/>
      <c r="E52" s="41">
        <v>1.74758999999999</v>
      </c>
      <c r="F52" s="41">
        <v>1.8599999999999901</v>
      </c>
      <c r="G52" s="41">
        <v>1.3899999999999899</v>
      </c>
      <c r="H52" s="41">
        <v>1.5469083629221101</v>
      </c>
      <c r="I52" s="41">
        <v>1.94999999999999</v>
      </c>
      <c r="J52" s="41">
        <v>2.1284999999999998</v>
      </c>
      <c r="K52" s="41">
        <v>1.5169999999999899</v>
      </c>
      <c r="L52" s="41">
        <v>1.47999999999999</v>
      </c>
      <c r="M52" s="141"/>
      <c r="N52" s="41">
        <v>1.7024997953652601</v>
      </c>
      <c r="O52" s="41">
        <v>0.26059084394293802</v>
      </c>
      <c r="P52" s="140"/>
      <c r="Q52" s="41">
        <v>1.3841625027223701</v>
      </c>
      <c r="R52" s="41"/>
      <c r="S52" s="41">
        <v>1.4376165517241299</v>
      </c>
      <c r="T52" s="41"/>
      <c r="U52" s="41">
        <v>0.67995884405475504</v>
      </c>
      <c r="V52" s="41"/>
      <c r="W52" s="41">
        <f t="shared" ref="W52:W59" si="0">AVERAGE(Q52:U52)</f>
        <v>1.1672459661670851</v>
      </c>
      <c r="X52" s="41">
        <f t="shared" ref="X52:X59" si="1">STDEV(Q52:U52)</f>
        <v>0.42284854069874517</v>
      </c>
      <c r="Y52" s="41"/>
      <c r="Z52" s="41"/>
      <c r="AA52" s="14"/>
      <c r="AB52" s="14"/>
      <c r="AC52" s="14"/>
      <c r="AD52" s="14"/>
      <c r="AE52" s="14"/>
      <c r="AF52" s="14"/>
      <c r="AG52" s="14"/>
      <c r="AH52" s="14"/>
      <c r="AI52" s="14"/>
      <c r="AJ52" s="14"/>
      <c r="AK52" s="14"/>
      <c r="AL52" s="14"/>
      <c r="AM52" s="14"/>
      <c r="AN52" s="14"/>
      <c r="AO52" s="14"/>
      <c r="AP52" s="14"/>
      <c r="AQ52" s="14"/>
      <c r="AR52" s="14"/>
    </row>
    <row r="53" spans="1:44" ht="15" customHeight="1">
      <c r="A53" s="14">
        <v>1983</v>
      </c>
      <c r="B53" s="76">
        <v>1.9548805971300001</v>
      </c>
      <c r="C53" s="41">
        <v>0.4</v>
      </c>
      <c r="D53" s="142"/>
      <c r="E53" s="41">
        <v>1.92808</v>
      </c>
      <c r="F53" s="41">
        <v>2.02</v>
      </c>
      <c r="G53" s="41">
        <v>1.6199999999999899</v>
      </c>
      <c r="H53" s="41">
        <v>1.73669907582282</v>
      </c>
      <c r="I53" s="41">
        <v>1.95999999999999</v>
      </c>
      <c r="J53" s="41">
        <v>2.3077999999999901</v>
      </c>
      <c r="K53" s="41">
        <v>1.72</v>
      </c>
      <c r="L53" s="41">
        <v>1.43999999999999</v>
      </c>
      <c r="M53" s="41"/>
      <c r="N53" s="41">
        <v>1.84157238447785</v>
      </c>
      <c r="O53" s="41">
        <v>0.26908475249904101</v>
      </c>
      <c r="P53" s="140"/>
      <c r="Q53" s="41">
        <v>1.3941836906132301</v>
      </c>
      <c r="R53" s="41"/>
      <c r="S53" s="41">
        <v>1.58736827586206</v>
      </c>
      <c r="T53" s="41"/>
      <c r="U53" s="41">
        <v>0.89581879454832802</v>
      </c>
      <c r="V53" s="41"/>
      <c r="W53" s="41">
        <f t="shared" si="0"/>
        <v>1.2924569203412062</v>
      </c>
      <c r="X53" s="41">
        <f t="shared" si="1"/>
        <v>0.35682127615769432</v>
      </c>
      <c r="Y53" s="41"/>
      <c r="Z53" s="41"/>
      <c r="AA53" s="14"/>
      <c r="AB53" s="14"/>
      <c r="AC53" s="14"/>
      <c r="AD53" s="14"/>
      <c r="AE53" s="14"/>
      <c r="AF53" s="14"/>
      <c r="AG53" s="14"/>
      <c r="AH53" s="14"/>
      <c r="AI53" s="14"/>
      <c r="AJ53" s="14"/>
      <c r="AK53" s="14"/>
      <c r="AL53" s="14"/>
      <c r="AM53" s="14"/>
      <c r="AN53" s="14"/>
      <c r="AO53" s="14"/>
      <c r="AP53" s="14"/>
      <c r="AQ53" s="14"/>
      <c r="AR53" s="14"/>
    </row>
    <row r="54" spans="1:44" ht="15" customHeight="1">
      <c r="A54" s="14">
        <v>1984</v>
      </c>
      <c r="B54" s="76">
        <v>1.8403906862425901</v>
      </c>
      <c r="C54" s="41">
        <v>0.4</v>
      </c>
      <c r="D54" s="140"/>
      <c r="E54" s="41">
        <v>1.5399700000000001</v>
      </c>
      <c r="F54" s="41">
        <v>1.9199999999999899</v>
      </c>
      <c r="G54" s="41">
        <v>1.54</v>
      </c>
      <c r="H54" s="41">
        <v>1.48648978872352</v>
      </c>
      <c r="I54" s="41">
        <v>1.93999999999999</v>
      </c>
      <c r="J54" s="41">
        <v>2.2591999999999901</v>
      </c>
      <c r="K54" s="41">
        <v>1.5409999999999899</v>
      </c>
      <c r="L54" s="41">
        <v>1.59</v>
      </c>
      <c r="M54" s="41"/>
      <c r="N54" s="41">
        <v>1.72708247359044</v>
      </c>
      <c r="O54" s="41">
        <v>0.27954405944913102</v>
      </c>
      <c r="P54" s="140"/>
      <c r="Q54" s="41">
        <v>1.4572383559938999</v>
      </c>
      <c r="R54" s="41"/>
      <c r="S54" s="41">
        <v>1.4575834482758601</v>
      </c>
      <c r="T54" s="41"/>
      <c r="U54" s="41">
        <v>0.97136977722107898</v>
      </c>
      <c r="V54" s="41"/>
      <c r="W54" s="41">
        <f t="shared" si="0"/>
        <v>1.2953971938302795</v>
      </c>
      <c r="X54" s="41">
        <f t="shared" si="1"/>
        <v>0.2806160273540973</v>
      </c>
      <c r="Y54" s="41"/>
      <c r="Z54" s="41"/>
      <c r="AA54" s="14"/>
      <c r="AB54" s="14"/>
      <c r="AC54" s="14"/>
      <c r="AD54" s="14"/>
      <c r="AE54" s="14"/>
      <c r="AF54" s="14"/>
      <c r="AG54" s="14"/>
      <c r="AH54" s="14"/>
      <c r="AI54" s="14"/>
      <c r="AJ54" s="14"/>
      <c r="AK54" s="14"/>
      <c r="AL54" s="14"/>
      <c r="AM54" s="14"/>
      <c r="AN54" s="14"/>
      <c r="AO54" s="14"/>
      <c r="AP54" s="14"/>
      <c r="AQ54" s="14"/>
      <c r="AR54" s="14"/>
    </row>
    <row r="55" spans="1:44" ht="15" customHeight="1">
      <c r="A55" s="14">
        <v>1985</v>
      </c>
      <c r="B55" s="76">
        <v>1.7234120253551799</v>
      </c>
      <c r="C55" s="41">
        <v>0.4</v>
      </c>
      <c r="D55" s="140"/>
      <c r="E55" s="41">
        <v>1.4803500000000001</v>
      </c>
      <c r="F55" s="41">
        <v>1.73999999999999</v>
      </c>
      <c r="G55" s="41">
        <v>1.28</v>
      </c>
      <c r="H55" s="41">
        <v>1.3762805016242301</v>
      </c>
      <c r="I55" s="41">
        <v>1.9199999999999899</v>
      </c>
      <c r="J55" s="41">
        <v>2.2421999999999902</v>
      </c>
      <c r="K55" s="41">
        <v>1.3019999999999901</v>
      </c>
      <c r="L55" s="41">
        <v>1.54</v>
      </c>
      <c r="M55" s="41"/>
      <c r="N55" s="41">
        <v>1.6101038127030201</v>
      </c>
      <c r="O55" s="41">
        <v>0.33653161180412799</v>
      </c>
      <c r="P55" s="140"/>
      <c r="Q55" s="41">
        <v>1.43944793254721</v>
      </c>
      <c r="R55" s="41"/>
      <c r="S55" s="41">
        <v>1.40766620689655</v>
      </c>
      <c r="T55" s="41">
        <v>0.83324828873677603</v>
      </c>
      <c r="U55" s="41">
        <v>0.98216277474575697</v>
      </c>
      <c r="V55" s="41"/>
      <c r="W55" s="41">
        <f t="shared" si="0"/>
        <v>1.1656313007315733</v>
      </c>
      <c r="X55" s="41">
        <f t="shared" si="1"/>
        <v>0.30424530144347339</v>
      </c>
      <c r="Y55" s="41"/>
      <c r="Z55" s="41"/>
      <c r="AA55" s="14"/>
      <c r="AB55" s="14"/>
      <c r="AC55" s="14"/>
      <c r="AD55" s="14"/>
      <c r="AE55" s="14"/>
      <c r="AF55" s="14"/>
      <c r="AG55" s="14"/>
      <c r="AH55" s="14"/>
      <c r="AI55" s="14"/>
      <c r="AJ55" s="14"/>
      <c r="AK55" s="14"/>
      <c r="AL55" s="14"/>
      <c r="AM55" s="14"/>
      <c r="AN55" s="14"/>
      <c r="AO55" s="14"/>
      <c r="AP55" s="14"/>
      <c r="AQ55" s="14"/>
      <c r="AR55" s="14"/>
    </row>
    <row r="56" spans="1:44" ht="15" customHeight="1">
      <c r="A56" s="14">
        <v>1986</v>
      </c>
      <c r="B56" s="76">
        <v>1.75404961446777</v>
      </c>
      <c r="C56" s="41">
        <v>0.4</v>
      </c>
      <c r="D56" s="142"/>
      <c r="E56" s="41">
        <v>1.47345999999999</v>
      </c>
      <c r="F56" s="41">
        <v>1.83</v>
      </c>
      <c r="G56" s="41">
        <v>1.3</v>
      </c>
      <c r="H56" s="41">
        <v>1.48607121452494</v>
      </c>
      <c r="I56" s="41">
        <v>1.8399999999999901</v>
      </c>
      <c r="J56" s="41">
        <v>2.3073999999999901</v>
      </c>
      <c r="K56" s="41">
        <v>1.35899999999999</v>
      </c>
      <c r="L56" s="41">
        <v>1.53</v>
      </c>
      <c r="M56" s="41"/>
      <c r="N56" s="41">
        <v>1.6407414018156099</v>
      </c>
      <c r="O56" s="41">
        <v>0.33372550850417698</v>
      </c>
      <c r="P56" s="140"/>
      <c r="Q56" s="41">
        <v>1.4758169627578399</v>
      </c>
      <c r="R56" s="41"/>
      <c r="S56" s="41">
        <v>1.4975172413793101</v>
      </c>
      <c r="T56" s="41">
        <v>0.88954884878655804</v>
      </c>
      <c r="U56" s="41">
        <v>1.10088574751722</v>
      </c>
      <c r="V56" s="41"/>
      <c r="W56" s="41">
        <f t="shared" si="0"/>
        <v>1.2409422001102319</v>
      </c>
      <c r="X56" s="41">
        <f t="shared" si="1"/>
        <v>0.29669850196140274</v>
      </c>
      <c r="Y56" s="41"/>
      <c r="Z56" s="41"/>
      <c r="AA56" s="14"/>
      <c r="AB56" s="14"/>
      <c r="AC56" s="14"/>
      <c r="AD56" s="14"/>
      <c r="AE56" s="14"/>
      <c r="AF56" s="14"/>
      <c r="AG56" s="14"/>
      <c r="AH56" s="14"/>
      <c r="AI56" s="14"/>
      <c r="AJ56" s="14"/>
      <c r="AK56" s="14"/>
      <c r="AL56" s="14"/>
      <c r="AM56" s="14"/>
      <c r="AN56" s="14"/>
      <c r="AO56" s="14"/>
      <c r="AP56" s="14"/>
      <c r="AQ56" s="14"/>
      <c r="AR56" s="14"/>
    </row>
    <row r="57" spans="1:44" ht="15" customHeight="1">
      <c r="A57" s="14">
        <v>1987</v>
      </c>
      <c r="B57" s="76">
        <v>1.85004345358036</v>
      </c>
      <c r="C57" s="41">
        <v>0.4</v>
      </c>
      <c r="D57" s="140"/>
      <c r="E57" s="41">
        <v>1.6832199999999899</v>
      </c>
      <c r="F57" s="41">
        <v>1.82</v>
      </c>
      <c r="G57" s="41">
        <v>1.6499999999999899</v>
      </c>
      <c r="H57" s="41">
        <v>1.6558619274256501</v>
      </c>
      <c r="I57" s="41">
        <v>1.8799999999999899</v>
      </c>
      <c r="J57" s="41">
        <v>2.2448000000000001</v>
      </c>
      <c r="K57" s="41">
        <v>1.47999999999999</v>
      </c>
      <c r="L57" s="41">
        <v>1.47999999999999</v>
      </c>
      <c r="M57" s="41"/>
      <c r="N57" s="41">
        <v>1.7367352409282</v>
      </c>
      <c r="O57" s="41">
        <v>0.24909578032847501</v>
      </c>
      <c r="P57" s="140"/>
      <c r="Q57" s="41">
        <v>1.61937892411561</v>
      </c>
      <c r="R57" s="41"/>
      <c r="S57" s="41">
        <v>1.5773848275861999</v>
      </c>
      <c r="T57" s="41">
        <v>1.0809707529558099</v>
      </c>
      <c r="U57" s="41">
        <v>1.30595270048611</v>
      </c>
      <c r="V57" s="41"/>
      <c r="W57" s="41">
        <f t="shared" si="0"/>
        <v>1.3959218012859322</v>
      </c>
      <c r="X57" s="41">
        <f t="shared" si="1"/>
        <v>0.25176081082404589</v>
      </c>
      <c r="Y57" s="41"/>
      <c r="Z57" s="41"/>
      <c r="AA57" s="14"/>
      <c r="AB57" s="14"/>
      <c r="AC57" s="14"/>
      <c r="AD57" s="14"/>
      <c r="AE57" s="14"/>
      <c r="AF57" s="14"/>
      <c r="AG57" s="14"/>
      <c r="AH57" s="14"/>
      <c r="AI57" s="14"/>
      <c r="AJ57" s="14"/>
      <c r="AK57" s="14"/>
      <c r="AL57" s="14"/>
      <c r="AM57" s="14"/>
      <c r="AN57" s="14"/>
      <c r="AO57" s="14"/>
      <c r="AP57" s="14"/>
      <c r="AQ57" s="14"/>
      <c r="AR57" s="14"/>
    </row>
    <row r="58" spans="1:44" ht="15" customHeight="1">
      <c r="A58" s="14">
        <v>1988</v>
      </c>
      <c r="B58" s="76">
        <v>1.76801729269295</v>
      </c>
      <c r="C58" s="41">
        <v>0.4</v>
      </c>
      <c r="D58" s="140"/>
      <c r="E58" s="41">
        <v>1.6157199999999901</v>
      </c>
      <c r="F58" s="41">
        <v>1.93999999999999</v>
      </c>
      <c r="G58" s="41">
        <v>1.3799999999999899</v>
      </c>
      <c r="H58" s="41">
        <v>1.52565264032635</v>
      </c>
      <c r="I58" s="41">
        <v>1.5999999999999901</v>
      </c>
      <c r="J58" s="41">
        <v>2.1583000000000001</v>
      </c>
      <c r="K58" s="41">
        <v>1.518</v>
      </c>
      <c r="L58" s="41">
        <v>1.5</v>
      </c>
      <c r="M58" s="141"/>
      <c r="N58" s="41">
        <v>1.65470908004079</v>
      </c>
      <c r="O58" s="41">
        <v>0.26028908949725399</v>
      </c>
      <c r="P58" s="140"/>
      <c r="Q58" s="41">
        <v>1.37425391244827</v>
      </c>
      <c r="R58" s="41"/>
      <c r="S58" s="41">
        <v>1.2479310344827499</v>
      </c>
      <c r="T58" s="41">
        <v>1.12601120099564</v>
      </c>
      <c r="U58" s="41">
        <v>1.16564373266529</v>
      </c>
      <c r="V58" s="41">
        <v>2.0867310215827302</v>
      </c>
      <c r="W58" s="41">
        <f t="shared" si="0"/>
        <v>1.2284599701479872</v>
      </c>
      <c r="X58" s="41">
        <f t="shared" si="1"/>
        <v>0.10966103220089958</v>
      </c>
      <c r="Y58" s="41"/>
      <c r="Z58" s="41"/>
      <c r="AA58" s="14"/>
      <c r="AB58" s="14"/>
      <c r="AC58" s="14"/>
      <c r="AD58" s="14"/>
      <c r="AE58" s="14"/>
      <c r="AF58" s="14"/>
      <c r="AG58" s="14"/>
      <c r="AH58" s="14"/>
      <c r="AI58" s="14"/>
      <c r="AJ58" s="14"/>
      <c r="AK58" s="14"/>
      <c r="AL58" s="14"/>
      <c r="AM58" s="14"/>
      <c r="AN58" s="14"/>
      <c r="AO58" s="14"/>
      <c r="AP58" s="14"/>
      <c r="AQ58" s="14"/>
      <c r="AR58" s="14"/>
    </row>
    <row r="59" spans="1:44" ht="15" customHeight="1">
      <c r="A59" s="14">
        <v>1989</v>
      </c>
      <c r="B59" s="76">
        <v>1.7382373818055299</v>
      </c>
      <c r="C59" s="41">
        <v>0.4</v>
      </c>
      <c r="D59" s="142"/>
      <c r="E59" s="41">
        <v>1.44669</v>
      </c>
      <c r="F59" s="41">
        <v>1.79</v>
      </c>
      <c r="G59" s="41">
        <v>1.21999999999999</v>
      </c>
      <c r="H59" s="41">
        <v>1.38544335322706</v>
      </c>
      <c r="I59" s="41">
        <v>1.8399999999999901</v>
      </c>
      <c r="J59" s="41">
        <v>2.2812999999999901</v>
      </c>
      <c r="K59" s="41">
        <v>1.3859999999999899</v>
      </c>
      <c r="L59" s="41">
        <v>1.65</v>
      </c>
      <c r="M59" s="41"/>
      <c r="N59" s="41">
        <v>1.62492916915338</v>
      </c>
      <c r="O59" s="41">
        <v>0.34124404609709602</v>
      </c>
      <c r="P59" s="140"/>
      <c r="Q59" s="41">
        <v>1.28034750007778</v>
      </c>
      <c r="R59" s="41"/>
      <c r="S59" s="41">
        <v>1.19801379310344</v>
      </c>
      <c r="T59" s="41">
        <v>1.0809707529558099</v>
      </c>
      <c r="U59" s="41">
        <v>1.14405773761593</v>
      </c>
      <c r="V59" s="41">
        <v>2.0051863597122201</v>
      </c>
      <c r="W59" s="41">
        <f t="shared" si="0"/>
        <v>1.17584744593824</v>
      </c>
      <c r="X59" s="41">
        <f t="shared" si="1"/>
        <v>8.4505977477562305E-2</v>
      </c>
      <c r="Y59" s="41"/>
      <c r="Z59" s="41"/>
      <c r="AA59" s="14"/>
      <c r="AB59" s="14"/>
      <c r="AC59" s="14"/>
      <c r="AD59" s="14"/>
      <c r="AE59" s="14"/>
      <c r="AF59" s="14"/>
      <c r="AG59" s="14"/>
      <c r="AH59" s="14"/>
      <c r="AI59" s="14"/>
      <c r="AJ59" s="14"/>
      <c r="AK59" s="14"/>
      <c r="AL59" s="14"/>
      <c r="AM59" s="14"/>
      <c r="AN59" s="14"/>
      <c r="AO59" s="14"/>
      <c r="AP59" s="14"/>
      <c r="AQ59" s="14"/>
      <c r="AR59" s="14"/>
    </row>
    <row r="60" spans="1:44" ht="15" customHeight="1">
      <c r="A60" s="14">
        <v>1990</v>
      </c>
      <c r="B60" s="76">
        <v>1.91760695497571</v>
      </c>
      <c r="C60" s="41">
        <v>0.4</v>
      </c>
      <c r="D60" s="140"/>
      <c r="E60" s="41">
        <v>1.6068499999999899</v>
      </c>
      <c r="F60" s="41">
        <v>1.8799999999999899</v>
      </c>
      <c r="G60" s="41">
        <v>1.45999999999999</v>
      </c>
      <c r="H60" s="41">
        <v>1.5552340661277699</v>
      </c>
      <c r="I60" s="41">
        <v>1.93999999999999</v>
      </c>
      <c r="J60" s="41">
        <v>2.3040999999999898</v>
      </c>
      <c r="K60" s="41">
        <v>1.532</v>
      </c>
      <c r="L60" s="41">
        <v>1.6</v>
      </c>
      <c r="M60" s="41"/>
      <c r="N60" s="41">
        <v>1.73477300826596</v>
      </c>
      <c r="O60" s="41">
        <v>0.28553749097822201</v>
      </c>
      <c r="P60" s="140"/>
      <c r="Q60" s="41">
        <v>1.9650000000000001</v>
      </c>
      <c r="R60" s="41">
        <v>1.7449999999999899</v>
      </c>
      <c r="S60" s="41">
        <v>1.85036797037722</v>
      </c>
      <c r="T60" s="41">
        <v>2.1850000000000001</v>
      </c>
      <c r="U60" s="41">
        <v>3.1249999999999898</v>
      </c>
      <c r="V60" s="41">
        <v>2.0409940298507401</v>
      </c>
      <c r="W60" s="41">
        <v>1.7917243115702199</v>
      </c>
      <c r="X60" s="41">
        <v>2.5224501424501402</v>
      </c>
      <c r="Y60" s="41">
        <v>2.1004409016854502</v>
      </c>
      <c r="Z60" s="41">
        <v>0.47660787412078598</v>
      </c>
      <c r="AA60" s="14"/>
      <c r="AB60" s="14"/>
      <c r="AC60" s="14"/>
      <c r="AD60" s="14"/>
      <c r="AE60" s="14"/>
      <c r="AF60" s="14"/>
      <c r="AG60" s="14"/>
      <c r="AH60" s="14"/>
      <c r="AI60" s="14"/>
      <c r="AJ60" s="14"/>
      <c r="AK60" s="14"/>
      <c r="AL60" s="14"/>
      <c r="AM60" s="14"/>
      <c r="AN60" s="14"/>
      <c r="AO60" s="14"/>
      <c r="AP60" s="14"/>
      <c r="AQ60" s="14"/>
      <c r="AR60" s="14"/>
    </row>
    <row r="61" spans="1:44" ht="15" customHeight="1">
      <c r="A61" s="14">
        <v>1991</v>
      </c>
      <c r="B61" s="76">
        <v>2.0038168009350401</v>
      </c>
      <c r="C61" s="41">
        <v>0.4</v>
      </c>
      <c r="D61" s="140"/>
      <c r="E61" s="41">
        <v>1.79805999999999</v>
      </c>
      <c r="F61" s="41">
        <v>1.97999999999999</v>
      </c>
      <c r="G61" s="41">
        <v>1.6199999999999899</v>
      </c>
      <c r="H61" s="41">
        <v>1.62502477902848</v>
      </c>
      <c r="I61" s="41">
        <v>1.96999999999999</v>
      </c>
      <c r="J61" s="41">
        <v>2.3436999999999899</v>
      </c>
      <c r="K61" s="41">
        <v>1.7529999999999999</v>
      </c>
      <c r="L61" s="41">
        <v>1.58</v>
      </c>
      <c r="M61" s="41"/>
      <c r="N61" s="41">
        <v>1.8337230973785501</v>
      </c>
      <c r="O61" s="41">
        <v>0.25674912802177402</v>
      </c>
      <c r="P61" s="140"/>
      <c r="Q61" s="41">
        <v>2.0549999999999899</v>
      </c>
      <c r="R61" s="41">
        <v>1.9949999999999899</v>
      </c>
      <c r="S61" s="41">
        <v>1.9341217310807599</v>
      </c>
      <c r="T61" s="41">
        <v>2.2649999999999899</v>
      </c>
      <c r="U61" s="41">
        <v>3.07499999999999</v>
      </c>
      <c r="V61" s="41">
        <v>1.9869791044776099</v>
      </c>
      <c r="W61" s="41">
        <v>1.9062726958823599</v>
      </c>
      <c r="X61" s="41">
        <v>2.5224501424501402</v>
      </c>
      <c r="Y61" s="41">
        <v>2.1739105044915301</v>
      </c>
      <c r="Z61" s="41">
        <v>0.41442334485516402</v>
      </c>
      <c r="AA61" s="14"/>
      <c r="AB61" s="14"/>
      <c r="AC61" s="14"/>
      <c r="AD61" s="14"/>
      <c r="AE61" s="14"/>
      <c r="AF61" s="14"/>
      <c r="AG61" s="14"/>
      <c r="AH61" s="14"/>
      <c r="AI61" s="14"/>
      <c r="AJ61" s="14"/>
      <c r="AK61" s="14"/>
      <c r="AL61" s="14"/>
      <c r="AM61" s="14"/>
      <c r="AN61" s="14"/>
      <c r="AO61" s="14"/>
      <c r="AP61" s="14"/>
      <c r="AQ61" s="14"/>
      <c r="AR61" s="14"/>
    </row>
    <row r="62" spans="1:44" ht="15" customHeight="1">
      <c r="A62" s="14">
        <v>1992</v>
      </c>
      <c r="B62" s="76">
        <v>2.1675861308324702</v>
      </c>
      <c r="C62" s="41">
        <v>0.4</v>
      </c>
      <c r="D62" s="142"/>
      <c r="E62" s="41">
        <v>2.0193300000000001</v>
      </c>
      <c r="F62" s="41">
        <v>2.14</v>
      </c>
      <c r="G62" s="41">
        <v>1.94999999999999</v>
      </c>
      <c r="H62" s="41">
        <v>1.8348154919291799</v>
      </c>
      <c r="I62" s="41">
        <v>2.2000000000000002</v>
      </c>
      <c r="J62" s="41">
        <v>2.5927999999999898</v>
      </c>
      <c r="K62" s="41">
        <v>1.9770000000000001</v>
      </c>
      <c r="L62" s="41">
        <v>1.93999999999999</v>
      </c>
      <c r="M62" s="41"/>
      <c r="N62" s="41">
        <v>2.0817431864911402</v>
      </c>
      <c r="O62" s="41">
        <v>0.23659634772714899</v>
      </c>
      <c r="P62" s="140"/>
      <c r="Q62" s="41">
        <v>2.0849999999999902</v>
      </c>
      <c r="R62" s="41">
        <v>2.5249999999999901</v>
      </c>
      <c r="S62" s="41">
        <v>1.95506017125665</v>
      </c>
      <c r="T62" s="41">
        <v>2.395</v>
      </c>
      <c r="U62" s="41">
        <v>2.9349999999999898</v>
      </c>
      <c r="V62" s="41">
        <v>1.8789492537313399</v>
      </c>
      <c r="W62" s="41">
        <v>1.9999941012286699</v>
      </c>
      <c r="X62" s="41">
        <v>2.6874188034188</v>
      </c>
      <c r="Y62" s="41">
        <v>2.2534290751738002</v>
      </c>
      <c r="Z62" s="41">
        <v>0.38301192288019298</v>
      </c>
      <c r="AA62" s="14"/>
      <c r="AB62" s="14"/>
      <c r="AC62" s="14"/>
      <c r="AD62" s="14"/>
      <c r="AE62" s="14"/>
      <c r="AF62" s="14"/>
      <c r="AG62" s="14"/>
      <c r="AH62" s="14"/>
      <c r="AI62" s="14"/>
      <c r="AJ62" s="14"/>
      <c r="AK62" s="14"/>
      <c r="AL62" s="14"/>
      <c r="AM62" s="14"/>
      <c r="AN62" s="14"/>
      <c r="AO62" s="14"/>
      <c r="AP62" s="14"/>
      <c r="AQ62" s="14"/>
      <c r="AR62" s="14"/>
    </row>
    <row r="63" spans="1:44" ht="15" customHeight="1">
      <c r="A63" s="14">
        <v>1993</v>
      </c>
      <c r="B63" s="76">
        <v>2.1183108052830999</v>
      </c>
      <c r="C63" s="41">
        <v>0.4</v>
      </c>
      <c r="D63" s="140"/>
      <c r="E63" s="41">
        <v>1.90122999999999</v>
      </c>
      <c r="F63" s="41">
        <v>2.17</v>
      </c>
      <c r="G63" s="41">
        <v>1.83</v>
      </c>
      <c r="H63" s="41">
        <v>1.8646062048298899</v>
      </c>
      <c r="I63" s="41">
        <v>2.14</v>
      </c>
      <c r="J63" s="41">
        <v>2.5853999999999902</v>
      </c>
      <c r="K63" s="41">
        <v>1.8879999999999899</v>
      </c>
      <c r="L63" s="41">
        <v>1.89</v>
      </c>
      <c r="M63" s="41"/>
      <c r="N63" s="41">
        <v>2.0336545256037302</v>
      </c>
      <c r="O63" s="41">
        <v>0.257394398851718</v>
      </c>
      <c r="P63" s="140"/>
      <c r="Q63" s="41">
        <v>2.1150000000000002</v>
      </c>
      <c r="R63" s="41">
        <v>2.2050000000000001</v>
      </c>
      <c r="S63" s="41">
        <v>2.0702215922240201</v>
      </c>
      <c r="T63" s="41">
        <v>2.4249999999999998</v>
      </c>
      <c r="U63" s="41">
        <v>2.82499999999999</v>
      </c>
      <c r="V63" s="41">
        <v>1.74931343283582</v>
      </c>
      <c r="W63" s="41">
        <v>2.0312345696774301</v>
      </c>
      <c r="X63" s="41">
        <v>2.67710826210826</v>
      </c>
      <c r="Y63" s="41">
        <v>2.2029670849624701</v>
      </c>
      <c r="Z63" s="41">
        <v>0.340803208676901</v>
      </c>
      <c r="AA63" s="14"/>
      <c r="AB63" s="14"/>
      <c r="AC63" s="14"/>
      <c r="AD63" s="14"/>
      <c r="AE63" s="14"/>
      <c r="AF63" s="14"/>
      <c r="AG63" s="14"/>
      <c r="AH63" s="14"/>
      <c r="AI63" s="14"/>
      <c r="AJ63" s="14"/>
      <c r="AK63" s="14"/>
      <c r="AL63" s="14"/>
      <c r="AM63" s="14"/>
      <c r="AN63" s="14"/>
      <c r="AO63" s="14"/>
      <c r="AP63" s="14"/>
      <c r="AQ63" s="14"/>
      <c r="AR63" s="14"/>
    </row>
    <row r="64" spans="1:44" ht="15" customHeight="1">
      <c r="A64" s="14">
        <v>1994</v>
      </c>
      <c r="B64" s="76">
        <v>1.97648956197977</v>
      </c>
      <c r="C64" s="41">
        <v>0.4</v>
      </c>
      <c r="D64" s="140"/>
      <c r="E64" s="41">
        <v>1.6822900000000001</v>
      </c>
      <c r="F64" s="41">
        <v>2.02999999999999</v>
      </c>
      <c r="G64" s="41">
        <v>1.6599999999999899</v>
      </c>
      <c r="H64" s="41">
        <v>1.7143969177306</v>
      </c>
      <c r="I64" s="41">
        <v>1.8499999999999901</v>
      </c>
      <c r="J64" s="41">
        <v>2.4359000000000002</v>
      </c>
      <c r="K64" s="41">
        <v>1.6910000000000001</v>
      </c>
      <c r="L64" s="41">
        <v>1.67</v>
      </c>
      <c r="M64" s="141"/>
      <c r="N64" s="41">
        <v>1.8416983647163201</v>
      </c>
      <c r="O64" s="41">
        <v>0.27135198881418499</v>
      </c>
      <c r="P64" s="140"/>
      <c r="Q64" s="41">
        <v>2.0349999999999899</v>
      </c>
      <c r="R64" s="41">
        <v>1.81499999999999</v>
      </c>
      <c r="S64" s="41">
        <v>2.1016292524878399</v>
      </c>
      <c r="T64" s="41">
        <v>2.32499999999999</v>
      </c>
      <c r="U64" s="41">
        <v>2.7649999999999899</v>
      </c>
      <c r="V64" s="41">
        <v>1.7061014925373099</v>
      </c>
      <c r="W64" s="41">
        <v>2.0312345696774301</v>
      </c>
      <c r="X64" s="41">
        <v>2.5636923076923002</v>
      </c>
      <c r="Y64" s="41">
        <v>2.1112807592432201</v>
      </c>
      <c r="Z64" s="41">
        <v>0.35054637932535998</v>
      </c>
      <c r="AA64" s="14"/>
      <c r="AB64" s="14"/>
      <c r="AC64" s="14"/>
      <c r="AD64" s="14"/>
      <c r="AE64" s="14"/>
      <c r="AF64" s="14"/>
      <c r="AG64" s="14"/>
      <c r="AH64" s="14"/>
      <c r="AI64" s="14"/>
      <c r="AJ64" s="14"/>
      <c r="AK64" s="14"/>
      <c r="AL64" s="14"/>
      <c r="AM64" s="14"/>
      <c r="AN64" s="14"/>
      <c r="AO64" s="14"/>
      <c r="AP64" s="14"/>
      <c r="AQ64" s="14"/>
      <c r="AR64" s="14"/>
    </row>
    <row r="65" spans="1:44" ht="15" customHeight="1">
      <c r="A65" s="14">
        <v>1995</v>
      </c>
      <c r="B65" s="76">
        <v>1.9508023418096501</v>
      </c>
      <c r="C65" s="41">
        <v>0.4</v>
      </c>
      <c r="D65" s="142"/>
      <c r="E65" s="41">
        <v>1.73341999999999</v>
      </c>
      <c r="F65" s="41">
        <v>2.1</v>
      </c>
      <c r="G65" s="41">
        <v>1.54</v>
      </c>
      <c r="H65" s="41">
        <v>1.78418763063131</v>
      </c>
      <c r="I65" s="41">
        <v>1.71999999999999</v>
      </c>
      <c r="J65" s="41">
        <v>2.3432999999999899</v>
      </c>
      <c r="K65" s="41">
        <v>1.7589999999999999</v>
      </c>
      <c r="L65" s="41">
        <v>1.64</v>
      </c>
      <c r="M65" s="41"/>
      <c r="N65" s="41">
        <v>1.82748845382891</v>
      </c>
      <c r="O65" s="41">
        <v>0.26324727557233901</v>
      </c>
      <c r="P65" s="140"/>
      <c r="Q65" s="41">
        <v>1.84499999999999</v>
      </c>
      <c r="R65" s="41">
        <v>1.875</v>
      </c>
      <c r="S65" s="41">
        <v>2.0911600323999</v>
      </c>
      <c r="T65" s="41">
        <v>2.2749999999999901</v>
      </c>
      <c r="U65" s="41">
        <v>2.7249999999999899</v>
      </c>
      <c r="V65" s="41">
        <v>1.74931343283582</v>
      </c>
      <c r="W65" s="41">
        <v>1.95834014329698</v>
      </c>
      <c r="X65" s="41">
        <v>2.49151851851851</v>
      </c>
      <c r="Y65" s="41">
        <v>2.0741162297903801</v>
      </c>
      <c r="Z65" s="41">
        <v>0.335493899968347</v>
      </c>
      <c r="AA65" s="14"/>
      <c r="AB65" s="14"/>
      <c r="AC65" s="14"/>
      <c r="AD65" s="14"/>
      <c r="AE65" s="14"/>
      <c r="AF65" s="14"/>
      <c r="AG65" s="14"/>
      <c r="AH65" s="14"/>
      <c r="AI65" s="14"/>
      <c r="AJ65" s="14"/>
      <c r="AK65" s="14"/>
      <c r="AL65" s="14"/>
      <c r="AM65" s="14"/>
      <c r="AN65" s="14"/>
      <c r="AO65" s="14"/>
      <c r="AP65" s="14"/>
      <c r="AQ65" s="14"/>
      <c r="AR65" s="14"/>
    </row>
    <row r="66" spans="1:44" ht="15" customHeight="1">
      <c r="A66" s="14">
        <v>1996</v>
      </c>
      <c r="B66" s="76">
        <v>1.95211299873096</v>
      </c>
      <c r="C66" s="41">
        <v>0.4</v>
      </c>
      <c r="D66" s="140"/>
      <c r="E66" s="41">
        <v>1.7134799999999999</v>
      </c>
      <c r="F66" s="41">
        <v>2.12</v>
      </c>
      <c r="G66" s="41">
        <v>1.56</v>
      </c>
      <c r="H66" s="41">
        <v>1.73397834353201</v>
      </c>
      <c r="I66" s="41">
        <v>1.8599999999999901</v>
      </c>
      <c r="J66" s="41">
        <v>2.2610999999999999</v>
      </c>
      <c r="K66" s="41">
        <v>1.8019999999999901</v>
      </c>
      <c r="L66" s="41">
        <v>1.66</v>
      </c>
      <c r="M66" s="41"/>
      <c r="N66" s="41">
        <v>1.8388197929415</v>
      </c>
      <c r="O66" s="41">
        <v>0.237729128250323</v>
      </c>
      <c r="P66" s="140"/>
      <c r="Q66" s="41">
        <v>1.82499999999999</v>
      </c>
      <c r="R66" s="41">
        <v>1.865</v>
      </c>
      <c r="S66" s="41">
        <v>2.05975237213607</v>
      </c>
      <c r="T66" s="41">
        <v>2.32499999999999</v>
      </c>
      <c r="U66" s="41">
        <v>2.6549999999999998</v>
      </c>
      <c r="V66" s="41">
        <v>1.7385104477611899</v>
      </c>
      <c r="W66" s="41">
        <v>1.98958061174574</v>
      </c>
      <c r="X66" s="41">
        <v>2.4193447293447199</v>
      </c>
      <c r="Y66" s="41">
        <v>2.0654062045204298</v>
      </c>
      <c r="Z66" s="41">
        <v>0.32290604785013399</v>
      </c>
      <c r="AA66" s="14"/>
      <c r="AB66" s="14"/>
      <c r="AC66" s="14"/>
      <c r="AD66" s="14"/>
      <c r="AE66" s="14"/>
      <c r="AF66" s="14"/>
      <c r="AG66" s="14"/>
      <c r="AH66" s="14"/>
      <c r="AI66" s="14"/>
      <c r="AJ66" s="14"/>
      <c r="AK66" s="14"/>
      <c r="AL66" s="14"/>
      <c r="AM66" s="14"/>
      <c r="AN66" s="14"/>
      <c r="AO66" s="14"/>
      <c r="AP66" s="14"/>
      <c r="AQ66" s="14"/>
      <c r="AR66" s="14"/>
    </row>
    <row r="67" spans="1:44" ht="15" customHeight="1">
      <c r="A67" s="14">
        <v>1997</v>
      </c>
      <c r="B67" s="76">
        <v>2.0689417929451199</v>
      </c>
      <c r="C67" s="41">
        <v>0.4</v>
      </c>
      <c r="D67" s="140"/>
      <c r="E67" s="41">
        <v>1.9359199999999901</v>
      </c>
      <c r="F67" s="41">
        <v>2.04</v>
      </c>
      <c r="G67" s="41">
        <v>1.6799999999999899</v>
      </c>
      <c r="H67" s="41">
        <v>1.9437690564327199</v>
      </c>
      <c r="I67" s="41">
        <v>1.98999999999999</v>
      </c>
      <c r="J67" s="41">
        <v>2.3502999999999998</v>
      </c>
      <c r="K67" s="41">
        <v>1.9099999999999899</v>
      </c>
      <c r="L67" s="41">
        <v>1.58</v>
      </c>
      <c r="M67" s="41"/>
      <c r="N67" s="41">
        <v>1.9287486320540901</v>
      </c>
      <c r="O67" s="41">
        <v>0.232367995073443</v>
      </c>
      <c r="P67" s="140"/>
      <c r="Q67" s="41">
        <v>2.0349999999999899</v>
      </c>
      <c r="R67" s="41">
        <v>2.2449999999999899</v>
      </c>
      <c r="S67" s="41">
        <v>2.2377291136310999</v>
      </c>
      <c r="T67" s="41">
        <v>2.4449999999999998</v>
      </c>
      <c r="U67" s="41">
        <v>2.7449999999999899</v>
      </c>
      <c r="V67" s="41">
        <v>1.65208656716417</v>
      </c>
      <c r="W67" s="41">
        <v>2.1041289960578902</v>
      </c>
      <c r="X67" s="41">
        <v>2.5843133903133899</v>
      </c>
      <c r="Y67" s="41">
        <v>2.20913495383616</v>
      </c>
      <c r="Z67" s="41">
        <v>0.34071976109971203</v>
      </c>
      <c r="AA67" s="14"/>
      <c r="AB67" s="14"/>
      <c r="AC67" s="14"/>
      <c r="AD67" s="14"/>
      <c r="AE67" s="14"/>
      <c r="AF67" s="14"/>
      <c r="AG67" s="14"/>
      <c r="AH67" s="14"/>
      <c r="AI67" s="14"/>
      <c r="AJ67" s="14"/>
      <c r="AK67" s="14"/>
      <c r="AL67" s="14"/>
      <c r="AM67" s="14"/>
      <c r="AN67" s="14"/>
      <c r="AO67" s="14"/>
      <c r="AP67" s="14"/>
      <c r="AQ67" s="14"/>
      <c r="AR67" s="14"/>
    </row>
    <row r="68" spans="1:44" ht="15" customHeight="1">
      <c r="A68" s="14">
        <v>1998</v>
      </c>
      <c r="B68" s="76">
        <v>2.1355309760077401</v>
      </c>
      <c r="C68" s="41">
        <v>0.4</v>
      </c>
      <c r="D68" s="142"/>
      <c r="E68" s="41">
        <v>2.0180099999999901</v>
      </c>
      <c r="F68" s="41">
        <v>2.36</v>
      </c>
      <c r="G68" s="41">
        <v>1.95999999999999</v>
      </c>
      <c r="H68" s="41">
        <v>2.0135597693334302</v>
      </c>
      <c r="I68" s="41">
        <v>2.1699999999999902</v>
      </c>
      <c r="J68" s="41">
        <v>2.3831999999999902</v>
      </c>
      <c r="K68" s="41">
        <v>2.0769999999999902</v>
      </c>
      <c r="L68" s="41">
        <v>1.5</v>
      </c>
      <c r="M68" s="41"/>
      <c r="N68" s="41">
        <v>2.0602212211666702</v>
      </c>
      <c r="O68" s="41">
        <v>0.27629350429619998</v>
      </c>
      <c r="P68" s="140"/>
      <c r="Q68" s="41">
        <v>1.7749999999999899</v>
      </c>
      <c r="R68" s="41">
        <v>2.4350000000000001</v>
      </c>
      <c r="S68" s="41">
        <v>2.15397535292756</v>
      </c>
      <c r="T68" s="41">
        <v>2.34499999999999</v>
      </c>
      <c r="U68" s="41">
        <v>2.7849999999999899</v>
      </c>
      <c r="V68" s="41">
        <v>1.8465402985074599</v>
      </c>
      <c r="W68" s="41">
        <v>2.1353694645066601</v>
      </c>
      <c r="X68" s="41">
        <v>2.5121396011396002</v>
      </c>
      <c r="Y68" s="41">
        <v>2.2108407308488101</v>
      </c>
      <c r="Z68" s="41">
        <v>0.34868956697855003</v>
      </c>
      <c r="AA68" s="14"/>
      <c r="AB68" s="14"/>
      <c r="AC68" s="14"/>
      <c r="AD68" s="14"/>
      <c r="AE68" s="14"/>
      <c r="AF68" s="14"/>
      <c r="AG68" s="14"/>
      <c r="AH68" s="14"/>
      <c r="AI68" s="14"/>
      <c r="AJ68" s="14"/>
      <c r="AK68" s="14"/>
      <c r="AL68" s="14"/>
      <c r="AM68" s="14"/>
      <c r="AN68" s="14"/>
      <c r="AO68" s="14"/>
      <c r="AP68" s="14"/>
      <c r="AQ68" s="14"/>
      <c r="AR68" s="14"/>
    </row>
    <row r="69" spans="1:44" ht="15" customHeight="1">
      <c r="A69" s="14">
        <v>1999</v>
      </c>
      <c r="B69" s="76">
        <v>1.9479547847430001</v>
      </c>
      <c r="C69" s="41">
        <v>0.4</v>
      </c>
      <c r="D69" s="140"/>
      <c r="E69" s="41">
        <v>1.5882099999999999</v>
      </c>
      <c r="F69" s="41">
        <v>2.2099999999999902</v>
      </c>
      <c r="G69" s="41">
        <v>1.55</v>
      </c>
      <c r="H69" s="41">
        <v>1.55335048223414</v>
      </c>
      <c r="I69" s="41">
        <v>2.1899999999999902</v>
      </c>
      <c r="J69" s="41">
        <v>2.4222000000000001</v>
      </c>
      <c r="K69" s="41">
        <v>1.7270000000000001</v>
      </c>
      <c r="L69" s="41">
        <v>1.81</v>
      </c>
      <c r="M69" s="41"/>
      <c r="N69" s="41">
        <v>1.8813450602792701</v>
      </c>
      <c r="O69" s="41">
        <v>0.34393036630345802</v>
      </c>
      <c r="P69" s="140"/>
      <c r="Q69" s="41">
        <v>1.5249999999999999</v>
      </c>
      <c r="R69" s="41">
        <v>2.0549999999999899</v>
      </c>
      <c r="S69" s="41">
        <v>1.9759986114325301</v>
      </c>
      <c r="T69" s="41">
        <v>2.1349999999999998</v>
      </c>
      <c r="U69" s="41">
        <v>2.6449999999999898</v>
      </c>
      <c r="V69" s="41">
        <v>1.92216119402985</v>
      </c>
      <c r="W69" s="41">
        <v>1.8437917589848301</v>
      </c>
      <c r="X69" s="41">
        <v>2.0997179487179398</v>
      </c>
      <c r="Y69" s="41">
        <v>2.0145645092067399</v>
      </c>
      <c r="Z69" s="41">
        <v>0.339718286827491</v>
      </c>
      <c r="AA69" s="14"/>
      <c r="AB69" s="14"/>
      <c r="AC69" s="14"/>
      <c r="AD69" s="14"/>
      <c r="AE69" s="14"/>
      <c r="AF69" s="14"/>
      <c r="AG69" s="14"/>
      <c r="AH69" s="14"/>
      <c r="AI69" s="14"/>
      <c r="AJ69" s="14"/>
      <c r="AK69" s="14"/>
      <c r="AL69" s="14"/>
      <c r="AM69" s="14"/>
      <c r="AN69" s="14"/>
      <c r="AO69" s="14"/>
      <c r="AP69" s="14"/>
      <c r="AQ69" s="14"/>
      <c r="AR69" s="14"/>
    </row>
    <row r="70" spans="1:44" ht="15" customHeight="1">
      <c r="A70" s="14">
        <v>2000</v>
      </c>
      <c r="B70" s="76">
        <v>1.87135287191846</v>
      </c>
      <c r="C70" s="41">
        <v>0.4</v>
      </c>
      <c r="D70" s="140"/>
      <c r="E70" s="41">
        <v>1.52995999999999</v>
      </c>
      <c r="F70" s="41">
        <v>2.0099999999999998</v>
      </c>
      <c r="G70" s="41">
        <v>1.3499999999999901</v>
      </c>
      <c r="H70" s="41">
        <v>1.59314119513484</v>
      </c>
      <c r="I70" s="41">
        <v>1.97999999999999</v>
      </c>
      <c r="J70" s="41">
        <v>2.4037000000000002</v>
      </c>
      <c r="K70" s="41">
        <v>1.5879999999999901</v>
      </c>
      <c r="L70" s="41">
        <v>1.8</v>
      </c>
      <c r="M70" s="141"/>
      <c r="N70" s="41">
        <v>1.7818501493918499</v>
      </c>
      <c r="O70" s="41">
        <v>0.33837310770666701</v>
      </c>
      <c r="P70" s="140"/>
      <c r="Q70" s="41">
        <v>1.5549999999999999</v>
      </c>
      <c r="R70" s="41">
        <v>1.915</v>
      </c>
      <c r="S70" s="41">
        <v>1.9759986114325301</v>
      </c>
      <c r="T70" s="41">
        <v>2.1349999999999998</v>
      </c>
      <c r="U70" s="41">
        <v>2.4350000000000001</v>
      </c>
      <c r="V70" s="41">
        <v>1.8141313432835799</v>
      </c>
      <c r="W70" s="41">
        <v>1.8958592063994399</v>
      </c>
      <c r="X70" s="41">
        <v>2.12033903133903</v>
      </c>
      <c r="Y70" s="41">
        <v>1.9608555944450801</v>
      </c>
      <c r="Z70" s="41">
        <v>0.27323449565368801</v>
      </c>
      <c r="AA70" s="14"/>
      <c r="AB70" s="14"/>
      <c r="AC70" s="14"/>
      <c r="AD70" s="14"/>
      <c r="AE70" s="14"/>
      <c r="AF70" s="14"/>
      <c r="AG70" s="14"/>
      <c r="AH70" s="14"/>
      <c r="AI70" s="14"/>
      <c r="AJ70" s="14"/>
      <c r="AK70" s="14"/>
      <c r="AL70" s="14"/>
      <c r="AM70" s="14"/>
      <c r="AN70" s="14"/>
      <c r="AO70" s="14"/>
      <c r="AP70" s="14"/>
      <c r="AQ70" s="14"/>
      <c r="AR70" s="14"/>
    </row>
    <row r="71" spans="1:44" ht="15" customHeight="1">
      <c r="A71" s="14">
        <v>2001</v>
      </c>
      <c r="B71" s="76">
        <v>1.79157201228728</v>
      </c>
      <c r="C71" s="41">
        <v>0.4</v>
      </c>
      <c r="D71" s="142"/>
      <c r="E71" s="41">
        <v>1.51088</v>
      </c>
      <c r="F71" s="41">
        <v>1.8399999999999901</v>
      </c>
      <c r="G71" s="41">
        <v>1.27</v>
      </c>
      <c r="H71" s="41">
        <v>1.59293190803555</v>
      </c>
      <c r="I71" s="41">
        <v>1.94999999999999</v>
      </c>
      <c r="J71" s="41">
        <v>2.3086999999999902</v>
      </c>
      <c r="K71" s="41">
        <v>1.514</v>
      </c>
      <c r="L71" s="41">
        <v>1.6</v>
      </c>
      <c r="M71" s="41"/>
      <c r="N71" s="41">
        <v>1.69831398850444</v>
      </c>
      <c r="O71" s="41">
        <v>0.32278230161226601</v>
      </c>
      <c r="P71" s="140"/>
      <c r="Q71" s="41">
        <v>1.5649999999999999</v>
      </c>
      <c r="R71" s="41">
        <v>1.4850000000000001</v>
      </c>
      <c r="S71" s="41">
        <v>1.95506017125665</v>
      </c>
      <c r="T71" s="41">
        <v>2.1150000000000002</v>
      </c>
      <c r="U71" s="41">
        <v>2.395</v>
      </c>
      <c r="V71" s="41">
        <v>1.8141313432835799</v>
      </c>
      <c r="W71" s="41">
        <v>1.86461873795068</v>
      </c>
      <c r="X71" s="41">
        <v>2.0894074074073998</v>
      </c>
      <c r="Y71" s="41">
        <v>1.88483003607013</v>
      </c>
      <c r="Z71" s="41">
        <v>0.31244892588759299</v>
      </c>
      <c r="AA71" s="14"/>
      <c r="AB71" s="14"/>
      <c r="AC71" s="14"/>
      <c r="AD71" s="14"/>
      <c r="AE71" s="14"/>
      <c r="AF71" s="14"/>
      <c r="AG71" s="14"/>
      <c r="AH71" s="14"/>
      <c r="AI71" s="14"/>
      <c r="AJ71" s="14"/>
      <c r="AK71" s="14"/>
      <c r="AL71" s="14"/>
      <c r="AM71" s="14"/>
      <c r="AN71" s="14"/>
      <c r="AO71" s="14"/>
      <c r="AP71" s="14"/>
      <c r="AQ71" s="14"/>
      <c r="AR71" s="14"/>
    </row>
    <row r="72" spans="1:44" ht="15" customHeight="1">
      <c r="A72" s="14">
        <v>2002</v>
      </c>
      <c r="B72" s="76">
        <v>2.1297439612400302</v>
      </c>
      <c r="C72" s="41">
        <v>0.4</v>
      </c>
      <c r="D72" s="140"/>
      <c r="E72" s="41">
        <v>1.9931000000000001</v>
      </c>
      <c r="F72" s="41">
        <v>2.2799999999999998</v>
      </c>
      <c r="G72" s="41">
        <v>1.48999999999999</v>
      </c>
      <c r="H72" s="41">
        <v>2.0227226209362601</v>
      </c>
      <c r="I72" s="41">
        <v>2.0499999999999998</v>
      </c>
      <c r="J72" s="41">
        <v>2.5363999999999902</v>
      </c>
      <c r="K72" s="41">
        <v>1.9610000000000001</v>
      </c>
      <c r="L72" s="41">
        <v>1.84</v>
      </c>
      <c r="M72" s="41"/>
      <c r="N72" s="41">
        <v>2.02165282761703</v>
      </c>
      <c r="O72" s="41">
        <v>0.30534737313233201</v>
      </c>
      <c r="P72" s="140"/>
      <c r="Q72" s="41">
        <v>1.925</v>
      </c>
      <c r="R72" s="41">
        <v>2.4449999999999998</v>
      </c>
      <c r="S72" s="41">
        <v>2.1644445730155</v>
      </c>
      <c r="T72" s="41">
        <v>2.415</v>
      </c>
      <c r="U72" s="41">
        <v>2.59499999999999</v>
      </c>
      <c r="V72" s="41">
        <v>1.93296417910447</v>
      </c>
      <c r="W72" s="41">
        <v>2.18743691192127</v>
      </c>
      <c r="X72" s="41">
        <v>2.3987236467236399</v>
      </c>
      <c r="Y72" s="41">
        <v>2.2378350948630299</v>
      </c>
      <c r="Z72" s="41">
        <v>0.25839559090291597</v>
      </c>
      <c r="AA72" s="14"/>
      <c r="AB72" s="14"/>
      <c r="AC72" s="14"/>
      <c r="AD72" s="14"/>
      <c r="AE72" s="14"/>
      <c r="AF72" s="14"/>
      <c r="AG72" s="14"/>
      <c r="AH72" s="14"/>
      <c r="AI72" s="14"/>
      <c r="AJ72" s="14"/>
      <c r="AK72" s="14"/>
      <c r="AL72" s="14"/>
      <c r="AM72" s="14"/>
      <c r="AN72" s="14"/>
      <c r="AO72" s="14"/>
      <c r="AP72" s="14"/>
      <c r="AQ72" s="14"/>
      <c r="AR72" s="14"/>
    </row>
    <row r="73" spans="1:44" ht="15" customHeight="1">
      <c r="A73" s="14">
        <v>2003</v>
      </c>
      <c r="B73" s="76">
        <v>2.2658326922920802</v>
      </c>
      <c r="C73" s="41">
        <v>0.4</v>
      </c>
      <c r="D73" s="140"/>
      <c r="E73" s="41">
        <v>2.1419199999999901</v>
      </c>
      <c r="F73" s="41">
        <v>2.31</v>
      </c>
      <c r="G73" s="41">
        <v>1.8899999999999899</v>
      </c>
      <c r="H73" s="41">
        <v>1.98251333383697</v>
      </c>
      <c r="I73" s="41">
        <v>2.16</v>
      </c>
      <c r="J73" s="41">
        <v>2.6653999999999902</v>
      </c>
      <c r="K73" s="41">
        <v>2.1280000000000001</v>
      </c>
      <c r="L73" s="41">
        <v>1.88</v>
      </c>
      <c r="M73" s="41"/>
      <c r="N73" s="41">
        <v>2.1447291667296202</v>
      </c>
      <c r="O73" s="41">
        <v>0.25640815015893498</v>
      </c>
      <c r="P73" s="140"/>
      <c r="Q73" s="41">
        <v>2.1949999999999998</v>
      </c>
      <c r="R73" s="41">
        <v>2.7449999999999899</v>
      </c>
      <c r="S73" s="41">
        <v>2.2167906734552099</v>
      </c>
      <c r="T73" s="41">
        <v>2.4049999999999998</v>
      </c>
      <c r="U73" s="41">
        <v>2.82499999999999</v>
      </c>
      <c r="V73" s="41">
        <v>2.0301910447761098</v>
      </c>
      <c r="W73" s="41">
        <v>2.2915718067504902</v>
      </c>
      <c r="X73" s="41">
        <v>2.5121396011396002</v>
      </c>
      <c r="Y73" s="41">
        <v>2.3869362178545401</v>
      </c>
      <c r="Z73" s="41">
        <v>0.295123238936016</v>
      </c>
      <c r="AA73" s="14"/>
      <c r="AB73" s="14"/>
      <c r="AC73" s="14"/>
      <c r="AD73" s="14"/>
      <c r="AE73" s="14"/>
      <c r="AF73" s="14"/>
      <c r="AG73" s="14"/>
      <c r="AH73" s="14"/>
      <c r="AI73" s="14"/>
      <c r="AJ73" s="14"/>
      <c r="AK73" s="14"/>
      <c r="AL73" s="14"/>
      <c r="AM73" s="14"/>
      <c r="AN73" s="14"/>
      <c r="AO73" s="14"/>
      <c r="AP73" s="14"/>
      <c r="AQ73" s="14"/>
      <c r="AR73" s="14"/>
    </row>
    <row r="74" spans="1:44" ht="15" customHeight="1">
      <c r="A74" s="14">
        <v>2004</v>
      </c>
      <c r="B74" s="76">
        <v>2.21097463002915</v>
      </c>
      <c r="C74" s="41">
        <v>0.4</v>
      </c>
      <c r="D74" s="142"/>
      <c r="E74" s="41">
        <v>2.0045899999999901</v>
      </c>
      <c r="F74" s="41">
        <v>2.2200000000000002</v>
      </c>
      <c r="G74" s="41">
        <v>1.73999999999999</v>
      </c>
      <c r="H74" s="41">
        <v>1.92230404673767</v>
      </c>
      <c r="I74" s="41">
        <v>2.14</v>
      </c>
      <c r="J74" s="41">
        <v>2.5651999999999902</v>
      </c>
      <c r="K74" s="41">
        <v>1.9330000000000001</v>
      </c>
      <c r="L74" s="41">
        <v>1.89</v>
      </c>
      <c r="M74" s="41"/>
      <c r="N74" s="41">
        <v>2.0518867558422</v>
      </c>
      <c r="O74" s="41">
        <v>0.25527572930312797</v>
      </c>
      <c r="P74" s="140"/>
      <c r="Q74" s="41">
        <v>2.1850000000000001</v>
      </c>
      <c r="R74" s="41">
        <v>2.6849999999999898</v>
      </c>
      <c r="S74" s="41">
        <v>2.19585223327933</v>
      </c>
      <c r="T74" s="41">
        <v>2.4049999999999998</v>
      </c>
      <c r="U74" s="41">
        <v>2.7549999999999999</v>
      </c>
      <c r="V74" s="41">
        <v>2.06259999999999</v>
      </c>
      <c r="W74" s="41">
        <v>2.30198529623341</v>
      </c>
      <c r="X74" s="41">
        <v>2.5636923076923002</v>
      </c>
      <c r="Y74" s="41">
        <v>2.3700625042160999</v>
      </c>
      <c r="Z74" s="41">
        <v>0.26215395515956302</v>
      </c>
      <c r="AA74" s="14"/>
      <c r="AB74" s="14"/>
      <c r="AC74" s="14"/>
      <c r="AD74" s="14"/>
      <c r="AE74" s="14"/>
      <c r="AF74" s="14"/>
      <c r="AG74" s="14"/>
      <c r="AH74" s="14"/>
      <c r="AI74" s="14"/>
      <c r="AJ74" s="14"/>
      <c r="AK74" s="14"/>
      <c r="AL74" s="14"/>
      <c r="AM74" s="14"/>
      <c r="AN74" s="14"/>
      <c r="AO74" s="14"/>
      <c r="AP74" s="14"/>
      <c r="AQ74" s="14"/>
      <c r="AR74" s="14"/>
    </row>
    <row r="75" spans="1:44" ht="15" customHeight="1">
      <c r="A75" s="14">
        <v>2005</v>
      </c>
      <c r="B75" s="76">
        <v>2.2453754097497201</v>
      </c>
      <c r="C75" s="41">
        <v>0.4</v>
      </c>
      <c r="D75" s="140"/>
      <c r="E75" s="41">
        <v>2.1135399999999902</v>
      </c>
      <c r="F75" s="41">
        <v>2.3399999999999901</v>
      </c>
      <c r="G75" s="41">
        <v>1.79</v>
      </c>
      <c r="H75" s="41">
        <v>2.0220947596383798</v>
      </c>
      <c r="I75" s="41">
        <v>1.98999999999999</v>
      </c>
      <c r="J75" s="41">
        <v>2.5920999999999901</v>
      </c>
      <c r="K75" s="41">
        <v>2.0529999999999902</v>
      </c>
      <c r="L75" s="41">
        <v>1.83</v>
      </c>
      <c r="M75" s="41"/>
      <c r="N75" s="41">
        <v>2.09134184495479</v>
      </c>
      <c r="O75" s="41">
        <v>0.26423048890950601</v>
      </c>
      <c r="P75" s="140"/>
      <c r="Q75" s="41">
        <v>2.2949999999999902</v>
      </c>
      <c r="R75" s="41">
        <v>2.3650000000000002</v>
      </c>
      <c r="S75" s="41">
        <v>2.26913677389493</v>
      </c>
      <c r="T75" s="41">
        <v>2.4949999999999899</v>
      </c>
      <c r="U75" s="41">
        <v>2.8049999999999899</v>
      </c>
      <c r="V75" s="41">
        <v>2.1814328358208899</v>
      </c>
      <c r="W75" s="41">
        <v>2.3852932120967898</v>
      </c>
      <c r="X75" s="41">
        <v>2.6564871794871698</v>
      </c>
      <c r="Y75" s="41">
        <v>2.3994089745446501</v>
      </c>
      <c r="Z75" s="41">
        <v>0.20429171692978801</v>
      </c>
      <c r="AA75" s="14"/>
      <c r="AB75" s="14"/>
      <c r="AC75" s="14"/>
      <c r="AD75" s="14"/>
      <c r="AE75" s="14"/>
      <c r="AF75" s="14"/>
      <c r="AG75" s="14"/>
      <c r="AH75" s="14"/>
      <c r="AI75" s="14"/>
      <c r="AJ75" s="14"/>
      <c r="AK75" s="14"/>
      <c r="AL75" s="14"/>
      <c r="AM75" s="14"/>
      <c r="AN75" s="14"/>
      <c r="AO75" s="14"/>
      <c r="AP75" s="14"/>
      <c r="AQ75" s="14"/>
      <c r="AR75" s="14"/>
    </row>
    <row r="76" spans="1:44" ht="15" customHeight="1">
      <c r="A76" s="14">
        <v>2006</v>
      </c>
      <c r="B76" s="76">
        <v>2.34609634258292</v>
      </c>
      <c r="C76" s="41">
        <v>0.4</v>
      </c>
      <c r="D76" s="140"/>
      <c r="E76" s="41">
        <v>2.1461600000000001</v>
      </c>
      <c r="F76" s="41">
        <v>2.39</v>
      </c>
      <c r="G76" s="41">
        <v>1.78</v>
      </c>
      <c r="H76" s="41">
        <v>2.05188547253909</v>
      </c>
      <c r="I76" s="41">
        <v>2.3399999999999901</v>
      </c>
      <c r="J76" s="41">
        <v>2.7084999999999901</v>
      </c>
      <c r="K76" s="41">
        <v>2.1629999999999998</v>
      </c>
      <c r="L76" s="41">
        <v>1.98999999999999</v>
      </c>
      <c r="M76" s="141"/>
      <c r="N76" s="41">
        <v>2.1961931840673801</v>
      </c>
      <c r="O76" s="41">
        <v>0.28306031009678101</v>
      </c>
      <c r="P76" s="140"/>
      <c r="Q76" s="41">
        <v>2.415</v>
      </c>
      <c r="R76" s="41">
        <v>2.4249999999999998</v>
      </c>
      <c r="S76" s="41">
        <v>2.3842981948622999</v>
      </c>
      <c r="T76" s="41">
        <v>2.57499999999999</v>
      </c>
      <c r="U76" s="41">
        <v>2.9049999999999998</v>
      </c>
      <c r="V76" s="41">
        <v>2.26785671641791</v>
      </c>
      <c r="W76" s="41">
        <v>2.49984159640894</v>
      </c>
      <c r="X76" s="41">
        <v>2.8730085470085398</v>
      </c>
      <c r="Y76" s="41">
        <v>2.4959995010984501</v>
      </c>
      <c r="Z76" s="41">
        <v>0.20398750328384699</v>
      </c>
      <c r="AA76" s="14"/>
      <c r="AB76" s="14"/>
      <c r="AC76" s="14"/>
      <c r="AD76" s="14"/>
      <c r="AE76" s="14"/>
      <c r="AF76" s="14"/>
      <c r="AG76" s="14"/>
      <c r="AH76" s="14"/>
      <c r="AI76" s="14"/>
      <c r="AJ76" s="14"/>
      <c r="AK76" s="14"/>
      <c r="AL76" s="14"/>
      <c r="AM76" s="14"/>
      <c r="AN76" s="14"/>
      <c r="AO76" s="14"/>
      <c r="AP76" s="14"/>
      <c r="AQ76" s="14"/>
      <c r="AR76" s="14"/>
    </row>
    <row r="77" spans="1:44" ht="15" customHeight="1">
      <c r="A77" s="14">
        <v>2007</v>
      </c>
      <c r="B77" s="76">
        <v>2.31720572035197</v>
      </c>
      <c r="C77" s="41">
        <v>0.4</v>
      </c>
      <c r="D77" s="142"/>
      <c r="E77" s="41">
        <v>2.0965600000000002</v>
      </c>
      <c r="F77" s="41">
        <v>2.5</v>
      </c>
      <c r="G77" s="41">
        <v>1.82</v>
      </c>
      <c r="H77" s="41">
        <v>2.1116761854398001</v>
      </c>
      <c r="I77" s="41">
        <v>2.14</v>
      </c>
      <c r="J77" s="41">
        <v>2.6293999999999902</v>
      </c>
      <c r="K77" s="41">
        <v>2.1520000000000001</v>
      </c>
      <c r="L77" s="41">
        <v>1.96999999999999</v>
      </c>
      <c r="M77" s="41"/>
      <c r="N77" s="41">
        <v>2.17745452317997</v>
      </c>
      <c r="O77" s="41">
        <v>0.26512070071091398</v>
      </c>
      <c r="P77" s="140"/>
      <c r="Q77" s="41">
        <v>2.4049999999999998</v>
      </c>
      <c r="R77" s="41">
        <v>2.1749999999999998</v>
      </c>
      <c r="S77" s="41">
        <v>2.3633597546864098</v>
      </c>
      <c r="T77" s="41">
        <v>2.5549999999999899</v>
      </c>
      <c r="U77" s="41">
        <v>2.82499999999999</v>
      </c>
      <c r="V77" s="41">
        <v>2.3650835820895502</v>
      </c>
      <c r="W77" s="41">
        <v>2.5102550858918602</v>
      </c>
      <c r="X77" s="41">
        <v>2.8936296296296198</v>
      </c>
      <c r="Y77" s="41">
        <v>2.4569569175239701</v>
      </c>
      <c r="Z77" s="41">
        <v>0.203022664828552</v>
      </c>
      <c r="AA77" s="14"/>
      <c r="AB77" s="14"/>
      <c r="AC77" s="14"/>
      <c r="AD77" s="14"/>
      <c r="AE77" s="14"/>
      <c r="AF77" s="14"/>
      <c r="AG77" s="14"/>
      <c r="AH77" s="14"/>
      <c r="AI77" s="14"/>
      <c r="AJ77" s="14"/>
      <c r="AK77" s="14"/>
      <c r="AL77" s="14"/>
      <c r="AM77" s="14"/>
      <c r="AN77" s="14"/>
      <c r="AO77" s="14"/>
      <c r="AP77" s="14"/>
      <c r="AQ77" s="14"/>
      <c r="AR77" s="14"/>
    </row>
    <row r="78" spans="1:44" ht="15" customHeight="1">
      <c r="A78" s="14">
        <v>2008</v>
      </c>
      <c r="B78" s="76">
        <v>2.30711431741797</v>
      </c>
      <c r="C78" s="41">
        <v>0.4</v>
      </c>
      <c r="D78" s="140"/>
      <c r="E78" s="41">
        <v>1.9885899999999901</v>
      </c>
      <c r="F78" s="41">
        <v>2.3199999999999998</v>
      </c>
      <c r="G78" s="41">
        <v>1.69999999999999</v>
      </c>
      <c r="H78" s="41">
        <v>1.9614668983405099</v>
      </c>
      <c r="I78" s="41">
        <v>2.3199999999999901</v>
      </c>
      <c r="J78" s="41">
        <v>2.7458999999999998</v>
      </c>
      <c r="K78" s="41">
        <v>2.08</v>
      </c>
      <c r="L78" s="41">
        <v>2.06</v>
      </c>
      <c r="M78" s="41"/>
      <c r="N78" s="41">
        <v>2.1469946122925601</v>
      </c>
      <c r="O78" s="41">
        <v>0.31394323182911799</v>
      </c>
      <c r="P78" s="140"/>
      <c r="Q78" s="41">
        <v>2.4949999999999899</v>
      </c>
      <c r="R78" s="41">
        <v>2.2849999999999899</v>
      </c>
      <c r="S78" s="41">
        <v>2.3528905345984699</v>
      </c>
      <c r="T78" s="41">
        <v>2.4849999999999999</v>
      </c>
      <c r="U78" s="41">
        <v>2.7449999999999899</v>
      </c>
      <c r="V78" s="41">
        <v>2.3974925373134299</v>
      </c>
      <c r="W78" s="41">
        <v>2.5102550858918602</v>
      </c>
      <c r="X78" s="41">
        <v>2.9864245014245001</v>
      </c>
      <c r="Y78" s="41">
        <v>2.4672340225433902</v>
      </c>
      <c r="Z78" s="41">
        <v>0.14789572709232299</v>
      </c>
      <c r="AA78" s="14"/>
      <c r="AB78" s="14"/>
      <c r="AC78" s="14"/>
      <c r="AD78" s="14"/>
      <c r="AE78" s="14"/>
      <c r="AF78" s="14"/>
      <c r="AG78" s="14"/>
      <c r="AH78" s="14"/>
      <c r="AI78" s="14"/>
      <c r="AJ78" s="14"/>
      <c r="AK78" s="14"/>
      <c r="AL78" s="14"/>
      <c r="AM78" s="14"/>
      <c r="AN78" s="14"/>
      <c r="AO78" s="14"/>
      <c r="AP78" s="14"/>
      <c r="AQ78" s="14"/>
      <c r="AR78" s="14"/>
    </row>
    <row r="79" spans="1:44" ht="15" customHeight="1">
      <c r="A79" s="14">
        <v>2009</v>
      </c>
      <c r="B79" s="76">
        <v>2.4484302461483698</v>
      </c>
      <c r="C79" s="41">
        <v>0.4</v>
      </c>
      <c r="D79" s="140"/>
      <c r="E79" s="41">
        <v>2.1289299999999902</v>
      </c>
      <c r="F79" s="41">
        <v>2.2999999999999998</v>
      </c>
      <c r="G79" s="41">
        <v>1.8799999999999899</v>
      </c>
      <c r="H79" s="41">
        <v>2.0712576112412102</v>
      </c>
      <c r="I79" s="41">
        <v>2.33</v>
      </c>
      <c r="J79" s="41">
        <v>2.6364999999999998</v>
      </c>
      <c r="K79" s="41">
        <v>2.13899999999999</v>
      </c>
      <c r="L79" s="41">
        <v>1.95999999999999</v>
      </c>
      <c r="M79" s="41"/>
      <c r="N79" s="41">
        <v>2.1807109514051501</v>
      </c>
      <c r="O79" s="41">
        <v>0.23898662795758999</v>
      </c>
      <c r="P79" s="140"/>
      <c r="Q79" s="41">
        <v>2.7649999999999899</v>
      </c>
      <c r="R79" s="41">
        <v>2.7849999999999899</v>
      </c>
      <c r="S79" s="41">
        <v>2.54133649618143</v>
      </c>
      <c r="T79" s="41">
        <v>2.84499999999999</v>
      </c>
      <c r="U79" s="41">
        <v>2.855</v>
      </c>
      <c r="V79" s="41">
        <v>2.44070447761194</v>
      </c>
      <c r="W79" s="41">
        <v>2.7810058124478401</v>
      </c>
      <c r="X79" s="41">
        <v>3.24418803418803</v>
      </c>
      <c r="Y79" s="41">
        <v>2.7161495408916001</v>
      </c>
      <c r="Z79" s="41">
        <v>0.16002320838331799</v>
      </c>
      <c r="AA79" s="14"/>
      <c r="AB79" s="14"/>
      <c r="AC79" s="14"/>
      <c r="AD79" s="14"/>
      <c r="AE79" s="14"/>
      <c r="AF79" s="14"/>
      <c r="AG79" s="14"/>
      <c r="AH79" s="14"/>
      <c r="AI79" s="14"/>
      <c r="AJ79" s="14"/>
      <c r="AK79" s="14"/>
      <c r="AL79" s="14"/>
      <c r="AM79" s="14"/>
      <c r="AN79" s="14"/>
      <c r="AO79" s="14"/>
      <c r="AP79" s="14"/>
      <c r="AQ79" s="14"/>
      <c r="AR79" s="14"/>
    </row>
    <row r="80" spans="1:44" ht="15" customHeight="1">
      <c r="A80" s="14">
        <v>2010</v>
      </c>
      <c r="B80" s="76">
        <v>2.4406022182495901</v>
      </c>
      <c r="C80" s="41">
        <v>0.4</v>
      </c>
      <c r="D80" s="142"/>
      <c r="E80" s="41">
        <v>2.1216300000000001</v>
      </c>
      <c r="F80" s="41">
        <v>2.39</v>
      </c>
      <c r="G80" s="41">
        <v>1.96999999999999</v>
      </c>
      <c r="H80" s="41">
        <v>2.0910483241419202</v>
      </c>
      <c r="I80" s="41">
        <v>2.2099999999999902</v>
      </c>
      <c r="J80" s="41">
        <v>2.62</v>
      </c>
      <c r="K80" s="41">
        <v>2.1799999999999899</v>
      </c>
      <c r="L80" s="41">
        <v>1.93</v>
      </c>
      <c r="M80" s="41"/>
      <c r="N80" s="41">
        <v>2.18908479051774</v>
      </c>
      <c r="O80" s="41">
        <v>0.22547067917959501</v>
      </c>
      <c r="P80" s="140"/>
      <c r="Q80" s="41">
        <v>2.6449999999999898</v>
      </c>
      <c r="R80" s="41">
        <v>2.6549999999999998</v>
      </c>
      <c r="S80" s="41">
        <v>2.5622749363573201</v>
      </c>
      <c r="T80" s="41">
        <v>2.7749999999999999</v>
      </c>
      <c r="U80" s="41">
        <v>2.835</v>
      </c>
      <c r="V80" s="41">
        <v>2.58114328358208</v>
      </c>
      <c r="W80" s="41">
        <v>2.7914193019307598</v>
      </c>
      <c r="X80" s="41">
        <v>3.1513931623931599</v>
      </c>
      <c r="Y80" s="41">
        <v>2.69211964598145</v>
      </c>
      <c r="Z80" s="41">
        <v>0.107948985715734</v>
      </c>
      <c r="AA80" s="14"/>
      <c r="AB80" s="14"/>
      <c r="AC80" s="14"/>
      <c r="AD80" s="14"/>
      <c r="AE80" s="14"/>
      <c r="AF80" s="14"/>
      <c r="AG80" s="14"/>
      <c r="AH80" s="14"/>
      <c r="AI80" s="14"/>
      <c r="AJ80" s="14"/>
      <c r="AK80" s="14"/>
      <c r="AL80" s="14"/>
      <c r="AM80" s="14"/>
      <c r="AN80" s="14"/>
      <c r="AO80" s="14"/>
      <c r="AP80" s="14"/>
      <c r="AQ80" s="14"/>
      <c r="AR80" s="14"/>
    </row>
    <row r="81" spans="1:44" ht="15" customHeight="1">
      <c r="A81" s="14">
        <v>2011</v>
      </c>
      <c r="B81" s="76">
        <v>2.4901903063240098</v>
      </c>
      <c r="C81" s="41">
        <v>0.4</v>
      </c>
      <c r="D81" s="140"/>
      <c r="E81" s="41">
        <v>2.0525799999999901</v>
      </c>
      <c r="F81" s="41">
        <v>2.61</v>
      </c>
      <c r="G81" s="41">
        <v>1.83</v>
      </c>
      <c r="H81" s="41">
        <v>2.12083903704263</v>
      </c>
      <c r="I81" s="41">
        <v>2.4199999999999902</v>
      </c>
      <c r="J81" s="41">
        <v>2.8035999999999901</v>
      </c>
      <c r="K81" s="41">
        <v>2.2309999999999901</v>
      </c>
      <c r="L81" s="41">
        <v>2.1</v>
      </c>
      <c r="M81" s="41"/>
      <c r="N81" s="41">
        <v>2.2710023796303198</v>
      </c>
      <c r="O81" s="41">
        <v>0.31990230007456399</v>
      </c>
      <c r="P81" s="140"/>
      <c r="Q81" s="41">
        <v>2.7549999999999999</v>
      </c>
      <c r="R81" s="41">
        <v>2.6949999999999998</v>
      </c>
      <c r="S81" s="41">
        <v>2.49945961582966</v>
      </c>
      <c r="T81" s="41">
        <v>2.8049999999999899</v>
      </c>
      <c r="U81" s="41">
        <v>2.7849999999999899</v>
      </c>
      <c r="V81" s="41">
        <v>2.6243552238805901</v>
      </c>
      <c r="W81" s="41">
        <v>2.8018327914136898</v>
      </c>
      <c r="X81" s="41">
        <v>3.2132564102564101</v>
      </c>
      <c r="Y81" s="41">
        <v>2.7093782330176999</v>
      </c>
      <c r="Z81" s="41">
        <v>0.113279033410647</v>
      </c>
      <c r="AA81" s="14"/>
      <c r="AB81" s="14"/>
      <c r="AC81" s="14"/>
      <c r="AD81" s="14"/>
      <c r="AE81" s="14"/>
      <c r="AF81" s="14"/>
      <c r="AG81" s="14"/>
      <c r="AH81" s="14"/>
      <c r="AI81" s="14"/>
      <c r="AJ81" s="14"/>
      <c r="AK81" s="14"/>
      <c r="AL81" s="14"/>
      <c r="AM81" s="14"/>
      <c r="AN81" s="14"/>
      <c r="AO81" s="14"/>
      <c r="AP81" s="14"/>
      <c r="AQ81" s="14"/>
      <c r="AR81" s="14"/>
    </row>
    <row r="82" spans="1:44" ht="15" customHeight="1">
      <c r="A82" s="14">
        <v>2012</v>
      </c>
      <c r="B82" s="76">
        <v>2.5502267472814601</v>
      </c>
      <c r="C82" s="41">
        <v>0.4</v>
      </c>
      <c r="D82" s="140"/>
      <c r="E82" s="41">
        <v>2.2333400000000001</v>
      </c>
      <c r="F82" s="41">
        <v>2.4300000000000002</v>
      </c>
      <c r="G82" s="41">
        <v>2.0499999999999901</v>
      </c>
      <c r="H82" s="41">
        <v>2.2206297499433401</v>
      </c>
      <c r="I82" s="41">
        <v>2.56</v>
      </c>
      <c r="J82" s="41">
        <v>2.9533</v>
      </c>
      <c r="K82" s="41">
        <v>2.2259999999999902</v>
      </c>
      <c r="L82" s="41">
        <v>2.06</v>
      </c>
      <c r="M82" s="141"/>
      <c r="N82" s="41">
        <v>2.3416587187429201</v>
      </c>
      <c r="O82" s="41">
        <v>0.30088832560927098</v>
      </c>
      <c r="P82" s="140"/>
      <c r="Q82" s="41">
        <v>2.8949999999999898</v>
      </c>
      <c r="R82" s="41">
        <v>2.6649999999999898</v>
      </c>
      <c r="S82" s="41">
        <v>2.54133649618143</v>
      </c>
      <c r="T82" s="41">
        <v>2.8749999999999898</v>
      </c>
      <c r="U82" s="41">
        <v>2.84499999999999</v>
      </c>
      <c r="V82" s="41">
        <v>2.6675671641791001</v>
      </c>
      <c r="W82" s="41">
        <v>2.8226597703795302</v>
      </c>
      <c r="X82" s="41">
        <v>3.3885356125356099</v>
      </c>
      <c r="Y82" s="41">
        <v>2.7587947758200002</v>
      </c>
      <c r="Z82" s="41">
        <v>0.134147702121486</v>
      </c>
      <c r="AA82" s="14"/>
      <c r="AB82" s="14"/>
      <c r="AC82" s="14"/>
      <c r="AD82" s="14"/>
      <c r="AE82" s="14"/>
      <c r="AF82" s="14"/>
      <c r="AG82" s="14"/>
      <c r="AH82" s="14"/>
      <c r="AI82" s="14"/>
      <c r="AJ82" s="14"/>
      <c r="AK82" s="14"/>
      <c r="AL82" s="14"/>
      <c r="AM82" s="14"/>
      <c r="AN82" s="14"/>
      <c r="AO82" s="14"/>
      <c r="AP82" s="14"/>
      <c r="AQ82" s="14"/>
      <c r="AR82" s="14"/>
    </row>
    <row r="83" spans="1:44" ht="15" customHeight="1">
      <c r="A83" s="14">
        <v>2013</v>
      </c>
      <c r="B83" s="76">
        <v>2.60180019139055</v>
      </c>
      <c r="C83" s="41">
        <v>0.4</v>
      </c>
      <c r="D83" s="142"/>
      <c r="E83" s="41">
        <v>2.2843899999999899</v>
      </c>
      <c r="F83" s="41">
        <v>2.58</v>
      </c>
      <c r="G83" s="41">
        <v>2.02999999999999</v>
      </c>
      <c r="H83" s="41">
        <v>2.2304204628440401</v>
      </c>
      <c r="I83" s="41">
        <v>2.5</v>
      </c>
      <c r="J83" s="41">
        <v>2.9517999999999902</v>
      </c>
      <c r="K83" s="41">
        <v>2.2629999999999901</v>
      </c>
      <c r="L83" s="41">
        <v>2.12</v>
      </c>
      <c r="M83" s="41"/>
      <c r="N83" s="41">
        <v>2.3699513078555001</v>
      </c>
      <c r="O83" s="41">
        <v>0.29661223853116297</v>
      </c>
      <c r="P83" s="140"/>
      <c r="Q83" s="41">
        <v>2.7749999999999999</v>
      </c>
      <c r="R83" s="41">
        <v>2.7149999999999999</v>
      </c>
      <c r="S83" s="41">
        <v>2.63555947697292</v>
      </c>
      <c r="T83" s="41">
        <v>2.9349999999999898</v>
      </c>
      <c r="U83" s="41">
        <v>2.9849999999999999</v>
      </c>
      <c r="V83" s="41">
        <v>2.8944298507462598</v>
      </c>
      <c r="W83" s="41">
        <v>2.8955541967599898</v>
      </c>
      <c r="X83" s="41">
        <v>3.47101994301994</v>
      </c>
      <c r="Y83" s="41">
        <v>2.83364907492559</v>
      </c>
      <c r="Z83" s="41">
        <v>0.12745094817248101</v>
      </c>
      <c r="AA83" s="14"/>
      <c r="AB83" s="14"/>
      <c r="AC83" s="14"/>
      <c r="AD83" s="14"/>
      <c r="AE83" s="14"/>
      <c r="AF83" s="14"/>
      <c r="AG83" s="14"/>
      <c r="AH83" s="14"/>
      <c r="AI83" s="14"/>
      <c r="AJ83" s="14"/>
      <c r="AK83" s="14"/>
      <c r="AL83" s="14"/>
      <c r="AM83" s="14"/>
      <c r="AN83" s="14"/>
      <c r="AO83" s="14"/>
      <c r="AP83" s="14"/>
      <c r="AQ83" s="14"/>
      <c r="AR83" s="14"/>
    </row>
    <row r="84" spans="1:44" ht="15" customHeight="1">
      <c r="A84" s="14">
        <v>2014</v>
      </c>
      <c r="B84" s="76">
        <v>2.72097986232684</v>
      </c>
      <c r="C84" s="41">
        <v>0.4</v>
      </c>
      <c r="D84" s="140"/>
      <c r="E84" s="41">
        <v>2.3163</v>
      </c>
      <c r="F84" s="41">
        <v>2.68</v>
      </c>
      <c r="G84" s="41">
        <v>2.1499999999999901</v>
      </c>
      <c r="H84" s="41">
        <v>2.3902111757447502</v>
      </c>
      <c r="I84" s="41">
        <v>2.75</v>
      </c>
      <c r="J84" s="41">
        <v>3.0112999999999901</v>
      </c>
      <c r="K84" s="41">
        <v>2.3199999999999998</v>
      </c>
      <c r="L84" s="41">
        <v>2.3099999999999898</v>
      </c>
      <c r="M84" s="41"/>
      <c r="N84" s="41">
        <v>2.4909763969680898</v>
      </c>
      <c r="O84" s="41">
        <v>0.29092845527918498</v>
      </c>
      <c r="P84" s="140"/>
      <c r="Q84" s="41">
        <v>2.8650000000000002</v>
      </c>
      <c r="R84" s="41">
        <v>2.9949999999999899</v>
      </c>
      <c r="S84" s="41">
        <v>2.75072089794029</v>
      </c>
      <c r="T84" s="41">
        <v>3.0349999999999899</v>
      </c>
      <c r="U84" s="41">
        <v>3.07499999999999</v>
      </c>
      <c r="V84" s="41">
        <v>2.9052328358208901</v>
      </c>
      <c r="W84" s="41">
        <v>3.03092956003798</v>
      </c>
      <c r="X84" s="41">
        <v>3.50195156695156</v>
      </c>
      <c r="Y84" s="41">
        <v>2.9509833276855901</v>
      </c>
      <c r="Z84" s="41">
        <v>0.115728910721665</v>
      </c>
      <c r="AA84" s="14"/>
      <c r="AB84" s="14"/>
      <c r="AC84" s="14"/>
      <c r="AD84" s="14"/>
      <c r="AE84" s="14"/>
      <c r="AF84" s="14"/>
      <c r="AG84" s="14"/>
      <c r="AH84" s="14"/>
      <c r="AI84" s="14"/>
      <c r="AJ84" s="14"/>
      <c r="AK84" s="14"/>
      <c r="AL84" s="14"/>
      <c r="AM84" s="14"/>
      <c r="AN84" s="14"/>
      <c r="AO84" s="14"/>
      <c r="AP84" s="14"/>
      <c r="AQ84" s="14"/>
      <c r="AR84" s="14"/>
    </row>
    <row r="85" spans="1:44" ht="15" customHeight="1">
      <c r="A85" s="14">
        <v>2015</v>
      </c>
      <c r="B85" s="76">
        <v>2.7850535708927899</v>
      </c>
      <c r="C85" s="41">
        <v>0.4</v>
      </c>
      <c r="D85" s="140"/>
      <c r="E85" s="41">
        <v>2.4563000000000001</v>
      </c>
      <c r="F85" s="41">
        <v>2.67</v>
      </c>
      <c r="G85" s="41">
        <v>2.25</v>
      </c>
      <c r="H85" s="41">
        <v>2.44000188864546</v>
      </c>
      <c r="I85" s="41">
        <v>2.83</v>
      </c>
      <c r="J85" s="41">
        <v>3.1074000000000002</v>
      </c>
      <c r="K85" s="41">
        <v>2.2799999999999998</v>
      </c>
      <c r="L85" s="41">
        <v>2.33</v>
      </c>
      <c r="M85" s="41"/>
      <c r="N85" s="41">
        <v>2.5454627360806801</v>
      </c>
      <c r="O85" s="41">
        <v>0.30130889237993902</v>
      </c>
      <c r="P85" s="140"/>
      <c r="Q85" s="41">
        <v>3.0649999999999999</v>
      </c>
      <c r="R85" s="41">
        <v>2.6249999999999898</v>
      </c>
      <c r="S85" s="41">
        <v>2.98104373987502</v>
      </c>
      <c r="T85" s="41">
        <v>3.0649999999999999</v>
      </c>
      <c r="U85" s="41">
        <v>3.2749999999999999</v>
      </c>
      <c r="V85" s="41">
        <v>3.0888835820895499</v>
      </c>
      <c r="W85" s="41">
        <v>3.0725835179696701</v>
      </c>
      <c r="X85" s="41">
        <v>3.5535042735042701</v>
      </c>
      <c r="Y85" s="41">
        <v>3.02464440570489</v>
      </c>
      <c r="Z85" s="41">
        <v>0.197474289852302</v>
      </c>
      <c r="AA85" s="14"/>
      <c r="AB85" s="14"/>
      <c r="AC85" s="14"/>
      <c r="AD85" s="14"/>
      <c r="AE85" s="14"/>
      <c r="AF85" s="14"/>
      <c r="AG85" s="14"/>
      <c r="AH85" s="14"/>
      <c r="AI85" s="14"/>
      <c r="AJ85" s="14"/>
      <c r="AK85" s="14"/>
      <c r="AL85" s="14"/>
      <c r="AM85" s="14"/>
      <c r="AN85" s="14"/>
      <c r="AO85" s="14"/>
      <c r="AP85" s="14"/>
      <c r="AQ85" s="14"/>
      <c r="AR85" s="14"/>
    </row>
    <row r="86" spans="1:44" ht="15" customHeight="1">
      <c r="A86" s="14">
        <v>2016</v>
      </c>
      <c r="B86" s="76">
        <v>2.9341546904458</v>
      </c>
      <c r="C86" s="41">
        <v>0.4</v>
      </c>
      <c r="D86" s="142"/>
      <c r="E86" s="41">
        <v>2.5387199999999899</v>
      </c>
      <c r="F86" s="41">
        <v>2.94</v>
      </c>
      <c r="G86" s="41">
        <v>2.41</v>
      </c>
      <c r="H86" s="41">
        <v>2.5297926015461698</v>
      </c>
      <c r="I86" s="41">
        <v>2.7299999999999902</v>
      </c>
      <c r="J86" s="41">
        <v>3.0638999999999998</v>
      </c>
      <c r="K86" s="41">
        <v>2.44599999999999</v>
      </c>
      <c r="L86" s="41">
        <v>2.2999999999999901</v>
      </c>
      <c r="M86" s="41"/>
      <c r="N86" s="41">
        <v>2.6198015751932702</v>
      </c>
      <c r="O86" s="41">
        <v>0.26807960122657198</v>
      </c>
      <c r="P86" s="140"/>
      <c r="Q86" s="41">
        <v>3.1449999999999898</v>
      </c>
      <c r="R86" s="41">
        <v>3.09499999999999</v>
      </c>
      <c r="S86" s="41">
        <v>3.0752667206665101</v>
      </c>
      <c r="T86" s="41">
        <v>3.1749999999999998</v>
      </c>
      <c r="U86" s="41">
        <v>3.5249999999999999</v>
      </c>
      <c r="V86" s="41">
        <v>3.3913671641790999</v>
      </c>
      <c r="W86" s="41">
        <v>3.3329207550427302</v>
      </c>
      <c r="X86" s="41">
        <v>3.7081623931623899</v>
      </c>
      <c r="Y86" s="41">
        <v>3.2485078056983299</v>
      </c>
      <c r="Z86" s="41">
        <v>0.17013556316689599</v>
      </c>
      <c r="AA86" s="14"/>
      <c r="AB86" s="14"/>
      <c r="AC86" s="14"/>
      <c r="AD86" s="14"/>
      <c r="AE86" s="14"/>
      <c r="AF86" s="14"/>
      <c r="AG86" s="14"/>
      <c r="AH86" s="14"/>
      <c r="AI86" s="14"/>
      <c r="AJ86" s="14"/>
      <c r="AK86" s="14"/>
      <c r="AL86" s="14"/>
      <c r="AM86" s="14"/>
      <c r="AN86" s="14"/>
      <c r="AO86" s="14"/>
      <c r="AP86" s="14"/>
      <c r="AQ86" s="14"/>
      <c r="AR86" s="14"/>
    </row>
    <row r="87" spans="1:44" ht="15" customHeight="1">
      <c r="A87" s="14">
        <v>2017</v>
      </c>
      <c r="B87" s="76">
        <v>2.8392198691414201</v>
      </c>
      <c r="C87" s="41">
        <v>0.4</v>
      </c>
      <c r="D87" s="140"/>
      <c r="E87" s="41">
        <v>2.2405400000000002</v>
      </c>
      <c r="F87" s="41">
        <v>2.68</v>
      </c>
      <c r="G87" s="41">
        <v>2.16</v>
      </c>
      <c r="H87" s="41">
        <v>2.2295833144468702</v>
      </c>
      <c r="I87" s="41">
        <v>2.73999999999999</v>
      </c>
      <c r="J87" s="41">
        <v>3.0123999999999902</v>
      </c>
      <c r="K87" s="41">
        <v>2.286</v>
      </c>
      <c r="L87" s="41">
        <v>2.31</v>
      </c>
      <c r="M87" s="41"/>
      <c r="N87" s="41">
        <v>2.4573154143058602</v>
      </c>
      <c r="O87" s="41">
        <v>0.31074073818595799</v>
      </c>
      <c r="P87" s="140"/>
      <c r="Q87" s="41">
        <v>3.07499999999999</v>
      </c>
      <c r="R87" s="41">
        <v>2.9849999999999999</v>
      </c>
      <c r="S87" s="41">
        <v>3.0647975005785599</v>
      </c>
      <c r="T87" s="41">
        <v>3.1649999999999898</v>
      </c>
      <c r="U87" s="41">
        <v>3.4349999999999898</v>
      </c>
      <c r="V87" s="41">
        <v>3.5318059701492501</v>
      </c>
      <c r="W87" s="41">
        <v>3.2912667971110401</v>
      </c>
      <c r="X87" s="41">
        <v>3.83188888888888</v>
      </c>
      <c r="Y87" s="41">
        <v>3.2211243239769698</v>
      </c>
      <c r="Z87" s="41">
        <v>0.204890575058577</v>
      </c>
      <c r="AA87" s="14"/>
      <c r="AB87" s="14"/>
      <c r="AC87" s="14"/>
      <c r="AD87" s="14"/>
      <c r="AE87" s="14"/>
      <c r="AF87" s="14"/>
      <c r="AG87" s="14"/>
      <c r="AH87" s="14"/>
      <c r="AI87" s="14"/>
      <c r="AJ87" s="14"/>
      <c r="AK87" s="14"/>
      <c r="AL87" s="14"/>
      <c r="AM87" s="14"/>
      <c r="AN87" s="14"/>
      <c r="AO87" s="14"/>
      <c r="AP87" s="14"/>
      <c r="AQ87" s="14"/>
      <c r="AR87" s="14"/>
    </row>
    <row r="88" spans="1:44" ht="15" customHeight="1">
      <c r="A88" s="14">
        <v>2018</v>
      </c>
      <c r="B88" s="76">
        <v>2.9076914457982799</v>
      </c>
      <c r="C88" s="41">
        <v>0.4</v>
      </c>
      <c r="D88" s="140"/>
      <c r="E88" s="41">
        <v>2.35121</v>
      </c>
      <c r="F88" s="41">
        <v>2.78</v>
      </c>
      <c r="G88" s="41">
        <v>2.00999999999999</v>
      </c>
      <c r="H88" s="41">
        <v>2.3093740273475798</v>
      </c>
      <c r="I88" s="41">
        <v>2.82</v>
      </c>
      <c r="J88" s="41">
        <v>2.9965999999999902</v>
      </c>
      <c r="K88" s="41">
        <v>2.2789999999999901</v>
      </c>
      <c r="L88" s="41">
        <v>2.27</v>
      </c>
      <c r="M88" s="141"/>
      <c r="N88" s="41">
        <v>2.4770230034184402</v>
      </c>
      <c r="O88" s="41">
        <v>0.34299224201439199</v>
      </c>
      <c r="P88" s="140"/>
      <c r="Q88" s="41">
        <v>3.1749999999999998</v>
      </c>
      <c r="R88" s="41">
        <v>3.1649999999999898</v>
      </c>
      <c r="S88" s="41">
        <v>3.12761282110622</v>
      </c>
      <c r="T88" s="41">
        <v>3.2949999999999999</v>
      </c>
      <c r="U88" s="41">
        <v>3.4749999999999899</v>
      </c>
      <c r="V88" s="41">
        <v>3.6938507462686498</v>
      </c>
      <c r="W88" s="41">
        <v>3.43705564987195</v>
      </c>
      <c r="X88" s="41">
        <v>3.9040626780626702</v>
      </c>
      <c r="Y88" s="41">
        <v>3.3383598881781098</v>
      </c>
      <c r="Z88" s="41">
        <v>0.207291917272031</v>
      </c>
      <c r="AA88" s="14"/>
      <c r="AB88" s="14"/>
      <c r="AC88" s="14"/>
      <c r="AD88" s="14"/>
      <c r="AE88" s="14"/>
      <c r="AF88" s="14"/>
      <c r="AG88" s="14"/>
      <c r="AH88" s="14"/>
      <c r="AI88" s="14"/>
      <c r="AJ88" s="14"/>
      <c r="AK88" s="14"/>
      <c r="AL88" s="14"/>
      <c r="AM88" s="14"/>
      <c r="AN88" s="14"/>
      <c r="AO88" s="14"/>
      <c r="AP88" s="14"/>
      <c r="AQ88" s="14"/>
      <c r="AR88" s="14"/>
    </row>
    <row r="89" spans="1:44" ht="15" customHeight="1">
      <c r="A89" s="14">
        <v>2019</v>
      </c>
      <c r="B89" s="76">
        <v>2.97397467975046</v>
      </c>
      <c r="C89" s="41">
        <v>0.4</v>
      </c>
      <c r="D89" s="140"/>
      <c r="E89" s="41">
        <v>2.3824800000000002</v>
      </c>
      <c r="F89" s="41">
        <v>2.75</v>
      </c>
      <c r="G89" s="41">
        <v>2.27</v>
      </c>
      <c r="H89" s="41">
        <v>2.1591647402482899</v>
      </c>
      <c r="I89" s="41">
        <v>2.64</v>
      </c>
      <c r="J89" s="41">
        <v>3.0498999999999898</v>
      </c>
      <c r="K89" s="41">
        <v>2.4099999999999899</v>
      </c>
      <c r="L89" s="41">
        <v>2.2099999999999902</v>
      </c>
      <c r="M89" s="141"/>
      <c r="N89" s="41">
        <v>2.48394309253103</v>
      </c>
      <c r="O89" s="41">
        <v>0.30647932590965998</v>
      </c>
      <c r="P89" s="140"/>
      <c r="Q89" s="41">
        <v>3.2049999999999899</v>
      </c>
      <c r="R89" s="41">
        <v>3.1249999999999898</v>
      </c>
      <c r="S89" s="41">
        <v>3.3684048831289002</v>
      </c>
      <c r="T89" s="41">
        <v>3.3949999999999898</v>
      </c>
      <c r="U89" s="41">
        <v>3.6649999999999898</v>
      </c>
      <c r="V89" s="41">
        <v>3.8234865671641698</v>
      </c>
      <c r="W89" s="41">
        <v>3.6661524184962402</v>
      </c>
      <c r="X89" s="41">
        <v>3.8009572649572601</v>
      </c>
      <c r="Y89" s="41">
        <v>3.4640062669698999</v>
      </c>
      <c r="Z89" s="41">
        <v>0.26025584155148901</v>
      </c>
      <c r="AA89" s="14"/>
      <c r="AB89" s="14"/>
      <c r="AC89" s="14"/>
      <c r="AD89" s="14"/>
      <c r="AE89" s="14"/>
      <c r="AF89" s="14"/>
      <c r="AG89" s="14"/>
      <c r="AH89" s="14"/>
      <c r="AI89" s="14"/>
      <c r="AJ89" s="14"/>
      <c r="AK89" s="14"/>
      <c r="AL89" s="14"/>
      <c r="AM89" s="14"/>
      <c r="AN89" s="14"/>
      <c r="AO89" s="14"/>
      <c r="AP89" s="14"/>
      <c r="AQ89" s="14"/>
      <c r="AR89" s="14"/>
    </row>
    <row r="90" spans="1:44" ht="15.75" customHeight="1">
      <c r="A90" s="96">
        <v>2020</v>
      </c>
      <c r="B90" s="76">
        <v>2.99493093066565</v>
      </c>
      <c r="C90" s="41">
        <v>0.4</v>
      </c>
      <c r="D90" s="41"/>
      <c r="E90" s="41">
        <v>2.2646500000000001</v>
      </c>
      <c r="F90" s="41">
        <v>2.76</v>
      </c>
      <c r="G90" s="41">
        <v>2.3199999999999901</v>
      </c>
      <c r="H90" s="41">
        <v>1.9789554531489999</v>
      </c>
      <c r="I90" s="41">
        <v>2.6</v>
      </c>
      <c r="J90" s="41">
        <v>2.9765000000000001</v>
      </c>
      <c r="K90" s="41">
        <v>2.4599999999999902</v>
      </c>
      <c r="L90" s="41">
        <v>2.39</v>
      </c>
      <c r="M90" s="41"/>
      <c r="N90" s="41">
        <v>2.4687631816436202</v>
      </c>
      <c r="O90" s="41">
        <v>0.30933647462522401</v>
      </c>
      <c r="P90" s="41"/>
      <c r="Q90" s="41">
        <v>3.1649999999999898</v>
      </c>
      <c r="R90" s="41">
        <v>3.2049999999999899</v>
      </c>
      <c r="S90" s="41">
        <v>3.49403552418421</v>
      </c>
      <c r="T90" s="41">
        <v>3.2649999999999899</v>
      </c>
      <c r="U90" s="41">
        <v>3.855</v>
      </c>
      <c r="V90" s="41">
        <v>4.02874328358208</v>
      </c>
      <c r="W90" s="41">
        <v>3.6349119500474698</v>
      </c>
      <c r="X90" s="41">
        <v>3.50195156695156</v>
      </c>
      <c r="Y90" s="41">
        <v>3.5210986796876802</v>
      </c>
      <c r="Z90" s="41">
        <v>0.33545744617825002</v>
      </c>
    </row>
    <row r="91" spans="1:44" ht="15.75" customHeight="1">
      <c r="M91" s="14"/>
    </row>
    <row r="92" spans="1:44" ht="15.75" customHeight="1">
      <c r="M92" s="14"/>
    </row>
    <row r="93" spans="1:44" ht="15.75" customHeight="1">
      <c r="M93" s="14"/>
    </row>
    <row r="94" spans="1:44" ht="15.75" customHeight="1">
      <c r="M94" s="14"/>
    </row>
    <row r="95" spans="1:44" ht="15.75" customHeight="1">
      <c r="M95" s="14"/>
    </row>
    <row r="96" spans="1:44" ht="15.75" customHeight="1">
      <c r="M96" s="14"/>
    </row>
    <row r="97" spans="13:13" ht="15.75" customHeight="1">
      <c r="M97" s="14"/>
    </row>
    <row r="98" spans="13:13" ht="15.75" customHeight="1">
      <c r="M98" s="14"/>
    </row>
    <row r="99" spans="13:13" ht="15.75" customHeight="1">
      <c r="M99" s="14"/>
    </row>
    <row r="100" spans="13:13" ht="15.75" customHeight="1">
      <c r="M100" s="14"/>
    </row>
    <row r="101" spans="13:13" ht="15.75" customHeight="1">
      <c r="M101" s="14"/>
    </row>
    <row r="102" spans="13:13" ht="15.75" customHeight="1">
      <c r="M102" s="14"/>
    </row>
    <row r="103" spans="13:13" ht="15.75" customHeight="1">
      <c r="M103" s="14"/>
    </row>
    <row r="104" spans="13:13" ht="15.75" customHeight="1">
      <c r="M104" s="14"/>
    </row>
    <row r="105" spans="13:13" ht="15.75" customHeight="1">
      <c r="M105" s="14"/>
    </row>
    <row r="106" spans="13:13" ht="15.75" customHeight="1">
      <c r="M106" s="14"/>
    </row>
    <row r="107" spans="13:13" ht="15.75" customHeight="1">
      <c r="M107" s="14"/>
    </row>
    <row r="108" spans="13:13" ht="15.75" customHeight="1">
      <c r="M108" s="14"/>
    </row>
    <row r="109" spans="13:13" ht="15.75" customHeight="1">
      <c r="M109" s="14"/>
    </row>
    <row r="110" spans="13:13" ht="15.75" customHeight="1">
      <c r="M110" s="14"/>
    </row>
    <row r="111" spans="13:13" ht="15.75" customHeight="1">
      <c r="M111" s="14"/>
    </row>
    <row r="112" spans="13:13" ht="15.75" customHeight="1">
      <c r="M112" s="14"/>
    </row>
    <row r="113" spans="13:13" ht="15.75" customHeight="1">
      <c r="M113" s="14"/>
    </row>
    <row r="114" spans="13:13" ht="15.75" customHeight="1">
      <c r="M114" s="14"/>
    </row>
    <row r="115" spans="13:13" ht="15.75" customHeight="1">
      <c r="M115" s="14"/>
    </row>
    <row r="116" spans="13:13" ht="15.75" customHeight="1">
      <c r="M116" s="14"/>
    </row>
    <row r="117" spans="13:13" ht="15.75" customHeight="1">
      <c r="M117" s="14"/>
    </row>
    <row r="118" spans="13:13" ht="15.75" customHeight="1">
      <c r="M118" s="14"/>
    </row>
    <row r="119" spans="13:13" ht="15.75" customHeight="1">
      <c r="M119" s="14"/>
    </row>
    <row r="120" spans="13:13" ht="15.75" customHeight="1">
      <c r="M120" s="14"/>
    </row>
    <row r="121" spans="13:13" ht="15.75" customHeight="1">
      <c r="M121" s="14"/>
    </row>
    <row r="122" spans="13:13" ht="15.75" customHeight="1">
      <c r="M122" s="14"/>
    </row>
    <row r="123" spans="13:13" ht="15.75" customHeight="1">
      <c r="M123" s="14"/>
    </row>
    <row r="124" spans="13:13" ht="15.75" customHeight="1">
      <c r="M124" s="14"/>
    </row>
    <row r="125" spans="13:13" ht="15.75" customHeight="1">
      <c r="M125" s="14"/>
    </row>
    <row r="126" spans="13:13" ht="15.75" customHeight="1">
      <c r="M126" s="14"/>
    </row>
    <row r="127" spans="13:13" ht="15.75" customHeight="1">
      <c r="M127" s="14"/>
    </row>
    <row r="128" spans="13:13" ht="15.75" customHeight="1">
      <c r="M128" s="14"/>
    </row>
    <row r="129" spans="13:13" ht="15.75" customHeight="1">
      <c r="M129" s="14"/>
    </row>
    <row r="130" spans="13:13" ht="15.75" customHeight="1">
      <c r="M130" s="14"/>
    </row>
    <row r="131" spans="13:13" ht="15.75" customHeight="1">
      <c r="M131" s="14"/>
    </row>
    <row r="132" spans="13:13" ht="15.75" customHeight="1">
      <c r="M132" s="14"/>
    </row>
    <row r="133" spans="13:13" ht="15.75" customHeight="1">
      <c r="M133" s="14"/>
    </row>
    <row r="134" spans="13:13" ht="15.75" customHeight="1">
      <c r="M134" s="14"/>
    </row>
    <row r="135" spans="13:13" ht="15.75" customHeight="1">
      <c r="M135" s="14"/>
    </row>
    <row r="136" spans="13:13" ht="15.75" customHeight="1">
      <c r="M136" s="14"/>
    </row>
    <row r="137" spans="13:13" ht="15.75" customHeight="1">
      <c r="M137" s="14"/>
    </row>
    <row r="138" spans="13:13" ht="15.75" customHeight="1">
      <c r="M138" s="14"/>
    </row>
    <row r="139" spans="13:13" ht="15.75" customHeight="1">
      <c r="M139" s="14"/>
    </row>
    <row r="140" spans="13:13" ht="15.75" customHeight="1">
      <c r="M140" s="14"/>
    </row>
    <row r="141" spans="13:13" ht="15.75" customHeight="1">
      <c r="M141" s="14"/>
    </row>
    <row r="142" spans="13:13" ht="15.75" customHeight="1">
      <c r="M142" s="14"/>
    </row>
    <row r="143" spans="13:13" ht="15.75" customHeight="1">
      <c r="M143" s="14"/>
    </row>
    <row r="144" spans="13:13" ht="15.75" customHeight="1">
      <c r="M144" s="14"/>
    </row>
    <row r="145" spans="13:13" ht="15.75" customHeight="1">
      <c r="M145" s="14"/>
    </row>
    <row r="146" spans="13:13" ht="15.75" customHeight="1">
      <c r="M146" s="14"/>
    </row>
    <row r="147" spans="13:13" ht="15.75" customHeight="1">
      <c r="M147" s="14"/>
    </row>
    <row r="148" spans="13:13" ht="15.75" customHeight="1">
      <c r="M148" s="14"/>
    </row>
    <row r="149" spans="13:13" ht="15.75" customHeight="1">
      <c r="M149" s="14"/>
    </row>
    <row r="150" spans="13:13" ht="15.75" customHeight="1">
      <c r="M150" s="14"/>
    </row>
    <row r="151" spans="13:13" ht="15.75" customHeight="1">
      <c r="M151" s="14"/>
    </row>
    <row r="152" spans="13:13" ht="15.75" customHeight="1">
      <c r="M152" s="14"/>
    </row>
    <row r="153" spans="13:13" ht="15.75" customHeight="1">
      <c r="M153" s="14"/>
    </row>
    <row r="154" spans="13:13" ht="15.75" customHeight="1">
      <c r="M154" s="14"/>
    </row>
    <row r="155" spans="13:13" ht="15.75" customHeight="1">
      <c r="M155" s="14"/>
    </row>
    <row r="156" spans="13:13" ht="15.75" customHeight="1">
      <c r="M156" s="14"/>
    </row>
    <row r="157" spans="13:13" ht="15.75" customHeight="1">
      <c r="M157" s="14"/>
    </row>
    <row r="158" spans="13:13" ht="15.75" customHeight="1">
      <c r="M158" s="14"/>
    </row>
    <row r="159" spans="13:13" ht="15.75" customHeight="1">
      <c r="M159" s="14"/>
    </row>
    <row r="160" spans="13:13" ht="15.75" customHeight="1">
      <c r="M160" s="14"/>
    </row>
    <row r="161" spans="13:13" ht="15.75" customHeight="1">
      <c r="M161" s="14"/>
    </row>
    <row r="162" spans="13:13" ht="15.75" customHeight="1">
      <c r="M162" s="14"/>
    </row>
    <row r="163" spans="13:13" ht="15.75" customHeight="1">
      <c r="M163" s="14"/>
    </row>
    <row r="164" spans="13:13" ht="15.75" customHeight="1">
      <c r="M164" s="14"/>
    </row>
    <row r="165" spans="13:13" ht="15.75" customHeight="1">
      <c r="M165" s="14"/>
    </row>
    <row r="166" spans="13:13" ht="15.75" customHeight="1">
      <c r="M166" s="14"/>
    </row>
    <row r="167" spans="13:13" ht="15.75" customHeight="1">
      <c r="M167" s="14"/>
    </row>
    <row r="168" spans="13:13" ht="15.75" customHeight="1">
      <c r="M168" s="14"/>
    </row>
    <row r="169" spans="13:13" ht="15.75" customHeight="1">
      <c r="M169" s="14"/>
    </row>
    <row r="170" spans="13:13" ht="15.75" customHeight="1">
      <c r="M170" s="14"/>
    </row>
    <row r="171" spans="13:13" ht="15.75" customHeight="1">
      <c r="M171" s="14"/>
    </row>
    <row r="172" spans="13:13" ht="15.75" customHeight="1">
      <c r="M172" s="14"/>
    </row>
    <row r="173" spans="13:13" ht="15.75" customHeight="1">
      <c r="M173" s="14"/>
    </row>
    <row r="174" spans="13:13" ht="15.75" customHeight="1">
      <c r="M174" s="14"/>
    </row>
    <row r="175" spans="13:13" ht="15.75" customHeight="1">
      <c r="M175" s="14"/>
    </row>
    <row r="176" spans="13:13" ht="15.75" customHeight="1">
      <c r="M176" s="14"/>
    </row>
    <row r="177" spans="13:13" ht="15.75" customHeight="1">
      <c r="M177" s="14"/>
    </row>
    <row r="178" spans="13:13" ht="15.75" customHeight="1">
      <c r="M178" s="14"/>
    </row>
    <row r="179" spans="13:13" ht="15.75" customHeight="1">
      <c r="M179" s="14"/>
    </row>
    <row r="180" spans="13:13" ht="15.75" customHeight="1">
      <c r="M180" s="14"/>
    </row>
    <row r="181" spans="13:13" ht="15.75" customHeight="1">
      <c r="M181" s="14"/>
    </row>
    <row r="182" spans="13:13" ht="15.75" customHeight="1">
      <c r="M182" s="14"/>
    </row>
    <row r="183" spans="13:13" ht="15.75" customHeight="1">
      <c r="M183" s="14"/>
    </row>
    <row r="184" spans="13:13" ht="15.75" customHeight="1">
      <c r="M184" s="14"/>
    </row>
    <row r="185" spans="13:13" ht="15.75" customHeight="1">
      <c r="M185" s="14"/>
    </row>
    <row r="186" spans="13:13" ht="15.75" customHeight="1">
      <c r="M186" s="14"/>
    </row>
    <row r="187" spans="13:13" ht="15.75" customHeight="1">
      <c r="M187" s="14"/>
    </row>
    <row r="188" spans="13:13" ht="15.75" customHeight="1">
      <c r="M188" s="14"/>
    </row>
    <row r="189" spans="13:13" ht="15.75" customHeight="1">
      <c r="M189" s="14"/>
    </row>
    <row r="190" spans="13:13" ht="15.75" customHeight="1">
      <c r="M190" s="14"/>
    </row>
    <row r="191" spans="13:13" ht="15.75" customHeight="1">
      <c r="M191" s="14"/>
    </row>
    <row r="192" spans="13:13" ht="15.75" customHeight="1">
      <c r="M192" s="14"/>
    </row>
    <row r="193" spans="13:13" ht="15.75" customHeight="1">
      <c r="M193" s="14"/>
    </row>
    <row r="194" spans="13:13" ht="15.75" customHeight="1">
      <c r="M194" s="14"/>
    </row>
    <row r="195" spans="13:13" ht="15.75" customHeight="1">
      <c r="M195" s="14"/>
    </row>
    <row r="196" spans="13:13" ht="15.75" customHeight="1">
      <c r="M196" s="14"/>
    </row>
    <row r="197" spans="13:13" ht="15.75" customHeight="1">
      <c r="M197" s="14"/>
    </row>
    <row r="198" spans="13:13" ht="15.75" customHeight="1">
      <c r="M198" s="14"/>
    </row>
    <row r="199" spans="13:13" ht="15.75" customHeight="1">
      <c r="M199" s="14"/>
    </row>
    <row r="200" spans="13:13" ht="15.75" customHeight="1">
      <c r="M200" s="14"/>
    </row>
    <row r="201" spans="13:13" ht="15.75" customHeight="1">
      <c r="M201" s="14"/>
    </row>
    <row r="202" spans="13:13" ht="15.75" customHeight="1">
      <c r="M202" s="14"/>
    </row>
    <row r="203" spans="13:13" ht="15.75" customHeight="1">
      <c r="M203" s="14"/>
    </row>
    <row r="204" spans="13:13" ht="15.75" customHeight="1">
      <c r="M204" s="14"/>
    </row>
    <row r="205" spans="13:13" ht="15.75" customHeight="1">
      <c r="M205" s="14"/>
    </row>
    <row r="206" spans="13:13" ht="15.75" customHeight="1">
      <c r="M206" s="14"/>
    </row>
    <row r="207" spans="13:13" ht="15.75" customHeight="1">
      <c r="M207" s="14"/>
    </row>
    <row r="208" spans="13:13" ht="15.75" customHeight="1">
      <c r="M208" s="14"/>
    </row>
    <row r="209" spans="13:13" ht="15.75" customHeight="1">
      <c r="M209" s="14"/>
    </row>
    <row r="210" spans="13:13" ht="15.75" customHeight="1">
      <c r="M210" s="14"/>
    </row>
    <row r="211" spans="13:13" ht="15.75" customHeight="1">
      <c r="M211" s="14"/>
    </row>
    <row r="212" spans="13:13" ht="15.75" customHeight="1">
      <c r="M212" s="14"/>
    </row>
    <row r="213" spans="13:13" ht="15.75" customHeight="1">
      <c r="M213" s="14"/>
    </row>
    <row r="214" spans="13:13" ht="15.75" customHeight="1">
      <c r="M214" s="14"/>
    </row>
    <row r="215" spans="13:13" ht="15.75" customHeight="1">
      <c r="M215" s="14"/>
    </row>
    <row r="216" spans="13:13" ht="15.75" customHeight="1">
      <c r="M216" s="14"/>
    </row>
    <row r="217" spans="13:13" ht="15.75" customHeight="1">
      <c r="M217" s="14"/>
    </row>
    <row r="218" spans="13:13" ht="15.75" customHeight="1">
      <c r="M218" s="14"/>
    </row>
    <row r="219" spans="13:13" ht="15.75" customHeight="1">
      <c r="M219" s="14"/>
    </row>
    <row r="220" spans="13:13" ht="15.75" customHeight="1">
      <c r="M220" s="14"/>
    </row>
    <row r="221" spans="13:13" ht="15.75" customHeight="1">
      <c r="M221" s="14"/>
    </row>
    <row r="222" spans="13:13" ht="15.75" customHeight="1">
      <c r="M222" s="14"/>
    </row>
    <row r="223" spans="13:13" ht="15.75" customHeight="1">
      <c r="M223" s="14"/>
    </row>
    <row r="224" spans="13:13" ht="15.75" customHeight="1">
      <c r="M224" s="14"/>
    </row>
    <row r="225" spans="13:13" ht="15.75" customHeight="1">
      <c r="M225" s="14"/>
    </row>
    <row r="226" spans="13:13" ht="15.75" customHeight="1">
      <c r="M226" s="14"/>
    </row>
    <row r="227" spans="13:13" ht="15.75" customHeight="1">
      <c r="M227" s="14"/>
    </row>
    <row r="228" spans="13:13" ht="15.75" customHeight="1">
      <c r="M228" s="14"/>
    </row>
    <row r="229" spans="13:13" ht="15.75" customHeight="1">
      <c r="M229" s="14"/>
    </row>
    <row r="230" spans="13:13" ht="15.75" customHeight="1">
      <c r="M230" s="14"/>
    </row>
    <row r="231" spans="13:13" ht="15.75" customHeight="1">
      <c r="M231" s="14"/>
    </row>
    <row r="232" spans="13:13" ht="15.75" customHeight="1">
      <c r="M232" s="14"/>
    </row>
    <row r="233" spans="13:13" ht="15.75" customHeight="1">
      <c r="M233" s="14"/>
    </row>
    <row r="234" spans="13:13" ht="15.75" customHeight="1">
      <c r="M234" s="14"/>
    </row>
    <row r="235" spans="13:13" ht="15.75" customHeight="1">
      <c r="M235" s="14"/>
    </row>
    <row r="236" spans="13:13" ht="15.75" customHeight="1">
      <c r="M236" s="14"/>
    </row>
    <row r="237" spans="13:13" ht="15.75" customHeight="1">
      <c r="M237" s="14"/>
    </row>
    <row r="238" spans="13:13" ht="15.75" customHeight="1">
      <c r="M238" s="14"/>
    </row>
    <row r="239" spans="13:13" ht="15.75" customHeight="1">
      <c r="M239" s="14"/>
    </row>
    <row r="240" spans="13:13" ht="15.75" customHeight="1">
      <c r="M240" s="14"/>
    </row>
    <row r="241" spans="13:13" ht="15.75" customHeight="1">
      <c r="M241" s="14"/>
    </row>
    <row r="242" spans="13:13" ht="15.75" customHeight="1">
      <c r="M242" s="14"/>
    </row>
    <row r="243" spans="13:13" ht="15.75" customHeight="1">
      <c r="M243" s="14"/>
    </row>
    <row r="244" spans="13:13" ht="15.75" customHeight="1">
      <c r="M244" s="14"/>
    </row>
    <row r="245" spans="13:13" ht="15.75" customHeight="1">
      <c r="M245" s="14"/>
    </row>
    <row r="246" spans="13:13" ht="15.75" customHeight="1">
      <c r="M246" s="14"/>
    </row>
    <row r="247" spans="13:13" ht="15.75" customHeight="1">
      <c r="M247" s="14"/>
    </row>
    <row r="248" spans="13:13" ht="15.75" customHeight="1">
      <c r="M248" s="14"/>
    </row>
    <row r="249" spans="13:13" ht="15.75" customHeight="1">
      <c r="M249" s="14"/>
    </row>
    <row r="250" spans="13:13" ht="15.75" customHeight="1">
      <c r="M250" s="14"/>
    </row>
    <row r="251" spans="13:13" ht="15.75" customHeight="1">
      <c r="M251" s="14"/>
    </row>
    <row r="252" spans="13:13" ht="15.75" customHeight="1">
      <c r="M252" s="14"/>
    </row>
    <row r="253" spans="13:13" ht="15.75" customHeight="1">
      <c r="M253" s="14"/>
    </row>
    <row r="254" spans="13:13" ht="15.75" customHeight="1">
      <c r="M254" s="14"/>
    </row>
    <row r="255" spans="13:13" ht="15.75" customHeight="1">
      <c r="M255" s="14"/>
    </row>
    <row r="256" spans="13:13" ht="15.75" customHeight="1">
      <c r="M256" s="14"/>
    </row>
    <row r="257" spans="13:13" ht="15.75" customHeight="1">
      <c r="M257" s="14"/>
    </row>
    <row r="258" spans="13:13" ht="15.75" customHeight="1">
      <c r="M258" s="14"/>
    </row>
    <row r="259" spans="13:13" ht="15.75" customHeight="1">
      <c r="M259" s="14"/>
    </row>
    <row r="260" spans="13:13" ht="15.75" customHeight="1">
      <c r="M260" s="14"/>
    </row>
    <row r="261" spans="13:13" ht="15.75" customHeight="1">
      <c r="M261" s="14"/>
    </row>
    <row r="262" spans="13:13" ht="15.75" customHeight="1">
      <c r="M262" s="14"/>
    </row>
    <row r="263" spans="13:13" ht="15.75" customHeight="1">
      <c r="M263" s="14"/>
    </row>
    <row r="264" spans="13:13" ht="15.75" customHeight="1">
      <c r="M264" s="14"/>
    </row>
    <row r="265" spans="13:13" ht="15.75" customHeight="1">
      <c r="M265" s="14"/>
    </row>
    <row r="266" spans="13:13" ht="15.75" customHeight="1">
      <c r="M266" s="14"/>
    </row>
    <row r="267" spans="13:13" ht="15.75" customHeight="1">
      <c r="M267" s="14"/>
    </row>
    <row r="268" spans="13:13" ht="15.75" customHeight="1">
      <c r="M268" s="14"/>
    </row>
    <row r="269" spans="13:13" ht="15.75" customHeight="1">
      <c r="M269" s="14"/>
    </row>
    <row r="270" spans="13:13" ht="15.75" customHeight="1">
      <c r="M270" s="14"/>
    </row>
    <row r="271" spans="13:13" ht="15.75" customHeight="1">
      <c r="M271" s="14"/>
    </row>
    <row r="272" spans="13:13" ht="15.75" customHeight="1">
      <c r="M272" s="14"/>
    </row>
    <row r="273" spans="13:13" ht="15.75" customHeight="1">
      <c r="M273" s="14"/>
    </row>
    <row r="274" spans="13:13" ht="15.75" customHeight="1">
      <c r="M274" s="14"/>
    </row>
    <row r="275" spans="13:13" ht="15.75" customHeight="1">
      <c r="M275" s="14"/>
    </row>
    <row r="276" spans="13:13" ht="15.75" customHeight="1">
      <c r="M276" s="14"/>
    </row>
    <row r="277" spans="13:13" ht="15.75" customHeight="1">
      <c r="M277" s="14"/>
    </row>
    <row r="278" spans="13:13" ht="15.75" customHeight="1">
      <c r="M278" s="14"/>
    </row>
    <row r="279" spans="13:13" ht="15.75" customHeight="1">
      <c r="M279" s="14"/>
    </row>
    <row r="280" spans="13:13" ht="15.75" customHeight="1">
      <c r="M280" s="14"/>
    </row>
    <row r="281" spans="13:13" ht="15.75" customHeight="1">
      <c r="M281" s="14"/>
    </row>
    <row r="282" spans="13:13" ht="15.75" customHeight="1">
      <c r="M282" s="14"/>
    </row>
    <row r="283" spans="13:13" ht="15.75" customHeight="1">
      <c r="M283" s="14"/>
    </row>
    <row r="284" spans="13:13" ht="15.75" customHeight="1">
      <c r="M284" s="14"/>
    </row>
    <row r="285" spans="13:13" ht="15.75" customHeight="1">
      <c r="M285" s="14"/>
    </row>
    <row r="286" spans="13:13" ht="15.75" customHeight="1">
      <c r="M286" s="14"/>
    </row>
    <row r="287" spans="13:13" ht="15.75" customHeight="1">
      <c r="M287" s="14"/>
    </row>
    <row r="288" spans="13:13" ht="15.75" customHeight="1">
      <c r="M288" s="14"/>
    </row>
    <row r="289" spans="13:13" ht="15.75" customHeight="1">
      <c r="M289" s="14"/>
    </row>
    <row r="290" spans="13:13" ht="15.75" customHeight="1">
      <c r="M290" s="14"/>
    </row>
    <row r="291" spans="13:13" ht="15.75" customHeight="1">
      <c r="M291" s="14"/>
    </row>
    <row r="292" spans="13:13" ht="15.75" customHeight="1">
      <c r="M292" s="14"/>
    </row>
    <row r="293" spans="13:13" ht="15.75" customHeight="1">
      <c r="M293" s="14"/>
    </row>
    <row r="294" spans="13:13" ht="15.75" customHeight="1">
      <c r="M294" s="14"/>
    </row>
    <row r="295" spans="13:13" ht="15.75" customHeight="1">
      <c r="M295" s="14"/>
    </row>
    <row r="296" spans="13:13" ht="15.75" customHeight="1">
      <c r="M296" s="14"/>
    </row>
    <row r="297" spans="13:13" ht="15.75" customHeight="1">
      <c r="M297" s="14"/>
    </row>
    <row r="298" spans="13:13" ht="15.75" customHeight="1">
      <c r="M298" s="14"/>
    </row>
    <row r="299" spans="13:13" ht="15.75" customHeight="1">
      <c r="M299" s="14"/>
    </row>
    <row r="300" spans="13:13" ht="15.75" customHeight="1">
      <c r="M300" s="14"/>
    </row>
    <row r="301" spans="13:13" ht="15.75" customHeight="1">
      <c r="M301" s="14"/>
    </row>
    <row r="302" spans="13:13" ht="15.75" customHeight="1">
      <c r="M302" s="14"/>
    </row>
    <row r="303" spans="13:13" ht="15.75" customHeight="1">
      <c r="M303" s="14"/>
    </row>
    <row r="304" spans="13:13" ht="15.75" customHeight="1">
      <c r="M304" s="14"/>
    </row>
    <row r="305" spans="13:13" ht="15.75" customHeight="1">
      <c r="M305" s="14"/>
    </row>
    <row r="306" spans="13:13" ht="15.75" customHeight="1">
      <c r="M306" s="14"/>
    </row>
    <row r="307" spans="13:13" ht="15.75" customHeight="1">
      <c r="M307" s="14"/>
    </row>
    <row r="308" spans="13:13" ht="15.75" customHeight="1">
      <c r="M308" s="14"/>
    </row>
    <row r="309" spans="13:13" ht="15.75" customHeight="1">
      <c r="M309" s="14"/>
    </row>
    <row r="310" spans="13:13" ht="15.75" customHeight="1">
      <c r="M310" s="14"/>
    </row>
    <row r="311" spans="13:13" ht="15.75" customHeight="1">
      <c r="M311" s="14"/>
    </row>
    <row r="312" spans="13:13" ht="15.75" customHeight="1">
      <c r="M312" s="14"/>
    </row>
    <row r="313" spans="13:13" ht="15.75" customHeight="1">
      <c r="M313" s="14"/>
    </row>
    <row r="314" spans="13:13" ht="15.75" customHeight="1">
      <c r="M314" s="14"/>
    </row>
    <row r="315" spans="13:13" ht="15.75" customHeight="1">
      <c r="M315" s="14"/>
    </row>
    <row r="316" spans="13:13" ht="15.75" customHeight="1">
      <c r="M316" s="14"/>
    </row>
    <row r="317" spans="13:13" ht="15.75" customHeight="1">
      <c r="M317" s="14"/>
    </row>
    <row r="318" spans="13:13" ht="15.75" customHeight="1">
      <c r="M318" s="14"/>
    </row>
    <row r="319" spans="13:13" ht="15.75" customHeight="1">
      <c r="M319" s="14"/>
    </row>
    <row r="320" spans="13:13" ht="15.75" customHeight="1">
      <c r="M320" s="14"/>
    </row>
    <row r="321" spans="13:13" ht="15.75" customHeight="1">
      <c r="M321" s="14"/>
    </row>
    <row r="322" spans="13:13" ht="15.75" customHeight="1">
      <c r="M322" s="14"/>
    </row>
    <row r="323" spans="13:13" ht="15.75" customHeight="1">
      <c r="M323" s="14"/>
    </row>
    <row r="324" spans="13:13" ht="15.75" customHeight="1">
      <c r="M324" s="14"/>
    </row>
    <row r="325" spans="13:13" ht="15.75" customHeight="1">
      <c r="M325" s="14"/>
    </row>
    <row r="326" spans="13:13" ht="15.75" customHeight="1">
      <c r="M326" s="14"/>
    </row>
    <row r="327" spans="13:13" ht="15.75" customHeight="1">
      <c r="M327" s="14"/>
    </row>
    <row r="328" spans="13:13" ht="15.75" customHeight="1">
      <c r="M328" s="14"/>
    </row>
    <row r="329" spans="13:13" ht="15.75" customHeight="1">
      <c r="M329" s="14"/>
    </row>
    <row r="330" spans="13:13" ht="15.75" customHeight="1">
      <c r="M330" s="14"/>
    </row>
    <row r="331" spans="13:13" ht="15.75" customHeight="1">
      <c r="M331" s="14"/>
    </row>
    <row r="332" spans="13:13" ht="15.75" customHeight="1">
      <c r="M332" s="14"/>
    </row>
    <row r="333" spans="13:13" ht="15.75" customHeight="1">
      <c r="M333" s="14"/>
    </row>
    <row r="334" spans="13:13" ht="15.75" customHeight="1">
      <c r="M334" s="14"/>
    </row>
    <row r="335" spans="13:13" ht="15.75" customHeight="1">
      <c r="M335" s="14"/>
    </row>
    <row r="336" spans="13:13" ht="15.75" customHeight="1">
      <c r="M336" s="14"/>
    </row>
    <row r="337" spans="13:13" ht="15.75" customHeight="1">
      <c r="M337" s="14"/>
    </row>
    <row r="338" spans="13:13" ht="15.75" customHeight="1">
      <c r="M338" s="14"/>
    </row>
    <row r="339" spans="13:13" ht="15.75" customHeight="1">
      <c r="M339" s="14"/>
    </row>
    <row r="340" spans="13:13" ht="15.75" customHeight="1">
      <c r="M340" s="14"/>
    </row>
    <row r="341" spans="13:13" ht="15.75" customHeight="1">
      <c r="M341" s="14"/>
    </row>
    <row r="342" spans="13:13" ht="15.75" customHeight="1">
      <c r="M342" s="14"/>
    </row>
    <row r="343" spans="13:13" ht="15.75" customHeight="1">
      <c r="M343" s="14"/>
    </row>
    <row r="344" spans="13:13" ht="15.75" customHeight="1">
      <c r="M344" s="14"/>
    </row>
    <row r="345" spans="13:13" ht="15.75" customHeight="1">
      <c r="M345" s="14"/>
    </row>
    <row r="346" spans="13:13" ht="15.75" customHeight="1">
      <c r="M346" s="14"/>
    </row>
    <row r="347" spans="13:13" ht="15.75" customHeight="1">
      <c r="M347" s="14"/>
    </row>
    <row r="348" spans="13:13" ht="15.75" customHeight="1">
      <c r="M348" s="14"/>
    </row>
    <row r="349" spans="13:13" ht="15.75" customHeight="1">
      <c r="M349" s="14"/>
    </row>
    <row r="350" spans="13:13" ht="15.75" customHeight="1">
      <c r="M350" s="14"/>
    </row>
    <row r="351" spans="13:13" ht="15.75" customHeight="1">
      <c r="M351" s="14"/>
    </row>
    <row r="352" spans="13:13" ht="15.75" customHeight="1">
      <c r="M352" s="14"/>
    </row>
    <row r="353" spans="13:13" ht="15.75" customHeight="1">
      <c r="M353" s="14"/>
    </row>
    <row r="354" spans="13:13" ht="15.75" customHeight="1">
      <c r="M354" s="14"/>
    </row>
    <row r="355" spans="13:13" ht="15.75" customHeight="1">
      <c r="M355" s="14"/>
    </row>
    <row r="356" spans="13:13" ht="15.75" customHeight="1">
      <c r="M356" s="14"/>
    </row>
    <row r="357" spans="13:13" ht="15.75" customHeight="1">
      <c r="M357" s="14"/>
    </row>
    <row r="358" spans="13:13" ht="15.75" customHeight="1">
      <c r="M358" s="14"/>
    </row>
    <row r="359" spans="13:13" ht="15.75" customHeight="1">
      <c r="M359" s="14"/>
    </row>
    <row r="360" spans="13:13" ht="15.75" customHeight="1">
      <c r="M360" s="14"/>
    </row>
    <row r="361" spans="13:13" ht="15.75" customHeight="1">
      <c r="M361" s="14"/>
    </row>
    <row r="362" spans="13:13" ht="15.75" customHeight="1">
      <c r="M362" s="14"/>
    </row>
    <row r="363" spans="13:13" ht="15.75" customHeight="1">
      <c r="M363" s="14"/>
    </row>
    <row r="364" spans="13:13" ht="15.75" customHeight="1">
      <c r="M364" s="14"/>
    </row>
    <row r="365" spans="13:13" ht="15.75" customHeight="1">
      <c r="M365" s="14"/>
    </row>
    <row r="366" spans="13:13" ht="15.75" customHeight="1">
      <c r="M366" s="14"/>
    </row>
    <row r="367" spans="13:13" ht="15.75" customHeight="1">
      <c r="M367" s="14"/>
    </row>
    <row r="368" spans="13:13" ht="15.75" customHeight="1">
      <c r="M368" s="14"/>
    </row>
    <row r="369" spans="13:13" ht="15.75" customHeight="1">
      <c r="M369" s="14"/>
    </row>
    <row r="370" spans="13:13" ht="15.75" customHeight="1">
      <c r="M370" s="14"/>
    </row>
    <row r="371" spans="13:13" ht="15.75" customHeight="1">
      <c r="M371" s="14"/>
    </row>
    <row r="372" spans="13:13" ht="15.75" customHeight="1">
      <c r="M372" s="14"/>
    </row>
    <row r="373" spans="13:13" ht="15.75" customHeight="1">
      <c r="M373" s="14"/>
    </row>
    <row r="374" spans="13:13" ht="15.75" customHeight="1">
      <c r="M374" s="14"/>
    </row>
    <row r="375" spans="13:13" ht="15.75" customHeight="1">
      <c r="M375" s="14"/>
    </row>
    <row r="376" spans="13:13" ht="15.75" customHeight="1">
      <c r="M376" s="14"/>
    </row>
    <row r="377" spans="13:13" ht="15.75" customHeight="1">
      <c r="M377" s="14"/>
    </row>
    <row r="378" spans="13:13" ht="15.75" customHeight="1">
      <c r="M378" s="14"/>
    </row>
    <row r="379" spans="13:13" ht="15.75" customHeight="1">
      <c r="M379" s="14"/>
    </row>
    <row r="380" spans="13:13" ht="15.75" customHeight="1">
      <c r="M380" s="14"/>
    </row>
    <row r="381" spans="13:13" ht="15.75" customHeight="1">
      <c r="M381" s="14"/>
    </row>
    <row r="382" spans="13:13" ht="15.75" customHeight="1">
      <c r="M382" s="14"/>
    </row>
    <row r="383" spans="13:13" ht="15.75" customHeight="1">
      <c r="M383" s="14"/>
    </row>
    <row r="384" spans="13:13" ht="15.75" customHeight="1">
      <c r="M384" s="14"/>
    </row>
    <row r="385" spans="13:13" ht="15.75" customHeight="1">
      <c r="M385" s="14"/>
    </row>
    <row r="386" spans="13:13" ht="15.75" customHeight="1">
      <c r="M386" s="14"/>
    </row>
    <row r="387" spans="13:13" ht="15.75" customHeight="1">
      <c r="M387" s="14"/>
    </row>
    <row r="388" spans="13:13" ht="15.75" customHeight="1">
      <c r="M388" s="14"/>
    </row>
    <row r="389" spans="13:13" ht="15.75" customHeight="1">
      <c r="M389" s="14"/>
    </row>
    <row r="390" spans="13:13" ht="15.75" customHeight="1">
      <c r="M390" s="14"/>
    </row>
    <row r="391" spans="13:13" ht="15.75" customHeight="1">
      <c r="M391" s="14"/>
    </row>
    <row r="392" spans="13:13" ht="15.75" customHeight="1">
      <c r="M392" s="14"/>
    </row>
    <row r="393" spans="13:13" ht="15.75" customHeight="1">
      <c r="M393" s="14"/>
    </row>
    <row r="394" spans="13:13" ht="15.75" customHeight="1">
      <c r="M394" s="14"/>
    </row>
    <row r="395" spans="13:13" ht="15.75" customHeight="1">
      <c r="M395" s="14"/>
    </row>
    <row r="396" spans="13:13" ht="15.75" customHeight="1">
      <c r="M396" s="14"/>
    </row>
    <row r="397" spans="13:13" ht="15.75" customHeight="1">
      <c r="M397" s="14"/>
    </row>
    <row r="398" spans="13:13" ht="15.75" customHeight="1">
      <c r="M398" s="14"/>
    </row>
    <row r="399" spans="13:13" ht="15.75" customHeight="1">
      <c r="M399" s="14"/>
    </row>
    <row r="400" spans="13:13" ht="15.75" customHeight="1">
      <c r="M400" s="14"/>
    </row>
    <row r="401" spans="13:13" ht="15.75" customHeight="1">
      <c r="M401" s="14"/>
    </row>
    <row r="402" spans="13:13" ht="15.75" customHeight="1">
      <c r="M402" s="14"/>
    </row>
    <row r="403" spans="13:13" ht="15.75" customHeight="1">
      <c r="M403" s="14"/>
    </row>
    <row r="404" spans="13:13" ht="15.75" customHeight="1">
      <c r="M404" s="14"/>
    </row>
    <row r="405" spans="13:13" ht="15.75" customHeight="1">
      <c r="M405" s="14"/>
    </row>
    <row r="406" spans="13:13" ht="15.75" customHeight="1">
      <c r="M406" s="14"/>
    </row>
    <row r="407" spans="13:13" ht="15.75" customHeight="1">
      <c r="M407" s="14"/>
    </row>
    <row r="408" spans="13:13" ht="15.75" customHeight="1">
      <c r="M408" s="14"/>
    </row>
    <row r="409" spans="13:13" ht="15.75" customHeight="1">
      <c r="M409" s="14"/>
    </row>
    <row r="410" spans="13:13" ht="15.75" customHeight="1">
      <c r="M410" s="14"/>
    </row>
    <row r="411" spans="13:13" ht="15.75" customHeight="1">
      <c r="M411" s="14"/>
    </row>
    <row r="412" spans="13:13" ht="15.75" customHeight="1">
      <c r="M412" s="14"/>
    </row>
    <row r="413" spans="13:13" ht="15.75" customHeight="1">
      <c r="M413" s="14"/>
    </row>
    <row r="414" spans="13:13" ht="15.75" customHeight="1">
      <c r="M414" s="14"/>
    </row>
    <row r="415" spans="13:13" ht="15.75" customHeight="1">
      <c r="M415" s="14"/>
    </row>
    <row r="416" spans="13:13" ht="15.75" customHeight="1">
      <c r="M416" s="14"/>
    </row>
    <row r="417" spans="13:13" ht="15.75" customHeight="1">
      <c r="M417" s="14"/>
    </row>
    <row r="418" spans="13:13" ht="15.75" customHeight="1">
      <c r="M418" s="14"/>
    </row>
    <row r="419" spans="13:13" ht="15.75" customHeight="1">
      <c r="M419" s="14"/>
    </row>
    <row r="420" spans="13:13" ht="15.75" customHeight="1">
      <c r="M420" s="14"/>
    </row>
    <row r="421" spans="13:13" ht="15.75" customHeight="1">
      <c r="M421" s="14"/>
    </row>
    <row r="422" spans="13:13" ht="15.75" customHeight="1">
      <c r="M422" s="14"/>
    </row>
    <row r="423" spans="13:13" ht="15.75" customHeight="1">
      <c r="M423" s="14"/>
    </row>
    <row r="424" spans="13:13" ht="15.75" customHeight="1">
      <c r="M424" s="14"/>
    </row>
    <row r="425" spans="13:13" ht="15.75" customHeight="1">
      <c r="M425" s="14"/>
    </row>
    <row r="426" spans="13:13" ht="15.75" customHeight="1">
      <c r="M426" s="14"/>
    </row>
    <row r="427" spans="13:13" ht="15.75" customHeight="1">
      <c r="M427" s="14"/>
    </row>
    <row r="428" spans="13:13" ht="15.75" customHeight="1">
      <c r="M428" s="14"/>
    </row>
    <row r="429" spans="13:13" ht="15.75" customHeight="1">
      <c r="M429" s="14"/>
    </row>
    <row r="430" spans="13:13" ht="15.75" customHeight="1">
      <c r="M430" s="14"/>
    </row>
    <row r="431" spans="13:13" ht="15.75" customHeight="1">
      <c r="M431" s="14"/>
    </row>
    <row r="432" spans="13:13" ht="15.75" customHeight="1">
      <c r="M432" s="14"/>
    </row>
    <row r="433" spans="13:13" ht="15.75" customHeight="1">
      <c r="M433" s="14"/>
    </row>
    <row r="434" spans="13:13" ht="15.75" customHeight="1">
      <c r="M434" s="14"/>
    </row>
    <row r="435" spans="13:13" ht="15.75" customHeight="1">
      <c r="M435" s="14"/>
    </row>
    <row r="436" spans="13:13" ht="15.75" customHeight="1">
      <c r="M436" s="14"/>
    </row>
    <row r="437" spans="13:13" ht="15.75" customHeight="1">
      <c r="M437" s="14"/>
    </row>
    <row r="438" spans="13:13" ht="15.75" customHeight="1">
      <c r="M438" s="14"/>
    </row>
    <row r="439" spans="13:13" ht="15.75" customHeight="1">
      <c r="M439" s="14"/>
    </row>
    <row r="440" spans="13:13" ht="15.75" customHeight="1">
      <c r="M440" s="14"/>
    </row>
    <row r="441" spans="13:13" ht="15.75" customHeight="1">
      <c r="M441" s="14"/>
    </row>
    <row r="442" spans="13:13" ht="15.75" customHeight="1">
      <c r="M442" s="14"/>
    </row>
    <row r="443" spans="13:13" ht="15.75" customHeight="1">
      <c r="M443" s="14"/>
    </row>
    <row r="444" spans="13:13" ht="15.75" customHeight="1">
      <c r="M444" s="14"/>
    </row>
    <row r="445" spans="13:13" ht="15.75" customHeight="1">
      <c r="M445" s="14"/>
    </row>
    <row r="446" spans="13:13" ht="15.75" customHeight="1">
      <c r="M446" s="14"/>
    </row>
    <row r="447" spans="13:13" ht="15.75" customHeight="1">
      <c r="M447" s="14"/>
    </row>
    <row r="448" spans="13:13" ht="15.75" customHeight="1">
      <c r="M448" s="14"/>
    </row>
    <row r="449" spans="13:13" ht="15.75" customHeight="1">
      <c r="M449" s="14"/>
    </row>
    <row r="450" spans="13:13" ht="15.75" customHeight="1">
      <c r="M450" s="14"/>
    </row>
    <row r="451" spans="13:13" ht="15.75" customHeight="1">
      <c r="M451" s="14"/>
    </row>
    <row r="452" spans="13:13" ht="15.75" customHeight="1">
      <c r="M452" s="14"/>
    </row>
    <row r="453" spans="13:13" ht="15.75" customHeight="1">
      <c r="M453" s="14"/>
    </row>
    <row r="454" spans="13:13" ht="15.75" customHeight="1">
      <c r="M454" s="14"/>
    </row>
    <row r="455" spans="13:13" ht="15.75" customHeight="1">
      <c r="M455" s="14"/>
    </row>
    <row r="456" spans="13:13" ht="15.75" customHeight="1">
      <c r="M456" s="14"/>
    </row>
    <row r="457" spans="13:13" ht="15.75" customHeight="1">
      <c r="M457" s="14"/>
    </row>
    <row r="458" spans="13:13" ht="15.75" customHeight="1">
      <c r="M458" s="14"/>
    </row>
    <row r="459" spans="13:13" ht="15.75" customHeight="1">
      <c r="M459" s="14"/>
    </row>
    <row r="460" spans="13:13" ht="15.75" customHeight="1">
      <c r="M460" s="14"/>
    </row>
    <row r="461" spans="13:13" ht="15.75" customHeight="1">
      <c r="M461" s="14"/>
    </row>
    <row r="462" spans="13:13" ht="15.75" customHeight="1">
      <c r="M462" s="14"/>
    </row>
    <row r="463" spans="13:13" ht="15.75" customHeight="1">
      <c r="M463" s="14"/>
    </row>
    <row r="464" spans="13:13" ht="15.75" customHeight="1">
      <c r="M464" s="14"/>
    </row>
    <row r="465" spans="13:13" ht="15.75" customHeight="1">
      <c r="M465" s="14"/>
    </row>
    <row r="466" spans="13:13" ht="15.75" customHeight="1">
      <c r="M466" s="14"/>
    </row>
    <row r="467" spans="13:13" ht="15.75" customHeight="1">
      <c r="M467" s="14"/>
    </row>
    <row r="468" spans="13:13" ht="15.75" customHeight="1">
      <c r="M468" s="14"/>
    </row>
    <row r="469" spans="13:13" ht="15.75" customHeight="1">
      <c r="M469" s="14"/>
    </row>
    <row r="470" spans="13:13" ht="15.75" customHeight="1">
      <c r="M470" s="14"/>
    </row>
    <row r="471" spans="13:13" ht="15.75" customHeight="1">
      <c r="M471" s="14"/>
    </row>
    <row r="472" spans="13:13" ht="15.75" customHeight="1">
      <c r="M472" s="14"/>
    </row>
    <row r="473" spans="13:13" ht="15.75" customHeight="1">
      <c r="M473" s="14"/>
    </row>
    <row r="474" spans="13:13" ht="15.75" customHeight="1">
      <c r="M474" s="14"/>
    </row>
    <row r="475" spans="13:13" ht="15.75" customHeight="1">
      <c r="M475" s="14"/>
    </row>
    <row r="476" spans="13:13" ht="15.75" customHeight="1">
      <c r="M476" s="14"/>
    </row>
    <row r="477" spans="13:13" ht="15.75" customHeight="1">
      <c r="M477" s="14"/>
    </row>
    <row r="478" spans="13:13" ht="15.75" customHeight="1">
      <c r="M478" s="14"/>
    </row>
    <row r="479" spans="13:13" ht="15.75" customHeight="1">
      <c r="M479" s="14"/>
    </row>
    <row r="480" spans="13:13" ht="15.75" customHeight="1">
      <c r="M480" s="14"/>
    </row>
    <row r="481" spans="13:13" ht="15.75" customHeight="1">
      <c r="M481" s="14"/>
    </row>
    <row r="482" spans="13:13" ht="15.75" customHeight="1">
      <c r="M482" s="14"/>
    </row>
    <row r="483" spans="13:13" ht="15.75" customHeight="1">
      <c r="M483" s="14"/>
    </row>
    <row r="484" spans="13:13" ht="15.75" customHeight="1">
      <c r="M484" s="14"/>
    </row>
    <row r="485" spans="13:13" ht="15.75" customHeight="1">
      <c r="M485" s="14"/>
    </row>
    <row r="486" spans="13:13" ht="15.75" customHeight="1">
      <c r="M486" s="14"/>
    </row>
    <row r="487" spans="13:13" ht="15.75" customHeight="1">
      <c r="M487" s="14"/>
    </row>
    <row r="488" spans="13:13" ht="15.75" customHeight="1">
      <c r="M488" s="14"/>
    </row>
    <row r="489" spans="13:13" ht="15.75" customHeight="1">
      <c r="M489" s="14"/>
    </row>
    <row r="490" spans="13:13" ht="15.75" customHeight="1">
      <c r="M490" s="14"/>
    </row>
    <row r="491" spans="13:13" ht="15.75" customHeight="1">
      <c r="M491" s="14"/>
    </row>
    <row r="492" spans="13:13" ht="15.75" customHeight="1">
      <c r="M492" s="14"/>
    </row>
    <row r="493" spans="13:13" ht="15.75" customHeight="1">
      <c r="M493" s="14"/>
    </row>
    <row r="494" spans="13:13" ht="15.75" customHeight="1">
      <c r="M494" s="14"/>
    </row>
    <row r="495" spans="13:13" ht="15.75" customHeight="1">
      <c r="M495" s="14"/>
    </row>
    <row r="496" spans="13:13" ht="15.75" customHeight="1">
      <c r="M496" s="14"/>
    </row>
    <row r="497" spans="13:13" ht="15.75" customHeight="1">
      <c r="M497" s="14"/>
    </row>
    <row r="498" spans="13:13" ht="15.75" customHeight="1">
      <c r="M498" s="14"/>
    </row>
    <row r="499" spans="13:13" ht="15.75" customHeight="1">
      <c r="M499" s="14"/>
    </row>
    <row r="500" spans="13:13" ht="15.75" customHeight="1">
      <c r="M500" s="14"/>
    </row>
    <row r="501" spans="13:13" ht="15.75" customHeight="1">
      <c r="M501" s="14"/>
    </row>
    <row r="502" spans="13:13" ht="15.75" customHeight="1">
      <c r="M502" s="14"/>
    </row>
    <row r="503" spans="13:13" ht="15.75" customHeight="1">
      <c r="M503" s="14"/>
    </row>
    <row r="504" spans="13:13" ht="15.75" customHeight="1">
      <c r="M504" s="14"/>
    </row>
    <row r="505" spans="13:13" ht="15.75" customHeight="1">
      <c r="M505" s="14"/>
    </row>
    <row r="506" spans="13:13" ht="15.75" customHeight="1">
      <c r="M506" s="14"/>
    </row>
    <row r="507" spans="13:13" ht="15.75" customHeight="1">
      <c r="M507" s="14"/>
    </row>
    <row r="508" spans="13:13" ht="15.75" customHeight="1">
      <c r="M508" s="14"/>
    </row>
    <row r="509" spans="13:13" ht="15.75" customHeight="1">
      <c r="M509" s="14"/>
    </row>
    <row r="510" spans="13:13" ht="15.75" customHeight="1">
      <c r="M510" s="14"/>
    </row>
    <row r="511" spans="13:13" ht="15.75" customHeight="1">
      <c r="M511" s="14"/>
    </row>
    <row r="512" spans="13:13" ht="15.75" customHeight="1">
      <c r="M512" s="14"/>
    </row>
    <row r="513" spans="13:13" ht="15.75" customHeight="1">
      <c r="M513" s="14"/>
    </row>
    <row r="514" spans="13:13" ht="15.75" customHeight="1">
      <c r="M514" s="14"/>
    </row>
    <row r="515" spans="13:13" ht="15.75" customHeight="1">
      <c r="M515" s="14"/>
    </row>
    <row r="516" spans="13:13" ht="15.75" customHeight="1">
      <c r="M516" s="14"/>
    </row>
    <row r="517" spans="13:13" ht="15.75" customHeight="1">
      <c r="M517" s="14"/>
    </row>
    <row r="518" spans="13:13" ht="15.75" customHeight="1">
      <c r="M518" s="14"/>
    </row>
    <row r="519" spans="13:13" ht="15.75" customHeight="1">
      <c r="M519" s="14"/>
    </row>
    <row r="520" spans="13:13" ht="15.75" customHeight="1">
      <c r="M520" s="14"/>
    </row>
    <row r="521" spans="13:13" ht="15.75" customHeight="1">
      <c r="M521" s="14"/>
    </row>
    <row r="522" spans="13:13" ht="15.75" customHeight="1">
      <c r="M522" s="14"/>
    </row>
    <row r="523" spans="13:13" ht="15.75" customHeight="1">
      <c r="M523" s="14"/>
    </row>
    <row r="524" spans="13:13" ht="15.75" customHeight="1">
      <c r="M524" s="14"/>
    </row>
    <row r="525" spans="13:13" ht="15.75" customHeight="1">
      <c r="M525" s="14"/>
    </row>
    <row r="526" spans="13:13" ht="15.75" customHeight="1">
      <c r="M526" s="14"/>
    </row>
    <row r="527" spans="13:13" ht="15.75" customHeight="1">
      <c r="M527" s="14"/>
    </row>
    <row r="528" spans="13:13" ht="15.75" customHeight="1">
      <c r="M528" s="14"/>
    </row>
    <row r="529" spans="13:13" ht="15.75" customHeight="1">
      <c r="M529" s="14"/>
    </row>
    <row r="530" spans="13:13" ht="15.75" customHeight="1">
      <c r="M530" s="14"/>
    </row>
    <row r="531" spans="13:13" ht="15.75" customHeight="1">
      <c r="M531" s="14"/>
    </row>
    <row r="532" spans="13:13" ht="15.75" customHeight="1">
      <c r="M532" s="14"/>
    </row>
    <row r="533" spans="13:13" ht="15.75" customHeight="1">
      <c r="M533" s="14"/>
    </row>
    <row r="534" spans="13:13" ht="15.75" customHeight="1">
      <c r="M534" s="14"/>
    </row>
    <row r="535" spans="13:13" ht="15.75" customHeight="1">
      <c r="M535" s="14"/>
    </row>
    <row r="536" spans="13:13" ht="15.75" customHeight="1">
      <c r="M536" s="14"/>
    </row>
    <row r="537" spans="13:13" ht="15.75" customHeight="1">
      <c r="M537" s="14"/>
    </row>
    <row r="538" spans="13:13" ht="15.75" customHeight="1">
      <c r="M538" s="14"/>
    </row>
    <row r="539" spans="13:13" ht="15.75" customHeight="1">
      <c r="M539" s="14"/>
    </row>
    <row r="540" spans="13:13" ht="15.75" customHeight="1">
      <c r="M540" s="14"/>
    </row>
    <row r="541" spans="13:13" ht="15.75" customHeight="1">
      <c r="M541" s="14"/>
    </row>
    <row r="542" spans="13:13" ht="15.75" customHeight="1">
      <c r="M542" s="14"/>
    </row>
    <row r="543" spans="13:13" ht="15.75" customHeight="1">
      <c r="M543" s="14"/>
    </row>
    <row r="544" spans="13:13" ht="15.75" customHeight="1">
      <c r="M544" s="14"/>
    </row>
    <row r="545" spans="13:13" ht="15.75" customHeight="1">
      <c r="M545" s="14"/>
    </row>
    <row r="546" spans="13:13" ht="15.75" customHeight="1">
      <c r="M546" s="14"/>
    </row>
    <row r="547" spans="13:13" ht="15.75" customHeight="1">
      <c r="M547" s="14"/>
    </row>
    <row r="548" spans="13:13" ht="15.75" customHeight="1">
      <c r="M548" s="14"/>
    </row>
    <row r="549" spans="13:13" ht="15.75" customHeight="1">
      <c r="M549" s="14"/>
    </row>
    <row r="550" spans="13:13" ht="15.75" customHeight="1">
      <c r="M550" s="14"/>
    </row>
    <row r="551" spans="13:13" ht="15.75" customHeight="1">
      <c r="M551" s="14"/>
    </row>
    <row r="552" spans="13:13" ht="15.75" customHeight="1">
      <c r="M552" s="14"/>
    </row>
    <row r="553" spans="13:13" ht="15.75" customHeight="1">
      <c r="M553" s="14"/>
    </row>
    <row r="554" spans="13:13" ht="15.75" customHeight="1">
      <c r="M554" s="14"/>
    </row>
    <row r="555" spans="13:13" ht="15.75" customHeight="1">
      <c r="M555" s="14"/>
    </row>
    <row r="556" spans="13:13" ht="15.75" customHeight="1">
      <c r="M556" s="14"/>
    </row>
    <row r="557" spans="13:13" ht="15.75" customHeight="1">
      <c r="M557" s="14"/>
    </row>
    <row r="558" spans="13:13" ht="15.75" customHeight="1">
      <c r="M558" s="14"/>
    </row>
    <row r="559" spans="13:13" ht="15.75" customHeight="1">
      <c r="M559" s="14"/>
    </row>
    <row r="560" spans="13:13" ht="15.75" customHeight="1">
      <c r="M560" s="14"/>
    </row>
    <row r="561" spans="13:13" ht="15.75" customHeight="1">
      <c r="M561" s="14"/>
    </row>
    <row r="562" spans="13:13" ht="15.75" customHeight="1">
      <c r="M562" s="14"/>
    </row>
    <row r="563" spans="13:13" ht="15.75" customHeight="1">
      <c r="M563" s="14"/>
    </row>
    <row r="564" spans="13:13" ht="15.75" customHeight="1">
      <c r="M564" s="14"/>
    </row>
    <row r="565" spans="13:13" ht="15.75" customHeight="1">
      <c r="M565" s="14"/>
    </row>
    <row r="566" spans="13:13" ht="15.75" customHeight="1">
      <c r="M566" s="14"/>
    </row>
    <row r="567" spans="13:13" ht="15.75" customHeight="1">
      <c r="M567" s="14"/>
    </row>
    <row r="568" spans="13:13" ht="15.75" customHeight="1">
      <c r="M568" s="14"/>
    </row>
    <row r="569" spans="13:13" ht="15.75" customHeight="1">
      <c r="M569" s="14"/>
    </row>
    <row r="570" spans="13:13" ht="15.75" customHeight="1">
      <c r="M570" s="14"/>
    </row>
    <row r="571" spans="13:13" ht="15.75" customHeight="1">
      <c r="M571" s="14"/>
    </row>
    <row r="572" spans="13:13" ht="15.75" customHeight="1">
      <c r="M572" s="14"/>
    </row>
    <row r="573" spans="13:13" ht="15.75" customHeight="1">
      <c r="M573" s="14"/>
    </row>
    <row r="574" spans="13:13" ht="15.75" customHeight="1">
      <c r="M574" s="14"/>
    </row>
    <row r="575" spans="13:13" ht="15.75" customHeight="1">
      <c r="M575" s="14"/>
    </row>
    <row r="576" spans="13:13" ht="15.75" customHeight="1">
      <c r="M576" s="14"/>
    </row>
    <row r="577" spans="13:13" ht="15.75" customHeight="1">
      <c r="M577" s="14"/>
    </row>
    <row r="578" spans="13:13" ht="15.75" customHeight="1">
      <c r="M578" s="14"/>
    </row>
    <row r="579" spans="13:13" ht="15.75" customHeight="1">
      <c r="M579" s="14"/>
    </row>
    <row r="580" spans="13:13" ht="15.75" customHeight="1">
      <c r="M580" s="14"/>
    </row>
    <row r="581" spans="13:13" ht="15.75" customHeight="1">
      <c r="M581" s="14"/>
    </row>
    <row r="582" spans="13:13" ht="15.75" customHeight="1">
      <c r="M582" s="14"/>
    </row>
    <row r="583" spans="13:13" ht="15.75" customHeight="1">
      <c r="M583" s="14"/>
    </row>
    <row r="584" spans="13:13" ht="15.75" customHeight="1">
      <c r="M584" s="14"/>
    </row>
    <row r="585" spans="13:13" ht="15.75" customHeight="1">
      <c r="M585" s="14"/>
    </row>
    <row r="586" spans="13:13" ht="15.75" customHeight="1">
      <c r="M586" s="14"/>
    </row>
    <row r="587" spans="13:13" ht="15.75" customHeight="1">
      <c r="M587" s="14"/>
    </row>
    <row r="588" spans="13:13" ht="15.75" customHeight="1">
      <c r="M588" s="14"/>
    </row>
    <row r="589" spans="13:13" ht="15.75" customHeight="1">
      <c r="M589" s="14"/>
    </row>
    <row r="590" spans="13:13" ht="15.75" customHeight="1">
      <c r="M590" s="14"/>
    </row>
    <row r="591" spans="13:13" ht="15.75" customHeight="1">
      <c r="M591" s="14"/>
    </row>
    <row r="592" spans="13:13" ht="15.75" customHeight="1">
      <c r="M592" s="14"/>
    </row>
    <row r="593" spans="13:13" ht="15.75" customHeight="1">
      <c r="M593" s="14"/>
    </row>
    <row r="594" spans="13:13" ht="15.75" customHeight="1">
      <c r="M594" s="14"/>
    </row>
    <row r="595" spans="13:13" ht="15.75" customHeight="1">
      <c r="M595" s="14"/>
    </row>
    <row r="596" spans="13:13" ht="15.75" customHeight="1">
      <c r="M596" s="14"/>
    </row>
    <row r="597" spans="13:13" ht="15.75" customHeight="1">
      <c r="M597" s="14"/>
    </row>
    <row r="598" spans="13:13" ht="15.75" customHeight="1">
      <c r="M598" s="14"/>
    </row>
    <row r="599" spans="13:13" ht="15.75" customHeight="1">
      <c r="M599" s="14"/>
    </row>
    <row r="600" spans="13:13" ht="15.75" customHeight="1">
      <c r="M600" s="14"/>
    </row>
    <row r="601" spans="13:13" ht="15.75" customHeight="1">
      <c r="M601" s="14"/>
    </row>
    <row r="602" spans="13:13" ht="15.75" customHeight="1">
      <c r="M602" s="14"/>
    </row>
    <row r="603" spans="13:13" ht="15.75" customHeight="1">
      <c r="M603" s="14"/>
    </row>
    <row r="604" spans="13:13" ht="15.75" customHeight="1">
      <c r="M604" s="14"/>
    </row>
    <row r="605" spans="13:13" ht="15.75" customHeight="1">
      <c r="M605" s="14"/>
    </row>
    <row r="606" spans="13:13" ht="15.75" customHeight="1">
      <c r="M606" s="14"/>
    </row>
    <row r="607" spans="13:13" ht="15.75" customHeight="1">
      <c r="M607" s="14"/>
    </row>
    <row r="608" spans="13:13" ht="15.75" customHeight="1">
      <c r="M608" s="14"/>
    </row>
    <row r="609" spans="13:13" ht="15.75" customHeight="1">
      <c r="M609" s="14"/>
    </row>
    <row r="610" spans="13:13" ht="15.75" customHeight="1">
      <c r="M610" s="14"/>
    </row>
    <row r="611" spans="13:13" ht="15.75" customHeight="1">
      <c r="M611" s="14"/>
    </row>
    <row r="612" spans="13:13" ht="15.75" customHeight="1">
      <c r="M612" s="14"/>
    </row>
    <row r="613" spans="13:13" ht="15.75" customHeight="1">
      <c r="M613" s="14"/>
    </row>
    <row r="614" spans="13:13" ht="15.75" customHeight="1">
      <c r="M614" s="14"/>
    </row>
    <row r="615" spans="13:13" ht="15.75" customHeight="1">
      <c r="M615" s="14"/>
    </row>
    <row r="616" spans="13:13" ht="15.75" customHeight="1">
      <c r="M616" s="14"/>
    </row>
    <row r="617" spans="13:13" ht="15.75" customHeight="1">
      <c r="M617" s="14"/>
    </row>
    <row r="618" spans="13:13" ht="15.75" customHeight="1">
      <c r="M618" s="14"/>
    </row>
    <row r="619" spans="13:13" ht="15.75" customHeight="1">
      <c r="M619" s="14"/>
    </row>
    <row r="620" spans="13:13" ht="15.75" customHeight="1">
      <c r="M620" s="14"/>
    </row>
    <row r="621" spans="13:13" ht="15.75" customHeight="1">
      <c r="M621" s="14"/>
    </row>
    <row r="622" spans="13:13" ht="15.75" customHeight="1">
      <c r="M622" s="14"/>
    </row>
    <row r="623" spans="13:13" ht="15.75" customHeight="1">
      <c r="M623" s="14"/>
    </row>
    <row r="624" spans="13:13" ht="15.75" customHeight="1">
      <c r="M624" s="14"/>
    </row>
    <row r="625" spans="13:13" ht="15.75" customHeight="1">
      <c r="M625" s="14"/>
    </row>
    <row r="626" spans="13:13" ht="15.75" customHeight="1">
      <c r="M626" s="14"/>
    </row>
    <row r="627" spans="13:13" ht="15.75" customHeight="1">
      <c r="M627" s="14"/>
    </row>
    <row r="628" spans="13:13" ht="15.75" customHeight="1">
      <c r="M628" s="14"/>
    </row>
    <row r="629" spans="13:13" ht="15.75" customHeight="1">
      <c r="M629" s="14"/>
    </row>
    <row r="630" spans="13:13" ht="15.75" customHeight="1">
      <c r="M630" s="14"/>
    </row>
    <row r="631" spans="13:13" ht="15.75" customHeight="1">
      <c r="M631" s="14"/>
    </row>
    <row r="632" spans="13:13" ht="15.75" customHeight="1">
      <c r="M632" s="14"/>
    </row>
    <row r="633" spans="13:13" ht="15.75" customHeight="1">
      <c r="M633" s="14"/>
    </row>
    <row r="634" spans="13:13" ht="15.75" customHeight="1">
      <c r="M634" s="14"/>
    </row>
    <row r="635" spans="13:13" ht="15.75" customHeight="1">
      <c r="M635" s="14"/>
    </row>
    <row r="636" spans="13:13" ht="15.75" customHeight="1">
      <c r="M636" s="14"/>
    </row>
    <row r="637" spans="13:13" ht="15.75" customHeight="1">
      <c r="M637" s="14"/>
    </row>
    <row r="638" spans="13:13" ht="15.75" customHeight="1">
      <c r="M638" s="14"/>
    </row>
    <row r="639" spans="13:13" ht="15.75" customHeight="1">
      <c r="M639" s="14"/>
    </row>
    <row r="640" spans="13:13" ht="15.75" customHeight="1">
      <c r="M640" s="14"/>
    </row>
    <row r="641" spans="13:13" ht="15.75" customHeight="1">
      <c r="M641" s="14"/>
    </row>
    <row r="642" spans="13:13" ht="15.75" customHeight="1">
      <c r="M642" s="14"/>
    </row>
    <row r="643" spans="13:13" ht="15.75" customHeight="1">
      <c r="M643" s="14"/>
    </row>
    <row r="644" spans="13:13" ht="15.75" customHeight="1">
      <c r="M644" s="14"/>
    </row>
    <row r="645" spans="13:13" ht="15.75" customHeight="1">
      <c r="M645" s="14"/>
    </row>
    <row r="646" spans="13:13" ht="15.75" customHeight="1">
      <c r="M646" s="14"/>
    </row>
    <row r="647" spans="13:13" ht="15.75" customHeight="1">
      <c r="M647" s="14"/>
    </row>
    <row r="648" spans="13:13" ht="15.75" customHeight="1">
      <c r="M648" s="14"/>
    </row>
    <row r="649" spans="13:13" ht="15.75" customHeight="1">
      <c r="M649" s="14"/>
    </row>
    <row r="650" spans="13:13" ht="15.75" customHeight="1">
      <c r="M650" s="14"/>
    </row>
    <row r="651" spans="13:13" ht="15.75" customHeight="1">
      <c r="M651" s="14"/>
    </row>
    <row r="652" spans="13:13" ht="15.75" customHeight="1">
      <c r="M652" s="14"/>
    </row>
    <row r="653" spans="13:13" ht="15.75" customHeight="1">
      <c r="M653" s="14"/>
    </row>
    <row r="654" spans="13:13" ht="15.75" customHeight="1">
      <c r="M654" s="14"/>
    </row>
    <row r="655" spans="13:13" ht="15.75" customHeight="1">
      <c r="M655" s="14"/>
    </row>
    <row r="656" spans="13:13" ht="15.75" customHeight="1">
      <c r="M656" s="14"/>
    </row>
    <row r="657" spans="13:13" ht="15.75" customHeight="1">
      <c r="M657" s="14"/>
    </row>
    <row r="658" spans="13:13" ht="15.75" customHeight="1">
      <c r="M658" s="14"/>
    </row>
    <row r="659" spans="13:13" ht="15.75" customHeight="1">
      <c r="M659" s="14"/>
    </row>
    <row r="660" spans="13:13" ht="15.75" customHeight="1">
      <c r="M660" s="14"/>
    </row>
    <row r="661" spans="13:13" ht="15.75" customHeight="1">
      <c r="M661" s="14"/>
    </row>
    <row r="662" spans="13:13" ht="15.75" customHeight="1">
      <c r="M662" s="14"/>
    </row>
    <row r="663" spans="13:13" ht="15.75" customHeight="1">
      <c r="M663" s="14"/>
    </row>
    <row r="664" spans="13:13" ht="15.75" customHeight="1">
      <c r="M664" s="14"/>
    </row>
    <row r="665" spans="13:13" ht="15.75" customHeight="1">
      <c r="M665" s="14"/>
    </row>
    <row r="666" spans="13:13" ht="15.75" customHeight="1">
      <c r="M666" s="14"/>
    </row>
    <row r="667" spans="13:13" ht="15.75" customHeight="1">
      <c r="M667" s="14"/>
    </row>
    <row r="668" spans="13:13" ht="15.75" customHeight="1">
      <c r="M668" s="14"/>
    </row>
    <row r="669" spans="13:13" ht="15.75" customHeight="1">
      <c r="M669" s="14"/>
    </row>
    <row r="670" spans="13:13" ht="15.75" customHeight="1">
      <c r="M670" s="14"/>
    </row>
    <row r="671" spans="13:13" ht="15.75" customHeight="1">
      <c r="M671" s="14"/>
    </row>
    <row r="672" spans="13:13" ht="15.75" customHeight="1">
      <c r="M672" s="14"/>
    </row>
    <row r="673" spans="13:13" ht="15.75" customHeight="1">
      <c r="M673" s="14"/>
    </row>
    <row r="674" spans="13:13" ht="15.75" customHeight="1">
      <c r="M674" s="14"/>
    </row>
    <row r="675" spans="13:13" ht="15.75" customHeight="1">
      <c r="M675" s="14"/>
    </row>
    <row r="676" spans="13:13" ht="15.75" customHeight="1">
      <c r="M676" s="14"/>
    </row>
    <row r="677" spans="13:13" ht="15.75" customHeight="1">
      <c r="M677" s="14"/>
    </row>
    <row r="678" spans="13:13" ht="15.75" customHeight="1">
      <c r="M678" s="14"/>
    </row>
    <row r="679" spans="13:13" ht="15.75" customHeight="1">
      <c r="M679" s="14"/>
    </row>
    <row r="680" spans="13:13" ht="15.75" customHeight="1">
      <c r="M680" s="14"/>
    </row>
    <row r="681" spans="13:13" ht="15.75" customHeight="1">
      <c r="M681" s="14"/>
    </row>
    <row r="682" spans="13:13" ht="15.75" customHeight="1">
      <c r="M682" s="14"/>
    </row>
    <row r="683" spans="13:13" ht="15.75" customHeight="1">
      <c r="M683" s="14"/>
    </row>
    <row r="684" spans="13:13" ht="15.75" customHeight="1">
      <c r="M684" s="14"/>
    </row>
    <row r="685" spans="13:13" ht="15.75" customHeight="1">
      <c r="M685" s="14"/>
    </row>
    <row r="686" spans="13:13" ht="15.75" customHeight="1">
      <c r="M686" s="14"/>
    </row>
    <row r="687" spans="13:13" ht="15.75" customHeight="1">
      <c r="M687" s="14"/>
    </row>
    <row r="688" spans="13:13" ht="15.75" customHeight="1">
      <c r="M688" s="14"/>
    </row>
    <row r="689" spans="13:13" ht="15.75" customHeight="1">
      <c r="M689" s="14"/>
    </row>
    <row r="690" spans="13:13" ht="15.75" customHeight="1">
      <c r="M690" s="14"/>
    </row>
    <row r="691" spans="13:13" ht="15.75" customHeight="1">
      <c r="M691" s="14"/>
    </row>
    <row r="692" spans="13:13" ht="15.75" customHeight="1">
      <c r="M692" s="14"/>
    </row>
    <row r="693" spans="13:13" ht="15.75" customHeight="1">
      <c r="M693" s="14"/>
    </row>
    <row r="694" spans="13:13" ht="15.75" customHeight="1">
      <c r="M694" s="14"/>
    </row>
    <row r="695" spans="13:13" ht="15.75" customHeight="1">
      <c r="M695" s="14"/>
    </row>
    <row r="696" spans="13:13" ht="15.75" customHeight="1">
      <c r="M696" s="14"/>
    </row>
    <row r="697" spans="13:13" ht="15.75" customHeight="1">
      <c r="M697" s="14"/>
    </row>
    <row r="698" spans="13:13" ht="15.75" customHeight="1">
      <c r="M698" s="14"/>
    </row>
    <row r="699" spans="13:13" ht="15.75" customHeight="1">
      <c r="M699" s="14"/>
    </row>
    <row r="700" spans="13:13" ht="15.75" customHeight="1">
      <c r="M700" s="14"/>
    </row>
    <row r="701" spans="13:13" ht="15.75" customHeight="1">
      <c r="M701" s="14"/>
    </row>
    <row r="702" spans="13:13" ht="15.75" customHeight="1">
      <c r="M702" s="14"/>
    </row>
    <row r="703" spans="13:13" ht="15.75" customHeight="1">
      <c r="M703" s="14"/>
    </row>
    <row r="704" spans="13:13" ht="15.75" customHeight="1">
      <c r="M704" s="14"/>
    </row>
    <row r="705" spans="13:13" ht="15.75" customHeight="1">
      <c r="M705" s="14"/>
    </row>
    <row r="706" spans="13:13" ht="15.75" customHeight="1">
      <c r="M706" s="14"/>
    </row>
    <row r="707" spans="13:13" ht="15.75" customHeight="1">
      <c r="M707" s="14"/>
    </row>
    <row r="708" spans="13:13" ht="15.75" customHeight="1">
      <c r="M708" s="14"/>
    </row>
    <row r="709" spans="13:13" ht="15.75" customHeight="1">
      <c r="M709" s="14"/>
    </row>
    <row r="710" spans="13:13" ht="15.75" customHeight="1">
      <c r="M710" s="14"/>
    </row>
    <row r="711" spans="13:13" ht="15.75" customHeight="1">
      <c r="M711" s="14"/>
    </row>
    <row r="712" spans="13:13" ht="15.75" customHeight="1">
      <c r="M712" s="14"/>
    </row>
    <row r="713" spans="13:13" ht="15.75" customHeight="1">
      <c r="M713" s="14"/>
    </row>
    <row r="714" spans="13:13" ht="15.75" customHeight="1">
      <c r="M714" s="14"/>
    </row>
    <row r="715" spans="13:13" ht="15.75" customHeight="1">
      <c r="M715" s="14"/>
    </row>
    <row r="716" spans="13:13" ht="15.75" customHeight="1">
      <c r="M716" s="14"/>
    </row>
    <row r="717" spans="13:13" ht="15.75" customHeight="1">
      <c r="M717" s="14"/>
    </row>
    <row r="718" spans="13:13" ht="15.75" customHeight="1">
      <c r="M718" s="14"/>
    </row>
    <row r="719" spans="13:13" ht="15.75" customHeight="1">
      <c r="M719" s="14"/>
    </row>
    <row r="720" spans="13:13" ht="15.75" customHeight="1">
      <c r="M720" s="14"/>
    </row>
    <row r="721" spans="13:13" ht="15.75" customHeight="1">
      <c r="M721" s="14"/>
    </row>
    <row r="722" spans="13:13" ht="15.75" customHeight="1">
      <c r="M722" s="14"/>
    </row>
    <row r="723" spans="13:13" ht="15.75" customHeight="1">
      <c r="M723" s="14"/>
    </row>
    <row r="724" spans="13:13" ht="15.75" customHeight="1">
      <c r="M724" s="14"/>
    </row>
    <row r="725" spans="13:13" ht="15.75" customHeight="1">
      <c r="M725" s="14"/>
    </row>
    <row r="726" spans="13:13" ht="15.75" customHeight="1">
      <c r="M726" s="14"/>
    </row>
    <row r="727" spans="13:13" ht="15.75" customHeight="1">
      <c r="M727" s="14"/>
    </row>
    <row r="728" spans="13:13" ht="15.75" customHeight="1">
      <c r="M728" s="14"/>
    </row>
    <row r="729" spans="13:13" ht="15.75" customHeight="1">
      <c r="M729" s="14"/>
    </row>
    <row r="730" spans="13:13" ht="15.75" customHeight="1">
      <c r="M730" s="14"/>
    </row>
    <row r="731" spans="13:13" ht="15.75" customHeight="1">
      <c r="M731" s="14"/>
    </row>
    <row r="732" spans="13:13" ht="15.75" customHeight="1">
      <c r="M732" s="14"/>
    </row>
    <row r="733" spans="13:13" ht="15.75" customHeight="1">
      <c r="M733" s="14"/>
    </row>
    <row r="734" spans="13:13" ht="15.75" customHeight="1">
      <c r="M734" s="14"/>
    </row>
    <row r="735" spans="13:13" ht="15.75" customHeight="1">
      <c r="M735" s="14"/>
    </row>
    <row r="736" spans="13:13" ht="15.75" customHeight="1">
      <c r="M736" s="14"/>
    </row>
    <row r="737" spans="13:13" ht="15.75" customHeight="1">
      <c r="M737" s="14"/>
    </row>
    <row r="738" spans="13:13" ht="15.75" customHeight="1">
      <c r="M738" s="14"/>
    </row>
    <row r="739" spans="13:13" ht="15.75" customHeight="1">
      <c r="M739" s="14"/>
    </row>
    <row r="740" spans="13:13" ht="15.75" customHeight="1">
      <c r="M740" s="14"/>
    </row>
    <row r="741" spans="13:13" ht="15.75" customHeight="1">
      <c r="M741" s="14"/>
    </row>
    <row r="742" spans="13:13" ht="15.75" customHeight="1">
      <c r="M742" s="14"/>
    </row>
    <row r="743" spans="13:13" ht="15.75" customHeight="1">
      <c r="M743" s="14"/>
    </row>
    <row r="744" spans="13:13" ht="15.75" customHeight="1">
      <c r="M744" s="14"/>
    </row>
    <row r="745" spans="13:13" ht="15.75" customHeight="1">
      <c r="M745" s="14"/>
    </row>
    <row r="746" spans="13:13" ht="15.75" customHeight="1">
      <c r="M746" s="14"/>
    </row>
    <row r="747" spans="13:13" ht="15.75" customHeight="1">
      <c r="M747" s="14"/>
    </row>
    <row r="748" spans="13:13" ht="15.75" customHeight="1">
      <c r="M748" s="14"/>
    </row>
    <row r="749" spans="13:13" ht="15.75" customHeight="1">
      <c r="M749" s="14"/>
    </row>
    <row r="750" spans="13:13" ht="15.75" customHeight="1">
      <c r="M750" s="14"/>
    </row>
    <row r="751" spans="13:13" ht="15.75" customHeight="1">
      <c r="M751" s="14"/>
    </row>
    <row r="752" spans="13:13" ht="15.75" customHeight="1">
      <c r="M752" s="14"/>
    </row>
    <row r="753" spans="13:13" ht="15.75" customHeight="1">
      <c r="M753" s="14"/>
    </row>
    <row r="754" spans="13:13" ht="15.75" customHeight="1">
      <c r="M754" s="14"/>
    </row>
    <row r="755" spans="13:13" ht="15.75" customHeight="1">
      <c r="M755" s="14"/>
    </row>
    <row r="756" spans="13:13" ht="15.75" customHeight="1">
      <c r="M756" s="14"/>
    </row>
    <row r="757" spans="13:13" ht="15.75" customHeight="1">
      <c r="M757" s="14"/>
    </row>
    <row r="758" spans="13:13" ht="15.75" customHeight="1">
      <c r="M758" s="14"/>
    </row>
    <row r="759" spans="13:13" ht="15.75" customHeight="1">
      <c r="M759" s="14"/>
    </row>
    <row r="760" spans="13:13" ht="15.75" customHeight="1">
      <c r="M760" s="14"/>
    </row>
    <row r="761" spans="13:13" ht="15.75" customHeight="1">
      <c r="M761" s="14"/>
    </row>
    <row r="762" spans="13:13" ht="15.75" customHeight="1">
      <c r="M762" s="14"/>
    </row>
    <row r="763" spans="13:13" ht="15.75" customHeight="1">
      <c r="M763" s="14"/>
    </row>
    <row r="764" spans="13:13" ht="15.75" customHeight="1">
      <c r="M764" s="14"/>
    </row>
    <row r="765" spans="13:13" ht="15.75" customHeight="1">
      <c r="M765" s="14"/>
    </row>
    <row r="766" spans="13:13" ht="15.75" customHeight="1">
      <c r="M766" s="14"/>
    </row>
    <row r="767" spans="13:13" ht="15.75" customHeight="1">
      <c r="M767" s="14"/>
    </row>
    <row r="768" spans="13:13" ht="15.75" customHeight="1">
      <c r="M768" s="14"/>
    </row>
    <row r="769" spans="13:13" ht="15.75" customHeight="1">
      <c r="M769" s="14"/>
    </row>
    <row r="770" spans="13:13" ht="15.75" customHeight="1">
      <c r="M770" s="14"/>
    </row>
    <row r="771" spans="13:13" ht="15.75" customHeight="1">
      <c r="M771" s="14"/>
    </row>
    <row r="772" spans="13:13" ht="15.75" customHeight="1">
      <c r="M772" s="14"/>
    </row>
    <row r="773" spans="13:13" ht="15.75" customHeight="1">
      <c r="M773" s="14"/>
    </row>
    <row r="774" spans="13:13" ht="15.75" customHeight="1">
      <c r="M774" s="14"/>
    </row>
    <row r="775" spans="13:13" ht="15.75" customHeight="1">
      <c r="M775" s="14"/>
    </row>
    <row r="776" spans="13:13" ht="15.75" customHeight="1">
      <c r="M776" s="14"/>
    </row>
    <row r="777" spans="13:13" ht="15.75" customHeight="1">
      <c r="M777" s="14"/>
    </row>
    <row r="778" spans="13:13" ht="15.75" customHeight="1">
      <c r="M778" s="14"/>
    </row>
    <row r="779" spans="13:13" ht="15.75" customHeight="1">
      <c r="M779" s="14"/>
    </row>
    <row r="780" spans="13:13" ht="15.75" customHeight="1">
      <c r="M780" s="14"/>
    </row>
    <row r="781" spans="13:13" ht="15.75" customHeight="1">
      <c r="M781" s="14"/>
    </row>
    <row r="782" spans="13:13" ht="15.75" customHeight="1">
      <c r="M782" s="14"/>
    </row>
    <row r="783" spans="13:13" ht="15.75" customHeight="1">
      <c r="M783" s="14"/>
    </row>
    <row r="784" spans="13:13" ht="15.75" customHeight="1">
      <c r="M784" s="14"/>
    </row>
    <row r="785" spans="13:13" ht="15.75" customHeight="1">
      <c r="M785" s="14"/>
    </row>
    <row r="786" spans="13:13" ht="15.75" customHeight="1">
      <c r="M786" s="14"/>
    </row>
    <row r="787" spans="13:13" ht="15.75" customHeight="1">
      <c r="M787" s="14"/>
    </row>
    <row r="788" spans="13:13" ht="15.75" customHeight="1">
      <c r="M788" s="14"/>
    </row>
    <row r="789" spans="13:13" ht="15.75" customHeight="1">
      <c r="M789" s="14"/>
    </row>
    <row r="790" spans="13:13" ht="15.75" customHeight="1">
      <c r="M790" s="14"/>
    </row>
    <row r="791" spans="13:13" ht="15.75" customHeight="1">
      <c r="M791" s="14"/>
    </row>
    <row r="792" spans="13:13" ht="15.75" customHeight="1">
      <c r="M792" s="14"/>
    </row>
    <row r="793" spans="13:13" ht="15.75" customHeight="1">
      <c r="M793" s="14"/>
    </row>
    <row r="794" spans="13:13" ht="15.75" customHeight="1">
      <c r="M794" s="14"/>
    </row>
    <row r="795" spans="13:13" ht="15.75" customHeight="1">
      <c r="M795" s="14"/>
    </row>
    <row r="796" spans="13:13" ht="15.75" customHeight="1">
      <c r="M796" s="14"/>
    </row>
    <row r="797" spans="13:13" ht="15.75" customHeight="1">
      <c r="M797" s="14"/>
    </row>
    <row r="798" spans="13:13" ht="15.75" customHeight="1">
      <c r="M798" s="14"/>
    </row>
    <row r="799" spans="13:13" ht="15.75" customHeight="1">
      <c r="M799" s="14"/>
    </row>
    <row r="800" spans="13:13" ht="15.75" customHeight="1">
      <c r="M800" s="14"/>
    </row>
    <row r="801" spans="13:13" ht="15.75" customHeight="1">
      <c r="M801" s="14"/>
    </row>
    <row r="802" spans="13:13" ht="15.75" customHeight="1">
      <c r="M802" s="14"/>
    </row>
    <row r="803" spans="13:13" ht="15.75" customHeight="1">
      <c r="M803" s="14"/>
    </row>
    <row r="804" spans="13:13" ht="15.75" customHeight="1">
      <c r="M804" s="14"/>
    </row>
    <row r="805" spans="13:13" ht="15.75" customHeight="1">
      <c r="M805" s="14"/>
    </row>
    <row r="806" spans="13:13" ht="15.75" customHeight="1">
      <c r="M806" s="14"/>
    </row>
    <row r="807" spans="13:13" ht="15.75" customHeight="1">
      <c r="M807" s="14"/>
    </row>
    <row r="808" spans="13:13" ht="15.75" customHeight="1">
      <c r="M808" s="14"/>
    </row>
    <row r="809" spans="13:13" ht="15.75" customHeight="1">
      <c r="M809" s="14"/>
    </row>
    <row r="810" spans="13:13" ht="15.75" customHeight="1">
      <c r="M810" s="14"/>
    </row>
    <row r="811" spans="13:13" ht="15.75" customHeight="1">
      <c r="M811" s="14"/>
    </row>
    <row r="812" spans="13:13" ht="15.75" customHeight="1">
      <c r="M812" s="14"/>
    </row>
    <row r="813" spans="13:13" ht="15.75" customHeight="1">
      <c r="M813" s="14"/>
    </row>
    <row r="814" spans="13:13" ht="15.75" customHeight="1">
      <c r="M814" s="14"/>
    </row>
    <row r="815" spans="13:13" ht="15.75" customHeight="1">
      <c r="M815" s="14"/>
    </row>
    <row r="816" spans="13:13" ht="15.75" customHeight="1">
      <c r="M816" s="14"/>
    </row>
    <row r="817" spans="13:13" ht="15.75" customHeight="1">
      <c r="M817" s="14"/>
    </row>
    <row r="818" spans="13:13" ht="15.75" customHeight="1">
      <c r="M818" s="14"/>
    </row>
    <row r="819" spans="13:13" ht="15.75" customHeight="1">
      <c r="M819" s="14"/>
    </row>
    <row r="820" spans="13:13" ht="15.75" customHeight="1">
      <c r="M820" s="14"/>
    </row>
    <row r="821" spans="13:13" ht="15.75" customHeight="1">
      <c r="M821" s="14"/>
    </row>
    <row r="822" spans="13:13" ht="15.75" customHeight="1">
      <c r="M822" s="14"/>
    </row>
    <row r="823" spans="13:13" ht="15.75" customHeight="1">
      <c r="M823" s="14"/>
    </row>
    <row r="824" spans="13:13" ht="15.75" customHeight="1">
      <c r="M824" s="14"/>
    </row>
    <row r="825" spans="13:13" ht="15.75" customHeight="1">
      <c r="M825" s="14"/>
    </row>
    <row r="826" spans="13:13" ht="15.75" customHeight="1">
      <c r="M826" s="14"/>
    </row>
    <row r="827" spans="13:13" ht="15.75" customHeight="1">
      <c r="M827" s="14"/>
    </row>
    <row r="828" spans="13:13" ht="15.75" customHeight="1">
      <c r="M828" s="14"/>
    </row>
    <row r="829" spans="13:13" ht="15.75" customHeight="1">
      <c r="M829" s="14"/>
    </row>
    <row r="830" spans="13:13" ht="15.75" customHeight="1">
      <c r="M830" s="14"/>
    </row>
    <row r="831" spans="13:13" ht="15.75" customHeight="1">
      <c r="M831" s="14"/>
    </row>
    <row r="832" spans="13:13" ht="15.75" customHeight="1">
      <c r="M832" s="14"/>
    </row>
    <row r="833" spans="13:13" ht="15.75" customHeight="1">
      <c r="M833" s="14"/>
    </row>
    <row r="834" spans="13:13" ht="15.75" customHeight="1">
      <c r="M834" s="14"/>
    </row>
    <row r="835" spans="13:13" ht="15.75" customHeight="1">
      <c r="M835" s="14"/>
    </row>
    <row r="836" spans="13:13" ht="15.75" customHeight="1">
      <c r="M836" s="14"/>
    </row>
    <row r="837" spans="13:13" ht="15.75" customHeight="1">
      <c r="M837" s="14"/>
    </row>
    <row r="838" spans="13:13" ht="15.75" customHeight="1">
      <c r="M838" s="14"/>
    </row>
    <row r="839" spans="13:13" ht="15.75" customHeight="1">
      <c r="M839" s="14"/>
    </row>
    <row r="840" spans="13:13" ht="15.75" customHeight="1">
      <c r="M840" s="14"/>
    </row>
    <row r="841" spans="13:13" ht="15.75" customHeight="1">
      <c r="M841" s="14"/>
    </row>
    <row r="842" spans="13:13" ht="15.75" customHeight="1">
      <c r="M842" s="14"/>
    </row>
    <row r="843" spans="13:13" ht="15.75" customHeight="1">
      <c r="M843" s="14"/>
    </row>
    <row r="844" spans="13:13" ht="15.75" customHeight="1">
      <c r="M844" s="14"/>
    </row>
    <row r="845" spans="13:13" ht="15.75" customHeight="1">
      <c r="M845" s="14"/>
    </row>
    <row r="846" spans="13:13" ht="15.75" customHeight="1">
      <c r="M846" s="14"/>
    </row>
    <row r="847" spans="13:13" ht="15.75" customHeight="1">
      <c r="M847" s="14"/>
    </row>
    <row r="848" spans="13:13" ht="15.75" customHeight="1">
      <c r="M848" s="14"/>
    </row>
    <row r="849" spans="13:13" ht="15.75" customHeight="1">
      <c r="M849" s="14"/>
    </row>
    <row r="850" spans="13:13" ht="15.75" customHeight="1">
      <c r="M850" s="14"/>
    </row>
    <row r="851" spans="13:13" ht="15.75" customHeight="1">
      <c r="M851" s="14"/>
    </row>
    <row r="852" spans="13:13" ht="15.75" customHeight="1">
      <c r="M852" s="14"/>
    </row>
    <row r="853" spans="13:13" ht="15.75" customHeight="1">
      <c r="M853" s="14"/>
    </row>
    <row r="854" spans="13:13" ht="15.75" customHeight="1">
      <c r="M854" s="14"/>
    </row>
    <row r="855" spans="13:13" ht="15.75" customHeight="1">
      <c r="M855" s="14"/>
    </row>
    <row r="856" spans="13:13" ht="15.75" customHeight="1">
      <c r="M856" s="14"/>
    </row>
    <row r="857" spans="13:13" ht="15.75" customHeight="1">
      <c r="M857" s="14"/>
    </row>
    <row r="858" spans="13:13" ht="15.75" customHeight="1">
      <c r="M858" s="14"/>
    </row>
    <row r="859" spans="13:13" ht="15.75" customHeight="1">
      <c r="M859" s="14"/>
    </row>
    <row r="860" spans="13:13" ht="15.75" customHeight="1">
      <c r="M860" s="14"/>
    </row>
    <row r="861" spans="13:13" ht="15.75" customHeight="1">
      <c r="M861" s="14"/>
    </row>
    <row r="862" spans="13:13" ht="15.75" customHeight="1">
      <c r="M862" s="14"/>
    </row>
    <row r="863" spans="13:13" ht="15.75" customHeight="1">
      <c r="M863" s="14"/>
    </row>
    <row r="864" spans="13:13" ht="15.75" customHeight="1">
      <c r="M864" s="14"/>
    </row>
    <row r="865" spans="13:13" ht="15.75" customHeight="1">
      <c r="M865" s="14"/>
    </row>
    <row r="866" spans="13:13" ht="15.75" customHeight="1">
      <c r="M866" s="14"/>
    </row>
    <row r="867" spans="13:13" ht="15.75" customHeight="1">
      <c r="M867" s="14"/>
    </row>
    <row r="868" spans="13:13" ht="15.75" customHeight="1">
      <c r="M868" s="14"/>
    </row>
    <row r="869" spans="13:13" ht="15.75" customHeight="1">
      <c r="M869" s="14"/>
    </row>
    <row r="870" spans="13:13" ht="15.75" customHeight="1">
      <c r="M870" s="14"/>
    </row>
    <row r="871" spans="13:13" ht="15.75" customHeight="1">
      <c r="M871" s="14"/>
    </row>
    <row r="872" spans="13:13" ht="15.75" customHeight="1">
      <c r="M872" s="14"/>
    </row>
    <row r="873" spans="13:13" ht="15.75" customHeight="1">
      <c r="M873" s="14"/>
    </row>
    <row r="874" spans="13:13" ht="15.75" customHeight="1">
      <c r="M874" s="14"/>
    </row>
    <row r="875" spans="13:13" ht="15.75" customHeight="1">
      <c r="M875" s="14"/>
    </row>
    <row r="876" spans="13:13" ht="15.75" customHeight="1">
      <c r="M876" s="14"/>
    </row>
    <row r="877" spans="13:13" ht="15.75" customHeight="1">
      <c r="M877" s="14"/>
    </row>
    <row r="878" spans="13:13" ht="15.75" customHeight="1">
      <c r="M878" s="14"/>
    </row>
    <row r="879" spans="13:13" ht="15.75" customHeight="1">
      <c r="M879" s="14"/>
    </row>
    <row r="880" spans="13:13" ht="15.75" customHeight="1">
      <c r="M880" s="14"/>
    </row>
    <row r="881" spans="13:13" ht="15.75" customHeight="1">
      <c r="M881" s="14"/>
    </row>
    <row r="882" spans="13:13" ht="15.75" customHeight="1">
      <c r="M882" s="14"/>
    </row>
    <row r="883" spans="13:13" ht="15.75" customHeight="1">
      <c r="M883" s="14"/>
    </row>
    <row r="884" spans="13:13" ht="15.75" customHeight="1">
      <c r="M884" s="14"/>
    </row>
    <row r="885" spans="13:13" ht="15.75" customHeight="1">
      <c r="M885" s="14"/>
    </row>
    <row r="886" spans="13:13" ht="15.75" customHeight="1">
      <c r="M886" s="14"/>
    </row>
    <row r="887" spans="13:13" ht="15.75" customHeight="1">
      <c r="M887" s="14"/>
    </row>
    <row r="888" spans="13:13" ht="15.75" customHeight="1">
      <c r="M888" s="14"/>
    </row>
    <row r="889" spans="13:13" ht="15.75" customHeight="1">
      <c r="M889" s="14"/>
    </row>
    <row r="890" spans="13:13" ht="15.75" customHeight="1">
      <c r="M890" s="14"/>
    </row>
    <row r="891" spans="13:13" ht="15.75" customHeight="1">
      <c r="M891" s="14"/>
    </row>
    <row r="892" spans="13:13" ht="15.75" customHeight="1">
      <c r="M892" s="14"/>
    </row>
    <row r="893" spans="13:13" ht="15.75" customHeight="1">
      <c r="M893" s="14"/>
    </row>
    <row r="894" spans="13:13" ht="15.75" customHeight="1">
      <c r="M894" s="14"/>
    </row>
    <row r="895" spans="13:13" ht="15.75" customHeight="1">
      <c r="M895" s="14"/>
    </row>
    <row r="896" spans="13:13" ht="15.75" customHeight="1">
      <c r="M896" s="14"/>
    </row>
    <row r="897" spans="13:13" ht="15.75" customHeight="1">
      <c r="M897" s="14"/>
    </row>
    <row r="898" spans="13:13" ht="15.75" customHeight="1">
      <c r="M898" s="14"/>
    </row>
    <row r="899" spans="13:13" ht="15.75" customHeight="1">
      <c r="M899" s="14"/>
    </row>
    <row r="900" spans="13:13" ht="15.75" customHeight="1">
      <c r="M900" s="14"/>
    </row>
    <row r="901" spans="13:13" ht="15.75" customHeight="1">
      <c r="M901" s="14"/>
    </row>
    <row r="902" spans="13:13" ht="15.75" customHeight="1">
      <c r="M902" s="14"/>
    </row>
    <row r="903" spans="13:13" ht="15.75" customHeight="1">
      <c r="M903" s="14"/>
    </row>
    <row r="904" spans="13:13" ht="15.75" customHeight="1">
      <c r="M904" s="14"/>
    </row>
    <row r="905" spans="13:13" ht="15.75" customHeight="1">
      <c r="M905" s="14"/>
    </row>
    <row r="906" spans="13:13" ht="15.75" customHeight="1">
      <c r="M906" s="14"/>
    </row>
    <row r="907" spans="13:13" ht="15.75" customHeight="1">
      <c r="M907" s="14"/>
    </row>
    <row r="908" spans="13:13" ht="15.75" customHeight="1">
      <c r="M908" s="14"/>
    </row>
    <row r="909" spans="13:13" ht="15.75" customHeight="1">
      <c r="M909" s="14"/>
    </row>
    <row r="910" spans="13:13" ht="15.75" customHeight="1">
      <c r="M910" s="14"/>
    </row>
    <row r="911" spans="13:13" ht="15.75" customHeight="1">
      <c r="M911" s="14"/>
    </row>
    <row r="912" spans="13:13" ht="15.75" customHeight="1">
      <c r="M912" s="14"/>
    </row>
    <row r="913" spans="13:13" ht="15.75" customHeight="1">
      <c r="M913" s="14"/>
    </row>
    <row r="914" spans="13:13" ht="15.75" customHeight="1">
      <c r="M914" s="14"/>
    </row>
    <row r="915" spans="13:13" ht="15.75" customHeight="1">
      <c r="M915" s="14"/>
    </row>
    <row r="916" spans="13:13" ht="15.75" customHeight="1">
      <c r="M916" s="14"/>
    </row>
    <row r="917" spans="13:13" ht="15.75" customHeight="1">
      <c r="M917" s="14"/>
    </row>
    <row r="918" spans="13:13" ht="15.75" customHeight="1">
      <c r="M918" s="14"/>
    </row>
    <row r="919" spans="13:13" ht="15.75" customHeight="1">
      <c r="M919" s="14"/>
    </row>
    <row r="920" spans="13:13" ht="15.75" customHeight="1">
      <c r="M920" s="14"/>
    </row>
    <row r="921" spans="13:13" ht="15.75" customHeight="1">
      <c r="M921" s="14"/>
    </row>
    <row r="922" spans="13:13" ht="15.75" customHeight="1">
      <c r="M922" s="14"/>
    </row>
    <row r="923" spans="13:13" ht="15.75" customHeight="1">
      <c r="M923" s="14"/>
    </row>
    <row r="924" spans="13:13" ht="15.75" customHeight="1">
      <c r="M924" s="14"/>
    </row>
    <row r="925" spans="13:13" ht="15.75" customHeight="1">
      <c r="M925" s="14"/>
    </row>
    <row r="926" spans="13:13" ht="15.75" customHeight="1">
      <c r="M926" s="14"/>
    </row>
    <row r="927" spans="13:13" ht="15.75" customHeight="1">
      <c r="M927" s="14"/>
    </row>
    <row r="928" spans="13:13" ht="15.75" customHeight="1">
      <c r="M928" s="14"/>
    </row>
    <row r="929" spans="13:13" ht="15.75" customHeight="1">
      <c r="M929" s="14"/>
    </row>
    <row r="930" spans="13:13" ht="15.75" customHeight="1">
      <c r="M930" s="14"/>
    </row>
    <row r="931" spans="13:13" ht="15.75" customHeight="1">
      <c r="M931" s="14"/>
    </row>
    <row r="932" spans="13:13" ht="15.75" customHeight="1">
      <c r="M932" s="14"/>
    </row>
    <row r="933" spans="13:13" ht="15.75" customHeight="1">
      <c r="M933" s="14"/>
    </row>
    <row r="934" spans="13:13" ht="15.75" customHeight="1">
      <c r="M934" s="14"/>
    </row>
    <row r="935" spans="13:13" ht="15.75" customHeight="1">
      <c r="M935" s="14"/>
    </row>
    <row r="936" spans="13:13" ht="15.75" customHeight="1">
      <c r="M936" s="14"/>
    </row>
    <row r="937" spans="13:13" ht="15.75" customHeight="1">
      <c r="M937" s="14"/>
    </row>
    <row r="938" spans="13:13" ht="15.75" customHeight="1">
      <c r="M938" s="14"/>
    </row>
    <row r="939" spans="13:13" ht="15.75" customHeight="1">
      <c r="M939" s="14"/>
    </row>
    <row r="940" spans="13:13" ht="15.75" customHeight="1">
      <c r="M940" s="14"/>
    </row>
    <row r="941" spans="13:13" ht="15.75" customHeight="1">
      <c r="M941" s="14"/>
    </row>
    <row r="942" spans="13:13" ht="15.75" customHeight="1">
      <c r="M942" s="14"/>
    </row>
    <row r="943" spans="13:13" ht="15.75" customHeight="1">
      <c r="M943" s="14"/>
    </row>
    <row r="944" spans="13:13" ht="15.75" customHeight="1">
      <c r="M944" s="14"/>
    </row>
    <row r="945" spans="13:13" ht="15.75" customHeight="1">
      <c r="M945" s="14"/>
    </row>
    <row r="946" spans="13:13" ht="15.75" customHeight="1">
      <c r="M946" s="14"/>
    </row>
    <row r="947" spans="13:13" ht="15.75" customHeight="1">
      <c r="M947" s="14"/>
    </row>
    <row r="948" spans="13:13" ht="15.75" customHeight="1">
      <c r="M948" s="14"/>
    </row>
    <row r="949" spans="13:13" ht="15.75" customHeight="1">
      <c r="M949" s="14"/>
    </row>
    <row r="950" spans="13:13" ht="15.75" customHeight="1">
      <c r="M950" s="14"/>
    </row>
    <row r="951" spans="13:13" ht="15.75" customHeight="1">
      <c r="M951" s="14"/>
    </row>
    <row r="952" spans="13:13" ht="15.75" customHeight="1">
      <c r="M952" s="14"/>
    </row>
    <row r="953" spans="13:13" ht="15.75" customHeight="1">
      <c r="M953" s="14"/>
    </row>
    <row r="954" spans="13:13" ht="15.75" customHeight="1">
      <c r="M954" s="14"/>
    </row>
    <row r="955" spans="13:13" ht="15.75" customHeight="1">
      <c r="M955" s="14"/>
    </row>
    <row r="956" spans="13:13" ht="15.75" customHeight="1">
      <c r="M956" s="14"/>
    </row>
    <row r="957" spans="13:13" ht="15.75" customHeight="1">
      <c r="M957" s="14"/>
    </row>
    <row r="958" spans="13:13" ht="15.75" customHeight="1">
      <c r="M958" s="14"/>
    </row>
    <row r="959" spans="13:13" ht="15.75" customHeight="1">
      <c r="M959" s="14"/>
    </row>
    <row r="960" spans="13:13" ht="15.75" customHeight="1">
      <c r="M960" s="14"/>
    </row>
    <row r="961" spans="13:13" ht="15.75" customHeight="1">
      <c r="M961" s="14"/>
    </row>
    <row r="962" spans="13:13" ht="15.75" customHeight="1">
      <c r="M962" s="14"/>
    </row>
    <row r="963" spans="13:13" ht="15.75" customHeight="1">
      <c r="M963" s="14"/>
    </row>
    <row r="964" spans="13:13" ht="15.75" customHeight="1">
      <c r="M964" s="14"/>
    </row>
    <row r="965" spans="13:13" ht="15.75" customHeight="1">
      <c r="M965" s="14"/>
    </row>
    <row r="966" spans="13:13" ht="15.75" customHeight="1">
      <c r="M966" s="14"/>
    </row>
    <row r="967" spans="13:13" ht="15.75" customHeight="1">
      <c r="M967" s="14"/>
    </row>
    <row r="968" spans="13:13" ht="15.75" customHeight="1">
      <c r="M968" s="14"/>
    </row>
    <row r="969" spans="13:13" ht="15.75" customHeight="1">
      <c r="M969" s="14"/>
    </row>
    <row r="970" spans="13:13" ht="15.75" customHeight="1">
      <c r="M970" s="14"/>
    </row>
    <row r="971" spans="13:13" ht="15.75" customHeight="1">
      <c r="M971" s="14"/>
    </row>
    <row r="972" spans="13:13" ht="15.75" customHeight="1">
      <c r="M972" s="14"/>
    </row>
    <row r="973" spans="13:13" ht="15.75" customHeight="1">
      <c r="M973" s="14"/>
    </row>
    <row r="974" spans="13:13" ht="15.75" customHeight="1">
      <c r="M974" s="14"/>
    </row>
    <row r="975" spans="13:13" ht="15.75" customHeight="1">
      <c r="M975" s="14"/>
    </row>
    <row r="976" spans="13:13" ht="15.75" customHeight="1">
      <c r="M976" s="14"/>
    </row>
    <row r="977" spans="13:13" ht="15.75" customHeight="1">
      <c r="M977" s="14"/>
    </row>
    <row r="978" spans="13:13" ht="15.75" customHeight="1">
      <c r="M978" s="14"/>
    </row>
    <row r="979" spans="13:13" ht="15.75" customHeight="1">
      <c r="M979" s="14"/>
    </row>
    <row r="980" spans="13:13" ht="15.75" customHeight="1">
      <c r="M980" s="14"/>
    </row>
    <row r="981" spans="13:13" ht="15.75" customHeight="1">
      <c r="M981" s="14"/>
    </row>
    <row r="982" spans="13:13" ht="15.75" customHeight="1">
      <c r="M982" s="14"/>
    </row>
    <row r="983" spans="13:13" ht="15.75" customHeight="1">
      <c r="M983" s="14"/>
    </row>
    <row r="984" spans="13:13" ht="15.75" customHeight="1">
      <c r="M984" s="14"/>
    </row>
    <row r="985" spans="13:13" ht="15.75" customHeight="1">
      <c r="M985" s="14"/>
    </row>
    <row r="986" spans="13:13" ht="15.75" customHeight="1">
      <c r="M986" s="14"/>
    </row>
    <row r="987" spans="13:13" ht="15.75" customHeight="1">
      <c r="M987" s="14"/>
    </row>
    <row r="988" spans="13:13" ht="15.75" customHeight="1">
      <c r="M988" s="14"/>
    </row>
    <row r="989" spans="13:13" ht="15.75" customHeight="1">
      <c r="M989" s="14"/>
    </row>
    <row r="990" spans="13:13" ht="15.75" customHeight="1">
      <c r="M990" s="14"/>
    </row>
    <row r="991" spans="13:13" ht="15.75" customHeight="1">
      <c r="M991" s="14"/>
    </row>
    <row r="992" spans="13:13" ht="15.75" customHeight="1">
      <c r="M992" s="14"/>
    </row>
    <row r="993" spans="13:13" ht="15.75" customHeight="1">
      <c r="M993" s="14"/>
    </row>
    <row r="994" spans="13:13" ht="15.75" customHeight="1">
      <c r="M994" s="14"/>
    </row>
    <row r="995" spans="13:13" ht="15.75" customHeight="1">
      <c r="M995" s="14"/>
    </row>
    <row r="996" spans="13:13" ht="15.75" customHeight="1">
      <c r="M996" s="14"/>
    </row>
    <row r="997" spans="13:13" ht="15.75" customHeight="1">
      <c r="M997" s="14"/>
    </row>
    <row r="998" spans="13:13" ht="15.75" customHeight="1">
      <c r="M998" s="14"/>
    </row>
    <row r="999" spans="13:13" ht="15.75" customHeight="1">
      <c r="M999" s="14"/>
    </row>
    <row r="1000" spans="13:13" ht="15.75" customHeight="1">
      <c r="M1000" s="14"/>
    </row>
  </sheetData>
  <mergeCells count="1">
    <mergeCell ref="B5:N5"/>
  </mergeCells>
  <pageMargins left="0.75" right="0.75" top="1" bottom="1"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Q1000"/>
  <sheetViews>
    <sheetView workbookViewId="0">
      <pane xSplit="1" topLeftCell="B1" activePane="topRight" state="frozen"/>
      <selection pane="topRight" activeCell="C2" sqref="C2"/>
    </sheetView>
  </sheetViews>
  <sheetFormatPr baseColWidth="10" defaultColWidth="11.1640625" defaultRowHeight="15" customHeight="1"/>
  <cols>
    <col min="1" max="1" width="11" customWidth="1"/>
    <col min="2" max="2" width="14.83203125" customWidth="1"/>
    <col min="3" max="3" width="6.1640625" customWidth="1"/>
    <col min="4" max="4" width="11" customWidth="1"/>
    <col min="5" max="5" width="11.33203125" customWidth="1"/>
    <col min="6" max="7" width="11" customWidth="1"/>
    <col min="8" max="9" width="14.83203125" customWidth="1"/>
    <col min="10" max="10" width="11" customWidth="1"/>
    <col min="11" max="15" width="14.33203125" customWidth="1"/>
    <col min="16" max="16" width="13" customWidth="1"/>
    <col min="17" max="18" width="11" customWidth="1"/>
    <col min="19" max="19" width="6.83203125" customWidth="1"/>
    <col min="20" max="20" width="12.1640625" customWidth="1"/>
    <col min="21" max="21" width="16.33203125" customWidth="1"/>
    <col min="22" max="22" width="21.1640625" customWidth="1"/>
    <col min="23" max="23" width="15.1640625" customWidth="1"/>
    <col min="24" max="43" width="11" customWidth="1"/>
  </cols>
  <sheetData>
    <row r="1" spans="1:24" ht="15.75" customHeight="1">
      <c r="A1" s="14"/>
      <c r="B1" s="52" t="s">
        <v>184</v>
      </c>
      <c r="C1" s="16"/>
      <c r="D1" s="17"/>
      <c r="E1" s="17"/>
      <c r="F1" s="17"/>
      <c r="G1" s="17"/>
      <c r="H1" s="17"/>
      <c r="I1" s="17"/>
      <c r="J1" s="17"/>
      <c r="K1" s="17"/>
      <c r="L1" s="17"/>
      <c r="M1" s="17"/>
      <c r="N1" s="17"/>
      <c r="O1" s="17"/>
      <c r="P1" s="17"/>
      <c r="Q1" s="17"/>
      <c r="R1" s="17"/>
      <c r="S1" s="17"/>
      <c r="T1" s="17"/>
      <c r="U1" s="17"/>
      <c r="V1" s="17"/>
      <c r="W1" s="17"/>
      <c r="X1" s="14"/>
    </row>
    <row r="2" spans="1:24" ht="15.75" customHeight="1">
      <c r="A2" s="14"/>
      <c r="B2" s="54" t="s">
        <v>76</v>
      </c>
      <c r="C2" s="55"/>
      <c r="D2" s="54"/>
      <c r="E2" s="54"/>
      <c r="F2" s="54"/>
      <c r="G2" s="54"/>
      <c r="H2" s="54"/>
      <c r="I2" s="54"/>
      <c r="J2" s="54"/>
      <c r="K2" s="54"/>
      <c r="L2" s="54"/>
      <c r="M2" s="54"/>
      <c r="N2" s="54"/>
      <c r="O2" s="54"/>
      <c r="P2" s="54"/>
      <c r="Q2" s="54"/>
      <c r="R2" s="54"/>
      <c r="S2" s="54"/>
      <c r="T2" s="54"/>
      <c r="U2" s="54"/>
      <c r="V2" s="54"/>
      <c r="W2" s="54"/>
      <c r="X2" s="14"/>
    </row>
    <row r="3" spans="1:24" ht="15.75" customHeight="1">
      <c r="A3" s="14"/>
      <c r="B3" s="57" t="s">
        <v>50</v>
      </c>
      <c r="C3" s="58"/>
      <c r="D3" s="57"/>
      <c r="E3" s="57"/>
      <c r="F3" s="57"/>
      <c r="G3" s="57"/>
      <c r="H3" s="57"/>
      <c r="I3" s="57"/>
      <c r="J3" s="57"/>
      <c r="K3" s="57"/>
      <c r="L3" s="57"/>
      <c r="M3" s="57"/>
      <c r="N3" s="57"/>
      <c r="O3" s="57"/>
      <c r="P3" s="57"/>
      <c r="Q3" s="57"/>
      <c r="R3" s="57"/>
      <c r="S3" s="57"/>
      <c r="T3" s="57"/>
      <c r="U3" s="57"/>
      <c r="V3" s="57"/>
      <c r="W3" s="57"/>
      <c r="X3" s="14"/>
    </row>
    <row r="4" spans="1:24" ht="15.75" customHeight="1">
      <c r="A4" s="14"/>
      <c r="B4" s="90" t="s">
        <v>185</v>
      </c>
      <c r="C4" s="153"/>
      <c r="D4" s="154"/>
      <c r="E4" s="154"/>
      <c r="F4" s="154"/>
      <c r="G4" s="154"/>
      <c r="H4" s="154"/>
      <c r="I4" s="154"/>
      <c r="J4" s="154"/>
      <c r="K4" s="154"/>
      <c r="L4" s="154"/>
      <c r="M4" s="154"/>
      <c r="N4" s="154"/>
      <c r="O4" s="154"/>
      <c r="P4" s="154"/>
      <c r="Q4" s="21"/>
      <c r="R4" s="21"/>
      <c r="S4" s="21"/>
      <c r="T4" s="21"/>
      <c r="U4" s="21"/>
      <c r="V4" s="21"/>
      <c r="W4" s="21"/>
      <c r="X4" s="14"/>
    </row>
    <row r="5" spans="1:24" ht="16.5" customHeight="1">
      <c r="A5" s="14"/>
      <c r="B5" s="90" t="s">
        <v>79</v>
      </c>
      <c r="C5" s="21"/>
      <c r="D5" s="22"/>
      <c r="E5" s="22"/>
      <c r="F5" s="22"/>
      <c r="G5" s="22"/>
      <c r="H5" s="22"/>
      <c r="I5" s="22"/>
      <c r="J5" s="22"/>
      <c r="K5" s="22"/>
      <c r="L5" s="22"/>
      <c r="M5" s="22"/>
      <c r="N5" s="22"/>
      <c r="O5" s="22"/>
      <c r="P5" s="22"/>
      <c r="Q5" s="22"/>
      <c r="R5" s="22"/>
      <c r="S5" s="22"/>
      <c r="T5" s="22"/>
      <c r="U5" s="22"/>
      <c r="V5" s="22"/>
      <c r="W5" s="22"/>
      <c r="X5" s="14"/>
    </row>
    <row r="6" spans="1:24" ht="16.5" customHeight="1">
      <c r="A6" s="14"/>
      <c r="B6" s="107" t="s">
        <v>86</v>
      </c>
      <c r="C6" s="108" t="s">
        <v>87</v>
      </c>
      <c r="D6" s="104"/>
      <c r="E6" s="104"/>
      <c r="F6" s="104"/>
      <c r="G6" s="104"/>
      <c r="H6" s="104"/>
      <c r="I6" s="104"/>
      <c r="J6" s="104"/>
      <c r="K6" s="22"/>
      <c r="L6" s="22"/>
      <c r="M6" s="22"/>
      <c r="N6" s="22"/>
      <c r="O6" s="22"/>
      <c r="P6" s="22"/>
      <c r="Q6" s="22"/>
      <c r="R6" s="22"/>
      <c r="S6" s="22"/>
      <c r="T6" s="22"/>
      <c r="U6" s="22"/>
      <c r="V6" s="22"/>
      <c r="W6" s="22"/>
      <c r="X6" s="14"/>
    </row>
    <row r="7" spans="1:24" ht="16.5" customHeight="1">
      <c r="A7" s="14"/>
      <c r="B7" s="107" t="s">
        <v>88</v>
      </c>
      <c r="C7" s="21" t="s">
        <v>89</v>
      </c>
      <c r="D7" s="22"/>
      <c r="E7" s="22"/>
      <c r="F7" s="22"/>
      <c r="G7" s="22"/>
      <c r="H7" s="22"/>
      <c r="I7" s="22"/>
      <c r="J7" s="22"/>
      <c r="K7" s="22"/>
      <c r="L7" s="22"/>
      <c r="M7" s="22"/>
      <c r="N7" s="22"/>
      <c r="O7" s="22"/>
      <c r="P7" s="22"/>
      <c r="Q7" s="22"/>
      <c r="R7" s="22"/>
      <c r="S7" s="22"/>
      <c r="T7" s="22"/>
      <c r="U7" s="22"/>
      <c r="V7" s="22"/>
      <c r="W7" s="22"/>
      <c r="X7" s="14"/>
    </row>
    <row r="8" spans="1:24" ht="16.5" customHeight="1">
      <c r="A8" s="14"/>
      <c r="B8" s="107" t="s">
        <v>90</v>
      </c>
      <c r="C8" s="106" t="s">
        <v>91</v>
      </c>
      <c r="D8" s="21"/>
      <c r="E8" s="21"/>
      <c r="F8" s="22"/>
      <c r="G8" s="21"/>
      <c r="H8" s="21"/>
      <c r="I8" s="21"/>
      <c r="J8" s="21"/>
      <c r="K8" s="21"/>
      <c r="L8" s="21"/>
      <c r="M8" s="21"/>
      <c r="N8" s="21"/>
      <c r="O8" s="21"/>
      <c r="P8" s="21"/>
      <c r="Q8" s="21"/>
      <c r="R8" s="21"/>
      <c r="S8" s="21"/>
      <c r="T8" s="21"/>
      <c r="U8" s="21"/>
      <c r="V8" s="21"/>
      <c r="W8" s="21"/>
      <c r="X8" s="14"/>
    </row>
    <row r="9" spans="1:24" ht="16.5" customHeight="1">
      <c r="A9" s="14"/>
      <c r="B9" s="107" t="s">
        <v>92</v>
      </c>
      <c r="C9" s="106" t="s">
        <v>93</v>
      </c>
      <c r="D9" s="22"/>
      <c r="E9" s="22"/>
      <c r="F9" s="22"/>
      <c r="G9" s="22"/>
      <c r="H9" s="22"/>
      <c r="I9" s="22"/>
      <c r="J9" s="22"/>
      <c r="K9" s="22"/>
      <c r="L9" s="90"/>
      <c r="M9" s="22"/>
      <c r="N9" s="22"/>
      <c r="O9" s="22"/>
      <c r="P9" s="22"/>
      <c r="Q9" s="22"/>
      <c r="R9" s="22"/>
      <c r="S9" s="22"/>
      <c r="T9" s="22"/>
      <c r="U9" s="22"/>
      <c r="V9" s="22"/>
      <c r="W9" s="22"/>
      <c r="X9" s="14"/>
    </row>
    <row r="10" spans="1:24" ht="16.5" customHeight="1">
      <c r="A10" s="14"/>
      <c r="B10" s="107" t="s">
        <v>94</v>
      </c>
      <c r="C10" s="109" t="s">
        <v>95</v>
      </c>
      <c r="D10" s="22"/>
      <c r="E10" s="22"/>
      <c r="F10" s="22"/>
      <c r="G10" s="22"/>
      <c r="H10" s="22"/>
      <c r="I10" s="22"/>
      <c r="J10" s="22"/>
      <c r="K10" s="22"/>
      <c r="L10" s="90"/>
      <c r="M10" s="22"/>
      <c r="N10" s="22"/>
      <c r="O10" s="22"/>
      <c r="P10" s="22"/>
      <c r="Q10" s="22"/>
      <c r="R10" s="22"/>
      <c r="S10" s="22"/>
      <c r="T10" s="22"/>
      <c r="U10" s="22"/>
      <c r="V10" s="22"/>
      <c r="W10" s="22"/>
      <c r="X10" s="14"/>
    </row>
    <row r="11" spans="1:24" ht="16.5" customHeight="1">
      <c r="A11" s="14"/>
      <c r="B11" s="107" t="s">
        <v>96</v>
      </c>
      <c r="C11" s="108" t="s">
        <v>97</v>
      </c>
      <c r="D11" s="22"/>
      <c r="E11" s="22"/>
      <c r="F11" s="22"/>
      <c r="G11" s="22"/>
      <c r="H11" s="22"/>
      <c r="I11" s="22"/>
      <c r="J11" s="22"/>
      <c r="K11" s="22"/>
      <c r="L11" s="90"/>
      <c r="M11" s="22"/>
      <c r="N11" s="22"/>
      <c r="O11" s="22"/>
      <c r="P11" s="22"/>
      <c r="Q11" s="22"/>
      <c r="R11" s="22"/>
      <c r="S11" s="22"/>
      <c r="T11" s="22"/>
      <c r="U11" s="22"/>
      <c r="V11" s="22"/>
      <c r="W11" s="22"/>
      <c r="X11" s="14"/>
    </row>
    <row r="12" spans="1:24" ht="16.5" customHeight="1">
      <c r="A12" s="14"/>
      <c r="B12" s="107" t="s">
        <v>98</v>
      </c>
      <c r="C12" s="21" t="s">
        <v>99</v>
      </c>
      <c r="D12" s="22"/>
      <c r="E12" s="22"/>
      <c r="F12" s="22"/>
      <c r="G12" s="22"/>
      <c r="H12" s="22"/>
      <c r="I12" s="22"/>
      <c r="J12" s="22"/>
      <c r="K12" s="22"/>
      <c r="L12" s="90"/>
      <c r="M12" s="22"/>
      <c r="N12" s="22"/>
      <c r="O12" s="22"/>
      <c r="P12" s="22"/>
      <c r="Q12" s="22"/>
      <c r="R12" s="22"/>
      <c r="S12" s="22"/>
      <c r="T12" s="22"/>
      <c r="U12" s="22"/>
      <c r="V12" s="22"/>
      <c r="W12" s="22"/>
      <c r="X12" s="14"/>
    </row>
    <row r="13" spans="1:24" ht="16.5" customHeight="1">
      <c r="A13" s="14"/>
      <c r="B13" s="107" t="s">
        <v>100</v>
      </c>
      <c r="C13" s="21" t="s">
        <v>101</v>
      </c>
      <c r="D13" s="22"/>
      <c r="E13" s="22"/>
      <c r="F13" s="22"/>
      <c r="G13" s="22"/>
      <c r="H13" s="22"/>
      <c r="I13" s="22"/>
      <c r="J13" s="22"/>
      <c r="K13" s="22"/>
      <c r="L13" s="22"/>
      <c r="M13" s="22"/>
      <c r="N13" s="22"/>
      <c r="O13" s="22"/>
      <c r="P13" s="22"/>
      <c r="Q13" s="22"/>
      <c r="R13" s="22"/>
      <c r="S13" s="22"/>
      <c r="T13" s="22"/>
      <c r="U13" s="22"/>
      <c r="V13" s="22"/>
      <c r="W13" s="22"/>
      <c r="X13" s="14"/>
    </row>
    <row r="14" spans="1:24" ht="16.5" customHeight="1">
      <c r="A14" s="14"/>
      <c r="B14" s="107" t="s">
        <v>102</v>
      </c>
      <c r="C14" s="21" t="s">
        <v>103</v>
      </c>
      <c r="D14" s="22"/>
      <c r="E14" s="22"/>
      <c r="F14" s="22"/>
      <c r="G14" s="22"/>
      <c r="H14" s="22"/>
      <c r="I14" s="22"/>
      <c r="J14" s="22"/>
      <c r="K14" s="22"/>
      <c r="L14" s="90"/>
      <c r="M14" s="22"/>
      <c r="N14" s="22"/>
      <c r="O14" s="22"/>
      <c r="P14" s="22"/>
      <c r="Q14" s="22"/>
      <c r="R14" s="22"/>
      <c r="S14" s="22"/>
      <c r="T14" s="22"/>
      <c r="U14" s="22"/>
      <c r="V14" s="22"/>
      <c r="W14" s="22"/>
      <c r="X14" s="14"/>
    </row>
    <row r="15" spans="1:24" ht="16.5" customHeight="1">
      <c r="A15" s="14"/>
      <c r="B15" s="107" t="s">
        <v>104</v>
      </c>
      <c r="C15" s="108" t="s">
        <v>105</v>
      </c>
      <c r="D15" s="22"/>
      <c r="E15" s="22"/>
      <c r="F15" s="22"/>
      <c r="G15" s="22"/>
      <c r="H15" s="22"/>
      <c r="I15" s="22"/>
      <c r="J15" s="22"/>
      <c r="K15" s="22"/>
      <c r="L15" s="90"/>
      <c r="M15" s="22"/>
      <c r="N15" s="22"/>
      <c r="O15" s="22"/>
      <c r="P15" s="22"/>
      <c r="Q15" s="22"/>
      <c r="R15" s="22"/>
      <c r="S15" s="22"/>
      <c r="T15" s="22"/>
      <c r="U15" s="22"/>
      <c r="V15" s="22"/>
      <c r="W15" s="22"/>
      <c r="X15" s="14"/>
    </row>
    <row r="16" spans="1:24" ht="16.5" customHeight="1">
      <c r="A16" s="14"/>
      <c r="B16" s="107" t="s">
        <v>106</v>
      </c>
      <c r="C16" s="21" t="s">
        <v>107</v>
      </c>
      <c r="D16" s="22"/>
      <c r="E16" s="22"/>
      <c r="F16" s="22"/>
      <c r="G16" s="22"/>
      <c r="H16" s="22"/>
      <c r="I16" s="22"/>
      <c r="J16" s="22"/>
      <c r="K16" s="22"/>
      <c r="L16" s="90"/>
      <c r="M16" s="22"/>
      <c r="N16" s="22"/>
      <c r="O16" s="22"/>
      <c r="P16" s="22"/>
      <c r="Q16" s="22"/>
      <c r="R16" s="22"/>
      <c r="S16" s="22"/>
      <c r="T16" s="22"/>
      <c r="U16" s="22"/>
      <c r="V16" s="22"/>
      <c r="W16" s="22"/>
      <c r="X16" s="14"/>
    </row>
    <row r="17" spans="1:43" ht="16.5" customHeight="1">
      <c r="A17" s="14"/>
      <c r="B17" s="107" t="s">
        <v>108</v>
      </c>
      <c r="C17" s="108" t="s">
        <v>109</v>
      </c>
      <c r="D17" s="103"/>
      <c r="E17" s="103"/>
      <c r="F17" s="103"/>
      <c r="G17" s="103"/>
      <c r="H17" s="103"/>
      <c r="I17" s="103"/>
      <c r="J17" s="22"/>
      <c r="K17" s="22"/>
      <c r="L17" s="90"/>
      <c r="M17" s="22"/>
      <c r="N17" s="22"/>
      <c r="O17" s="22"/>
      <c r="P17" s="22"/>
      <c r="Q17" s="22"/>
      <c r="R17" s="22"/>
      <c r="S17" s="22"/>
      <c r="T17" s="22"/>
      <c r="U17" s="22"/>
      <c r="V17" s="22"/>
      <c r="W17" s="22"/>
      <c r="X17" s="14"/>
    </row>
    <row r="18" spans="1:43" ht="16.5" customHeight="1">
      <c r="A18" s="110"/>
      <c r="B18" s="107" t="s">
        <v>110</v>
      </c>
      <c r="C18" s="21" t="s">
        <v>111</v>
      </c>
      <c r="D18" s="112"/>
      <c r="E18" s="112"/>
      <c r="F18" s="112"/>
      <c r="G18" s="112"/>
      <c r="H18" s="112"/>
      <c r="I18" s="112"/>
      <c r="J18" s="112"/>
      <c r="K18" s="112"/>
      <c r="L18" s="173"/>
      <c r="M18" s="112"/>
      <c r="N18" s="112"/>
      <c r="O18" s="112"/>
      <c r="P18" s="112"/>
      <c r="Q18" s="112"/>
      <c r="R18" s="112"/>
      <c r="S18" s="112"/>
      <c r="T18" s="112"/>
      <c r="U18" s="22"/>
      <c r="V18" s="112"/>
      <c r="W18" s="112"/>
      <c r="X18" s="110"/>
    </row>
    <row r="19" spans="1:43" ht="16.5" customHeight="1">
      <c r="A19" s="14"/>
      <c r="B19" s="105" t="s">
        <v>112</v>
      </c>
      <c r="C19" s="21" t="s">
        <v>113</v>
      </c>
      <c r="D19" s="22"/>
      <c r="E19" s="22"/>
      <c r="F19" s="22"/>
      <c r="G19" s="22"/>
      <c r="H19" s="22"/>
      <c r="I19" s="22"/>
      <c r="J19" s="22"/>
      <c r="K19" s="22"/>
      <c r="L19" s="90"/>
      <c r="M19" s="22"/>
      <c r="N19" s="22"/>
      <c r="O19" s="22"/>
      <c r="P19" s="22"/>
      <c r="Q19" s="22"/>
      <c r="R19" s="22"/>
      <c r="S19" s="22"/>
      <c r="T19" s="22"/>
      <c r="U19" s="22"/>
      <c r="V19" s="22"/>
      <c r="W19" s="22"/>
      <c r="X19" s="22"/>
    </row>
    <row r="20" spans="1:43" ht="16.5" customHeight="1">
      <c r="A20" s="14"/>
      <c r="B20" s="105" t="s">
        <v>114</v>
      </c>
      <c r="C20" s="108" t="s">
        <v>115</v>
      </c>
      <c r="D20" s="22"/>
      <c r="E20" s="22"/>
      <c r="F20" s="22"/>
      <c r="G20" s="22"/>
      <c r="H20" s="22"/>
      <c r="I20" s="22"/>
      <c r="J20" s="22"/>
      <c r="K20" s="22"/>
      <c r="L20" s="90"/>
      <c r="M20" s="22"/>
      <c r="N20" s="22"/>
      <c r="O20" s="22"/>
      <c r="P20" s="22"/>
      <c r="Q20" s="22"/>
      <c r="R20" s="22"/>
      <c r="S20" s="22"/>
      <c r="T20" s="22"/>
      <c r="U20" s="22"/>
      <c r="V20" s="22"/>
      <c r="W20" s="22"/>
      <c r="X20" s="22"/>
    </row>
    <row r="21" spans="1:43" ht="16.5" customHeight="1">
      <c r="A21" s="14"/>
      <c r="B21" s="105" t="s">
        <v>116</v>
      </c>
      <c r="C21" s="106" t="s">
        <v>117</v>
      </c>
      <c r="D21" s="22"/>
      <c r="E21" s="22"/>
      <c r="F21" s="22"/>
      <c r="G21" s="22"/>
      <c r="H21" s="22"/>
      <c r="I21" s="22"/>
      <c r="J21" s="22"/>
      <c r="K21" s="22"/>
      <c r="L21" s="90"/>
      <c r="M21" s="22"/>
      <c r="N21" s="22"/>
      <c r="O21" s="22"/>
      <c r="P21" s="22"/>
      <c r="Q21" s="22"/>
      <c r="R21" s="22"/>
      <c r="S21" s="22"/>
      <c r="T21" s="22"/>
      <c r="U21" s="22"/>
      <c r="V21" s="22"/>
      <c r="W21" s="22"/>
      <c r="X21" s="22"/>
    </row>
    <row r="22" spans="1:43" ht="16.5" customHeight="1">
      <c r="A22" s="14"/>
      <c r="B22" s="105" t="s">
        <v>118</v>
      </c>
      <c r="C22" s="21" t="s">
        <v>119</v>
      </c>
      <c r="D22" s="22"/>
      <c r="E22" s="22"/>
      <c r="F22" s="22"/>
      <c r="G22" s="22"/>
      <c r="H22" s="22"/>
      <c r="I22" s="22"/>
      <c r="J22" s="22"/>
      <c r="K22" s="22"/>
      <c r="L22" s="90"/>
      <c r="M22" s="22"/>
      <c r="N22" s="22"/>
      <c r="O22" s="22"/>
      <c r="P22" s="22"/>
      <c r="Q22" s="22"/>
      <c r="R22" s="22"/>
      <c r="S22" s="22"/>
      <c r="T22" s="22"/>
      <c r="U22" s="22"/>
      <c r="V22" s="22"/>
      <c r="W22" s="22"/>
      <c r="X22" s="22"/>
    </row>
    <row r="23" spans="1:43" ht="15" customHeight="1">
      <c r="A23" s="40"/>
      <c r="B23" s="174"/>
      <c r="C23" s="40"/>
      <c r="D23" s="175"/>
      <c r="E23" s="175"/>
      <c r="F23" s="83"/>
      <c r="G23" s="83"/>
      <c r="H23" s="83"/>
      <c r="I23" s="83"/>
      <c r="J23" s="83"/>
      <c r="K23" s="83"/>
      <c r="L23" s="83"/>
      <c r="M23" s="83"/>
      <c r="N23" s="83"/>
      <c r="O23" s="83"/>
      <c r="P23" s="83"/>
      <c r="Q23" s="83"/>
      <c r="R23" s="83"/>
      <c r="S23" s="83"/>
      <c r="T23" s="83"/>
      <c r="U23" s="83"/>
      <c r="V23" s="83"/>
      <c r="W23" s="40"/>
      <c r="X23" s="40"/>
    </row>
    <row r="24" spans="1:43" ht="15" customHeight="1">
      <c r="A24" s="39" t="s">
        <v>39</v>
      </c>
      <c r="B24" s="176"/>
      <c r="C24" s="39"/>
      <c r="D24" s="165" t="s">
        <v>121</v>
      </c>
      <c r="E24" s="177"/>
      <c r="F24" s="177"/>
      <c r="G24" s="46"/>
      <c r="H24" s="46"/>
      <c r="I24" s="46"/>
      <c r="J24" s="46"/>
      <c r="K24" s="46"/>
      <c r="L24" s="46"/>
      <c r="M24" s="46"/>
      <c r="N24" s="46"/>
      <c r="O24" s="46"/>
      <c r="P24" s="46"/>
      <c r="Q24" s="76"/>
      <c r="R24" s="76"/>
      <c r="S24" s="76"/>
      <c r="T24" s="76"/>
      <c r="U24" s="76"/>
      <c r="V24" s="76"/>
      <c r="W24" s="39"/>
      <c r="X24" s="39"/>
    </row>
    <row r="25" spans="1:43" ht="15.75" customHeight="1">
      <c r="A25" s="119" t="s">
        <v>40</v>
      </c>
      <c r="B25" s="118" t="s">
        <v>122</v>
      </c>
      <c r="C25" s="178"/>
      <c r="D25" s="117" t="s">
        <v>86</v>
      </c>
      <c r="E25" s="118" t="s">
        <v>88</v>
      </c>
      <c r="F25" s="117" t="s">
        <v>90</v>
      </c>
      <c r="G25" s="117" t="s">
        <v>92</v>
      </c>
      <c r="H25" s="117" t="s">
        <v>94</v>
      </c>
      <c r="I25" s="117" t="s">
        <v>96</v>
      </c>
      <c r="J25" s="119" t="s">
        <v>98</v>
      </c>
      <c r="K25" s="117" t="s">
        <v>100</v>
      </c>
      <c r="L25" s="117" t="s">
        <v>102</v>
      </c>
      <c r="M25" s="117" t="s">
        <v>123</v>
      </c>
      <c r="N25" s="117" t="s">
        <v>106</v>
      </c>
      <c r="O25" s="117" t="s">
        <v>108</v>
      </c>
      <c r="P25" s="117" t="s">
        <v>110</v>
      </c>
      <c r="Q25" s="118" t="s">
        <v>124</v>
      </c>
      <c r="R25" s="118" t="s">
        <v>114</v>
      </c>
      <c r="S25" s="118" t="s">
        <v>116</v>
      </c>
      <c r="T25" s="179" t="s">
        <v>118</v>
      </c>
      <c r="U25" s="178"/>
      <c r="V25" s="180" t="s">
        <v>174</v>
      </c>
      <c r="W25" s="181" t="s">
        <v>126</v>
      </c>
      <c r="X25" s="131"/>
      <c r="Y25" s="131"/>
      <c r="Z25" s="131"/>
      <c r="AA25" s="131"/>
      <c r="AB25" s="131"/>
      <c r="AC25" s="131"/>
      <c r="AD25" s="131"/>
      <c r="AE25" s="131"/>
      <c r="AF25" s="131"/>
      <c r="AG25" s="131"/>
      <c r="AH25" s="131"/>
      <c r="AI25" s="131"/>
      <c r="AJ25" s="131"/>
      <c r="AK25" s="131"/>
      <c r="AL25" s="131"/>
      <c r="AM25" s="131"/>
      <c r="AN25" s="131"/>
      <c r="AO25" s="131"/>
      <c r="AP25" s="131"/>
      <c r="AQ25" s="131"/>
    </row>
    <row r="26" spans="1:43" ht="15.75" customHeight="1">
      <c r="A26" s="14">
        <v>1959</v>
      </c>
      <c r="B26" s="76">
        <v>0.39588235294117602</v>
      </c>
      <c r="C26" s="140"/>
      <c r="D26" s="41">
        <v>-0.47</v>
      </c>
      <c r="E26" s="41">
        <v>-0.44</v>
      </c>
      <c r="F26" s="41">
        <v>1.1000000000000001</v>
      </c>
      <c r="G26" s="41">
        <v>0.82</v>
      </c>
      <c r="H26" s="41">
        <v>0.41</v>
      </c>
      <c r="I26" s="41">
        <v>1.35</v>
      </c>
      <c r="J26" s="41">
        <v>0.98</v>
      </c>
      <c r="K26" s="41">
        <v>0.38</v>
      </c>
      <c r="L26" s="41">
        <v>0.26</v>
      </c>
      <c r="M26" s="41">
        <v>-0.92</v>
      </c>
      <c r="N26" s="41">
        <v>-0.47</v>
      </c>
      <c r="O26" s="41">
        <v>0.23</v>
      </c>
      <c r="P26" s="41">
        <v>1.03</v>
      </c>
      <c r="Q26" s="41">
        <v>0.72</v>
      </c>
      <c r="R26" s="41">
        <v>0.1</v>
      </c>
      <c r="S26" s="41">
        <v>1.36</v>
      </c>
      <c r="T26" s="182">
        <v>0.28999999999999998</v>
      </c>
      <c r="U26" s="41"/>
      <c r="V26" s="183">
        <v>0.39588235294117602</v>
      </c>
      <c r="W26" s="41">
        <v>0.68185462915061101</v>
      </c>
      <c r="X26" s="14"/>
      <c r="Y26" s="41"/>
      <c r="Z26" s="41"/>
      <c r="AA26" s="41"/>
      <c r="AB26" s="41"/>
      <c r="AC26" s="14"/>
      <c r="AD26" s="14"/>
      <c r="AE26" s="14"/>
      <c r="AF26" s="14"/>
      <c r="AG26" s="14"/>
      <c r="AH26" s="14"/>
      <c r="AI26" s="14"/>
      <c r="AJ26" s="14"/>
      <c r="AK26" s="14"/>
      <c r="AL26" s="14"/>
      <c r="AM26" s="14"/>
      <c r="AN26" s="14"/>
      <c r="AO26" s="14"/>
      <c r="AP26" s="14"/>
      <c r="AQ26" s="14"/>
    </row>
    <row r="27" spans="1:43" ht="15.75" customHeight="1">
      <c r="A27" s="14">
        <v>1960</v>
      </c>
      <c r="B27" s="76">
        <v>1.1564705882352899</v>
      </c>
      <c r="C27" s="140"/>
      <c r="D27" s="41">
        <v>1.75</v>
      </c>
      <c r="E27" s="41">
        <v>1.43</v>
      </c>
      <c r="F27" s="41">
        <v>1.51</v>
      </c>
      <c r="G27" s="41">
        <v>0.64</v>
      </c>
      <c r="H27" s="41">
        <v>1.39</v>
      </c>
      <c r="I27" s="41">
        <v>1.4</v>
      </c>
      <c r="J27" s="41">
        <v>0.89</v>
      </c>
      <c r="K27" s="41">
        <v>2.11</v>
      </c>
      <c r="L27" s="41">
        <v>1.04</v>
      </c>
      <c r="M27" s="41">
        <v>0.98</v>
      </c>
      <c r="N27" s="41">
        <v>0.31</v>
      </c>
      <c r="O27" s="41">
        <v>0.83</v>
      </c>
      <c r="P27" s="41">
        <v>1.1399999999999999</v>
      </c>
      <c r="Q27" s="41">
        <v>1.1399999999999999</v>
      </c>
      <c r="R27" s="41">
        <v>0.47</v>
      </c>
      <c r="S27" s="41">
        <v>1.68</v>
      </c>
      <c r="T27" s="137">
        <v>0.95</v>
      </c>
      <c r="U27" s="41"/>
      <c r="V27" s="138">
        <v>1.1564705882352899</v>
      </c>
      <c r="W27" s="41">
        <v>0.47230738370883302</v>
      </c>
      <c r="X27" s="14"/>
      <c r="Y27" s="41"/>
      <c r="Z27" s="41"/>
      <c r="AA27" s="41"/>
      <c r="AB27" s="41"/>
      <c r="AC27" s="14"/>
      <c r="AD27" s="14"/>
      <c r="AE27" s="14"/>
      <c r="AF27" s="14"/>
      <c r="AG27" s="14"/>
      <c r="AH27" s="14"/>
      <c r="AI27" s="14"/>
      <c r="AJ27" s="14"/>
      <c r="AK27" s="14"/>
      <c r="AL27" s="14"/>
      <c r="AM27" s="14"/>
      <c r="AN27" s="14"/>
      <c r="AO27" s="14"/>
      <c r="AP27" s="14"/>
      <c r="AQ27" s="14"/>
    </row>
    <row r="28" spans="1:43" ht="15.75" customHeight="1">
      <c r="A28" s="14">
        <v>1961</v>
      </c>
      <c r="B28" s="76">
        <v>0.61117647058823499</v>
      </c>
      <c r="C28" s="140"/>
      <c r="D28" s="41">
        <v>1.04</v>
      </c>
      <c r="E28" s="41">
        <v>0.84</v>
      </c>
      <c r="F28" s="41">
        <v>0.52</v>
      </c>
      <c r="G28" s="41">
        <v>0.4</v>
      </c>
      <c r="H28" s="41">
        <v>0.74</v>
      </c>
      <c r="I28" s="41">
        <v>0.95</v>
      </c>
      <c r="J28" s="41">
        <v>0.56999999999999995</v>
      </c>
      <c r="K28" s="41">
        <v>1.78</v>
      </c>
      <c r="L28" s="41">
        <v>0.24</v>
      </c>
      <c r="M28" s="41">
        <v>0.65</v>
      </c>
      <c r="N28" s="41">
        <v>-0.48</v>
      </c>
      <c r="O28" s="41">
        <v>-0.08</v>
      </c>
      <c r="P28" s="41">
        <v>1.36</v>
      </c>
      <c r="Q28" s="41">
        <v>0.77</v>
      </c>
      <c r="R28" s="41">
        <v>-0.66</v>
      </c>
      <c r="S28" s="41">
        <v>1.17</v>
      </c>
      <c r="T28" s="137">
        <v>0.57999999999999996</v>
      </c>
      <c r="U28" s="41"/>
      <c r="V28" s="138">
        <v>0.61117647058823499</v>
      </c>
      <c r="W28" s="41">
        <v>0.61801984548375499</v>
      </c>
      <c r="X28" s="14"/>
      <c r="Y28" s="41"/>
      <c r="Z28" s="41"/>
      <c r="AA28" s="41"/>
      <c r="AB28" s="41"/>
      <c r="AC28" s="14"/>
      <c r="AD28" s="14"/>
      <c r="AE28" s="14"/>
      <c r="AF28" s="14"/>
      <c r="AG28" s="14"/>
      <c r="AH28" s="14"/>
      <c r="AI28" s="14"/>
      <c r="AJ28" s="14"/>
      <c r="AK28" s="14"/>
      <c r="AL28" s="14"/>
      <c r="AM28" s="14"/>
      <c r="AN28" s="14"/>
      <c r="AO28" s="14"/>
      <c r="AP28" s="14"/>
      <c r="AQ28" s="14"/>
    </row>
    <row r="29" spans="1:43" ht="15.75" customHeight="1">
      <c r="A29" s="14">
        <v>1962</v>
      </c>
      <c r="B29" s="76">
        <v>1.1552941176470599</v>
      </c>
      <c r="C29" s="140"/>
      <c r="D29" s="41">
        <v>1.61</v>
      </c>
      <c r="E29" s="41">
        <v>1.05</v>
      </c>
      <c r="F29" s="41">
        <v>1.26</v>
      </c>
      <c r="G29" s="41">
        <v>0.51</v>
      </c>
      <c r="H29" s="41">
        <v>0.82</v>
      </c>
      <c r="I29" s="41">
        <v>1.44</v>
      </c>
      <c r="J29" s="41">
        <v>1</v>
      </c>
      <c r="K29" s="41">
        <v>2.46</v>
      </c>
      <c r="L29" s="41">
        <v>1.84</v>
      </c>
      <c r="M29" s="41">
        <v>1.39</v>
      </c>
      <c r="N29" s="41">
        <v>0.14000000000000001</v>
      </c>
      <c r="O29" s="41">
        <v>-0.1</v>
      </c>
      <c r="P29" s="41">
        <v>1.76</v>
      </c>
      <c r="Q29" s="41">
        <v>1.48</v>
      </c>
      <c r="R29" s="41">
        <v>-0.3</v>
      </c>
      <c r="S29" s="41">
        <v>2.02</v>
      </c>
      <c r="T29" s="137">
        <v>1.26</v>
      </c>
      <c r="U29" s="41"/>
      <c r="V29" s="138">
        <v>1.1552941176470599</v>
      </c>
      <c r="W29" s="41">
        <v>0.75179882321551605</v>
      </c>
      <c r="X29" s="14"/>
      <c r="Y29" s="41"/>
      <c r="Z29" s="41"/>
      <c r="AA29" s="41"/>
      <c r="AB29" s="41"/>
      <c r="AC29" s="14"/>
      <c r="AD29" s="14"/>
      <c r="AE29" s="14"/>
      <c r="AF29" s="14"/>
      <c r="AG29" s="14"/>
      <c r="AH29" s="14"/>
      <c r="AI29" s="14"/>
      <c r="AJ29" s="14"/>
      <c r="AK29" s="14"/>
      <c r="AL29" s="14"/>
      <c r="AM29" s="14"/>
      <c r="AN29" s="14"/>
      <c r="AO29" s="14"/>
      <c r="AP29" s="14"/>
      <c r="AQ29" s="14"/>
    </row>
    <row r="30" spans="1:43" ht="15.75" customHeight="1">
      <c r="A30" s="14">
        <v>1963</v>
      </c>
      <c r="B30" s="76">
        <v>1.0605882352941201</v>
      </c>
      <c r="C30" s="140"/>
      <c r="D30" s="41">
        <v>1.63</v>
      </c>
      <c r="E30" s="41">
        <v>1.71</v>
      </c>
      <c r="F30" s="41">
        <v>0.95</v>
      </c>
      <c r="G30" s="41">
        <v>0.86</v>
      </c>
      <c r="H30" s="41">
        <v>1.04</v>
      </c>
      <c r="I30" s="41">
        <v>1.22</v>
      </c>
      <c r="J30" s="41">
        <v>0.45</v>
      </c>
      <c r="K30" s="41">
        <v>1.86</v>
      </c>
      <c r="L30" s="41">
        <v>1.83</v>
      </c>
      <c r="M30" s="41">
        <v>0.22</v>
      </c>
      <c r="N30" s="41">
        <v>-0.38</v>
      </c>
      <c r="O30" s="41">
        <v>0.18</v>
      </c>
      <c r="P30" s="41">
        <v>1.72</v>
      </c>
      <c r="Q30" s="41">
        <v>1</v>
      </c>
      <c r="R30" s="41">
        <v>0.93</v>
      </c>
      <c r="S30" s="41">
        <v>2.0499999999999998</v>
      </c>
      <c r="T30" s="137">
        <v>0.76</v>
      </c>
      <c r="U30" s="41"/>
      <c r="V30" s="138">
        <v>1.0605882352941201</v>
      </c>
      <c r="W30" s="41">
        <v>0.685122895802601</v>
      </c>
      <c r="X30" s="14"/>
      <c r="Y30" s="41"/>
      <c r="Z30" s="41"/>
      <c r="AA30" s="41"/>
      <c r="AB30" s="41"/>
      <c r="AC30" s="14"/>
      <c r="AD30" s="14"/>
      <c r="AE30" s="14"/>
      <c r="AF30" s="14"/>
      <c r="AG30" s="14"/>
      <c r="AH30" s="14"/>
      <c r="AI30" s="14"/>
      <c r="AJ30" s="14"/>
      <c r="AK30" s="14"/>
      <c r="AL30" s="14"/>
      <c r="AM30" s="14"/>
      <c r="AN30" s="14"/>
      <c r="AO30" s="14"/>
      <c r="AP30" s="14"/>
      <c r="AQ30" s="14"/>
    </row>
    <row r="31" spans="1:43" ht="15.75" customHeight="1">
      <c r="A31" s="14">
        <v>1964</v>
      </c>
      <c r="B31" s="76">
        <v>1.55117647058824</v>
      </c>
      <c r="C31" s="140"/>
      <c r="D31" s="41">
        <v>2.39</v>
      </c>
      <c r="E31" s="41">
        <v>1.57</v>
      </c>
      <c r="F31" s="41">
        <v>2.1800000000000002</v>
      </c>
      <c r="G31" s="41">
        <v>1</v>
      </c>
      <c r="H31" s="41">
        <v>1.58</v>
      </c>
      <c r="I31" s="41">
        <v>1.79</v>
      </c>
      <c r="J31" s="41">
        <v>1.33</v>
      </c>
      <c r="K31" s="41">
        <v>2.14</v>
      </c>
      <c r="L31" s="41">
        <v>2.42</v>
      </c>
      <c r="M31" s="41">
        <v>2.3199999999999998</v>
      </c>
      <c r="N31" s="41">
        <v>0.85</v>
      </c>
      <c r="O31" s="41">
        <v>1.1100000000000001</v>
      </c>
      <c r="P31" s="41">
        <v>1.81</v>
      </c>
      <c r="Q31" s="41">
        <v>1.23</v>
      </c>
      <c r="R31" s="41">
        <v>0.3</v>
      </c>
      <c r="S31" s="41">
        <v>1.31</v>
      </c>
      <c r="T31" s="137">
        <v>1.04</v>
      </c>
      <c r="U31" s="130"/>
      <c r="V31" s="138">
        <v>1.55117647058824</v>
      </c>
      <c r="W31" s="41">
        <v>0.60950679193243196</v>
      </c>
      <c r="X31" s="14"/>
      <c r="Y31" s="41"/>
      <c r="Z31" s="41"/>
      <c r="AA31" s="41"/>
      <c r="AB31" s="41"/>
      <c r="AC31" s="14"/>
      <c r="AD31" s="14"/>
      <c r="AE31" s="14"/>
      <c r="AF31" s="14"/>
      <c r="AG31" s="14"/>
      <c r="AH31" s="14"/>
      <c r="AI31" s="14"/>
      <c r="AJ31" s="14"/>
      <c r="AK31" s="14"/>
      <c r="AL31" s="14"/>
      <c r="AM31" s="14"/>
      <c r="AN31" s="14"/>
      <c r="AO31" s="14"/>
      <c r="AP31" s="14"/>
      <c r="AQ31" s="14"/>
    </row>
    <row r="32" spans="1:43" ht="15.75" customHeight="1">
      <c r="A32" s="14">
        <v>1965</v>
      </c>
      <c r="B32" s="76">
        <v>0.28647058823529398</v>
      </c>
      <c r="C32" s="140"/>
      <c r="D32" s="41">
        <v>1.4</v>
      </c>
      <c r="E32" s="41">
        <v>-0.51</v>
      </c>
      <c r="F32" s="41">
        <v>1.1000000000000001</v>
      </c>
      <c r="G32" s="41">
        <v>0.79</v>
      </c>
      <c r="H32" s="41">
        <v>-0.28999999999999998</v>
      </c>
      <c r="I32" s="41">
        <v>1.48</v>
      </c>
      <c r="J32" s="41">
        <v>-0.18</v>
      </c>
      <c r="K32" s="41">
        <v>0.7</v>
      </c>
      <c r="L32" s="41">
        <v>1.37</v>
      </c>
      <c r="M32" s="41">
        <v>-0.22</v>
      </c>
      <c r="N32" s="41">
        <v>-0.6</v>
      </c>
      <c r="O32" s="41">
        <v>-1.1100000000000001</v>
      </c>
      <c r="P32" s="41">
        <v>0.72</v>
      </c>
      <c r="Q32" s="41">
        <v>0.83</v>
      </c>
      <c r="R32" s="41">
        <v>-1.8</v>
      </c>
      <c r="S32" s="41">
        <v>0.99</v>
      </c>
      <c r="T32" s="137">
        <v>0.2</v>
      </c>
      <c r="U32" s="41"/>
      <c r="V32" s="138">
        <v>0.28647058823529398</v>
      </c>
      <c r="W32" s="41">
        <v>0.95002592843873601</v>
      </c>
      <c r="X32" s="14"/>
      <c r="Y32" s="41"/>
      <c r="Z32" s="41"/>
      <c r="AA32" s="41"/>
      <c r="AB32" s="41"/>
      <c r="AC32" s="14"/>
      <c r="AD32" s="14"/>
      <c r="AE32" s="14"/>
      <c r="AF32" s="14"/>
      <c r="AG32" s="14"/>
      <c r="AH32" s="14"/>
      <c r="AI32" s="14"/>
      <c r="AJ32" s="14"/>
      <c r="AK32" s="14"/>
      <c r="AL32" s="14"/>
      <c r="AM32" s="14"/>
      <c r="AN32" s="14"/>
      <c r="AO32" s="14"/>
      <c r="AP32" s="14"/>
      <c r="AQ32" s="14"/>
    </row>
    <row r="33" spans="1:43" ht="15.75" customHeight="1">
      <c r="A33" s="14">
        <v>1966</v>
      </c>
      <c r="B33" s="76">
        <v>1.3470588235294101</v>
      </c>
      <c r="C33" s="140"/>
      <c r="D33" s="41">
        <v>1.45</v>
      </c>
      <c r="E33" s="41">
        <v>2.63</v>
      </c>
      <c r="F33" s="41">
        <v>1.58</v>
      </c>
      <c r="G33" s="41">
        <v>0.96</v>
      </c>
      <c r="H33" s="41">
        <v>1.51</v>
      </c>
      <c r="I33" s="41">
        <v>1.5</v>
      </c>
      <c r="J33" s="41">
        <v>1.18</v>
      </c>
      <c r="K33" s="41">
        <v>2.5</v>
      </c>
      <c r="L33" s="41">
        <v>0.9</v>
      </c>
      <c r="M33" s="41">
        <v>1.42</v>
      </c>
      <c r="N33" s="41">
        <v>0.25</v>
      </c>
      <c r="O33" s="41">
        <v>0.94</v>
      </c>
      <c r="P33" s="41">
        <v>1.48</v>
      </c>
      <c r="Q33" s="41">
        <v>1.21</v>
      </c>
      <c r="R33" s="41">
        <v>1.93</v>
      </c>
      <c r="S33" s="41">
        <v>1.0900000000000001</v>
      </c>
      <c r="T33" s="137">
        <v>0.37</v>
      </c>
      <c r="U33" s="41"/>
      <c r="V33" s="138">
        <v>1.3470588235294101</v>
      </c>
      <c r="W33" s="41">
        <v>0.62445741153703105</v>
      </c>
      <c r="X33" s="14"/>
      <c r="Y33" s="41"/>
      <c r="Z33" s="41"/>
      <c r="AA33" s="41"/>
      <c r="AB33" s="41"/>
      <c r="AC33" s="14"/>
      <c r="AD33" s="14"/>
      <c r="AE33" s="14"/>
      <c r="AF33" s="14"/>
      <c r="AG33" s="14"/>
      <c r="AH33" s="14"/>
      <c r="AI33" s="14"/>
      <c r="AJ33" s="14"/>
      <c r="AK33" s="14"/>
      <c r="AL33" s="14"/>
      <c r="AM33" s="14"/>
      <c r="AN33" s="14"/>
      <c r="AO33" s="14"/>
      <c r="AP33" s="14"/>
      <c r="AQ33" s="14"/>
    </row>
    <row r="34" spans="1:43" ht="15.75" customHeight="1">
      <c r="A34" s="14">
        <v>1967</v>
      </c>
      <c r="B34" s="76">
        <v>1.6341176470588199</v>
      </c>
      <c r="C34" s="140"/>
      <c r="D34" s="41">
        <v>1.53</v>
      </c>
      <c r="E34" s="41">
        <v>1.38</v>
      </c>
      <c r="F34" s="41">
        <v>1.87</v>
      </c>
      <c r="G34" s="41">
        <v>1.33</v>
      </c>
      <c r="H34" s="41">
        <v>1.73</v>
      </c>
      <c r="I34" s="41">
        <v>1.44</v>
      </c>
      <c r="J34" s="41">
        <v>0.9</v>
      </c>
      <c r="K34" s="41">
        <v>2.2400000000000002</v>
      </c>
      <c r="L34" s="41">
        <v>2.84</v>
      </c>
      <c r="M34" s="41">
        <v>1.73</v>
      </c>
      <c r="N34" s="41">
        <v>1.1100000000000001</v>
      </c>
      <c r="O34" s="41">
        <v>1.19</v>
      </c>
      <c r="P34" s="41">
        <v>2.68</v>
      </c>
      <c r="Q34" s="41">
        <v>1.17</v>
      </c>
      <c r="R34" s="41">
        <v>1.78</v>
      </c>
      <c r="S34" s="41">
        <v>1.43</v>
      </c>
      <c r="T34" s="137">
        <v>1.43</v>
      </c>
      <c r="U34" s="41"/>
      <c r="V34" s="138">
        <v>1.6341176470588199</v>
      </c>
      <c r="W34" s="41">
        <v>0.53183713230096796</v>
      </c>
      <c r="X34" s="14"/>
      <c r="Y34" s="41"/>
      <c r="Z34" s="41"/>
      <c r="AA34" s="41"/>
      <c r="AB34" s="41"/>
      <c r="AC34" s="14"/>
      <c r="AD34" s="14"/>
      <c r="AE34" s="14"/>
      <c r="AF34" s="14"/>
      <c r="AG34" s="14"/>
      <c r="AH34" s="14"/>
      <c r="AI34" s="14"/>
      <c r="AJ34" s="14"/>
      <c r="AK34" s="14"/>
      <c r="AL34" s="14"/>
      <c r="AM34" s="14"/>
      <c r="AN34" s="14"/>
      <c r="AO34" s="14"/>
      <c r="AP34" s="14"/>
      <c r="AQ34" s="14"/>
    </row>
    <row r="35" spans="1:43" ht="15.75" customHeight="1">
      <c r="A35" s="14">
        <v>1968</v>
      </c>
      <c r="B35" s="76">
        <v>2.4041176470588201</v>
      </c>
      <c r="C35" s="140"/>
      <c r="D35" s="41">
        <v>2.17</v>
      </c>
      <c r="E35" s="41">
        <v>5.37</v>
      </c>
      <c r="F35" s="41">
        <v>2.2000000000000002</v>
      </c>
      <c r="G35" s="41">
        <v>1.73</v>
      </c>
      <c r="H35" s="41">
        <v>2.6</v>
      </c>
      <c r="I35" s="41">
        <v>2.2400000000000002</v>
      </c>
      <c r="J35" s="41">
        <v>1.04</v>
      </c>
      <c r="K35" s="41">
        <v>2.04</v>
      </c>
      <c r="L35" s="41">
        <v>2.86</v>
      </c>
      <c r="M35" s="41">
        <v>3.64</v>
      </c>
      <c r="N35" s="41">
        <v>2.4900000000000002</v>
      </c>
      <c r="O35" s="41">
        <v>2.11</v>
      </c>
      <c r="P35" s="41">
        <v>2.75</v>
      </c>
      <c r="Q35" s="41">
        <v>1.54</v>
      </c>
      <c r="R35" s="41">
        <v>2.3199999999999998</v>
      </c>
      <c r="S35" s="41">
        <v>2.5099999999999998</v>
      </c>
      <c r="T35" s="137">
        <v>1.26</v>
      </c>
      <c r="U35" s="41"/>
      <c r="V35" s="138">
        <v>2.4041176470588201</v>
      </c>
      <c r="W35" s="41">
        <v>0.98198815435529396</v>
      </c>
      <c r="X35" s="14"/>
      <c r="Y35" s="41"/>
      <c r="Z35" s="41"/>
      <c r="AA35" s="41"/>
      <c r="AB35" s="41"/>
      <c r="AC35" s="14"/>
      <c r="AD35" s="14"/>
      <c r="AE35" s="14"/>
      <c r="AF35" s="14"/>
      <c r="AG35" s="14"/>
      <c r="AH35" s="14"/>
      <c r="AI35" s="14"/>
      <c r="AJ35" s="14"/>
      <c r="AK35" s="14"/>
      <c r="AL35" s="14"/>
      <c r="AM35" s="14"/>
      <c r="AN35" s="14"/>
      <c r="AO35" s="14"/>
      <c r="AP35" s="14"/>
      <c r="AQ35" s="14"/>
    </row>
    <row r="36" spans="1:43" ht="15.75" customHeight="1">
      <c r="A36" s="14">
        <v>1969</v>
      </c>
      <c r="B36" s="76">
        <v>0.58117647058823496</v>
      </c>
      <c r="C36" s="140"/>
      <c r="D36" s="41">
        <v>0.67</v>
      </c>
      <c r="E36" s="41">
        <v>-0.05</v>
      </c>
      <c r="F36" s="41">
        <v>1.27</v>
      </c>
      <c r="G36" s="41">
        <v>-0.22</v>
      </c>
      <c r="H36" s="41">
        <v>0.66</v>
      </c>
      <c r="I36" s="41">
        <v>0.57999999999999996</v>
      </c>
      <c r="J36" s="41">
        <v>0.32</v>
      </c>
      <c r="K36" s="41">
        <v>1.67</v>
      </c>
      <c r="L36" s="41">
        <v>0.7</v>
      </c>
      <c r="M36" s="41">
        <v>0.65</v>
      </c>
      <c r="N36" s="41">
        <v>0.32</v>
      </c>
      <c r="O36" s="41">
        <v>0.41</v>
      </c>
      <c r="P36" s="41">
        <v>0.68</v>
      </c>
      <c r="Q36" s="41">
        <v>0.84</v>
      </c>
      <c r="R36" s="41">
        <v>0.55000000000000004</v>
      </c>
      <c r="S36" s="41">
        <v>0.51</v>
      </c>
      <c r="T36" s="137">
        <v>0.32</v>
      </c>
      <c r="U36" s="41"/>
      <c r="V36" s="138">
        <v>0.58117647058823496</v>
      </c>
      <c r="W36" s="41">
        <v>0.43660454579832902</v>
      </c>
      <c r="X36" s="14"/>
      <c r="Y36" s="41"/>
      <c r="Z36" s="41"/>
      <c r="AA36" s="41"/>
      <c r="AB36" s="41"/>
      <c r="AC36" s="14"/>
      <c r="AD36" s="14"/>
      <c r="AE36" s="14"/>
      <c r="AF36" s="14"/>
      <c r="AG36" s="14"/>
      <c r="AH36" s="14"/>
      <c r="AI36" s="14"/>
      <c r="AJ36" s="14"/>
      <c r="AK36" s="14"/>
      <c r="AL36" s="14"/>
      <c r="AM36" s="14"/>
      <c r="AN36" s="14"/>
      <c r="AO36" s="14"/>
      <c r="AP36" s="14"/>
      <c r="AQ36" s="14"/>
    </row>
    <row r="37" spans="1:43" ht="15.75" customHeight="1">
      <c r="A37" s="14">
        <v>1970</v>
      </c>
      <c r="B37" s="76">
        <v>0.51176470588235301</v>
      </c>
      <c r="C37" s="140"/>
      <c r="D37" s="41">
        <v>1.1200000000000001</v>
      </c>
      <c r="E37" s="41">
        <v>-0.22</v>
      </c>
      <c r="F37" s="41">
        <v>1.37</v>
      </c>
      <c r="G37" s="41">
        <v>0.9</v>
      </c>
      <c r="H37" s="41">
        <v>0.46</v>
      </c>
      <c r="I37" s="41">
        <v>0.85</v>
      </c>
      <c r="J37" s="41">
        <v>0.66</v>
      </c>
      <c r="K37" s="41">
        <v>1.57</v>
      </c>
      <c r="L37" s="41">
        <v>0.79</v>
      </c>
      <c r="M37" s="41">
        <v>0.05</v>
      </c>
      <c r="N37" s="41">
        <v>-0.9</v>
      </c>
      <c r="O37" s="41">
        <v>0.08</v>
      </c>
      <c r="P37" s="41">
        <v>0.72</v>
      </c>
      <c r="Q37" s="41">
        <v>0.78</v>
      </c>
      <c r="R37" s="41">
        <v>-0.93</v>
      </c>
      <c r="S37" s="41">
        <v>0.68</v>
      </c>
      <c r="T37" s="137">
        <v>0.72</v>
      </c>
      <c r="U37" s="130"/>
      <c r="V37" s="138">
        <v>0.51176470588235301</v>
      </c>
      <c r="W37" s="41">
        <v>0.69764994171609496</v>
      </c>
      <c r="X37" s="14"/>
      <c r="Y37" s="41"/>
      <c r="Z37" s="41"/>
      <c r="AA37" s="41"/>
      <c r="AB37" s="41"/>
      <c r="AC37" s="14"/>
      <c r="AD37" s="14"/>
      <c r="AE37" s="14"/>
      <c r="AF37" s="14"/>
      <c r="AG37" s="14"/>
      <c r="AH37" s="14"/>
      <c r="AI37" s="14"/>
      <c r="AJ37" s="14"/>
      <c r="AK37" s="14"/>
      <c r="AL37" s="14"/>
      <c r="AM37" s="14"/>
      <c r="AN37" s="14"/>
      <c r="AO37" s="14"/>
      <c r="AP37" s="14"/>
      <c r="AQ37" s="14"/>
    </row>
    <row r="38" spans="1:43" ht="15.75" customHeight="1">
      <c r="A38" s="14">
        <v>1971</v>
      </c>
      <c r="B38" s="76">
        <v>2.4217647058823499</v>
      </c>
      <c r="C38" s="140"/>
      <c r="D38" s="41">
        <v>2.2999999999999998</v>
      </c>
      <c r="E38" s="41">
        <v>2.95</v>
      </c>
      <c r="F38" s="41">
        <v>2.11</v>
      </c>
      <c r="G38" s="41">
        <v>2.3199999999999998</v>
      </c>
      <c r="H38" s="41">
        <v>2.64</v>
      </c>
      <c r="I38" s="41">
        <v>2.36</v>
      </c>
      <c r="J38" s="41">
        <v>1.89</v>
      </c>
      <c r="K38" s="41">
        <v>2.04</v>
      </c>
      <c r="L38" s="41">
        <v>4.2699999999999996</v>
      </c>
      <c r="M38" s="41">
        <v>3.38</v>
      </c>
      <c r="N38" s="41">
        <v>2.17</v>
      </c>
      <c r="O38" s="41">
        <v>2.0299999999999998</v>
      </c>
      <c r="P38" s="41">
        <v>3.03</v>
      </c>
      <c r="Q38" s="41">
        <v>1.88</v>
      </c>
      <c r="R38" s="41">
        <v>1.71</v>
      </c>
      <c r="S38" s="41">
        <v>2.6</v>
      </c>
      <c r="T38" s="137">
        <v>1.49</v>
      </c>
      <c r="U38" s="41"/>
      <c r="V38" s="138">
        <v>2.4217647058823499</v>
      </c>
      <c r="W38" s="41">
        <v>0.68476488021544302</v>
      </c>
      <c r="X38" s="14"/>
      <c r="Y38" s="41"/>
      <c r="Z38" s="41"/>
      <c r="AA38" s="41"/>
      <c r="AB38" s="41"/>
      <c r="AC38" s="14"/>
      <c r="AD38" s="14"/>
      <c r="AE38" s="14"/>
      <c r="AF38" s="14"/>
      <c r="AG38" s="14"/>
      <c r="AH38" s="14"/>
      <c r="AI38" s="14"/>
      <c r="AJ38" s="14"/>
      <c r="AK38" s="14"/>
      <c r="AL38" s="14"/>
      <c r="AM38" s="14"/>
      <c r="AN38" s="14"/>
      <c r="AO38" s="14"/>
      <c r="AP38" s="14"/>
      <c r="AQ38" s="14"/>
    </row>
    <row r="39" spans="1:43" ht="15.75" customHeight="1">
      <c r="A39" s="14">
        <v>1972</v>
      </c>
      <c r="B39" s="76">
        <v>1.1347058823529399</v>
      </c>
      <c r="C39" s="140"/>
      <c r="D39" s="41">
        <v>0.33</v>
      </c>
      <c r="E39" s="41">
        <v>2.0099999999999998</v>
      </c>
      <c r="F39" s="41">
        <v>1.01</v>
      </c>
      <c r="G39" s="41">
        <v>1.0900000000000001</v>
      </c>
      <c r="H39" s="41">
        <v>1.43</v>
      </c>
      <c r="I39" s="41">
        <v>0.92</v>
      </c>
      <c r="J39" s="41">
        <v>0.11</v>
      </c>
      <c r="K39" s="41">
        <v>-0.59</v>
      </c>
      <c r="L39" s="41">
        <v>2.11</v>
      </c>
      <c r="M39" s="41">
        <v>2.39</v>
      </c>
      <c r="N39" s="41">
        <v>1.5</v>
      </c>
      <c r="O39" s="41">
        <v>1.42</v>
      </c>
      <c r="P39" s="41">
        <v>1.72</v>
      </c>
      <c r="Q39" s="41">
        <v>0.73</v>
      </c>
      <c r="R39" s="41">
        <v>0.87</v>
      </c>
      <c r="S39" s="41">
        <v>1.74</v>
      </c>
      <c r="T39" s="137">
        <v>0.5</v>
      </c>
      <c r="U39" s="41"/>
      <c r="V39" s="138">
        <v>1.1347058823529399</v>
      </c>
      <c r="W39" s="41">
        <v>0.77768179263001602</v>
      </c>
      <c r="X39" s="14"/>
      <c r="Y39" s="41"/>
      <c r="Z39" s="41"/>
      <c r="AA39" s="41"/>
      <c r="AB39" s="41"/>
      <c r="AC39" s="14"/>
      <c r="AD39" s="14"/>
      <c r="AE39" s="14"/>
      <c r="AF39" s="14"/>
      <c r="AG39" s="14"/>
      <c r="AH39" s="14"/>
      <c r="AI39" s="14"/>
      <c r="AJ39" s="14"/>
      <c r="AK39" s="14"/>
      <c r="AL39" s="14"/>
      <c r="AM39" s="14"/>
      <c r="AN39" s="14"/>
      <c r="AO39" s="14"/>
      <c r="AP39" s="14"/>
      <c r="AQ39" s="14"/>
    </row>
    <row r="40" spans="1:43" ht="15.75" customHeight="1">
      <c r="A40" s="14">
        <v>1973</v>
      </c>
      <c r="B40" s="76">
        <v>1.6164705882352901</v>
      </c>
      <c r="C40" s="140"/>
      <c r="D40" s="41">
        <v>1.38</v>
      </c>
      <c r="E40" s="41">
        <v>2.79</v>
      </c>
      <c r="F40" s="41">
        <v>2.2000000000000002</v>
      </c>
      <c r="G40" s="41">
        <v>1.75</v>
      </c>
      <c r="H40" s="41">
        <v>1.26</v>
      </c>
      <c r="I40" s="41">
        <v>1.24</v>
      </c>
      <c r="J40" s="41">
        <v>1.39</v>
      </c>
      <c r="K40" s="41">
        <v>1.86</v>
      </c>
      <c r="L40" s="41">
        <v>0.98</v>
      </c>
      <c r="M40" s="41">
        <v>3.4</v>
      </c>
      <c r="N40" s="41">
        <v>0.79</v>
      </c>
      <c r="O40" s="41">
        <v>0.48</v>
      </c>
      <c r="P40" s="41">
        <v>2.2799999999999998</v>
      </c>
      <c r="Q40" s="41">
        <v>1.41</v>
      </c>
      <c r="R40" s="41">
        <v>1.97</v>
      </c>
      <c r="S40" s="41">
        <v>0.52</v>
      </c>
      <c r="T40" s="137">
        <v>1.78</v>
      </c>
      <c r="U40" s="41"/>
      <c r="V40" s="138">
        <v>1.6164705882352901</v>
      </c>
      <c r="W40" s="41">
        <v>0.77332028597850799</v>
      </c>
      <c r="X40" s="14"/>
      <c r="Y40" s="41"/>
      <c r="Z40" s="41"/>
      <c r="AA40" s="41"/>
      <c r="AB40" s="41"/>
      <c r="AC40" s="14"/>
      <c r="AD40" s="14"/>
      <c r="AE40" s="14"/>
      <c r="AF40" s="14"/>
      <c r="AG40" s="14"/>
      <c r="AH40" s="14"/>
      <c r="AI40" s="14"/>
      <c r="AJ40" s="14"/>
      <c r="AK40" s="14"/>
      <c r="AL40" s="14"/>
      <c r="AM40" s="14"/>
      <c r="AN40" s="14"/>
      <c r="AO40" s="14"/>
      <c r="AP40" s="14"/>
      <c r="AQ40" s="14"/>
    </row>
    <row r="41" spans="1:43" ht="15.75" customHeight="1">
      <c r="A41" s="14">
        <v>1974</v>
      </c>
      <c r="B41" s="76">
        <v>3.7705882352941198</v>
      </c>
      <c r="C41" s="140"/>
      <c r="D41" s="41">
        <v>3.5</v>
      </c>
      <c r="E41" s="41">
        <v>5.2</v>
      </c>
      <c r="F41" s="41">
        <v>2.95</v>
      </c>
      <c r="G41" s="41">
        <v>2.99</v>
      </c>
      <c r="H41" s="41">
        <v>4.9800000000000004</v>
      </c>
      <c r="I41" s="41">
        <v>3.52</v>
      </c>
      <c r="J41" s="41">
        <v>2.72</v>
      </c>
      <c r="K41" s="41">
        <v>4.6100000000000003</v>
      </c>
      <c r="L41" s="41">
        <v>4.79</v>
      </c>
      <c r="M41" s="41">
        <v>4.9000000000000004</v>
      </c>
      <c r="N41" s="41">
        <v>3.73</v>
      </c>
      <c r="O41" s="41">
        <v>3.53</v>
      </c>
      <c r="P41" s="41">
        <v>4.3</v>
      </c>
      <c r="Q41" s="41">
        <v>2.96</v>
      </c>
      <c r="R41" s="41">
        <v>3.36</v>
      </c>
      <c r="S41" s="41">
        <v>4.0199999999999996</v>
      </c>
      <c r="T41" s="137">
        <v>2.04</v>
      </c>
      <c r="U41" s="41"/>
      <c r="V41" s="138">
        <v>3.7705882352941198</v>
      </c>
      <c r="W41" s="41">
        <v>0.91071037237583996</v>
      </c>
      <c r="X41" s="14"/>
      <c r="Y41" s="41"/>
      <c r="Z41" s="41"/>
      <c r="AA41" s="41"/>
      <c r="AB41" s="41"/>
      <c r="AC41" s="14"/>
      <c r="AD41" s="14"/>
      <c r="AE41" s="14"/>
      <c r="AF41" s="14"/>
      <c r="AG41" s="14"/>
      <c r="AH41" s="14"/>
      <c r="AI41" s="14"/>
      <c r="AJ41" s="14"/>
      <c r="AK41" s="14"/>
      <c r="AL41" s="14"/>
      <c r="AM41" s="14"/>
      <c r="AN41" s="14"/>
      <c r="AO41" s="14"/>
      <c r="AP41" s="14"/>
      <c r="AQ41" s="14"/>
    </row>
    <row r="42" spans="1:43" ht="15.75" customHeight="1">
      <c r="A42" s="14">
        <v>1975</v>
      </c>
      <c r="B42" s="76">
        <v>2.4482352941176502</v>
      </c>
      <c r="C42" s="140"/>
      <c r="D42" s="41">
        <v>1.7</v>
      </c>
      <c r="E42" s="41">
        <v>3.35</v>
      </c>
      <c r="F42" s="41">
        <v>2.4900000000000002</v>
      </c>
      <c r="G42" s="41">
        <v>1.58</v>
      </c>
      <c r="H42" s="41">
        <v>2.92</v>
      </c>
      <c r="I42" s="41">
        <v>2.67</v>
      </c>
      <c r="J42" s="41">
        <v>1.75</v>
      </c>
      <c r="K42" s="41">
        <v>2.2599999999999998</v>
      </c>
      <c r="L42" s="41">
        <v>3.38</v>
      </c>
      <c r="M42" s="41">
        <v>3.38</v>
      </c>
      <c r="N42" s="41">
        <v>2.12</v>
      </c>
      <c r="O42" s="41">
        <v>2.19</v>
      </c>
      <c r="P42" s="41">
        <v>3.29</v>
      </c>
      <c r="Q42" s="41">
        <v>1.59</v>
      </c>
      <c r="R42" s="41">
        <v>1.9</v>
      </c>
      <c r="S42" s="41">
        <v>3.13</v>
      </c>
      <c r="T42" s="137">
        <v>1.92</v>
      </c>
      <c r="U42" s="41"/>
      <c r="V42" s="138">
        <v>2.4482352941176502</v>
      </c>
      <c r="W42" s="41">
        <v>0.67655594090693705</v>
      </c>
      <c r="X42" s="14"/>
      <c r="Y42" s="41"/>
      <c r="Z42" s="41"/>
      <c r="AA42" s="41"/>
      <c r="AB42" s="41"/>
      <c r="AC42" s="14"/>
      <c r="AD42" s="14"/>
      <c r="AE42" s="14"/>
      <c r="AF42" s="14"/>
      <c r="AG42" s="14"/>
      <c r="AH42" s="14"/>
      <c r="AI42" s="14"/>
      <c r="AJ42" s="14"/>
      <c r="AK42" s="14"/>
      <c r="AL42" s="14"/>
      <c r="AM42" s="14"/>
      <c r="AN42" s="14"/>
      <c r="AO42" s="14"/>
      <c r="AP42" s="14"/>
      <c r="AQ42" s="14"/>
    </row>
    <row r="43" spans="1:43" ht="15.75" customHeight="1">
      <c r="A43" s="14">
        <v>1976</v>
      </c>
      <c r="B43" s="76">
        <v>2.9341176470588199</v>
      </c>
      <c r="C43" s="140"/>
      <c r="D43" s="41">
        <v>2.31</v>
      </c>
      <c r="E43" s="41">
        <v>3.39</v>
      </c>
      <c r="F43" s="41">
        <v>3.45</v>
      </c>
      <c r="G43" s="41">
        <v>2.19</v>
      </c>
      <c r="H43" s="41">
        <v>2.96</v>
      </c>
      <c r="I43" s="41">
        <v>2.81</v>
      </c>
      <c r="J43" s="41">
        <v>2.0299999999999998</v>
      </c>
      <c r="K43" s="41">
        <v>1.84</v>
      </c>
      <c r="L43" s="41">
        <v>4.96</v>
      </c>
      <c r="M43" s="41">
        <v>3.45</v>
      </c>
      <c r="N43" s="41">
        <v>4.46</v>
      </c>
      <c r="O43" s="41">
        <v>2.35</v>
      </c>
      <c r="P43" s="41">
        <v>3.84</v>
      </c>
      <c r="Q43" s="41">
        <v>1.71</v>
      </c>
      <c r="R43" s="41">
        <v>2.59</v>
      </c>
      <c r="S43" s="41">
        <v>3.99</v>
      </c>
      <c r="T43" s="137">
        <v>1.55</v>
      </c>
      <c r="U43" s="130"/>
      <c r="V43" s="138">
        <v>2.9341176470588199</v>
      </c>
      <c r="W43" s="41">
        <v>0.99861816291018801</v>
      </c>
      <c r="X43" s="14"/>
      <c r="Y43" s="41"/>
      <c r="Z43" s="41"/>
      <c r="AA43" s="41"/>
      <c r="AB43" s="41"/>
      <c r="AC43" s="14"/>
      <c r="AD43" s="14"/>
      <c r="AE43" s="14"/>
      <c r="AF43" s="14"/>
      <c r="AG43" s="14"/>
      <c r="AH43" s="14"/>
      <c r="AI43" s="14"/>
      <c r="AJ43" s="14"/>
      <c r="AK43" s="14"/>
      <c r="AL43" s="14"/>
      <c r="AM43" s="14"/>
      <c r="AN43" s="14"/>
      <c r="AO43" s="14"/>
      <c r="AP43" s="14"/>
      <c r="AQ43" s="14"/>
    </row>
    <row r="44" spans="1:43" ht="15.75" customHeight="1">
      <c r="A44" s="14">
        <v>1977</v>
      </c>
      <c r="B44" s="76">
        <v>1.6082352941176501</v>
      </c>
      <c r="C44" s="140"/>
      <c r="D44" s="41">
        <v>1.77</v>
      </c>
      <c r="E44" s="41">
        <v>3.66</v>
      </c>
      <c r="F44" s="41">
        <v>2.15</v>
      </c>
      <c r="G44" s="41">
        <v>0.6</v>
      </c>
      <c r="H44" s="41">
        <v>1.98</v>
      </c>
      <c r="I44" s="41">
        <v>1.42</v>
      </c>
      <c r="J44" s="41">
        <v>0.65</v>
      </c>
      <c r="K44" s="41">
        <v>1.25</v>
      </c>
      <c r="L44" s="41">
        <v>2.2400000000000002</v>
      </c>
      <c r="M44" s="41">
        <v>0.5</v>
      </c>
      <c r="N44" s="41">
        <v>1.75</v>
      </c>
      <c r="O44" s="41">
        <v>1.73</v>
      </c>
      <c r="P44" s="41">
        <v>2.5299999999999998</v>
      </c>
      <c r="Q44" s="41">
        <v>0.8</v>
      </c>
      <c r="R44" s="41">
        <v>0.91</v>
      </c>
      <c r="S44" s="41">
        <v>2.12</v>
      </c>
      <c r="T44" s="137">
        <v>1.28</v>
      </c>
      <c r="U44" s="41"/>
      <c r="V44" s="138">
        <v>1.6082352941176501</v>
      </c>
      <c r="W44" s="41">
        <v>0.82114428767207004</v>
      </c>
      <c r="X44" s="14"/>
      <c r="Y44" s="41"/>
      <c r="Z44" s="41"/>
      <c r="AA44" s="41"/>
      <c r="AB44" s="41"/>
      <c r="AC44" s="14"/>
      <c r="AD44" s="14"/>
      <c r="AE44" s="14"/>
      <c r="AF44" s="14"/>
      <c r="AG44" s="14"/>
      <c r="AH44" s="14"/>
      <c r="AI44" s="14"/>
      <c r="AJ44" s="14"/>
      <c r="AK44" s="14"/>
      <c r="AL44" s="14"/>
      <c r="AM44" s="14"/>
      <c r="AN44" s="14"/>
      <c r="AO44" s="14"/>
      <c r="AP44" s="14"/>
      <c r="AQ44" s="14"/>
    </row>
    <row r="45" spans="1:43" ht="15.75" customHeight="1">
      <c r="A45" s="14">
        <v>1978</v>
      </c>
      <c r="B45" s="76">
        <v>2.6547058823529399</v>
      </c>
      <c r="C45" s="140"/>
      <c r="D45" s="41">
        <v>3.38</v>
      </c>
      <c r="E45" s="41">
        <v>3.83</v>
      </c>
      <c r="F45" s="41">
        <v>2.44</v>
      </c>
      <c r="G45" s="41">
        <v>1.37</v>
      </c>
      <c r="H45" s="41">
        <v>2.83</v>
      </c>
      <c r="I45" s="41">
        <v>2.77</v>
      </c>
      <c r="J45" s="41">
        <v>1.89</v>
      </c>
      <c r="K45" s="41">
        <v>3.53</v>
      </c>
      <c r="L45" s="41">
        <v>3.04</v>
      </c>
      <c r="M45" s="41">
        <v>3.32</v>
      </c>
      <c r="N45" s="41">
        <v>2.61</v>
      </c>
      <c r="O45" s="41">
        <v>1.88</v>
      </c>
      <c r="P45" s="41">
        <v>2.81</v>
      </c>
      <c r="Q45" s="41">
        <v>2.29</v>
      </c>
      <c r="R45" s="41">
        <v>3.08</v>
      </c>
      <c r="S45" s="41">
        <v>2.58</v>
      </c>
      <c r="T45" s="137">
        <v>1.48</v>
      </c>
      <c r="U45" s="41"/>
      <c r="V45" s="138">
        <v>2.6547058823529399</v>
      </c>
      <c r="W45" s="41">
        <v>0.70336794822356996</v>
      </c>
      <c r="X45" s="14"/>
      <c r="Y45" s="41"/>
      <c r="Z45" s="41"/>
      <c r="AA45" s="41"/>
      <c r="AB45" s="41"/>
      <c r="AC45" s="14"/>
      <c r="AD45" s="14"/>
      <c r="AE45" s="14"/>
      <c r="AF45" s="14"/>
      <c r="AG45" s="14"/>
      <c r="AH45" s="14"/>
      <c r="AI45" s="14"/>
      <c r="AJ45" s="14"/>
      <c r="AK45" s="14"/>
      <c r="AL45" s="14"/>
      <c r="AM45" s="14"/>
      <c r="AN45" s="14"/>
      <c r="AO45" s="14"/>
      <c r="AP45" s="14"/>
      <c r="AQ45" s="14"/>
    </row>
    <row r="46" spans="1:43" ht="15" customHeight="1">
      <c r="A46" s="14">
        <v>1979</v>
      </c>
      <c r="B46" s="76">
        <v>1.3641176470588201</v>
      </c>
      <c r="C46" s="140"/>
      <c r="D46" s="41">
        <v>1.89</v>
      </c>
      <c r="E46" s="41">
        <v>0.63</v>
      </c>
      <c r="F46" s="41">
        <v>2.21</v>
      </c>
      <c r="G46" s="41">
        <v>1.07</v>
      </c>
      <c r="H46" s="41">
        <v>1.28</v>
      </c>
      <c r="I46" s="41">
        <v>1.66</v>
      </c>
      <c r="J46" s="41">
        <v>0.87</v>
      </c>
      <c r="K46" s="41">
        <v>2.94</v>
      </c>
      <c r="L46" s="41">
        <v>1.65</v>
      </c>
      <c r="M46" s="41">
        <v>0.56000000000000005</v>
      </c>
      <c r="N46" s="41">
        <v>1.23</v>
      </c>
      <c r="O46" s="41">
        <v>0.84</v>
      </c>
      <c r="P46" s="41">
        <v>1.97</v>
      </c>
      <c r="Q46" s="41">
        <v>1.1000000000000001</v>
      </c>
      <c r="R46" s="41">
        <v>0.56999999999999995</v>
      </c>
      <c r="S46" s="41">
        <v>1.81</v>
      </c>
      <c r="T46" s="137">
        <v>0.91</v>
      </c>
      <c r="U46" s="41"/>
      <c r="V46" s="138">
        <v>1.3641176470588201</v>
      </c>
      <c r="W46" s="41">
        <v>0.65827481745401595</v>
      </c>
      <c r="X46" s="14"/>
      <c r="Y46" s="41"/>
      <c r="Z46" s="41"/>
      <c r="AA46" s="41"/>
      <c r="AB46" s="41"/>
      <c r="AC46" s="14"/>
      <c r="AD46" s="14"/>
      <c r="AE46" s="14"/>
      <c r="AF46" s="14"/>
      <c r="AG46" s="14"/>
      <c r="AH46" s="14"/>
      <c r="AI46" s="14"/>
      <c r="AJ46" s="14"/>
      <c r="AK46" s="14"/>
      <c r="AL46" s="14"/>
      <c r="AM46" s="14"/>
      <c r="AN46" s="14"/>
      <c r="AO46" s="14"/>
      <c r="AP46" s="14"/>
      <c r="AQ46" s="14"/>
    </row>
    <row r="47" spans="1:43" ht="15" customHeight="1">
      <c r="A47" s="14">
        <v>1980</v>
      </c>
      <c r="B47" s="76">
        <v>0.45411764705882401</v>
      </c>
      <c r="C47" s="140"/>
      <c r="D47" s="41">
        <v>1.81</v>
      </c>
      <c r="E47" s="41">
        <v>-0.33</v>
      </c>
      <c r="F47" s="41">
        <v>1.54</v>
      </c>
      <c r="G47" s="41">
        <v>0.34</v>
      </c>
      <c r="H47" s="41">
        <v>-0.41</v>
      </c>
      <c r="I47" s="41">
        <v>1.55</v>
      </c>
      <c r="J47" s="41">
        <v>0.56000000000000005</v>
      </c>
      <c r="K47" s="41">
        <v>1.76</v>
      </c>
      <c r="L47" s="41">
        <v>1.1399999999999999</v>
      </c>
      <c r="M47" s="41">
        <v>-0.92</v>
      </c>
      <c r="N47" s="41">
        <v>-0.79</v>
      </c>
      <c r="O47" s="41">
        <v>-1.1000000000000001</v>
      </c>
      <c r="P47" s="41">
        <v>1.1599999999999999</v>
      </c>
      <c r="Q47" s="41">
        <v>0.81</v>
      </c>
      <c r="R47" s="41">
        <v>-1.19</v>
      </c>
      <c r="S47" s="41">
        <v>0.83</v>
      </c>
      <c r="T47" s="137">
        <v>0.96</v>
      </c>
      <c r="U47" s="41"/>
      <c r="V47" s="138">
        <v>0.45411764705882401</v>
      </c>
      <c r="W47" s="41">
        <v>1.04153167752792</v>
      </c>
      <c r="X47" s="14"/>
      <c r="Y47" s="41"/>
      <c r="Z47" s="41"/>
      <c r="AA47" s="41"/>
      <c r="AB47" s="41"/>
      <c r="AC47" s="14"/>
      <c r="AD47" s="14"/>
      <c r="AE47" s="14"/>
      <c r="AF47" s="14"/>
      <c r="AG47" s="14"/>
      <c r="AH47" s="14"/>
      <c r="AI47" s="14"/>
      <c r="AJ47" s="14"/>
      <c r="AK47" s="14"/>
      <c r="AL47" s="14"/>
      <c r="AM47" s="14"/>
      <c r="AN47" s="14"/>
      <c r="AO47" s="14"/>
      <c r="AP47" s="14"/>
      <c r="AQ47" s="14"/>
    </row>
    <row r="48" spans="1:43" ht="15" customHeight="1">
      <c r="A48" s="14">
        <v>1981</v>
      </c>
      <c r="B48" s="76">
        <v>2.2411764705882402</v>
      </c>
      <c r="C48" s="140"/>
      <c r="D48" s="41">
        <v>1.81</v>
      </c>
      <c r="E48" s="41">
        <v>3.21</v>
      </c>
      <c r="F48" s="41">
        <v>2.4700000000000002</v>
      </c>
      <c r="G48" s="41">
        <v>2.65</v>
      </c>
      <c r="H48" s="41">
        <v>2.06</v>
      </c>
      <c r="I48" s="41">
        <v>2.4500000000000002</v>
      </c>
      <c r="J48" s="41">
        <v>1.89</v>
      </c>
      <c r="K48" s="41">
        <v>3.24</v>
      </c>
      <c r="L48" s="41">
        <v>2.7</v>
      </c>
      <c r="M48" s="41">
        <v>1.62</v>
      </c>
      <c r="N48" s="41">
        <v>1.07</v>
      </c>
      <c r="O48" s="41">
        <v>0.94</v>
      </c>
      <c r="P48" s="41">
        <v>3.54</v>
      </c>
      <c r="Q48" s="41">
        <v>2.23</v>
      </c>
      <c r="R48" s="41">
        <v>2.11</v>
      </c>
      <c r="S48" s="41">
        <v>2.17</v>
      </c>
      <c r="T48" s="137">
        <v>1.94</v>
      </c>
      <c r="U48" s="41"/>
      <c r="V48" s="138">
        <v>2.2411764705882402</v>
      </c>
      <c r="W48" s="41">
        <v>0.70722063700924698</v>
      </c>
      <c r="X48" s="14"/>
      <c r="Y48" s="41"/>
      <c r="Z48" s="41"/>
      <c r="AA48" s="41"/>
      <c r="AB48" s="41"/>
      <c r="AC48" s="14"/>
      <c r="AD48" s="14"/>
      <c r="AE48" s="14"/>
      <c r="AF48" s="14"/>
      <c r="AG48" s="14"/>
      <c r="AH48" s="14"/>
      <c r="AI48" s="14"/>
      <c r="AJ48" s="14"/>
      <c r="AK48" s="14"/>
      <c r="AL48" s="14"/>
      <c r="AM48" s="14"/>
      <c r="AN48" s="14"/>
      <c r="AO48" s="14"/>
      <c r="AP48" s="14"/>
      <c r="AQ48" s="14"/>
    </row>
    <row r="49" spans="1:43" ht="15" customHeight="1">
      <c r="A49" s="14">
        <v>1982</v>
      </c>
      <c r="B49" s="76">
        <v>1.54</v>
      </c>
      <c r="C49" s="140"/>
      <c r="D49" s="41">
        <v>1.34</v>
      </c>
      <c r="E49" s="41">
        <v>1.37</v>
      </c>
      <c r="F49" s="41">
        <v>2.1</v>
      </c>
      <c r="G49" s="41">
        <v>1.06</v>
      </c>
      <c r="H49" s="41">
        <v>1.28</v>
      </c>
      <c r="I49" s="41">
        <v>2.17</v>
      </c>
      <c r="J49" s="41">
        <v>1.0900000000000001</v>
      </c>
      <c r="K49" s="41">
        <v>0.95</v>
      </c>
      <c r="L49" s="41">
        <v>3.37</v>
      </c>
      <c r="M49" s="41">
        <v>1.91</v>
      </c>
      <c r="N49" s="41">
        <v>1.9</v>
      </c>
      <c r="O49" s="41">
        <v>0.88</v>
      </c>
      <c r="P49" s="41">
        <v>2.09</v>
      </c>
      <c r="Q49" s="41">
        <v>1.72</v>
      </c>
      <c r="R49" s="41">
        <v>-0.28000000000000003</v>
      </c>
      <c r="S49" s="41">
        <v>1.76</v>
      </c>
      <c r="T49" s="137">
        <v>1.47</v>
      </c>
      <c r="U49" s="130"/>
      <c r="V49" s="138">
        <v>1.54</v>
      </c>
      <c r="W49" s="41">
        <v>0.76565331580291596</v>
      </c>
      <c r="X49" s="14"/>
      <c r="Y49" s="41"/>
      <c r="Z49" s="41"/>
      <c r="AA49" s="41"/>
      <c r="AB49" s="41"/>
      <c r="AC49" s="14"/>
      <c r="AD49" s="14"/>
      <c r="AE49" s="14"/>
      <c r="AF49" s="14"/>
      <c r="AG49" s="14"/>
      <c r="AH49" s="14"/>
      <c r="AI49" s="14"/>
      <c r="AJ49" s="14"/>
      <c r="AK49" s="14"/>
      <c r="AL49" s="14"/>
      <c r="AM49" s="14"/>
      <c r="AN49" s="14"/>
      <c r="AO49" s="14"/>
      <c r="AP49" s="14"/>
      <c r="AQ49" s="14"/>
    </row>
    <row r="50" spans="1:43" ht="15" customHeight="1">
      <c r="A50" s="14">
        <v>1983</v>
      </c>
      <c r="B50" s="76">
        <v>0.29117647058823498</v>
      </c>
      <c r="C50" s="140"/>
      <c r="D50" s="41">
        <v>0.6</v>
      </c>
      <c r="E50" s="41">
        <v>-0.64</v>
      </c>
      <c r="F50" s="41">
        <v>1.41</v>
      </c>
      <c r="G50" s="41">
        <v>0.4</v>
      </c>
      <c r="H50" s="41">
        <v>-0.91</v>
      </c>
      <c r="I50" s="41">
        <v>1</v>
      </c>
      <c r="J50" s="41">
        <v>0.23</v>
      </c>
      <c r="K50" s="41">
        <v>1.91</v>
      </c>
      <c r="L50" s="41">
        <v>0.66</v>
      </c>
      <c r="M50" s="41">
        <v>-0.66</v>
      </c>
      <c r="N50" s="41">
        <v>-0.68</v>
      </c>
      <c r="O50" s="41">
        <v>-1.44</v>
      </c>
      <c r="P50" s="41">
        <v>1.34</v>
      </c>
      <c r="Q50" s="41">
        <v>0.56000000000000005</v>
      </c>
      <c r="R50" s="41">
        <v>-0.36</v>
      </c>
      <c r="S50" s="41">
        <v>0.1</v>
      </c>
      <c r="T50" s="137">
        <v>1.43</v>
      </c>
      <c r="U50" s="41"/>
      <c r="V50" s="138">
        <v>0.29117647058823498</v>
      </c>
      <c r="W50" s="41">
        <v>0.95872234218868801</v>
      </c>
      <c r="X50" s="14"/>
      <c r="Y50" s="41"/>
      <c r="Z50" s="41"/>
      <c r="AA50" s="41"/>
      <c r="AB50" s="41"/>
      <c r="AC50" s="14"/>
      <c r="AD50" s="14"/>
      <c r="AE50" s="14"/>
      <c r="AF50" s="14"/>
      <c r="AG50" s="14"/>
      <c r="AH50" s="14"/>
      <c r="AI50" s="14"/>
      <c r="AJ50" s="14"/>
      <c r="AK50" s="14"/>
      <c r="AL50" s="14"/>
      <c r="AM50" s="14"/>
      <c r="AN50" s="14"/>
      <c r="AO50" s="14"/>
      <c r="AP50" s="14"/>
      <c r="AQ50" s="14"/>
    </row>
    <row r="51" spans="1:43" ht="15" customHeight="1">
      <c r="A51" s="14">
        <v>1984</v>
      </c>
      <c r="B51" s="76">
        <v>2.67</v>
      </c>
      <c r="C51" s="140"/>
      <c r="D51" s="41">
        <v>2.4500000000000002</v>
      </c>
      <c r="E51" s="41">
        <v>3.83</v>
      </c>
      <c r="F51" s="41">
        <v>2.71</v>
      </c>
      <c r="G51" s="41">
        <v>2.2799999999999998</v>
      </c>
      <c r="H51" s="41">
        <v>3.14</v>
      </c>
      <c r="I51" s="41">
        <v>2.74</v>
      </c>
      <c r="J51" s="41">
        <v>2.4900000000000002</v>
      </c>
      <c r="K51" s="41">
        <v>2.94</v>
      </c>
      <c r="L51" s="41">
        <v>2.38</v>
      </c>
      <c r="M51" s="41">
        <v>3.4</v>
      </c>
      <c r="N51" s="41">
        <v>2.41</v>
      </c>
      <c r="O51" s="41">
        <v>2.17</v>
      </c>
      <c r="P51" s="41">
        <v>3.2</v>
      </c>
      <c r="Q51" s="41">
        <v>3.08</v>
      </c>
      <c r="R51" s="41">
        <v>0.95</v>
      </c>
      <c r="S51" s="41">
        <v>3.34</v>
      </c>
      <c r="T51" s="137">
        <v>1.88</v>
      </c>
      <c r="U51" s="41"/>
      <c r="V51" s="138">
        <v>2.67</v>
      </c>
      <c r="W51" s="41">
        <v>0.67517590300602404</v>
      </c>
      <c r="X51" s="14"/>
      <c r="Y51" s="41"/>
      <c r="Z51" s="41"/>
      <c r="AA51" s="41"/>
      <c r="AB51" s="41"/>
      <c r="AC51" s="14"/>
      <c r="AD51" s="14"/>
      <c r="AE51" s="14"/>
      <c r="AF51" s="14"/>
      <c r="AG51" s="14"/>
      <c r="AH51" s="14"/>
      <c r="AI51" s="14"/>
      <c r="AJ51" s="14"/>
      <c r="AK51" s="14"/>
      <c r="AL51" s="14"/>
      <c r="AM51" s="14"/>
      <c r="AN51" s="14"/>
      <c r="AO51" s="14"/>
      <c r="AP51" s="14"/>
      <c r="AQ51" s="14"/>
    </row>
    <row r="52" spans="1:43" ht="15" customHeight="1">
      <c r="A52" s="14">
        <v>1985</v>
      </c>
      <c r="B52" s="76">
        <v>2.54764705882353</v>
      </c>
      <c r="C52" s="140"/>
      <c r="D52" s="41">
        <v>2.94</v>
      </c>
      <c r="E52" s="41">
        <v>2.85</v>
      </c>
      <c r="F52" s="41">
        <v>2.56</v>
      </c>
      <c r="G52" s="41">
        <v>2.1800000000000002</v>
      </c>
      <c r="H52" s="41">
        <v>2.6</v>
      </c>
      <c r="I52" s="41">
        <v>2.72</v>
      </c>
      <c r="J52" s="41">
        <v>1.84</v>
      </c>
      <c r="K52" s="41">
        <v>4.09</v>
      </c>
      <c r="L52" s="41">
        <v>2.69</v>
      </c>
      <c r="M52" s="41">
        <v>3.05</v>
      </c>
      <c r="N52" s="41">
        <v>2.34</v>
      </c>
      <c r="O52" s="41">
        <v>1.56</v>
      </c>
      <c r="P52" s="41">
        <v>3.31</v>
      </c>
      <c r="Q52" s="41">
        <v>2.48</v>
      </c>
      <c r="R52" s="41">
        <v>1.98</v>
      </c>
      <c r="S52" s="41">
        <v>2.34</v>
      </c>
      <c r="T52" s="137">
        <v>1.78</v>
      </c>
      <c r="U52" s="41"/>
      <c r="V52" s="138">
        <v>2.54764705882353</v>
      </c>
      <c r="W52" s="41">
        <v>0.618683374309556</v>
      </c>
      <c r="X52" s="14"/>
      <c r="Y52" s="41"/>
      <c r="Z52" s="41"/>
      <c r="AA52" s="41"/>
      <c r="AB52" s="41"/>
      <c r="AC52" s="14"/>
      <c r="AD52" s="14"/>
      <c r="AE52" s="14"/>
      <c r="AF52" s="14"/>
      <c r="AG52" s="14"/>
      <c r="AH52" s="14"/>
      <c r="AI52" s="14"/>
      <c r="AJ52" s="14"/>
      <c r="AK52" s="14"/>
      <c r="AL52" s="14"/>
      <c r="AM52" s="14"/>
      <c r="AN52" s="14"/>
      <c r="AO52" s="14"/>
      <c r="AP52" s="14"/>
      <c r="AQ52" s="14"/>
    </row>
    <row r="53" spans="1:43" ht="15" customHeight="1">
      <c r="A53" s="14">
        <v>1986</v>
      </c>
      <c r="B53" s="76">
        <v>2.1611764705882401</v>
      </c>
      <c r="C53" s="140"/>
      <c r="D53" s="41">
        <v>1.85</v>
      </c>
      <c r="E53" s="41">
        <v>2.5499999999999998</v>
      </c>
      <c r="F53" s="41">
        <v>3.19</v>
      </c>
      <c r="G53" s="41">
        <v>1.7</v>
      </c>
      <c r="H53" s="41">
        <v>1.1100000000000001</v>
      </c>
      <c r="I53" s="41">
        <v>2.63</v>
      </c>
      <c r="J53" s="41">
        <v>1.61</v>
      </c>
      <c r="K53" s="41">
        <v>2.73</v>
      </c>
      <c r="L53" s="41">
        <v>3.5</v>
      </c>
      <c r="M53" s="41">
        <v>2.5299999999999998</v>
      </c>
      <c r="N53" s="41">
        <v>2.13</v>
      </c>
      <c r="O53" s="41">
        <v>0.09</v>
      </c>
      <c r="P53" s="41">
        <v>3.15</v>
      </c>
      <c r="Q53" s="41">
        <v>1.7</v>
      </c>
      <c r="R53" s="41">
        <v>1.99</v>
      </c>
      <c r="S53" s="41">
        <v>2.4</v>
      </c>
      <c r="T53" s="137">
        <v>1.88</v>
      </c>
      <c r="U53" s="41"/>
      <c r="V53" s="138">
        <v>2.1611764705882401</v>
      </c>
      <c r="W53" s="41">
        <v>0.83090223817953701</v>
      </c>
      <c r="X53" s="14"/>
      <c r="Y53" s="41"/>
      <c r="Z53" s="41"/>
      <c r="AA53" s="41"/>
      <c r="AB53" s="41"/>
      <c r="AC53" s="14"/>
      <c r="AD53" s="14"/>
      <c r="AE53" s="14"/>
      <c r="AF53" s="14"/>
      <c r="AG53" s="14"/>
      <c r="AH53" s="14"/>
      <c r="AI53" s="14"/>
      <c r="AJ53" s="14"/>
      <c r="AK53" s="14"/>
      <c r="AL53" s="14"/>
      <c r="AM53" s="14"/>
      <c r="AN53" s="14"/>
      <c r="AO53" s="14"/>
      <c r="AP53" s="14"/>
      <c r="AQ53" s="14"/>
    </row>
    <row r="54" spans="1:43" ht="15" customHeight="1">
      <c r="A54" s="14">
        <v>1987</v>
      </c>
      <c r="B54" s="76">
        <v>0.38117647058823501</v>
      </c>
      <c r="C54" s="140"/>
      <c r="D54" s="41">
        <v>0.83</v>
      </c>
      <c r="E54" s="41">
        <v>-0.95</v>
      </c>
      <c r="F54" s="41">
        <v>1.47</v>
      </c>
      <c r="G54" s="41">
        <v>0.67</v>
      </c>
      <c r="H54" s="41">
        <v>-0.26</v>
      </c>
      <c r="I54" s="41">
        <v>1.0900000000000001</v>
      </c>
      <c r="J54" s="41">
        <v>-0.04</v>
      </c>
      <c r="K54" s="41">
        <v>1</v>
      </c>
      <c r="L54" s="41">
        <v>0.04</v>
      </c>
      <c r="M54" s="41">
        <v>-0.64</v>
      </c>
      <c r="N54" s="41">
        <v>0.3</v>
      </c>
      <c r="O54" s="41">
        <v>-0.71</v>
      </c>
      <c r="P54" s="41">
        <v>1.53</v>
      </c>
      <c r="Q54" s="41">
        <v>0.8</v>
      </c>
      <c r="R54" s="41">
        <v>-0.53</v>
      </c>
      <c r="S54" s="41">
        <v>0.81</v>
      </c>
      <c r="T54" s="137">
        <v>1.07</v>
      </c>
      <c r="U54" s="41"/>
      <c r="V54" s="138">
        <v>0.38117647058823501</v>
      </c>
      <c r="W54" s="41">
        <v>0.79280264215740603</v>
      </c>
      <c r="X54" s="14"/>
      <c r="Y54" s="41"/>
      <c r="Z54" s="41"/>
      <c r="AA54" s="41"/>
      <c r="AB54" s="41"/>
      <c r="AC54" s="14"/>
      <c r="AD54" s="14"/>
      <c r="AE54" s="14"/>
      <c r="AF54" s="14"/>
      <c r="AG54" s="14"/>
      <c r="AH54" s="14"/>
      <c r="AI54" s="14"/>
      <c r="AJ54" s="14"/>
      <c r="AK54" s="14"/>
      <c r="AL54" s="14"/>
      <c r="AM54" s="14"/>
      <c r="AN54" s="14"/>
      <c r="AO54" s="14"/>
      <c r="AP54" s="14"/>
      <c r="AQ54" s="14"/>
    </row>
    <row r="55" spans="1:43" ht="15" customHeight="1">
      <c r="A55" s="14">
        <v>1988</v>
      </c>
      <c r="B55" s="76">
        <v>2.0717647058823498</v>
      </c>
      <c r="C55" s="140"/>
      <c r="D55" s="41">
        <v>2.16</v>
      </c>
      <c r="E55" s="41">
        <v>2.63</v>
      </c>
      <c r="F55" s="41">
        <v>2.35</v>
      </c>
      <c r="G55" s="41">
        <v>2.58</v>
      </c>
      <c r="H55" s="41">
        <v>1.72</v>
      </c>
      <c r="I55" s="41">
        <v>2.4900000000000002</v>
      </c>
      <c r="J55" s="41">
        <v>2.13</v>
      </c>
      <c r="K55" s="41">
        <v>3.95</v>
      </c>
      <c r="L55" s="41">
        <v>2.35</v>
      </c>
      <c r="M55" s="41">
        <v>0.86</v>
      </c>
      <c r="N55" s="41">
        <v>0.23</v>
      </c>
      <c r="O55" s="41">
        <v>0.91</v>
      </c>
      <c r="P55" s="41">
        <v>3.07</v>
      </c>
      <c r="Q55" s="41">
        <v>2.16</v>
      </c>
      <c r="R55" s="41">
        <v>2.61</v>
      </c>
      <c r="S55" s="41">
        <v>1.25</v>
      </c>
      <c r="T55" s="137">
        <v>1.77</v>
      </c>
      <c r="U55" s="130"/>
      <c r="V55" s="138">
        <v>2.0717647058823498</v>
      </c>
      <c r="W55" s="41">
        <v>0.89557408469454403</v>
      </c>
      <c r="X55" s="14"/>
      <c r="Y55" s="41"/>
      <c r="Z55" s="41"/>
      <c r="AA55" s="41"/>
      <c r="AB55" s="41"/>
      <c r="AC55" s="14"/>
      <c r="AD55" s="14"/>
      <c r="AE55" s="14"/>
      <c r="AF55" s="14"/>
      <c r="AG55" s="14"/>
      <c r="AH55" s="14"/>
      <c r="AI55" s="14"/>
      <c r="AJ55" s="14"/>
      <c r="AK55" s="14"/>
      <c r="AL55" s="14"/>
      <c r="AM55" s="14"/>
      <c r="AN55" s="14"/>
      <c r="AO55" s="14"/>
      <c r="AP55" s="14"/>
      <c r="AQ55" s="14"/>
    </row>
    <row r="56" spans="1:43" ht="15" customHeight="1">
      <c r="A56" s="14">
        <v>1989</v>
      </c>
      <c r="B56" s="76">
        <v>3.4123529411764699</v>
      </c>
      <c r="C56" s="140"/>
      <c r="D56" s="41">
        <v>2.88</v>
      </c>
      <c r="E56" s="41">
        <v>5.32</v>
      </c>
      <c r="F56" s="41">
        <v>3.14</v>
      </c>
      <c r="G56" s="41">
        <v>3.48</v>
      </c>
      <c r="H56" s="41">
        <v>3.83</v>
      </c>
      <c r="I56" s="41">
        <v>3.29</v>
      </c>
      <c r="J56" s="41">
        <v>3.01</v>
      </c>
      <c r="K56" s="41">
        <v>3.17</v>
      </c>
      <c r="L56" s="41">
        <v>3.76</v>
      </c>
      <c r="M56" s="41">
        <v>3.89</v>
      </c>
      <c r="N56" s="41">
        <v>3.26</v>
      </c>
      <c r="O56" s="41">
        <v>2.99</v>
      </c>
      <c r="P56" s="41">
        <v>4.12</v>
      </c>
      <c r="Q56" s="41">
        <v>2.72</v>
      </c>
      <c r="R56" s="41">
        <v>2.96</v>
      </c>
      <c r="S56" s="41">
        <v>3.67</v>
      </c>
      <c r="T56" s="137">
        <v>2.52</v>
      </c>
      <c r="U56" s="41"/>
      <c r="V56" s="138">
        <v>3.4123529411764699</v>
      </c>
      <c r="W56" s="41">
        <v>0.66187734335529202</v>
      </c>
      <c r="X56" s="14"/>
      <c r="Y56" s="41"/>
      <c r="Z56" s="41"/>
      <c r="AA56" s="41"/>
      <c r="AB56" s="41"/>
      <c r="AC56" s="14"/>
      <c r="AD56" s="14"/>
      <c r="AE56" s="14"/>
      <c r="AF56" s="14"/>
      <c r="AG56" s="14"/>
      <c r="AH56" s="14"/>
      <c r="AI56" s="14"/>
      <c r="AJ56" s="14"/>
      <c r="AK56" s="14"/>
      <c r="AL56" s="14"/>
      <c r="AM56" s="14"/>
      <c r="AN56" s="14"/>
      <c r="AO56" s="14"/>
      <c r="AP56" s="14"/>
      <c r="AQ56" s="14"/>
    </row>
    <row r="57" spans="1:43" ht="15" customHeight="1">
      <c r="A57" s="14">
        <v>1990</v>
      </c>
      <c r="B57" s="76">
        <v>2.2258823529411802</v>
      </c>
      <c r="C57" s="140"/>
      <c r="D57" s="41">
        <v>1.72</v>
      </c>
      <c r="E57" s="41">
        <v>4.24</v>
      </c>
      <c r="F57" s="41">
        <v>3.34</v>
      </c>
      <c r="G57" s="41">
        <v>1.18</v>
      </c>
      <c r="H57" s="41">
        <v>2.61</v>
      </c>
      <c r="I57" s="41">
        <v>1.99</v>
      </c>
      <c r="J57" s="41">
        <v>1.38</v>
      </c>
      <c r="K57" s="41">
        <v>2.29</v>
      </c>
      <c r="L57" s="41">
        <v>1.8</v>
      </c>
      <c r="M57" s="41">
        <v>2.65</v>
      </c>
      <c r="N57" s="41">
        <v>2.44</v>
      </c>
      <c r="O57" s="41">
        <v>2.08</v>
      </c>
      <c r="P57" s="41">
        <v>2.77</v>
      </c>
      <c r="Q57" s="41">
        <v>1.43</v>
      </c>
      <c r="R57" s="41">
        <v>1.63</v>
      </c>
      <c r="S57" s="41">
        <v>2.1800000000000002</v>
      </c>
      <c r="T57" s="137">
        <v>2.11</v>
      </c>
      <c r="U57" s="41"/>
      <c r="V57" s="138">
        <v>2.2258823529411802</v>
      </c>
      <c r="W57" s="41">
        <v>0.76235702613284595</v>
      </c>
      <c r="X57" s="14"/>
      <c r="Y57" s="41"/>
      <c r="Z57" s="41"/>
      <c r="AA57" s="41"/>
      <c r="AB57" s="41"/>
      <c r="AC57" s="14"/>
      <c r="AD57" s="14"/>
      <c r="AE57" s="14"/>
      <c r="AF57" s="14"/>
      <c r="AG57" s="14"/>
      <c r="AH57" s="14"/>
      <c r="AI57" s="14"/>
      <c r="AJ57" s="14"/>
      <c r="AK57" s="14"/>
      <c r="AL57" s="14"/>
      <c r="AM57" s="14"/>
      <c r="AN57" s="14"/>
      <c r="AO57" s="14"/>
      <c r="AP57" s="14"/>
      <c r="AQ57" s="14"/>
    </row>
    <row r="58" spans="1:43" ht="15" customHeight="1">
      <c r="A58" s="14">
        <v>1991</v>
      </c>
      <c r="B58" s="76">
        <v>2.0235294117647098</v>
      </c>
      <c r="C58" s="140"/>
      <c r="D58" s="41">
        <v>2.23</v>
      </c>
      <c r="E58" s="41">
        <v>1.33</v>
      </c>
      <c r="F58" s="41">
        <v>3.33</v>
      </c>
      <c r="G58" s="41">
        <v>1.4</v>
      </c>
      <c r="H58" s="41">
        <v>1.57</v>
      </c>
      <c r="I58" s="41">
        <v>2.72</v>
      </c>
      <c r="J58" s="41">
        <v>1.5</v>
      </c>
      <c r="K58" s="41">
        <v>3.22</v>
      </c>
      <c r="L58" s="41">
        <v>3.45</v>
      </c>
      <c r="M58" s="41">
        <v>0.61</v>
      </c>
      <c r="N58" s="41">
        <v>1.62</v>
      </c>
      <c r="O58" s="41">
        <v>0.54</v>
      </c>
      <c r="P58" s="41">
        <v>3.12</v>
      </c>
      <c r="Q58" s="41">
        <v>2.23</v>
      </c>
      <c r="R58" s="41">
        <v>1.38</v>
      </c>
      <c r="S58" s="41">
        <v>2.09</v>
      </c>
      <c r="T58" s="137">
        <v>2.06</v>
      </c>
      <c r="U58" s="41"/>
      <c r="V58" s="138">
        <v>2.0235294117647098</v>
      </c>
      <c r="W58" s="41">
        <v>0.90405296565294302</v>
      </c>
      <c r="X58" s="14"/>
      <c r="Y58" s="41"/>
      <c r="Z58" s="41"/>
      <c r="AA58" s="41"/>
      <c r="AB58" s="41"/>
      <c r="AC58" s="14"/>
      <c r="AD58" s="14"/>
      <c r="AE58" s="14"/>
      <c r="AF58" s="14"/>
      <c r="AG58" s="14"/>
      <c r="AH58" s="14"/>
      <c r="AI58" s="14"/>
      <c r="AJ58" s="14"/>
      <c r="AK58" s="14"/>
      <c r="AL58" s="14"/>
      <c r="AM58" s="14"/>
      <c r="AN58" s="14"/>
      <c r="AO58" s="14"/>
      <c r="AP58" s="14"/>
      <c r="AQ58" s="14"/>
    </row>
    <row r="59" spans="1:43" ht="15" customHeight="1">
      <c r="A59" s="14">
        <v>1992</v>
      </c>
      <c r="B59" s="76">
        <v>2.1235294117647099</v>
      </c>
      <c r="C59" s="140"/>
      <c r="D59" s="41">
        <v>1.95</v>
      </c>
      <c r="E59" s="41">
        <v>1.46</v>
      </c>
      <c r="F59" s="41">
        <v>2.99</v>
      </c>
      <c r="G59" s="41">
        <v>2.59</v>
      </c>
      <c r="H59" s="41">
        <v>1.33</v>
      </c>
      <c r="I59" s="41">
        <v>2.86</v>
      </c>
      <c r="J59" s="41">
        <v>1.68</v>
      </c>
      <c r="K59" s="41">
        <v>1.48</v>
      </c>
      <c r="L59" s="41">
        <v>3.35</v>
      </c>
      <c r="M59" s="41">
        <v>3.31</v>
      </c>
      <c r="N59" s="41">
        <v>3.25</v>
      </c>
      <c r="O59" s="41">
        <v>0.66</v>
      </c>
      <c r="P59" s="41">
        <v>2.86</v>
      </c>
      <c r="Q59" s="41">
        <v>1.6</v>
      </c>
      <c r="R59" s="41">
        <v>1.54</v>
      </c>
      <c r="S59" s="41">
        <v>1.1000000000000001</v>
      </c>
      <c r="T59" s="137">
        <v>2.09</v>
      </c>
      <c r="U59" s="41"/>
      <c r="V59" s="138">
        <v>2.1235294117647099</v>
      </c>
      <c r="W59" s="41">
        <v>0.85696368925753297</v>
      </c>
      <c r="X59" s="14"/>
      <c r="Y59" s="41"/>
      <c r="Z59" s="41"/>
      <c r="AA59" s="41"/>
      <c r="AB59" s="41"/>
      <c r="AC59" s="14"/>
      <c r="AD59" s="14"/>
      <c r="AE59" s="14"/>
      <c r="AF59" s="14"/>
      <c r="AG59" s="14"/>
      <c r="AH59" s="14"/>
      <c r="AI59" s="14"/>
      <c r="AJ59" s="14"/>
      <c r="AK59" s="14"/>
      <c r="AL59" s="14"/>
      <c r="AM59" s="14"/>
      <c r="AN59" s="14"/>
      <c r="AO59" s="14"/>
      <c r="AP59" s="14"/>
      <c r="AQ59" s="14"/>
    </row>
    <row r="60" spans="1:43" ht="15" customHeight="1">
      <c r="A60" s="14">
        <v>1993</v>
      </c>
      <c r="B60" s="76">
        <v>2.8164705882352901</v>
      </c>
      <c r="C60" s="140"/>
      <c r="D60" s="41">
        <v>2.74</v>
      </c>
      <c r="E60" s="41">
        <v>3.15</v>
      </c>
      <c r="F60" s="41">
        <v>3.53</v>
      </c>
      <c r="G60" s="41">
        <v>2.17</v>
      </c>
      <c r="H60" s="41">
        <v>2.84</v>
      </c>
      <c r="I60" s="41">
        <v>2.81</v>
      </c>
      <c r="J60" s="41">
        <v>2.09</v>
      </c>
      <c r="K60" s="41">
        <v>2.5099999999999998</v>
      </c>
      <c r="L60" s="41">
        <v>2.85</v>
      </c>
      <c r="M60" s="41">
        <v>4</v>
      </c>
      <c r="N60" s="41">
        <v>3.74</v>
      </c>
      <c r="O60" s="41">
        <v>2.0099999999999998</v>
      </c>
      <c r="P60" s="41">
        <v>3.9</v>
      </c>
      <c r="Q60" s="41">
        <v>2.64</v>
      </c>
      <c r="R60" s="41">
        <v>1.96</v>
      </c>
      <c r="S60" s="41">
        <v>2.4300000000000002</v>
      </c>
      <c r="T60" s="137">
        <v>2.5099999999999998</v>
      </c>
      <c r="U60" s="41"/>
      <c r="V60" s="138">
        <v>2.8164705882352901</v>
      </c>
      <c r="W60" s="41">
        <v>0.64969166895218999</v>
      </c>
      <c r="X60" s="14"/>
      <c r="Y60" s="41"/>
      <c r="Z60" s="41"/>
      <c r="AA60" s="41"/>
      <c r="AB60" s="41"/>
      <c r="AC60" s="14"/>
      <c r="AD60" s="14"/>
      <c r="AE60" s="14"/>
      <c r="AF60" s="14"/>
      <c r="AG60" s="14"/>
      <c r="AH60" s="14"/>
      <c r="AI60" s="14"/>
      <c r="AJ60" s="14"/>
      <c r="AK60" s="14"/>
      <c r="AL60" s="14"/>
      <c r="AM60" s="14"/>
      <c r="AN60" s="14"/>
      <c r="AO60" s="14"/>
      <c r="AP60" s="14"/>
      <c r="AQ60" s="14"/>
    </row>
    <row r="61" spans="1:43" ht="15" customHeight="1">
      <c r="A61" s="14">
        <v>1994</v>
      </c>
      <c r="B61" s="76">
        <v>1.48470588235294</v>
      </c>
      <c r="C61" s="140"/>
      <c r="D61" s="41">
        <v>1.23</v>
      </c>
      <c r="E61" s="41">
        <v>0.35</v>
      </c>
      <c r="F61" s="41">
        <v>2.21</v>
      </c>
      <c r="G61" s="41">
        <v>1.57</v>
      </c>
      <c r="H61" s="41">
        <v>1.26</v>
      </c>
      <c r="I61" s="41">
        <v>2.65</v>
      </c>
      <c r="J61" s="41">
        <v>1.76</v>
      </c>
      <c r="K61" s="41">
        <v>1.6</v>
      </c>
      <c r="L61" s="41">
        <v>2.15</v>
      </c>
      <c r="M61" s="41">
        <v>-0.41</v>
      </c>
      <c r="N61" s="41">
        <v>0.95</v>
      </c>
      <c r="O61" s="41">
        <v>0.32</v>
      </c>
      <c r="P61" s="41">
        <v>2.5299999999999998</v>
      </c>
      <c r="Q61" s="41">
        <v>1.48</v>
      </c>
      <c r="R61" s="41">
        <v>1</v>
      </c>
      <c r="S61" s="41">
        <v>2.12</v>
      </c>
      <c r="T61" s="137">
        <v>2.4700000000000002</v>
      </c>
      <c r="U61" s="130"/>
      <c r="V61" s="138">
        <v>1.48470588235294</v>
      </c>
      <c r="W61" s="41">
        <v>0.85732955774791497</v>
      </c>
      <c r="X61" s="14"/>
      <c r="Y61" s="41"/>
      <c r="Z61" s="41"/>
      <c r="AA61" s="41"/>
      <c r="AB61" s="41"/>
      <c r="AC61" s="14"/>
      <c r="AD61" s="14"/>
      <c r="AE61" s="14"/>
      <c r="AF61" s="14"/>
      <c r="AG61" s="14"/>
      <c r="AH61" s="14"/>
      <c r="AI61" s="14"/>
      <c r="AJ61" s="14"/>
      <c r="AK61" s="14"/>
      <c r="AL61" s="14"/>
      <c r="AM61" s="14"/>
      <c r="AN61" s="14"/>
      <c r="AO61" s="14"/>
      <c r="AP61" s="14"/>
      <c r="AQ61" s="14"/>
    </row>
    <row r="62" spans="1:43" ht="15" customHeight="1">
      <c r="A62" s="14">
        <v>1995</v>
      </c>
      <c r="B62" s="76">
        <v>1.59</v>
      </c>
      <c r="C62" s="140"/>
      <c r="D62" s="41">
        <v>1.62</v>
      </c>
      <c r="E62" s="41">
        <v>0.56999999999999995</v>
      </c>
      <c r="F62" s="41">
        <v>2.59</v>
      </c>
      <c r="G62" s="41">
        <v>1.46</v>
      </c>
      <c r="H62" s="41">
        <v>1.1399999999999999</v>
      </c>
      <c r="I62" s="41">
        <v>2.34</v>
      </c>
      <c r="J62" s="41">
        <v>1.32</v>
      </c>
      <c r="K62" s="41">
        <v>1.86</v>
      </c>
      <c r="L62" s="41">
        <v>1.2</v>
      </c>
      <c r="M62" s="41">
        <v>1.18</v>
      </c>
      <c r="N62" s="41">
        <v>1.07</v>
      </c>
      <c r="O62" s="41">
        <v>0.37</v>
      </c>
      <c r="P62" s="41">
        <v>2.56</v>
      </c>
      <c r="Q62" s="41">
        <v>1.79</v>
      </c>
      <c r="R62" s="41">
        <v>2.08</v>
      </c>
      <c r="S62" s="41">
        <v>1.46</v>
      </c>
      <c r="T62" s="137">
        <v>2.42</v>
      </c>
      <c r="U62" s="41"/>
      <c r="V62" s="138">
        <v>1.59</v>
      </c>
      <c r="W62" s="41">
        <v>0.66024616621378396</v>
      </c>
      <c r="X62" s="14"/>
      <c r="Y62" s="41"/>
      <c r="Z62" s="41"/>
      <c r="AA62" s="41"/>
      <c r="AB62" s="41"/>
      <c r="AC62" s="14"/>
      <c r="AD62" s="14"/>
      <c r="AE62" s="14"/>
      <c r="AF62" s="14"/>
      <c r="AG62" s="14"/>
      <c r="AH62" s="14"/>
      <c r="AI62" s="14"/>
      <c r="AJ62" s="14"/>
      <c r="AK62" s="14"/>
      <c r="AL62" s="14"/>
      <c r="AM62" s="14"/>
      <c r="AN62" s="14"/>
      <c r="AO62" s="14"/>
      <c r="AP62" s="14"/>
      <c r="AQ62" s="14"/>
    </row>
    <row r="63" spans="1:43" ht="15" customHeight="1">
      <c r="A63" s="14">
        <v>1996</v>
      </c>
      <c r="B63" s="76">
        <v>3.0617647058823501</v>
      </c>
      <c r="C63" s="140"/>
      <c r="D63" s="41">
        <v>3.18</v>
      </c>
      <c r="E63" s="41">
        <v>4.2</v>
      </c>
      <c r="F63" s="41">
        <v>2.79</v>
      </c>
      <c r="G63" s="41">
        <v>1.91</v>
      </c>
      <c r="H63" s="41">
        <v>3.98</v>
      </c>
      <c r="I63" s="41">
        <v>2.91</v>
      </c>
      <c r="J63" s="41">
        <v>2.4</v>
      </c>
      <c r="K63" s="41">
        <v>2.57</v>
      </c>
      <c r="L63" s="41">
        <v>2.1800000000000002</v>
      </c>
      <c r="M63" s="41">
        <v>4.9400000000000004</v>
      </c>
      <c r="N63" s="41">
        <v>3.02</v>
      </c>
      <c r="O63" s="41">
        <v>3.04</v>
      </c>
      <c r="P63" s="41">
        <v>3.27</v>
      </c>
      <c r="Q63" s="41">
        <v>3.27</v>
      </c>
      <c r="R63" s="41">
        <v>2.95</v>
      </c>
      <c r="S63" s="41">
        <v>3.3</v>
      </c>
      <c r="T63" s="137">
        <v>2.14</v>
      </c>
      <c r="U63" s="41"/>
      <c r="V63" s="138">
        <v>3.0617647058823501</v>
      </c>
      <c r="W63" s="41">
        <v>0.77334690868747302</v>
      </c>
      <c r="X63" s="14"/>
      <c r="Y63" s="41"/>
      <c r="Z63" s="41"/>
      <c r="AA63" s="41"/>
      <c r="AB63" s="41"/>
      <c r="AC63" s="14"/>
      <c r="AD63" s="14"/>
      <c r="AE63" s="14"/>
      <c r="AF63" s="14"/>
      <c r="AG63" s="14"/>
      <c r="AH63" s="14"/>
      <c r="AI63" s="14"/>
      <c r="AJ63" s="14"/>
      <c r="AK63" s="14"/>
      <c r="AL63" s="14"/>
      <c r="AM63" s="14"/>
      <c r="AN63" s="14"/>
      <c r="AO63" s="14"/>
      <c r="AP63" s="14"/>
      <c r="AQ63" s="14"/>
    </row>
    <row r="64" spans="1:43" ht="15" customHeight="1">
      <c r="A64" s="14">
        <v>1997</v>
      </c>
      <c r="B64" s="76">
        <v>3.05823529411765</v>
      </c>
      <c r="C64" s="140"/>
      <c r="D64" s="41">
        <v>2.2999999999999998</v>
      </c>
      <c r="E64" s="41">
        <v>5.33</v>
      </c>
      <c r="F64" s="41">
        <v>3.01</v>
      </c>
      <c r="G64" s="41">
        <v>2.35</v>
      </c>
      <c r="H64" s="41">
        <v>3.69</v>
      </c>
      <c r="I64" s="41">
        <v>2.71</v>
      </c>
      <c r="J64" s="41">
        <v>1.91</v>
      </c>
      <c r="K64" s="41">
        <v>3.67</v>
      </c>
      <c r="L64" s="41">
        <v>2.4</v>
      </c>
      <c r="M64" s="41">
        <v>3.4</v>
      </c>
      <c r="N64" s="41">
        <v>3.83</v>
      </c>
      <c r="O64" s="41">
        <v>3.08</v>
      </c>
      <c r="P64" s="41">
        <v>3.64</v>
      </c>
      <c r="Q64" s="41">
        <v>1.66</v>
      </c>
      <c r="R64" s="41">
        <v>4.41</v>
      </c>
      <c r="S64" s="41">
        <v>3.01</v>
      </c>
      <c r="T64" s="137">
        <v>1.59</v>
      </c>
      <c r="U64" s="41"/>
      <c r="V64" s="138">
        <v>3.05823529411765</v>
      </c>
      <c r="W64" s="41">
        <v>0.99617540683178396</v>
      </c>
      <c r="X64" s="14"/>
      <c r="Y64" s="41"/>
      <c r="Z64" s="41"/>
      <c r="AA64" s="41"/>
      <c r="AB64" s="41"/>
      <c r="AC64" s="14"/>
      <c r="AD64" s="14"/>
      <c r="AE64" s="14"/>
      <c r="AF64" s="14"/>
      <c r="AG64" s="14"/>
      <c r="AH64" s="14"/>
      <c r="AI64" s="14"/>
      <c r="AJ64" s="14"/>
      <c r="AK64" s="14"/>
      <c r="AL64" s="14"/>
      <c r="AM64" s="14"/>
      <c r="AN64" s="14"/>
      <c r="AO64" s="14"/>
      <c r="AP64" s="14"/>
      <c r="AQ64" s="14"/>
    </row>
    <row r="65" spans="1:43" ht="15" customHeight="1">
      <c r="A65" s="14">
        <v>1998</v>
      </c>
      <c r="B65" s="76">
        <v>1.57</v>
      </c>
      <c r="C65" s="140"/>
      <c r="D65" s="41">
        <v>1.3</v>
      </c>
      <c r="E65" s="41">
        <v>3.09</v>
      </c>
      <c r="F65" s="41">
        <v>2.46</v>
      </c>
      <c r="G65" s="41">
        <v>0.74</v>
      </c>
      <c r="H65" s="41">
        <v>1.84</v>
      </c>
      <c r="I65" s="41">
        <v>1.51</v>
      </c>
      <c r="J65" s="41">
        <v>1.76</v>
      </c>
      <c r="K65" s="41">
        <v>3.78</v>
      </c>
      <c r="L65" s="41">
        <v>-0.74</v>
      </c>
      <c r="M65" s="41">
        <v>0.5</v>
      </c>
      <c r="N65" s="41">
        <v>0.56000000000000005</v>
      </c>
      <c r="O65" s="41">
        <v>1.19</v>
      </c>
      <c r="P65" s="41">
        <v>1.88</v>
      </c>
      <c r="Q65" s="41">
        <v>1.26</v>
      </c>
      <c r="R65" s="41">
        <v>2.2000000000000002</v>
      </c>
      <c r="S65" s="41">
        <v>1.8</v>
      </c>
      <c r="T65" s="137">
        <v>1.56</v>
      </c>
      <c r="U65" s="41"/>
      <c r="V65" s="138">
        <v>1.57</v>
      </c>
      <c r="W65" s="41">
        <v>1.0352717034672601</v>
      </c>
      <c r="X65" s="14"/>
      <c r="Y65" s="41"/>
      <c r="Z65" s="41"/>
      <c r="AA65" s="41"/>
      <c r="AB65" s="41"/>
      <c r="AC65" s="14"/>
      <c r="AD65" s="14"/>
      <c r="AE65" s="14"/>
      <c r="AF65" s="14"/>
      <c r="AG65" s="14"/>
      <c r="AH65" s="14"/>
      <c r="AI65" s="14"/>
      <c r="AJ65" s="14"/>
      <c r="AK65" s="14"/>
      <c r="AL65" s="14"/>
      <c r="AM65" s="14"/>
      <c r="AN65" s="14"/>
      <c r="AO65" s="14"/>
      <c r="AP65" s="14"/>
      <c r="AQ65" s="14"/>
    </row>
    <row r="66" spans="1:43" ht="15" customHeight="1">
      <c r="A66" s="14">
        <v>1999</v>
      </c>
      <c r="B66" s="76">
        <v>3.3811764705882399</v>
      </c>
      <c r="C66" s="140"/>
      <c r="D66" s="41">
        <v>2.81</v>
      </c>
      <c r="E66" s="41">
        <v>4.05</v>
      </c>
      <c r="F66" s="41">
        <v>3.76</v>
      </c>
      <c r="G66" s="41">
        <v>2.72</v>
      </c>
      <c r="H66" s="41">
        <v>3.94</v>
      </c>
      <c r="I66" s="41">
        <v>3.77</v>
      </c>
      <c r="J66" s="41">
        <v>3.12</v>
      </c>
      <c r="K66" s="41">
        <v>4.6900000000000004</v>
      </c>
      <c r="L66" s="41">
        <v>3</v>
      </c>
      <c r="M66" s="41">
        <v>2.85</v>
      </c>
      <c r="N66" s="41">
        <v>3.43</v>
      </c>
      <c r="O66" s="41">
        <v>2.68</v>
      </c>
      <c r="P66" s="41">
        <v>4.07</v>
      </c>
      <c r="Q66" s="41">
        <v>2.95</v>
      </c>
      <c r="R66" s="41">
        <v>2.75</v>
      </c>
      <c r="S66" s="41">
        <v>4.16</v>
      </c>
      <c r="T66" s="137">
        <v>2.73</v>
      </c>
      <c r="U66" s="41"/>
      <c r="V66" s="138">
        <v>3.3811764705882399</v>
      </c>
      <c r="W66" s="41">
        <v>0.64273713865916005</v>
      </c>
      <c r="X66" s="14"/>
      <c r="Y66" s="41"/>
      <c r="Z66" s="41"/>
      <c r="AA66" s="41"/>
      <c r="AB66" s="41"/>
      <c r="AC66" s="14"/>
      <c r="AD66" s="14"/>
      <c r="AE66" s="14"/>
      <c r="AF66" s="14"/>
      <c r="AG66" s="14"/>
      <c r="AH66" s="14"/>
      <c r="AI66" s="14"/>
      <c r="AJ66" s="14"/>
      <c r="AK66" s="14"/>
      <c r="AL66" s="14"/>
      <c r="AM66" s="14"/>
      <c r="AN66" s="14"/>
      <c r="AO66" s="14"/>
      <c r="AP66" s="14"/>
      <c r="AQ66" s="14"/>
    </row>
    <row r="67" spans="1:43" ht="15" customHeight="1">
      <c r="A67" s="14">
        <v>2000</v>
      </c>
      <c r="B67" s="76">
        <v>3.5164705882352898</v>
      </c>
      <c r="C67" s="140"/>
      <c r="D67" s="41">
        <v>3.74</v>
      </c>
      <c r="E67" s="41">
        <v>5.47</v>
      </c>
      <c r="F67" s="41">
        <v>3.33</v>
      </c>
      <c r="G67" s="41">
        <v>2.68</v>
      </c>
      <c r="H67" s="41">
        <v>4.5</v>
      </c>
      <c r="I67" s="41">
        <v>3.9</v>
      </c>
      <c r="J67" s="41">
        <v>2.7</v>
      </c>
      <c r="K67" s="41">
        <v>4.38</v>
      </c>
      <c r="L67" s="41">
        <v>3.14</v>
      </c>
      <c r="M67" s="41">
        <v>2.95</v>
      </c>
      <c r="N67" s="41">
        <v>3.83</v>
      </c>
      <c r="O67" s="41">
        <v>3.24</v>
      </c>
      <c r="P67" s="41">
        <v>4.33</v>
      </c>
      <c r="Q67" s="41">
        <v>2.72</v>
      </c>
      <c r="R67" s="41">
        <v>2.1800000000000002</v>
      </c>
      <c r="S67" s="41">
        <v>4.22</v>
      </c>
      <c r="T67" s="137">
        <v>2.4700000000000002</v>
      </c>
      <c r="U67" s="130"/>
      <c r="V67" s="138">
        <v>3.5164705882352898</v>
      </c>
      <c r="W67" s="41">
        <v>0.88165994845285001</v>
      </c>
      <c r="X67" s="14"/>
      <c r="Y67" s="41"/>
      <c r="Z67" s="41"/>
      <c r="AA67" s="41"/>
      <c r="AB67" s="41"/>
      <c r="AC67" s="14"/>
      <c r="AD67" s="14"/>
      <c r="AE67" s="14"/>
      <c r="AF67" s="14"/>
      <c r="AG67" s="14"/>
      <c r="AH67" s="14"/>
      <c r="AI67" s="14"/>
      <c r="AJ67" s="14"/>
      <c r="AK67" s="14"/>
      <c r="AL67" s="14"/>
      <c r="AM67" s="14"/>
      <c r="AN67" s="14"/>
      <c r="AO67" s="14"/>
      <c r="AP67" s="14"/>
      <c r="AQ67" s="14"/>
    </row>
    <row r="68" spans="1:43" ht="15" customHeight="1">
      <c r="A68" s="14">
        <v>2001</v>
      </c>
      <c r="B68" s="76">
        <v>2.4029411764705899</v>
      </c>
      <c r="C68" s="140"/>
      <c r="D68" s="41">
        <v>2.2999999999999998</v>
      </c>
      <c r="E68" s="41">
        <v>3.69</v>
      </c>
      <c r="F68" s="41">
        <v>3.06</v>
      </c>
      <c r="G68" s="41">
        <v>1.78</v>
      </c>
      <c r="H68" s="41">
        <v>2.2200000000000002</v>
      </c>
      <c r="I68" s="41">
        <v>2.76</v>
      </c>
      <c r="J68" s="41">
        <v>2.2200000000000002</v>
      </c>
      <c r="K68" s="41">
        <v>2.6</v>
      </c>
      <c r="L68" s="41">
        <v>2.4700000000000002</v>
      </c>
      <c r="M68" s="41">
        <v>1.59</v>
      </c>
      <c r="N68" s="41">
        <v>2.1800000000000002</v>
      </c>
      <c r="O68" s="41">
        <v>1.08</v>
      </c>
      <c r="P68" s="41">
        <v>3.31</v>
      </c>
      <c r="Q68" s="41">
        <v>1.63</v>
      </c>
      <c r="R68" s="41">
        <v>2.3199999999999998</v>
      </c>
      <c r="S68" s="41">
        <v>3.28</v>
      </c>
      <c r="T68" s="137">
        <v>2.36</v>
      </c>
      <c r="U68" s="41"/>
      <c r="V68" s="138">
        <v>2.4029411764705899</v>
      </c>
      <c r="W68" s="41">
        <v>0.67931734765389995</v>
      </c>
      <c r="X68" s="14"/>
      <c r="Y68" s="41"/>
      <c r="Z68" s="41"/>
      <c r="AA68" s="41"/>
      <c r="AB68" s="41"/>
      <c r="AC68" s="14"/>
      <c r="AD68" s="14"/>
      <c r="AE68" s="14"/>
      <c r="AF68" s="14"/>
      <c r="AG68" s="14"/>
      <c r="AH68" s="14"/>
      <c r="AI68" s="14"/>
      <c r="AJ68" s="14"/>
      <c r="AK68" s="14"/>
      <c r="AL68" s="14"/>
      <c r="AM68" s="14"/>
      <c r="AN68" s="14"/>
      <c r="AO68" s="14"/>
      <c r="AP68" s="14"/>
      <c r="AQ68" s="14"/>
    </row>
    <row r="69" spans="1:43" ht="15" customHeight="1">
      <c r="A69" s="14">
        <v>2002</v>
      </c>
      <c r="B69" s="76">
        <v>1.02058823529412</v>
      </c>
      <c r="C69" s="140"/>
      <c r="D69" s="41">
        <v>1.4</v>
      </c>
      <c r="E69" s="41">
        <v>1.1499999999999999</v>
      </c>
      <c r="F69" s="41">
        <v>2.42</v>
      </c>
      <c r="G69" s="41">
        <v>0.98</v>
      </c>
      <c r="H69" s="41">
        <v>0.59</v>
      </c>
      <c r="I69" s="41">
        <v>1.87</v>
      </c>
      <c r="J69" s="41">
        <v>1.31</v>
      </c>
      <c r="K69" s="41">
        <v>1.18</v>
      </c>
      <c r="L69" s="41">
        <v>1.05</v>
      </c>
      <c r="M69" s="41">
        <v>-0.36</v>
      </c>
      <c r="N69" s="41">
        <v>0.61</v>
      </c>
      <c r="O69" s="41">
        <v>-0.41</v>
      </c>
      <c r="P69" s="41">
        <v>1.91</v>
      </c>
      <c r="Q69" s="41">
        <v>1.1000000000000001</v>
      </c>
      <c r="R69" s="41">
        <v>-0.1</v>
      </c>
      <c r="S69" s="41">
        <v>1.06</v>
      </c>
      <c r="T69" s="137">
        <v>1.59</v>
      </c>
      <c r="U69" s="41"/>
      <c r="V69" s="138">
        <v>1.02058823529412</v>
      </c>
      <c r="W69" s="41">
        <v>0.77611589492352295</v>
      </c>
      <c r="X69" s="14"/>
      <c r="Y69" s="41"/>
      <c r="Z69" s="41"/>
      <c r="AA69" s="41"/>
      <c r="AB69" s="41"/>
      <c r="AC69" s="14"/>
      <c r="AD69" s="14"/>
      <c r="AE69" s="14"/>
      <c r="AF69" s="14"/>
      <c r="AG69" s="14"/>
      <c r="AH69" s="14"/>
      <c r="AI69" s="14"/>
      <c r="AJ69" s="14"/>
      <c r="AK69" s="14"/>
      <c r="AL69" s="14"/>
      <c r="AM69" s="14"/>
      <c r="AN69" s="14"/>
      <c r="AO69" s="14"/>
      <c r="AP69" s="14"/>
      <c r="AQ69" s="14"/>
    </row>
    <row r="70" spans="1:43" ht="15" customHeight="1">
      <c r="A70" s="14">
        <v>2003</v>
      </c>
      <c r="B70" s="76">
        <v>2.1641176470588199</v>
      </c>
      <c r="C70" s="140"/>
      <c r="D70" s="41">
        <v>2.25</v>
      </c>
      <c r="E70" s="41">
        <v>1.44</v>
      </c>
      <c r="F70" s="41">
        <v>2.9</v>
      </c>
      <c r="G70" s="41">
        <v>2.4300000000000002</v>
      </c>
      <c r="H70" s="41">
        <v>1.46</v>
      </c>
      <c r="I70" s="41">
        <v>2.4700000000000002</v>
      </c>
      <c r="J70" s="41">
        <v>2.5299999999999998</v>
      </c>
      <c r="K70" s="41">
        <v>3.59</v>
      </c>
      <c r="L70" s="41">
        <v>1.59</v>
      </c>
      <c r="M70" s="41">
        <v>1.58</v>
      </c>
      <c r="N70" s="41">
        <v>1.59</v>
      </c>
      <c r="O70" s="41">
        <v>0.57999999999999996</v>
      </c>
      <c r="P70" s="41">
        <v>3.24</v>
      </c>
      <c r="Q70" s="41">
        <v>1.96</v>
      </c>
      <c r="R70" s="41">
        <v>2.97</v>
      </c>
      <c r="S70" s="41">
        <v>2.2400000000000002</v>
      </c>
      <c r="T70" s="137">
        <v>1.97</v>
      </c>
      <c r="U70" s="41"/>
      <c r="V70" s="138">
        <v>2.1641176470588199</v>
      </c>
      <c r="W70" s="41">
        <v>0.76248818698660303</v>
      </c>
      <c r="X70" s="14"/>
      <c r="Y70" s="41"/>
      <c r="Z70" s="41"/>
      <c r="AA70" s="41"/>
      <c r="AB70" s="41"/>
      <c r="AC70" s="14"/>
      <c r="AD70" s="14"/>
      <c r="AE70" s="14"/>
      <c r="AF70" s="14"/>
      <c r="AG70" s="14"/>
      <c r="AH70" s="14"/>
      <c r="AI70" s="14"/>
      <c r="AJ70" s="14"/>
      <c r="AK70" s="14"/>
      <c r="AL70" s="14"/>
      <c r="AM70" s="14"/>
      <c r="AN70" s="14"/>
      <c r="AO70" s="14"/>
      <c r="AP70" s="14"/>
      <c r="AQ70" s="14"/>
    </row>
    <row r="71" spans="1:43" ht="15" customHeight="1">
      <c r="A71" s="14">
        <v>2004</v>
      </c>
      <c r="B71" s="76">
        <v>3.25764705882353</v>
      </c>
      <c r="C71" s="140"/>
      <c r="D71" s="41">
        <v>3.32</v>
      </c>
      <c r="E71" s="41">
        <v>4.07</v>
      </c>
      <c r="F71" s="41">
        <v>3.35</v>
      </c>
      <c r="G71" s="41">
        <v>2.48</v>
      </c>
      <c r="H71" s="41">
        <v>3.46</v>
      </c>
      <c r="I71" s="41">
        <v>3.37</v>
      </c>
      <c r="J71" s="41">
        <v>2.33</v>
      </c>
      <c r="K71" s="41">
        <v>3.89</v>
      </c>
      <c r="L71" s="41">
        <v>2.97</v>
      </c>
      <c r="M71" s="41">
        <v>4.53</v>
      </c>
      <c r="N71" s="41">
        <v>3.74</v>
      </c>
      <c r="O71" s="41">
        <v>2.41</v>
      </c>
      <c r="P71" s="41">
        <v>4.25</v>
      </c>
      <c r="Q71" s="41">
        <v>2.41</v>
      </c>
      <c r="R71" s="41">
        <v>2.82</v>
      </c>
      <c r="S71" s="41">
        <v>4.01</v>
      </c>
      <c r="T71" s="137">
        <v>1.97</v>
      </c>
      <c r="U71" s="41"/>
      <c r="V71" s="138">
        <v>3.25764705882353</v>
      </c>
      <c r="W71" s="41">
        <v>0.764963474714354</v>
      </c>
      <c r="X71" s="14"/>
      <c r="Y71" s="41"/>
      <c r="Z71" s="41"/>
      <c r="AA71" s="41"/>
      <c r="AB71" s="41"/>
      <c r="AC71" s="14"/>
      <c r="AD71" s="14"/>
      <c r="AE71" s="14"/>
      <c r="AF71" s="14"/>
      <c r="AG71" s="14"/>
      <c r="AH71" s="14"/>
      <c r="AI71" s="14"/>
      <c r="AJ71" s="14"/>
      <c r="AK71" s="14"/>
      <c r="AL71" s="14"/>
      <c r="AM71" s="14"/>
      <c r="AN71" s="14"/>
      <c r="AO71" s="14"/>
      <c r="AP71" s="14"/>
      <c r="AQ71" s="14"/>
    </row>
    <row r="72" spans="1:43" ht="15" customHeight="1">
      <c r="A72" s="14">
        <v>2005</v>
      </c>
      <c r="B72" s="76">
        <v>1.8758823529411801</v>
      </c>
      <c r="C72" s="140"/>
      <c r="D72" s="41">
        <v>2.2200000000000002</v>
      </c>
      <c r="E72" s="41">
        <v>1.72</v>
      </c>
      <c r="F72" s="41">
        <v>3.05</v>
      </c>
      <c r="G72" s="41">
        <v>2.02</v>
      </c>
      <c r="H72" s="41">
        <v>1.28</v>
      </c>
      <c r="I72" s="41">
        <v>2.11</v>
      </c>
      <c r="J72" s="41">
        <v>1.81</v>
      </c>
      <c r="K72" s="41">
        <v>2.25</v>
      </c>
      <c r="L72" s="41">
        <v>2.06</v>
      </c>
      <c r="M72" s="41">
        <v>1.1499999999999999</v>
      </c>
      <c r="N72" s="41">
        <v>1.84</v>
      </c>
      <c r="O72" s="41">
        <v>0.41</v>
      </c>
      <c r="P72" s="41">
        <v>2.76</v>
      </c>
      <c r="Q72" s="41">
        <v>1.85</v>
      </c>
      <c r="R72" s="41">
        <v>1.58</v>
      </c>
      <c r="S72" s="41">
        <v>1.83</v>
      </c>
      <c r="T72" s="137">
        <v>1.95</v>
      </c>
      <c r="U72" s="41"/>
      <c r="V72" s="138">
        <v>1.8758823529411801</v>
      </c>
      <c r="W72" s="41">
        <v>0.59606059699842395</v>
      </c>
      <c r="X72" s="14"/>
      <c r="Y72" s="41"/>
      <c r="Z72" s="41"/>
      <c r="AA72" s="41"/>
      <c r="AB72" s="41"/>
      <c r="AC72" s="14"/>
      <c r="AD72" s="14"/>
      <c r="AE72" s="14"/>
      <c r="AF72" s="14"/>
      <c r="AG72" s="14"/>
      <c r="AH72" s="14"/>
      <c r="AI72" s="14"/>
      <c r="AJ72" s="14"/>
      <c r="AK72" s="14"/>
      <c r="AL72" s="14"/>
      <c r="AM72" s="14"/>
      <c r="AN72" s="14"/>
      <c r="AO72" s="14"/>
      <c r="AP72" s="14"/>
      <c r="AQ72" s="14"/>
    </row>
    <row r="73" spans="1:43" ht="15" customHeight="1">
      <c r="A73" s="14">
        <v>2006</v>
      </c>
      <c r="B73" s="76">
        <v>2.9394117647058802</v>
      </c>
      <c r="C73" s="140"/>
      <c r="D73" s="41">
        <v>2.62</v>
      </c>
      <c r="E73" s="41">
        <v>2.95</v>
      </c>
      <c r="F73" s="41">
        <v>3.13</v>
      </c>
      <c r="G73" s="41">
        <v>2.56</v>
      </c>
      <c r="H73" s="41">
        <v>3.18</v>
      </c>
      <c r="I73" s="41">
        <v>2.94</v>
      </c>
      <c r="J73" s="41">
        <v>3.02</v>
      </c>
      <c r="K73" s="41">
        <v>3</v>
      </c>
      <c r="L73" s="41">
        <v>3.33</v>
      </c>
      <c r="M73" s="41">
        <v>2.61</v>
      </c>
      <c r="N73" s="41">
        <v>2.77</v>
      </c>
      <c r="O73" s="41">
        <v>2.31</v>
      </c>
      <c r="P73" s="41">
        <v>3.86</v>
      </c>
      <c r="Q73" s="41">
        <v>2.41</v>
      </c>
      <c r="R73" s="41">
        <v>4</v>
      </c>
      <c r="S73" s="41">
        <v>3.16</v>
      </c>
      <c r="T73" s="137">
        <v>2.12</v>
      </c>
      <c r="U73" s="130"/>
      <c r="V73" s="138">
        <v>2.9394117647058802</v>
      </c>
      <c r="W73" s="41">
        <v>0.50056805966116202</v>
      </c>
      <c r="X73" s="14"/>
      <c r="Y73" s="41"/>
      <c r="Z73" s="41"/>
      <c r="AA73" s="41"/>
      <c r="AB73" s="41"/>
      <c r="AC73" s="14"/>
      <c r="AD73" s="14"/>
      <c r="AE73" s="14"/>
      <c r="AF73" s="14"/>
      <c r="AG73" s="14"/>
      <c r="AH73" s="14"/>
      <c r="AI73" s="14"/>
      <c r="AJ73" s="14"/>
      <c r="AK73" s="14"/>
      <c r="AL73" s="14"/>
      <c r="AM73" s="14"/>
      <c r="AN73" s="14"/>
      <c r="AO73" s="14"/>
      <c r="AP73" s="14"/>
      <c r="AQ73" s="14"/>
    </row>
    <row r="74" spans="1:43" ht="15" customHeight="1">
      <c r="A74" s="14">
        <v>2007</v>
      </c>
      <c r="B74" s="76">
        <v>2.63</v>
      </c>
      <c r="C74" s="140"/>
      <c r="D74" s="41">
        <v>2.8</v>
      </c>
      <c r="E74" s="41">
        <v>3.11</v>
      </c>
      <c r="F74" s="41">
        <v>3.41</v>
      </c>
      <c r="G74" s="41">
        <v>2.4</v>
      </c>
      <c r="H74" s="41">
        <v>2.27</v>
      </c>
      <c r="I74" s="41">
        <v>3.07</v>
      </c>
      <c r="J74" s="41">
        <v>2.09</v>
      </c>
      <c r="K74" s="41">
        <v>3.77</v>
      </c>
      <c r="L74" s="41">
        <v>2.96</v>
      </c>
      <c r="M74" s="41">
        <v>2.2200000000000002</v>
      </c>
      <c r="N74" s="41">
        <v>2.0699999999999998</v>
      </c>
      <c r="O74" s="41">
        <v>0.9</v>
      </c>
      <c r="P74" s="41">
        <v>3.59</v>
      </c>
      <c r="Q74" s="41">
        <v>2.1800000000000002</v>
      </c>
      <c r="R74" s="41">
        <v>1.69</v>
      </c>
      <c r="S74" s="41">
        <v>3.59</v>
      </c>
      <c r="T74" s="137">
        <v>2.59</v>
      </c>
      <c r="U74" s="41"/>
      <c r="V74" s="138">
        <v>2.63</v>
      </c>
      <c r="W74" s="41">
        <v>0.76441971455477298</v>
      </c>
      <c r="X74" s="14"/>
      <c r="Y74" s="41"/>
      <c r="Z74" s="41"/>
      <c r="AA74" s="41"/>
      <c r="AB74" s="41"/>
      <c r="AC74" s="14"/>
      <c r="AD74" s="14"/>
      <c r="AE74" s="14"/>
      <c r="AF74" s="14"/>
      <c r="AG74" s="14"/>
      <c r="AH74" s="14"/>
      <c r="AI74" s="14"/>
      <c r="AJ74" s="14"/>
      <c r="AK74" s="14"/>
      <c r="AL74" s="14"/>
      <c r="AM74" s="14"/>
      <c r="AN74" s="14"/>
      <c r="AO74" s="14"/>
      <c r="AP74" s="14"/>
      <c r="AQ74" s="14"/>
    </row>
    <row r="75" spans="1:43" ht="15" customHeight="1">
      <c r="A75" s="14">
        <v>2008</v>
      </c>
      <c r="B75" s="76">
        <v>3.3582352941176499</v>
      </c>
      <c r="C75" s="140"/>
      <c r="D75" s="41">
        <v>3.37</v>
      </c>
      <c r="E75" s="41">
        <v>4.0199999999999996</v>
      </c>
      <c r="F75" s="41">
        <v>2.95</v>
      </c>
      <c r="G75" s="41">
        <v>2.64</v>
      </c>
      <c r="H75" s="41">
        <v>3.59</v>
      </c>
      <c r="I75" s="41">
        <v>3.92</v>
      </c>
      <c r="J75" s="41">
        <v>2.73</v>
      </c>
      <c r="K75" s="41">
        <v>4.33</v>
      </c>
      <c r="L75" s="41">
        <v>3.7</v>
      </c>
      <c r="M75" s="41">
        <v>4.2300000000000004</v>
      </c>
      <c r="N75" s="41">
        <v>3.31</v>
      </c>
      <c r="O75" s="41">
        <v>2.34</v>
      </c>
      <c r="P75" s="41">
        <v>4.4800000000000004</v>
      </c>
      <c r="Q75" s="41">
        <v>2.83</v>
      </c>
      <c r="R75" s="41">
        <v>1.93</v>
      </c>
      <c r="S75" s="41">
        <v>4.01</v>
      </c>
      <c r="T75" s="137">
        <v>2.71</v>
      </c>
      <c r="U75" s="41"/>
      <c r="V75" s="138">
        <v>3.3582352941176499</v>
      </c>
      <c r="W75" s="41">
        <v>0.75692829328574496</v>
      </c>
      <c r="X75" s="14"/>
      <c r="Y75" s="41"/>
      <c r="Z75" s="41"/>
      <c r="AA75" s="41"/>
      <c r="AB75" s="41"/>
      <c r="AC75" s="14"/>
      <c r="AD75" s="14"/>
      <c r="AE75" s="14"/>
      <c r="AF75" s="14"/>
      <c r="AG75" s="14"/>
      <c r="AH75" s="14"/>
      <c r="AI75" s="14"/>
      <c r="AJ75" s="14"/>
      <c r="AK75" s="14"/>
      <c r="AL75" s="14"/>
      <c r="AM75" s="14"/>
      <c r="AN75" s="14"/>
      <c r="AO75" s="14"/>
      <c r="AP75" s="14"/>
      <c r="AQ75" s="14"/>
    </row>
    <row r="76" spans="1:43" ht="15" customHeight="1">
      <c r="A76" s="14">
        <v>2009</v>
      </c>
      <c r="B76" s="76">
        <v>2.6717647058823499</v>
      </c>
      <c r="C76" s="140"/>
      <c r="D76" s="41">
        <v>3.31</v>
      </c>
      <c r="E76" s="41">
        <v>1.94</v>
      </c>
      <c r="F76" s="41">
        <v>2.96</v>
      </c>
      <c r="G76" s="41">
        <v>2.36</v>
      </c>
      <c r="H76" s="41">
        <v>2.5299999999999998</v>
      </c>
      <c r="I76" s="41">
        <v>2.66</v>
      </c>
      <c r="J76" s="41">
        <v>2.15</v>
      </c>
      <c r="K76" s="41">
        <v>3.75</v>
      </c>
      <c r="L76" s="41">
        <v>2.67</v>
      </c>
      <c r="M76" s="41">
        <v>2.44</v>
      </c>
      <c r="N76" s="41">
        <v>3.6</v>
      </c>
      <c r="O76" s="41">
        <v>1.9</v>
      </c>
      <c r="P76" s="41">
        <v>3.71</v>
      </c>
      <c r="Q76" s="41">
        <v>1.76</v>
      </c>
      <c r="R76" s="41">
        <v>2.1800000000000002</v>
      </c>
      <c r="S76" s="41">
        <v>3.27</v>
      </c>
      <c r="T76" s="137">
        <v>2.23</v>
      </c>
      <c r="U76" s="41"/>
      <c r="V76" s="138">
        <v>2.6717647058823499</v>
      </c>
      <c r="W76" s="41">
        <v>0.65159645577341097</v>
      </c>
      <c r="X76" s="14"/>
      <c r="Y76" s="41"/>
      <c r="Z76" s="41"/>
      <c r="AA76" s="41"/>
      <c r="AB76" s="41"/>
      <c r="AC76" s="14"/>
      <c r="AD76" s="14"/>
      <c r="AE76" s="14"/>
      <c r="AF76" s="14"/>
      <c r="AG76" s="14"/>
      <c r="AH76" s="14"/>
      <c r="AI76" s="14"/>
      <c r="AJ76" s="14"/>
      <c r="AK76" s="14"/>
      <c r="AL76" s="14"/>
      <c r="AM76" s="14"/>
      <c r="AN76" s="14"/>
      <c r="AO76" s="14"/>
      <c r="AP76" s="14"/>
      <c r="AQ76" s="14"/>
    </row>
    <row r="77" spans="1:43" ht="15" customHeight="1">
      <c r="A77" s="14">
        <v>2010</v>
      </c>
      <c r="B77" s="76">
        <v>3.1070588235294099</v>
      </c>
      <c r="C77" s="140"/>
      <c r="D77" s="41">
        <v>3.33</v>
      </c>
      <c r="E77" s="41">
        <v>3.87</v>
      </c>
      <c r="F77" s="41">
        <v>4.01</v>
      </c>
      <c r="G77" s="41">
        <v>2.13</v>
      </c>
      <c r="H77" s="41">
        <v>3.16</v>
      </c>
      <c r="I77" s="41">
        <v>2.59</v>
      </c>
      <c r="J77" s="41">
        <v>2.59</v>
      </c>
      <c r="K77" s="41">
        <v>5.01</v>
      </c>
      <c r="L77" s="41">
        <v>1.3</v>
      </c>
      <c r="M77" s="41">
        <v>3.71</v>
      </c>
      <c r="N77" s="41">
        <v>3.11</v>
      </c>
      <c r="O77" s="41">
        <v>1.99</v>
      </c>
      <c r="P77" s="41">
        <v>3.73</v>
      </c>
      <c r="Q77" s="41">
        <v>2.56</v>
      </c>
      <c r="R77" s="41">
        <v>4.1500000000000004</v>
      </c>
      <c r="S77" s="41">
        <v>3.61</v>
      </c>
      <c r="T77" s="137">
        <v>1.97</v>
      </c>
      <c r="U77" s="41"/>
      <c r="V77" s="138">
        <v>3.1070588235294099</v>
      </c>
      <c r="W77" s="41">
        <v>0.96040853745868404</v>
      </c>
      <c r="X77" s="14"/>
      <c r="Y77" s="41"/>
      <c r="Z77" s="41"/>
      <c r="AA77" s="41"/>
      <c r="AB77" s="41"/>
      <c r="AC77" s="14"/>
      <c r="AD77" s="14"/>
      <c r="AE77" s="14"/>
      <c r="AF77" s="14"/>
      <c r="AG77" s="14"/>
      <c r="AH77" s="14"/>
      <c r="AI77" s="14"/>
      <c r="AJ77" s="14"/>
      <c r="AK77" s="14"/>
      <c r="AL77" s="14"/>
      <c r="AM77" s="14"/>
      <c r="AN77" s="14"/>
      <c r="AO77" s="14"/>
      <c r="AP77" s="14"/>
      <c r="AQ77" s="14"/>
    </row>
    <row r="78" spans="1:43" ht="15" customHeight="1">
      <c r="A78" s="14">
        <v>2011</v>
      </c>
      <c r="B78" s="76">
        <v>3.9411764705882302</v>
      </c>
      <c r="C78" s="140"/>
      <c r="D78" s="41">
        <v>3.85</v>
      </c>
      <c r="E78" s="41">
        <v>4.57</v>
      </c>
      <c r="F78" s="41">
        <v>4.47</v>
      </c>
      <c r="G78" s="41">
        <v>3.13</v>
      </c>
      <c r="H78" s="41">
        <v>4.21</v>
      </c>
      <c r="I78" s="41">
        <v>4.08</v>
      </c>
      <c r="J78" s="41">
        <v>3.36</v>
      </c>
      <c r="K78" s="41">
        <v>4.72</v>
      </c>
      <c r="L78" s="41">
        <v>4.21</v>
      </c>
      <c r="M78" s="41">
        <v>4.37</v>
      </c>
      <c r="N78" s="41">
        <v>4.59</v>
      </c>
      <c r="O78" s="41">
        <v>2.75</v>
      </c>
      <c r="P78" s="41">
        <v>5</v>
      </c>
      <c r="Q78" s="41">
        <v>3.11</v>
      </c>
      <c r="R78" s="41">
        <v>2.64</v>
      </c>
      <c r="S78" s="41">
        <v>5.22</v>
      </c>
      <c r="T78" s="137">
        <v>2.72</v>
      </c>
      <c r="U78" s="41"/>
      <c r="V78" s="138">
        <v>3.9411764705882302</v>
      </c>
      <c r="W78" s="41">
        <v>0.83310325255142603</v>
      </c>
      <c r="X78" s="14"/>
      <c r="Y78" s="41"/>
      <c r="Z78" s="41"/>
      <c r="AA78" s="41"/>
      <c r="AB78" s="41"/>
      <c r="AC78" s="14"/>
      <c r="AD78" s="14"/>
      <c r="AE78" s="14"/>
      <c r="AF78" s="14"/>
      <c r="AG78" s="14"/>
      <c r="AH78" s="14"/>
      <c r="AI78" s="14"/>
      <c r="AJ78" s="14"/>
      <c r="AK78" s="14"/>
      <c r="AL78" s="14"/>
      <c r="AM78" s="14"/>
      <c r="AN78" s="14"/>
      <c r="AO78" s="14"/>
      <c r="AP78" s="14"/>
      <c r="AQ78" s="14"/>
    </row>
    <row r="79" spans="1:43" ht="15.75" customHeight="1">
      <c r="A79" s="14">
        <v>2012</v>
      </c>
      <c r="B79" s="76">
        <v>2.3911764705882401</v>
      </c>
      <c r="C79" s="140"/>
      <c r="D79" s="41">
        <v>2.23</v>
      </c>
      <c r="E79" s="41">
        <v>1.31</v>
      </c>
      <c r="F79" s="41">
        <v>3.41</v>
      </c>
      <c r="G79" s="41">
        <v>2.2000000000000002</v>
      </c>
      <c r="H79" s="41">
        <v>2.2799999999999998</v>
      </c>
      <c r="I79" s="41">
        <v>3.23</v>
      </c>
      <c r="J79" s="41">
        <v>2.67</v>
      </c>
      <c r="K79" s="41">
        <v>2.68</v>
      </c>
      <c r="L79" s="41">
        <v>2.79</v>
      </c>
      <c r="M79" s="41">
        <v>0.88</v>
      </c>
      <c r="N79" s="41">
        <v>2.19</v>
      </c>
      <c r="O79" s="41">
        <v>1.22</v>
      </c>
      <c r="P79" s="41">
        <v>3.55</v>
      </c>
      <c r="Q79" s="41">
        <v>1.81</v>
      </c>
      <c r="R79" s="41">
        <v>2.0099999999999998</v>
      </c>
      <c r="S79" s="41">
        <v>3.53</v>
      </c>
      <c r="T79" s="137">
        <v>2.66</v>
      </c>
      <c r="U79" s="130"/>
      <c r="V79" s="138">
        <v>2.3911764705882401</v>
      </c>
      <c r="W79" s="41">
        <v>0.79830196630834205</v>
      </c>
      <c r="X79" s="14"/>
      <c r="Y79" s="41"/>
      <c r="Z79" s="41"/>
      <c r="AA79" s="41"/>
      <c r="AB79" s="41"/>
      <c r="AC79" s="14"/>
      <c r="AD79" s="14"/>
      <c r="AE79" s="14"/>
      <c r="AF79" s="14"/>
      <c r="AG79" s="14"/>
      <c r="AH79" s="14"/>
      <c r="AI79" s="14"/>
      <c r="AJ79" s="14"/>
      <c r="AK79" s="14"/>
      <c r="AL79" s="14"/>
      <c r="AM79" s="14"/>
      <c r="AN79" s="14"/>
      <c r="AO79" s="14"/>
      <c r="AP79" s="14"/>
      <c r="AQ79" s="14"/>
    </row>
    <row r="80" spans="1:43" ht="15.75" customHeight="1">
      <c r="A80" s="14">
        <v>2013</v>
      </c>
      <c r="B80" s="76">
        <v>3.25764705882353</v>
      </c>
      <c r="C80" s="140"/>
      <c r="D80" s="41">
        <v>3.76</v>
      </c>
      <c r="E80" s="41">
        <v>4.24</v>
      </c>
      <c r="F80" s="41">
        <v>3.41</v>
      </c>
      <c r="G80" s="41">
        <v>2.4500000000000002</v>
      </c>
      <c r="H80" s="41">
        <v>3.53</v>
      </c>
      <c r="I80" s="41">
        <v>3.12</v>
      </c>
      <c r="J80" s="41">
        <v>3.08</v>
      </c>
      <c r="K80" s="41">
        <v>4.7</v>
      </c>
      <c r="L80" s="41">
        <v>2.37</v>
      </c>
      <c r="M80" s="41">
        <v>3.52</v>
      </c>
      <c r="N80" s="41">
        <v>3.77</v>
      </c>
      <c r="O80" s="41">
        <v>2.62</v>
      </c>
      <c r="P80" s="41">
        <v>3.72</v>
      </c>
      <c r="Q80" s="41">
        <v>2.39</v>
      </c>
      <c r="R80" s="41">
        <v>2.52</v>
      </c>
      <c r="S80" s="41">
        <v>3.46</v>
      </c>
      <c r="T80" s="137">
        <v>2.72</v>
      </c>
      <c r="U80" s="41"/>
      <c r="V80" s="138">
        <v>3.25764705882353</v>
      </c>
      <c r="W80" s="41">
        <v>0.68303119815061097</v>
      </c>
      <c r="X80" s="14"/>
      <c r="Y80" s="41"/>
      <c r="Z80" s="41"/>
      <c r="AA80" s="41"/>
      <c r="AB80" s="41"/>
      <c r="AC80" s="14"/>
      <c r="AD80" s="14"/>
      <c r="AE80" s="14"/>
      <c r="AF80" s="14"/>
      <c r="AG80" s="14"/>
      <c r="AH80" s="14"/>
      <c r="AI80" s="14"/>
      <c r="AJ80" s="14"/>
      <c r="AK80" s="14"/>
      <c r="AL80" s="14"/>
      <c r="AM80" s="14"/>
      <c r="AN80" s="14"/>
      <c r="AO80" s="14"/>
      <c r="AP80" s="14"/>
      <c r="AQ80" s="14"/>
    </row>
    <row r="81" spans="1:43" ht="15.75" customHeight="1">
      <c r="A81" s="14">
        <v>2014</v>
      </c>
      <c r="B81" s="76">
        <v>3.6041176470588199</v>
      </c>
      <c r="C81" s="140"/>
      <c r="D81" s="41">
        <v>3.82</v>
      </c>
      <c r="E81" s="41">
        <v>4.8899999999999997</v>
      </c>
      <c r="F81" s="41">
        <v>4.04</v>
      </c>
      <c r="G81" s="41">
        <v>2.69</v>
      </c>
      <c r="H81" s="41">
        <v>3.87</v>
      </c>
      <c r="I81" s="41">
        <v>3.82</v>
      </c>
      <c r="J81" s="41">
        <v>3.32</v>
      </c>
      <c r="K81" s="41">
        <v>3.37</v>
      </c>
      <c r="L81" s="41">
        <v>2.99</v>
      </c>
      <c r="M81" s="41">
        <v>4.17</v>
      </c>
      <c r="N81" s="41">
        <v>4.68</v>
      </c>
      <c r="O81" s="41">
        <v>2.78</v>
      </c>
      <c r="P81" s="41">
        <v>4.6900000000000004</v>
      </c>
      <c r="Q81" s="41">
        <v>2.16</v>
      </c>
      <c r="R81" s="41">
        <v>3.22</v>
      </c>
      <c r="S81" s="41">
        <v>4.34</v>
      </c>
      <c r="T81" s="137">
        <v>2.42</v>
      </c>
      <c r="U81" s="41"/>
      <c r="V81" s="138">
        <v>3.6041176470588199</v>
      </c>
      <c r="W81" s="41">
        <v>0.82418185814425504</v>
      </c>
      <c r="X81" s="14"/>
      <c r="Y81" s="41"/>
      <c r="Z81" s="41"/>
      <c r="AA81" s="41"/>
      <c r="AB81" s="41"/>
      <c r="AC81" s="14"/>
      <c r="AD81" s="14"/>
      <c r="AE81" s="14"/>
      <c r="AF81" s="14"/>
      <c r="AG81" s="14"/>
      <c r="AH81" s="14"/>
      <c r="AI81" s="14"/>
      <c r="AJ81" s="14"/>
      <c r="AK81" s="14"/>
      <c r="AL81" s="14"/>
      <c r="AM81" s="14"/>
      <c r="AN81" s="14"/>
      <c r="AO81" s="14"/>
      <c r="AP81" s="14"/>
      <c r="AQ81" s="14"/>
    </row>
    <row r="82" spans="1:43" ht="15.75" customHeight="1">
      <c r="A82" s="14">
        <v>2015</v>
      </c>
      <c r="B82" s="76">
        <v>2.1464705882352901</v>
      </c>
      <c r="C82" s="140"/>
      <c r="D82" s="41">
        <v>2.21</v>
      </c>
      <c r="E82" s="41">
        <v>1.79</v>
      </c>
      <c r="F82" s="41">
        <v>3.29</v>
      </c>
      <c r="G82" s="41">
        <v>1.71</v>
      </c>
      <c r="H82" s="41">
        <v>1.25</v>
      </c>
      <c r="I82" s="41">
        <v>2.88</v>
      </c>
      <c r="J82" s="41">
        <v>1.82</v>
      </c>
      <c r="K82" s="41">
        <v>1.83</v>
      </c>
      <c r="L82" s="41">
        <v>2.1</v>
      </c>
      <c r="M82" s="41">
        <v>0.9</v>
      </c>
      <c r="N82" s="41">
        <v>2.84</v>
      </c>
      <c r="O82" s="41">
        <v>0.34</v>
      </c>
      <c r="P82" s="41">
        <v>3.75</v>
      </c>
      <c r="Q82" s="41">
        <v>1.54</v>
      </c>
      <c r="R82" s="41">
        <v>2.78</v>
      </c>
      <c r="S82" s="41">
        <v>3</v>
      </c>
      <c r="T82" s="137">
        <v>2.46</v>
      </c>
      <c r="U82" s="41"/>
      <c r="V82" s="138">
        <v>2.1464705882352901</v>
      </c>
      <c r="W82" s="41">
        <v>0.88900183616564199</v>
      </c>
      <c r="X82" s="14"/>
      <c r="Y82" s="41"/>
      <c r="Z82" s="41"/>
      <c r="AA82" s="41"/>
      <c r="AB82" s="41"/>
      <c r="AC82" s="14"/>
      <c r="AD82" s="14"/>
      <c r="AE82" s="14"/>
      <c r="AF82" s="14"/>
      <c r="AG82" s="14"/>
      <c r="AH82" s="14"/>
      <c r="AI82" s="14"/>
      <c r="AJ82" s="14"/>
      <c r="AK82" s="14"/>
      <c r="AL82" s="14"/>
      <c r="AM82" s="14"/>
      <c r="AN82" s="14"/>
      <c r="AO82" s="14"/>
      <c r="AP82" s="14"/>
      <c r="AQ82" s="14"/>
    </row>
    <row r="83" spans="1:43" ht="15.75" customHeight="1">
      <c r="A83" s="14">
        <v>2016</v>
      </c>
      <c r="B83" s="76">
        <v>2.8</v>
      </c>
      <c r="C83" s="140"/>
      <c r="D83" s="41">
        <v>2.82</v>
      </c>
      <c r="E83" s="41">
        <v>4.03</v>
      </c>
      <c r="F83" s="41">
        <v>3.6</v>
      </c>
      <c r="G83" s="41">
        <v>2.6</v>
      </c>
      <c r="H83" s="41">
        <v>2.75</v>
      </c>
      <c r="I83" s="41">
        <v>2.0299999999999998</v>
      </c>
      <c r="J83" s="41">
        <v>2.98</v>
      </c>
      <c r="K83" s="41">
        <v>3.58</v>
      </c>
      <c r="L83" s="41">
        <v>0.87</v>
      </c>
      <c r="M83" s="41">
        <v>2.15</v>
      </c>
      <c r="N83" s="41">
        <v>2.92</v>
      </c>
      <c r="O83" s="41">
        <v>1.78</v>
      </c>
      <c r="P83" s="41">
        <v>4.13</v>
      </c>
      <c r="Q83" s="41">
        <v>2.21</v>
      </c>
      <c r="R83" s="41">
        <v>3.99</v>
      </c>
      <c r="S83" s="41">
        <v>2.06</v>
      </c>
      <c r="T83" s="137">
        <v>3.1</v>
      </c>
      <c r="U83" s="41"/>
      <c r="V83" s="138">
        <v>2.8</v>
      </c>
      <c r="W83" s="41">
        <v>0.89451103961885203</v>
      </c>
      <c r="X83" s="14"/>
      <c r="Y83" s="41"/>
      <c r="Z83" s="41"/>
      <c r="AA83" s="41"/>
      <c r="AB83" s="41"/>
      <c r="AC83" s="14"/>
      <c r="AD83" s="14"/>
      <c r="AE83" s="14"/>
      <c r="AF83" s="14"/>
      <c r="AG83" s="14"/>
      <c r="AH83" s="14"/>
      <c r="AI83" s="14"/>
      <c r="AJ83" s="14"/>
      <c r="AK83" s="14"/>
      <c r="AL83" s="14"/>
      <c r="AM83" s="14"/>
      <c r="AN83" s="14"/>
      <c r="AO83" s="14"/>
      <c r="AP83" s="14"/>
      <c r="AQ83" s="14"/>
    </row>
    <row r="84" spans="1:43" ht="15.75" customHeight="1">
      <c r="A84" s="14">
        <v>2017</v>
      </c>
      <c r="B84" s="76">
        <v>3.52470588235294</v>
      </c>
      <c r="C84" s="140"/>
      <c r="D84" s="41">
        <v>2.88</v>
      </c>
      <c r="E84" s="41">
        <v>5.58</v>
      </c>
      <c r="F84" s="41">
        <v>3.76</v>
      </c>
      <c r="G84" s="41">
        <v>2.87</v>
      </c>
      <c r="H84" s="41">
        <v>3.91</v>
      </c>
      <c r="I84" s="41">
        <v>3.39</v>
      </c>
      <c r="J84" s="41">
        <v>3.29</v>
      </c>
      <c r="K84" s="41">
        <v>3.8</v>
      </c>
      <c r="L84" s="41">
        <v>2.5</v>
      </c>
      <c r="M84" s="41">
        <v>3.68</v>
      </c>
      <c r="N84" s="41">
        <v>3.61</v>
      </c>
      <c r="O84" s="41">
        <v>2.41</v>
      </c>
      <c r="P84" s="41">
        <v>4.29</v>
      </c>
      <c r="Q84" s="41">
        <v>3.22</v>
      </c>
      <c r="R84" s="41">
        <v>3.62</v>
      </c>
      <c r="S84" s="41">
        <v>4.18</v>
      </c>
      <c r="T84" s="137">
        <v>2.93</v>
      </c>
      <c r="U84" s="41"/>
      <c r="V84" s="138">
        <v>3.52470588235294</v>
      </c>
      <c r="W84" s="41">
        <v>0.75894760727485999</v>
      </c>
      <c r="X84" s="14"/>
      <c r="Y84" s="41"/>
      <c r="Z84" s="41"/>
      <c r="AA84" s="41"/>
      <c r="AB84" s="41"/>
      <c r="AC84" s="14"/>
      <c r="AD84" s="14"/>
      <c r="AE84" s="14"/>
      <c r="AF84" s="14"/>
      <c r="AG84" s="14"/>
      <c r="AH84" s="14"/>
      <c r="AI84" s="14"/>
      <c r="AJ84" s="14"/>
      <c r="AK84" s="14"/>
      <c r="AL84" s="14"/>
      <c r="AM84" s="14"/>
      <c r="AN84" s="14"/>
      <c r="AO84" s="14"/>
      <c r="AP84" s="14"/>
      <c r="AQ84" s="14"/>
    </row>
    <row r="85" spans="1:43" ht="15.75" customHeight="1">
      <c r="A85" s="14">
        <v>2018</v>
      </c>
      <c r="B85" s="76">
        <v>3.3464705882352899</v>
      </c>
      <c r="C85" s="140"/>
      <c r="D85" s="41">
        <v>2.21</v>
      </c>
      <c r="E85" s="41">
        <v>2.79</v>
      </c>
      <c r="F85" s="41">
        <v>3.43</v>
      </c>
      <c r="G85" s="41">
        <v>3.13</v>
      </c>
      <c r="H85" s="41">
        <v>3.55</v>
      </c>
      <c r="I85" s="41">
        <v>3.66</v>
      </c>
      <c r="J85" s="41">
        <v>3.27</v>
      </c>
      <c r="K85" s="41">
        <v>4.58</v>
      </c>
      <c r="L85" s="41">
        <v>2.86</v>
      </c>
      <c r="M85" s="41">
        <v>3.65</v>
      </c>
      <c r="N85" s="41">
        <v>3.69</v>
      </c>
      <c r="O85" s="41">
        <v>2.42</v>
      </c>
      <c r="P85" s="41">
        <v>4.3</v>
      </c>
      <c r="Q85" s="41">
        <v>2.59</v>
      </c>
      <c r="R85" s="41">
        <v>3.87</v>
      </c>
      <c r="S85" s="41">
        <v>4.0999999999999996</v>
      </c>
      <c r="T85" s="137">
        <v>2.79</v>
      </c>
      <c r="U85" s="130"/>
      <c r="V85" s="138">
        <v>3.3464705882352899</v>
      </c>
      <c r="W85" s="41">
        <v>0.67362768997858302</v>
      </c>
      <c r="X85" s="41"/>
      <c r="Y85" s="41"/>
      <c r="Z85" s="41"/>
      <c r="AA85" s="41"/>
      <c r="AB85" s="41"/>
      <c r="AC85" s="41"/>
      <c r="AD85" s="41"/>
      <c r="AE85" s="41"/>
      <c r="AF85" s="41"/>
      <c r="AG85" s="41"/>
      <c r="AH85" s="41"/>
      <c r="AI85" s="41"/>
      <c r="AJ85" s="41"/>
      <c r="AK85" s="41"/>
      <c r="AL85" s="41"/>
      <c r="AM85" s="41"/>
      <c r="AN85" s="41"/>
      <c r="AO85" s="41"/>
      <c r="AP85" s="41"/>
      <c r="AQ85" s="41"/>
    </row>
    <row r="86" spans="1:43" ht="15.75" customHeight="1">
      <c r="A86" s="14">
        <v>2019</v>
      </c>
      <c r="B86" s="76">
        <v>2.6923529411764702</v>
      </c>
      <c r="C86" s="140"/>
      <c r="D86" s="41">
        <v>2.13</v>
      </c>
      <c r="E86" s="41">
        <v>1.67</v>
      </c>
      <c r="F86" s="41">
        <v>4.13</v>
      </c>
      <c r="G86" s="41">
        <v>2.0099999999999998</v>
      </c>
      <c r="H86" s="41">
        <v>2.06</v>
      </c>
      <c r="I86" s="41">
        <v>2.98</v>
      </c>
      <c r="J86" s="41">
        <v>2.25</v>
      </c>
      <c r="K86" s="41">
        <v>4.47</v>
      </c>
      <c r="L86" s="41">
        <v>2.35</v>
      </c>
      <c r="M86" s="41">
        <v>3.13</v>
      </c>
      <c r="N86" s="41">
        <v>3.24</v>
      </c>
      <c r="O86" s="41">
        <v>1.07</v>
      </c>
      <c r="P86" s="41">
        <v>4.03</v>
      </c>
      <c r="Q86" s="41">
        <v>1.81</v>
      </c>
      <c r="R86" s="41">
        <v>2.62</v>
      </c>
      <c r="S86" s="41">
        <v>3.11</v>
      </c>
      <c r="T86" s="137">
        <v>2.71</v>
      </c>
      <c r="U86" s="130"/>
      <c r="V86" s="138">
        <v>2.6923529411764702</v>
      </c>
      <c r="W86" s="41">
        <v>0.92603677985653399</v>
      </c>
      <c r="X86" s="14"/>
      <c r="Y86" s="14"/>
      <c r="Z86" s="14"/>
      <c r="AA86" s="41"/>
      <c r="AB86" s="41"/>
      <c r="AC86" s="41"/>
      <c r="AD86" s="41"/>
      <c r="AE86" s="14"/>
      <c r="AF86" s="14"/>
      <c r="AG86" s="14"/>
      <c r="AH86" s="14"/>
      <c r="AI86" s="14"/>
      <c r="AJ86" s="14"/>
      <c r="AK86" s="14"/>
      <c r="AL86" s="14"/>
      <c r="AM86" s="14"/>
      <c r="AN86" s="14"/>
      <c r="AO86" s="14"/>
      <c r="AP86" s="14"/>
      <c r="AQ86" s="14"/>
    </row>
    <row r="87" spans="1:43" ht="15.75" customHeight="1">
      <c r="A87" s="96">
        <v>2020</v>
      </c>
      <c r="B87" s="76">
        <v>2.9247058823529399</v>
      </c>
      <c r="C87" s="41"/>
      <c r="D87" s="41">
        <v>3.15</v>
      </c>
      <c r="E87" s="41">
        <v>3.61</v>
      </c>
      <c r="F87" s="41">
        <v>4.57</v>
      </c>
      <c r="G87" s="41">
        <v>2.2599999999999998</v>
      </c>
      <c r="H87" s="41">
        <v>3.68</v>
      </c>
      <c r="I87" s="41">
        <v>3.96</v>
      </c>
      <c r="J87" s="41">
        <v>2.72</v>
      </c>
      <c r="K87" s="41">
        <v>4.24</v>
      </c>
      <c r="L87" s="41">
        <v>2.71</v>
      </c>
      <c r="M87" s="41">
        <v>2.29</v>
      </c>
      <c r="N87" s="41">
        <v>2.1800000000000002</v>
      </c>
      <c r="O87" s="41">
        <v>0.84</v>
      </c>
      <c r="P87" s="41">
        <v>4.08</v>
      </c>
      <c r="Q87" s="41">
        <v>2.0099999999999998</v>
      </c>
      <c r="R87" s="41">
        <v>1.96</v>
      </c>
      <c r="S87" s="41">
        <v>2.89</v>
      </c>
      <c r="T87" s="137">
        <v>2.57</v>
      </c>
      <c r="U87" s="41"/>
      <c r="V87" s="138">
        <v>2.9247058823529399</v>
      </c>
      <c r="W87" s="41">
        <v>0.98938186287612695</v>
      </c>
    </row>
    <row r="88" spans="1:43" ht="15.75" customHeight="1"/>
    <row r="89" spans="1:43" ht="15.75" customHeight="1"/>
    <row r="90" spans="1:43" ht="15.75" customHeight="1"/>
    <row r="91" spans="1:43" ht="15.75" customHeight="1"/>
    <row r="92" spans="1:43" ht="15.75" customHeight="1"/>
    <row r="93" spans="1:43" ht="16.5" customHeight="1"/>
    <row r="94" spans="1:43" ht="16.5" customHeight="1"/>
    <row r="95" spans="1:43" ht="16.5" customHeight="1"/>
    <row r="96" spans="1:43" ht="16.5" customHeight="1"/>
    <row r="97" ht="16.5" customHeight="1"/>
    <row r="98" ht="16.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58220"/>
  </sheetPr>
  <dimension ref="A1:Y1000"/>
  <sheetViews>
    <sheetView workbookViewId="0">
      <pane xSplit="1" ySplit="10" topLeftCell="B11" activePane="bottomRight" state="frozen"/>
      <selection pane="topRight" activeCell="B1" sqref="B1"/>
      <selection pane="bottomLeft" activeCell="A11" sqref="A11"/>
      <selection pane="bottomRight" activeCell="B11" sqref="B11"/>
    </sheetView>
  </sheetViews>
  <sheetFormatPr baseColWidth="10" defaultColWidth="11.1640625" defaultRowHeight="15" customHeight="1"/>
  <cols>
    <col min="1" max="1" width="10.5" customWidth="1"/>
    <col min="2" max="2" width="7.6640625" customWidth="1"/>
    <col min="3" max="3" width="6.83203125" customWidth="1"/>
    <col min="4" max="11" width="10.5" customWidth="1"/>
    <col min="12" max="26" width="8.5" customWidth="1"/>
  </cols>
  <sheetData>
    <row r="1" spans="1:25" ht="15.75" customHeight="1">
      <c r="A1" s="14"/>
      <c r="B1" s="86" t="s">
        <v>186</v>
      </c>
      <c r="C1" s="16"/>
      <c r="D1" s="16"/>
      <c r="E1" s="16"/>
      <c r="F1" s="16"/>
      <c r="G1" s="16"/>
      <c r="H1" s="16"/>
      <c r="I1" s="17"/>
      <c r="J1" s="16"/>
      <c r="K1" s="16"/>
    </row>
    <row r="2" spans="1:25" ht="15.75" customHeight="1">
      <c r="A2" s="87"/>
      <c r="B2" s="55" t="s">
        <v>187</v>
      </c>
      <c r="C2" s="55"/>
      <c r="D2" s="55"/>
      <c r="E2" s="55"/>
      <c r="F2" s="55"/>
      <c r="G2" s="55"/>
      <c r="H2" s="55"/>
      <c r="I2" s="55"/>
      <c r="J2" s="55"/>
      <c r="K2" s="55"/>
    </row>
    <row r="3" spans="1:25" ht="15.75" customHeight="1">
      <c r="A3" s="14"/>
      <c r="B3" s="58" t="s">
        <v>188</v>
      </c>
      <c r="C3" s="88"/>
      <c r="D3" s="88"/>
      <c r="E3" s="88"/>
      <c r="F3" s="88"/>
      <c r="G3" s="88"/>
      <c r="H3" s="88"/>
      <c r="I3" s="89"/>
      <c r="J3" s="88"/>
      <c r="K3" s="88"/>
    </row>
    <row r="4" spans="1:25" ht="15.75" customHeight="1">
      <c r="A4" s="14"/>
      <c r="B4" s="20" t="s">
        <v>189</v>
      </c>
      <c r="C4" s="20"/>
      <c r="D4" s="20"/>
      <c r="E4" s="20"/>
      <c r="F4" s="20"/>
      <c r="G4" s="20"/>
      <c r="H4" s="20"/>
      <c r="I4" s="90"/>
      <c r="J4" s="20"/>
      <c r="K4" s="21"/>
    </row>
    <row r="5" spans="1:25" ht="15.75" customHeight="1">
      <c r="A5" s="14"/>
      <c r="B5" s="20" t="s">
        <v>79</v>
      </c>
      <c r="C5" s="20"/>
      <c r="D5" s="20"/>
      <c r="E5" s="20"/>
      <c r="F5" s="20"/>
      <c r="G5" s="20"/>
      <c r="H5" s="20"/>
      <c r="I5" s="90"/>
      <c r="J5" s="20"/>
      <c r="K5" s="21"/>
    </row>
    <row r="6" spans="1:25" ht="15.75" customHeight="1">
      <c r="A6" s="14"/>
      <c r="B6" s="105" t="s">
        <v>190</v>
      </c>
      <c r="C6" s="184" t="s">
        <v>191</v>
      </c>
      <c r="D6" s="20"/>
      <c r="E6" s="20"/>
      <c r="F6" s="20"/>
      <c r="G6" s="20"/>
      <c r="H6" s="20"/>
      <c r="I6" s="90"/>
      <c r="J6" s="20"/>
      <c r="K6" s="21"/>
      <c r="L6" s="20"/>
      <c r="M6" s="20"/>
      <c r="N6" s="20"/>
      <c r="O6" s="20"/>
      <c r="P6" s="20"/>
      <c r="Q6" s="90"/>
      <c r="R6" s="20"/>
      <c r="S6" s="20"/>
      <c r="T6" s="20"/>
      <c r="U6" s="20"/>
      <c r="V6" s="20"/>
      <c r="W6" s="20"/>
      <c r="X6" s="90"/>
      <c r="Y6" s="20"/>
    </row>
    <row r="7" spans="1:25" ht="15.75" customHeight="1">
      <c r="A7" s="14"/>
      <c r="B7" s="105" t="s">
        <v>192</v>
      </c>
      <c r="C7" s="184" t="s">
        <v>193</v>
      </c>
      <c r="D7" s="20"/>
      <c r="E7" s="20"/>
      <c r="F7" s="20"/>
      <c r="G7" s="20"/>
      <c r="H7" s="20"/>
      <c r="I7" s="90"/>
      <c r="J7" s="20"/>
      <c r="K7" s="21"/>
    </row>
    <row r="8" spans="1:25" ht="15.75" customHeight="1">
      <c r="A8" s="14"/>
      <c r="B8" s="14"/>
    </row>
    <row r="9" spans="1:25" ht="15.75" customHeight="1">
      <c r="A9" s="39" t="s">
        <v>66</v>
      </c>
      <c r="B9" s="39"/>
    </row>
    <row r="10" spans="1:25" ht="15.75" customHeight="1">
      <c r="A10" s="185" t="s">
        <v>40</v>
      </c>
      <c r="B10" s="47" t="s">
        <v>122</v>
      </c>
      <c r="C10" s="80"/>
      <c r="D10" s="39" t="s">
        <v>190</v>
      </c>
      <c r="E10" s="39" t="s">
        <v>192</v>
      </c>
    </row>
    <row r="11" spans="1:25" ht="15.75" customHeight="1">
      <c r="A11" s="14">
        <v>1959</v>
      </c>
      <c r="B11" s="186">
        <v>12.683730000000001</v>
      </c>
      <c r="C11" s="187"/>
      <c r="D11" s="97">
        <v>10.207388999999999</v>
      </c>
      <c r="E11" s="97">
        <v>15.160072</v>
      </c>
    </row>
    <row r="12" spans="1:25" ht="15.75" customHeight="1">
      <c r="A12" s="14">
        <v>1960</v>
      </c>
      <c r="B12" s="186">
        <v>13.838800000000001</v>
      </c>
      <c r="C12" s="187"/>
      <c r="D12" s="97">
        <v>11.140840000000001</v>
      </c>
      <c r="E12" s="97">
        <v>16.536759</v>
      </c>
    </row>
    <row r="13" spans="1:25" ht="15.75" customHeight="1">
      <c r="A13" s="14">
        <v>1961</v>
      </c>
      <c r="B13" s="186">
        <v>14.726464</v>
      </c>
      <c r="C13" s="187"/>
      <c r="D13" s="97">
        <v>11.837368</v>
      </c>
      <c r="E13" s="97">
        <v>17.615559000000001</v>
      </c>
    </row>
    <row r="14" spans="1:25" ht="15.75" customHeight="1">
      <c r="A14" s="14">
        <v>1962</v>
      </c>
      <c r="B14" s="186">
        <v>15.871007000000001</v>
      </c>
      <c r="C14" s="187"/>
      <c r="D14" s="97">
        <v>12.753413999999999</v>
      </c>
      <c r="E14" s="97">
        <v>18.988600999999999</v>
      </c>
    </row>
    <row r="15" spans="1:25" ht="15.75" customHeight="1">
      <c r="A15" s="14">
        <v>1963</v>
      </c>
      <c r="B15" s="186">
        <v>16.862708000000001</v>
      </c>
      <c r="C15" s="187"/>
      <c r="D15" s="97">
        <v>13.548159</v>
      </c>
      <c r="E15" s="97">
        <v>20.177257000000001</v>
      </c>
    </row>
    <row r="16" spans="1:25" ht="15.75" customHeight="1">
      <c r="A16" s="14">
        <v>1964</v>
      </c>
      <c r="B16" s="186">
        <v>18.451229000000001</v>
      </c>
      <c r="C16" s="187"/>
      <c r="D16" s="97">
        <v>14.821206</v>
      </c>
      <c r="E16" s="97">
        <v>22.081251999999999</v>
      </c>
    </row>
    <row r="17" spans="1:5" ht="15.75" customHeight="1">
      <c r="A17" s="14">
        <v>1965</v>
      </c>
      <c r="B17" s="186">
        <v>19.485973000000001</v>
      </c>
      <c r="C17" s="187"/>
      <c r="D17" s="97">
        <v>15.629102</v>
      </c>
      <c r="E17" s="97">
        <v>23.342843999999999</v>
      </c>
    </row>
    <row r="18" spans="1:5" ht="15.75" customHeight="1">
      <c r="A18" s="14">
        <v>1966</v>
      </c>
      <c r="B18" s="186">
        <v>20.914842</v>
      </c>
      <c r="C18" s="187"/>
      <c r="D18" s="97">
        <v>16.784949999999998</v>
      </c>
      <c r="E18" s="97">
        <v>25.044734999999999</v>
      </c>
    </row>
    <row r="19" spans="1:5" ht="15.75" customHeight="1">
      <c r="A19" s="14">
        <v>1967</v>
      </c>
      <c r="B19" s="186">
        <v>21.952476999999998</v>
      </c>
      <c r="C19" s="187"/>
      <c r="D19" s="97">
        <v>17.622111</v>
      </c>
      <c r="E19" s="97">
        <v>26.282844000000001</v>
      </c>
    </row>
    <row r="20" spans="1:5" ht="15.75" customHeight="1">
      <c r="A20" s="14">
        <v>1968</v>
      </c>
      <c r="B20" s="186">
        <v>23.532643</v>
      </c>
      <c r="C20" s="187"/>
      <c r="D20" s="97">
        <v>18.884898</v>
      </c>
      <c r="E20" s="97">
        <v>28.180388000000001</v>
      </c>
    </row>
    <row r="21" spans="1:5" ht="15.75" customHeight="1">
      <c r="A21" s="14">
        <v>1969</v>
      </c>
      <c r="B21" s="186">
        <v>24.966522000000001</v>
      </c>
      <c r="C21" s="187"/>
      <c r="D21" s="97">
        <v>20.017078000000001</v>
      </c>
      <c r="E21" s="97">
        <v>29.915966999999998</v>
      </c>
    </row>
    <row r="22" spans="1:5" ht="15.75" customHeight="1">
      <c r="A22" s="14">
        <v>1970</v>
      </c>
      <c r="B22" s="186">
        <v>26.489823000000001</v>
      </c>
      <c r="C22" s="187"/>
      <c r="D22" s="97">
        <v>21.229037999999999</v>
      </c>
      <c r="E22" s="97">
        <v>31.750608</v>
      </c>
    </row>
    <row r="23" spans="1:5" ht="15.75" customHeight="1">
      <c r="A23" s="14">
        <v>1971</v>
      </c>
      <c r="B23" s="186">
        <v>27.991510000000002</v>
      </c>
      <c r="C23" s="187"/>
      <c r="D23" s="97">
        <v>22.942841999999999</v>
      </c>
      <c r="E23" s="97">
        <v>33.040177999999997</v>
      </c>
    </row>
    <row r="24" spans="1:5" ht="15.75" customHeight="1">
      <c r="A24" s="14">
        <v>1972</v>
      </c>
      <c r="B24" s="186">
        <v>30.485451000000001</v>
      </c>
      <c r="C24" s="187"/>
      <c r="D24" s="97">
        <v>24.478262000000001</v>
      </c>
      <c r="E24" s="97">
        <v>36.492638999999997</v>
      </c>
    </row>
    <row r="25" spans="1:5" ht="15.75" customHeight="1">
      <c r="A25" s="14">
        <v>1973</v>
      </c>
      <c r="B25" s="186">
        <v>32.610441000000002</v>
      </c>
      <c r="C25" s="187"/>
      <c r="D25" s="97">
        <v>26.190408999999999</v>
      </c>
      <c r="E25" s="97">
        <v>39.030473000000001</v>
      </c>
    </row>
    <row r="26" spans="1:5" ht="15.75" customHeight="1">
      <c r="A26" s="14">
        <v>1974</v>
      </c>
      <c r="B26" s="186">
        <v>33.395811000000002</v>
      </c>
      <c r="C26" s="187"/>
      <c r="D26" s="97">
        <v>26.762412999999999</v>
      </c>
      <c r="E26" s="97">
        <v>40.029209000000002</v>
      </c>
    </row>
    <row r="27" spans="1:5" ht="15.75" customHeight="1">
      <c r="A27" s="14">
        <v>1975</v>
      </c>
      <c r="B27" s="186">
        <v>34.104432000000003</v>
      </c>
      <c r="C27" s="187"/>
      <c r="D27" s="97">
        <v>27.304455999999998</v>
      </c>
      <c r="E27" s="97">
        <v>40.904409000000001</v>
      </c>
    </row>
    <row r="28" spans="1:5" ht="15.75" customHeight="1">
      <c r="A28" s="14">
        <v>1976</v>
      </c>
      <c r="B28" s="186">
        <v>36.066968000000003</v>
      </c>
      <c r="C28" s="187"/>
      <c r="D28" s="97">
        <v>29.289342999999999</v>
      </c>
      <c r="E28" s="97">
        <v>42.844591999999999</v>
      </c>
    </row>
    <row r="29" spans="1:5" ht="15.75" customHeight="1">
      <c r="A29" s="14">
        <v>1977</v>
      </c>
      <c r="B29" s="186">
        <v>38.465277999999998</v>
      </c>
      <c r="C29" s="187"/>
      <c r="D29" s="97">
        <v>30.912555000000001</v>
      </c>
      <c r="E29" s="97">
        <v>46.018000999999998</v>
      </c>
    </row>
    <row r="30" spans="1:5" ht="15.75" customHeight="1">
      <c r="A30" s="14">
        <v>1978</v>
      </c>
      <c r="B30" s="186">
        <v>41.111291000000001</v>
      </c>
      <c r="C30" s="187"/>
      <c r="D30" s="97">
        <v>33.029319000000001</v>
      </c>
      <c r="E30" s="97">
        <v>49.193263000000002</v>
      </c>
    </row>
    <row r="31" spans="1:5" ht="15.75" customHeight="1">
      <c r="A31" s="14">
        <v>1979</v>
      </c>
      <c r="B31" s="186">
        <v>42.598889999999997</v>
      </c>
      <c r="C31" s="187"/>
      <c r="D31" s="97">
        <v>34.150737999999997</v>
      </c>
      <c r="E31" s="97">
        <v>51.047041999999998</v>
      </c>
    </row>
    <row r="32" spans="1:5" ht="15.75" customHeight="1">
      <c r="A32" s="14">
        <v>1980</v>
      </c>
      <c r="B32" s="186">
        <v>43.860726999999997</v>
      </c>
      <c r="C32" s="187"/>
      <c r="D32" s="97">
        <v>35.172401000000001</v>
      </c>
      <c r="E32" s="97">
        <v>52.549053000000001</v>
      </c>
    </row>
    <row r="33" spans="1:5" ht="15.75" customHeight="1">
      <c r="A33" s="14">
        <v>1981</v>
      </c>
      <c r="B33" s="186">
        <v>44.740825999999998</v>
      </c>
      <c r="C33" s="187"/>
      <c r="D33" s="97">
        <v>35.892699999999998</v>
      </c>
      <c r="E33" s="97">
        <v>53.588952999999997</v>
      </c>
    </row>
    <row r="34" spans="1:5" ht="15.75" customHeight="1">
      <c r="A34" s="14">
        <v>1982</v>
      </c>
      <c r="B34" s="186">
        <v>45.586188</v>
      </c>
      <c r="C34" s="187"/>
      <c r="D34" s="97">
        <v>36.621566999999999</v>
      </c>
      <c r="E34" s="97">
        <v>54.550809000000001</v>
      </c>
    </row>
    <row r="35" spans="1:5" ht="15.75" customHeight="1">
      <c r="A35" s="14">
        <v>1983</v>
      </c>
      <c r="B35" s="186">
        <v>47.107128000000003</v>
      </c>
      <c r="C35" s="187"/>
      <c r="D35" s="97">
        <v>37.840913999999998</v>
      </c>
      <c r="E35" s="97">
        <v>56.373342000000001</v>
      </c>
    </row>
    <row r="36" spans="1:5" ht="15.75" customHeight="1">
      <c r="A36" s="14">
        <v>1984</v>
      </c>
      <c r="B36" s="186">
        <v>48.557116999999998</v>
      </c>
      <c r="C36" s="187"/>
      <c r="D36" s="97">
        <v>39.000309000000001</v>
      </c>
      <c r="E36" s="97">
        <v>58.113923999999997</v>
      </c>
    </row>
    <row r="37" spans="1:5" ht="15.75" customHeight="1">
      <c r="A37" s="14">
        <v>1985</v>
      </c>
      <c r="B37" s="186">
        <v>49.960639</v>
      </c>
      <c r="C37" s="187"/>
      <c r="D37" s="97">
        <v>40.132969000000003</v>
      </c>
      <c r="E37" s="97">
        <v>59.788308999999998</v>
      </c>
    </row>
    <row r="38" spans="1:5" ht="15.75" customHeight="1">
      <c r="A38" s="14">
        <v>1986</v>
      </c>
      <c r="B38" s="186">
        <v>52.336416999999997</v>
      </c>
      <c r="C38" s="187"/>
      <c r="D38" s="97">
        <v>42.023781</v>
      </c>
      <c r="E38" s="97">
        <v>62.649051999999998</v>
      </c>
    </row>
    <row r="39" spans="1:5" ht="15.75" customHeight="1">
      <c r="A39" s="14">
        <v>1987</v>
      </c>
      <c r="B39" s="186">
        <v>54.798023999999998</v>
      </c>
      <c r="C39" s="187"/>
      <c r="D39" s="97">
        <v>43.963281000000002</v>
      </c>
      <c r="E39" s="97">
        <v>65.632767000000001</v>
      </c>
    </row>
    <row r="40" spans="1:5" ht="15.75" customHeight="1">
      <c r="A40" s="14">
        <v>1988</v>
      </c>
      <c r="B40" s="186">
        <v>58.076625999999997</v>
      </c>
      <c r="C40" s="187"/>
      <c r="D40" s="97">
        <v>46.597242000000001</v>
      </c>
      <c r="E40" s="97">
        <v>69.556010000000001</v>
      </c>
    </row>
    <row r="41" spans="1:5" ht="15.75" customHeight="1">
      <c r="A41" s="14">
        <v>1989</v>
      </c>
      <c r="B41" s="186">
        <v>58.036534000000003</v>
      </c>
      <c r="C41" s="187"/>
      <c r="D41" s="97">
        <v>48.320537999999999</v>
      </c>
      <c r="E41" s="97">
        <v>67.752529999999993</v>
      </c>
    </row>
    <row r="42" spans="1:5" ht="15.75" customHeight="1">
      <c r="A42" s="14">
        <v>1990</v>
      </c>
      <c r="B42" s="186">
        <v>57.503869999999999</v>
      </c>
      <c r="C42" s="187"/>
      <c r="D42" s="97">
        <v>49.316127000000002</v>
      </c>
      <c r="E42" s="97">
        <v>65.691612000000006</v>
      </c>
    </row>
    <row r="43" spans="1:5" ht="15.75" customHeight="1">
      <c r="A43" s="14">
        <v>1991</v>
      </c>
      <c r="B43" s="186">
        <v>61.053216999999997</v>
      </c>
      <c r="C43" s="187"/>
      <c r="D43" s="97">
        <v>50.451909000000001</v>
      </c>
      <c r="E43" s="97">
        <v>71.654526000000004</v>
      </c>
    </row>
    <row r="44" spans="1:5" ht="15.75" customHeight="1">
      <c r="A44" s="14">
        <v>1992</v>
      </c>
      <c r="B44" s="186">
        <v>61.916218999999998</v>
      </c>
      <c r="C44" s="187"/>
      <c r="D44" s="97">
        <v>52.737121999999999</v>
      </c>
      <c r="E44" s="97">
        <v>71.095314999999999</v>
      </c>
    </row>
    <row r="45" spans="1:5" ht="15.75" customHeight="1">
      <c r="A45" s="14">
        <v>1993</v>
      </c>
      <c r="B45" s="186">
        <v>66.167604999999995</v>
      </c>
      <c r="C45" s="187"/>
      <c r="D45" s="97">
        <v>55.339435000000002</v>
      </c>
      <c r="E45" s="97">
        <v>76.995776000000006</v>
      </c>
    </row>
    <row r="46" spans="1:5" ht="15.75" customHeight="1">
      <c r="A46" s="14">
        <v>1994</v>
      </c>
      <c r="B46" s="186">
        <v>69.813709000000003</v>
      </c>
      <c r="C46" s="187"/>
      <c r="D46" s="97">
        <v>58.548838000000003</v>
      </c>
      <c r="E46" s="97">
        <v>81.078581</v>
      </c>
    </row>
    <row r="47" spans="1:5" ht="15.75" customHeight="1">
      <c r="A47" s="14">
        <v>1995</v>
      </c>
      <c r="B47" s="186">
        <v>73.664287000000002</v>
      </c>
      <c r="C47" s="187"/>
      <c r="D47" s="97">
        <v>61.833362000000001</v>
      </c>
      <c r="E47" s="97">
        <v>85.495211999999995</v>
      </c>
    </row>
    <row r="48" spans="1:5" ht="15.75" customHeight="1">
      <c r="A48" s="14">
        <v>1996</v>
      </c>
      <c r="B48" s="186">
        <v>76.577974999999995</v>
      </c>
      <c r="C48" s="187"/>
      <c r="D48" s="97">
        <v>64.520142000000007</v>
      </c>
      <c r="E48" s="97">
        <v>88.635807999999997</v>
      </c>
    </row>
    <row r="49" spans="1:5" ht="15.75" customHeight="1">
      <c r="A49" s="14">
        <v>1997</v>
      </c>
      <c r="B49" s="186">
        <v>79.486562000000006</v>
      </c>
      <c r="C49" s="187"/>
      <c r="D49" s="97">
        <v>66.771292000000003</v>
      </c>
      <c r="E49" s="97">
        <v>92.201831999999996</v>
      </c>
    </row>
    <row r="50" spans="1:5" ht="15.75" customHeight="1">
      <c r="A50" s="14">
        <v>1998</v>
      </c>
      <c r="B50" s="186">
        <v>80.461868999999993</v>
      </c>
      <c r="C50" s="187"/>
      <c r="D50" s="97">
        <v>67.700722999999996</v>
      </c>
      <c r="E50" s="97">
        <v>93.223014000000006</v>
      </c>
    </row>
    <row r="51" spans="1:5" ht="15.75" customHeight="1">
      <c r="A51" s="14">
        <v>1999</v>
      </c>
      <c r="B51" s="186">
        <v>83.429614000000001</v>
      </c>
      <c r="C51" s="187"/>
      <c r="D51" s="97">
        <v>70.309223000000003</v>
      </c>
      <c r="E51" s="97">
        <v>96.550005999999996</v>
      </c>
    </row>
    <row r="52" spans="1:5" ht="15.75" customHeight="1">
      <c r="A52" s="14">
        <v>2000</v>
      </c>
      <c r="B52" s="186">
        <v>86.772775999999993</v>
      </c>
      <c r="C52" s="187"/>
      <c r="D52" s="97">
        <v>73.200311999999997</v>
      </c>
      <c r="E52" s="97">
        <v>100.345241</v>
      </c>
    </row>
    <row r="53" spans="1:5" ht="15.75" customHeight="1">
      <c r="A53" s="14">
        <v>2001</v>
      </c>
      <c r="B53" s="186">
        <v>89.617012000000003</v>
      </c>
      <c r="C53" s="187"/>
      <c r="D53" s="97">
        <v>74.220467999999997</v>
      </c>
      <c r="E53" s="97">
        <v>105.01355599999999</v>
      </c>
    </row>
    <row r="54" spans="1:5" ht="15.75" customHeight="1">
      <c r="A54" s="14">
        <v>2002</v>
      </c>
      <c r="B54" s="186">
        <v>94.394430999999997</v>
      </c>
      <c r="C54" s="187"/>
      <c r="D54" s="97">
        <v>78.632163000000006</v>
      </c>
      <c r="E54" s="97">
        <v>110.1567</v>
      </c>
    </row>
    <row r="55" spans="1:5" ht="15.75" customHeight="1">
      <c r="A55" s="14">
        <v>2003</v>
      </c>
      <c r="B55" s="186">
        <v>101.384393</v>
      </c>
      <c r="C55" s="187"/>
      <c r="D55" s="97">
        <v>85.337654000000001</v>
      </c>
      <c r="E55" s="97">
        <v>117.43113200000001</v>
      </c>
    </row>
    <row r="56" spans="1:5" ht="15.75" customHeight="1">
      <c r="A56" s="14">
        <v>2004</v>
      </c>
      <c r="B56" s="186">
        <v>108.44852299999999</v>
      </c>
      <c r="C56" s="187"/>
      <c r="D56" s="97">
        <v>91.649681000000001</v>
      </c>
      <c r="E56" s="97">
        <v>125.247366</v>
      </c>
    </row>
    <row r="57" spans="1:5" ht="15.75" customHeight="1">
      <c r="A57" s="14">
        <v>2005</v>
      </c>
      <c r="B57" s="186">
        <v>116.05476299999999</v>
      </c>
      <c r="C57" s="187"/>
      <c r="D57" s="97">
        <v>98.240249000000006</v>
      </c>
      <c r="E57" s="97">
        <v>133.86927800000001</v>
      </c>
    </row>
    <row r="58" spans="1:5" ht="15.75" customHeight="1">
      <c r="A58" s="14">
        <v>2006</v>
      </c>
      <c r="B58" s="186">
        <v>126.380984</v>
      </c>
      <c r="C58" s="187"/>
      <c r="D58" s="97">
        <v>107.114515</v>
      </c>
      <c r="E58" s="97">
        <v>145.64745300000001</v>
      </c>
    </row>
    <row r="59" spans="1:5" ht="15.75" customHeight="1">
      <c r="A59" s="14">
        <v>2007</v>
      </c>
      <c r="B59" s="186">
        <v>136.21108799999999</v>
      </c>
      <c r="C59" s="187"/>
      <c r="D59" s="97">
        <v>113.832933</v>
      </c>
      <c r="E59" s="97">
        <v>158.58924300000001</v>
      </c>
    </row>
    <row r="60" spans="1:5" ht="15.75" customHeight="1">
      <c r="A60" s="14">
        <v>2008</v>
      </c>
      <c r="B60" s="186">
        <v>140.967478</v>
      </c>
      <c r="C60" s="187"/>
      <c r="D60" s="97">
        <v>115.715157</v>
      </c>
      <c r="E60" s="97">
        <v>166.21979899999999</v>
      </c>
    </row>
    <row r="61" spans="1:5" ht="15.75" customHeight="1">
      <c r="A61" s="14">
        <v>2009</v>
      </c>
      <c r="B61" s="186">
        <v>148.333776</v>
      </c>
      <c r="C61" s="187"/>
      <c r="D61" s="97">
        <v>124.01643300000001</v>
      </c>
      <c r="E61" s="97">
        <v>172.65111899999999</v>
      </c>
    </row>
    <row r="62" spans="1:5" ht="15.75" customHeight="1">
      <c r="A62" s="14">
        <v>2010</v>
      </c>
      <c r="B62" s="186">
        <v>157.59733299999999</v>
      </c>
      <c r="C62" s="187"/>
      <c r="D62" s="97">
        <v>131.95737600000001</v>
      </c>
      <c r="E62" s="97">
        <v>183.23729</v>
      </c>
    </row>
    <row r="63" spans="1:5" ht="15.75" customHeight="1">
      <c r="A63" s="14">
        <v>2011</v>
      </c>
      <c r="B63" s="186">
        <v>170.529021</v>
      </c>
      <c r="C63" s="187"/>
      <c r="D63" s="97">
        <v>144.12250299999999</v>
      </c>
      <c r="E63" s="97">
        <v>196.93553900000001</v>
      </c>
    </row>
    <row r="64" spans="1:5" ht="15.75" customHeight="1">
      <c r="A64" s="14">
        <v>2012</v>
      </c>
      <c r="B64" s="186">
        <v>177.55105499999999</v>
      </c>
      <c r="C64" s="187"/>
      <c r="D64" s="97">
        <v>151.325546</v>
      </c>
      <c r="E64" s="97">
        <v>203.77656400000001</v>
      </c>
    </row>
    <row r="65" spans="1:5" ht="15.75" customHeight="1">
      <c r="A65" s="14">
        <v>2013</v>
      </c>
      <c r="B65" s="186">
        <v>185.99576500000001</v>
      </c>
      <c r="C65" s="187"/>
      <c r="D65" s="97">
        <v>161.39347699999999</v>
      </c>
      <c r="E65" s="97">
        <v>210.59805399999999</v>
      </c>
    </row>
    <row r="66" spans="1:5" ht="15.75" customHeight="1">
      <c r="A66" s="14">
        <v>2014</v>
      </c>
      <c r="B66" s="186">
        <v>194.18929299999999</v>
      </c>
      <c r="C66" s="187"/>
      <c r="D66" s="97">
        <v>167.699905</v>
      </c>
      <c r="E66" s="97">
        <v>220.67868100000001</v>
      </c>
    </row>
    <row r="67" spans="1:5" ht="15.75" customHeight="1">
      <c r="A67" s="14">
        <v>2015</v>
      </c>
      <c r="B67" s="186">
        <v>196.215146</v>
      </c>
      <c r="C67" s="187"/>
      <c r="D67" s="97"/>
      <c r="E67" s="97">
        <v>224.995137</v>
      </c>
    </row>
    <row r="68" spans="1:5" ht="15.75" customHeight="1">
      <c r="A68" s="14">
        <v>2016</v>
      </c>
      <c r="B68" s="186">
        <v>199.106369</v>
      </c>
      <c r="C68" s="187"/>
      <c r="D68" s="97"/>
      <c r="E68" s="97">
        <v>228.31043199999999</v>
      </c>
    </row>
    <row r="69" spans="1:5" ht="15.75" customHeight="1">
      <c r="A69" s="14">
        <v>2017</v>
      </c>
      <c r="B69" s="186">
        <v>203.693613</v>
      </c>
      <c r="C69" s="187"/>
      <c r="D69" s="97"/>
      <c r="E69" s="97">
        <v>233.57051300000001</v>
      </c>
    </row>
    <row r="70" spans="1:5" ht="15.75" customHeight="1">
      <c r="A70" s="14">
        <v>2018</v>
      </c>
      <c r="B70" s="186">
        <v>210.85560699999999</v>
      </c>
      <c r="C70" s="187"/>
      <c r="D70" s="97"/>
      <c r="E70" s="97">
        <v>241.78299799999999</v>
      </c>
    </row>
    <row r="71" spans="1:5" ht="15.75" customHeight="1">
      <c r="A71" s="14">
        <v>2019</v>
      </c>
      <c r="B71" s="186">
        <v>215.29754199999999</v>
      </c>
      <c r="C71" s="187"/>
      <c r="D71" s="97"/>
      <c r="E71" s="97">
        <v>246.87645599999999</v>
      </c>
    </row>
    <row r="72" spans="1:5" ht="15.75" customHeight="1">
      <c r="A72" s="96">
        <v>2020</v>
      </c>
      <c r="B72" s="188">
        <v>218.77391900000001</v>
      </c>
      <c r="C72" s="97"/>
      <c r="D72" s="97"/>
      <c r="E72" s="97"/>
    </row>
    <row r="73" spans="1:5" ht="15.75" customHeight="1"/>
    <row r="74" spans="1:5" ht="15.75" customHeight="1"/>
    <row r="75" spans="1:5" ht="15.75" customHeight="1"/>
    <row r="76" spans="1:5" ht="15.75" customHeight="1"/>
    <row r="77" spans="1:5" ht="15.75" customHeight="1"/>
    <row r="78" spans="1:5" ht="15.75" customHeight="1"/>
    <row r="79" spans="1:5" ht="15.75" customHeight="1"/>
    <row r="80" spans="1:5"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Summary</vt:lpstr>
      <vt:lpstr>Global Carbon Budget</vt:lpstr>
      <vt:lpstr>Historical Budget</vt:lpstr>
      <vt:lpstr>Fossil Emissions by Category</vt:lpstr>
      <vt:lpstr>Land-Use Change Emissions</vt:lpstr>
      <vt:lpstr>Ocean Sink</vt:lpstr>
      <vt:lpstr>Terrestrial Sink</vt:lpstr>
      <vt:lpstr>Cement Carbonation Sink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 Burgess</cp:lastModifiedBy>
  <dcterms:created xsi:type="dcterms:W3CDTF">2021-10-26T12:52:04Z</dcterms:created>
  <dcterms:modified xsi:type="dcterms:W3CDTF">2021-12-30T01:36:03Z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UEA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ies>
</file>