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 of Arkansas\Cretaceous Project\Data\Ruby Ranch\"/>
    </mc:Choice>
  </mc:AlternateContent>
  <xr:revisionPtr revIDLastSave="0" documentId="13_ncr:1_{4C077DBB-E23C-44AF-9306-FB03A168E6EF}" xr6:coauthVersionLast="46" xr6:coauthVersionMax="47" xr10:uidLastSave="{00000000-0000-0000-0000-000000000000}"/>
  <bookViews>
    <workbookView xWindow="-120" yWindow="-120" windowWidth="29040" windowHeight="15840" xr2:uid="{5EBC6F6C-261E-0E44-99AF-249C287E426A}"/>
  </bookViews>
  <sheets>
    <sheet name="Sample Info" sheetId="1" r:id="rId1"/>
    <sheet name="Carbonate Carbon Data" sheetId="2" r:id="rId2"/>
    <sheet name="Organic Carbon Data" sheetId="3" r:id="rId3"/>
    <sheet name="pCO2 Calculations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2" i="1"/>
  <c r="H11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2" i="1"/>
  <c r="C88" i="1" l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87" i="1"/>
  <c r="G49" i="4"/>
  <c r="G48" i="4"/>
  <c r="G47" i="4"/>
  <c r="G46" i="4"/>
  <c r="G45" i="4"/>
  <c r="G41" i="4"/>
  <c r="G40" i="4"/>
  <c r="G39" i="4"/>
  <c r="G38" i="4"/>
  <c r="G37" i="4"/>
  <c r="G33" i="4"/>
  <c r="G32" i="4"/>
  <c r="G31" i="4"/>
  <c r="G30" i="4"/>
  <c r="G29" i="4"/>
  <c r="G25" i="4"/>
  <c r="G24" i="4"/>
  <c r="G23" i="4"/>
  <c r="G22" i="4"/>
  <c r="G21" i="4"/>
  <c r="E14" i="4"/>
  <c r="F14" i="4" s="1"/>
  <c r="E13" i="4"/>
  <c r="F13" i="4" s="1"/>
  <c r="E12" i="4"/>
  <c r="F12" i="4" s="1"/>
  <c r="E11" i="4"/>
  <c r="F11" i="4" s="1"/>
  <c r="E10" i="4"/>
  <c r="F10" i="4" s="1"/>
  <c r="E6" i="4"/>
  <c r="F6" i="4" s="1"/>
  <c r="E5" i="4"/>
  <c r="F5" i="4" s="1"/>
  <c r="E4" i="4"/>
  <c r="F4" i="4" s="1"/>
  <c r="E3" i="4"/>
  <c r="F3" i="4" s="1"/>
  <c r="E2" i="4"/>
  <c r="F2" i="4" s="1"/>
</calcChain>
</file>

<file path=xl/sharedStrings.xml><?xml version="1.0" encoding="utf-8"?>
<sst xmlns="http://schemas.openxmlformats.org/spreadsheetml/2006/main" count="722" uniqueCount="156">
  <si>
    <t>Sample Name</t>
  </si>
  <si>
    <t>Original Height</t>
  </si>
  <si>
    <t>Corrected Height</t>
  </si>
  <si>
    <t>MCR-RR-2017-0</t>
  </si>
  <si>
    <t>MCR-RR-2017-25</t>
  </si>
  <si>
    <t>MCR-RR-2017-50</t>
  </si>
  <si>
    <t>MCR-RR-2017-75</t>
  </si>
  <si>
    <t>MCR-RR-2017-100</t>
  </si>
  <si>
    <t>MCR-RR-2017-125</t>
  </si>
  <si>
    <t>MCR-RR-2017-150</t>
  </si>
  <si>
    <t>MCR-RR-2017-175</t>
  </si>
  <si>
    <t>MCR-RR-2017-250</t>
  </si>
  <si>
    <t>MCR-RR-2017-275</t>
  </si>
  <si>
    <t>MCR-RR-2017-300</t>
  </si>
  <si>
    <t>MCR-RR-2017-325</t>
  </si>
  <si>
    <t>MCR-RR-2017-425</t>
  </si>
  <si>
    <t>MCR-RR-2017-450</t>
  </si>
  <si>
    <t>MCR-RR-2017-500</t>
  </si>
  <si>
    <t>MCR-RR-2017-880</t>
  </si>
  <si>
    <t>MCR-RR-2017-982</t>
  </si>
  <si>
    <t>MCR-RR-2017-1032</t>
  </si>
  <si>
    <t>MCR-RR-2017-1082</t>
  </si>
  <si>
    <t>MCR-RR-2017-1132</t>
  </si>
  <si>
    <t>MCR-RR-2017-1152</t>
  </si>
  <si>
    <t>MCR-RR-2017-1202</t>
  </si>
  <si>
    <t>MCR-RR-2017-1252</t>
  </si>
  <si>
    <t>MCR-RR-2017-1302</t>
  </si>
  <si>
    <t>MCR-RR-2017-1352</t>
  </si>
  <si>
    <t>MCR-RR-2017-1547</t>
  </si>
  <si>
    <t>MCR-RR-2017-1650</t>
  </si>
  <si>
    <t>MCR-RR-2017-1675</t>
  </si>
  <si>
    <t>MCR-RR-2017-1700</t>
  </si>
  <si>
    <t>MCR-RR-2017-1725</t>
  </si>
  <si>
    <t>MCR-RR-2017-1750</t>
  </si>
  <si>
    <t>MCR-RR-2017-1800</t>
  </si>
  <si>
    <t>MCR-RR-2017-1825</t>
  </si>
  <si>
    <t>MCR-RR-2017-1850</t>
  </si>
  <si>
    <t>MCR-RR-2017-1875</t>
  </si>
  <si>
    <t>MCR-RR-2017-1900</t>
  </si>
  <si>
    <t>MCR-RR-2017-1925</t>
  </si>
  <si>
    <t>MCR-RR-2017-1950</t>
  </si>
  <si>
    <t>MCR-RR-2017-1975</t>
  </si>
  <si>
    <t>MCR-RR-2017-2000</t>
  </si>
  <si>
    <t>MCR-RR-2017-2025</t>
  </si>
  <si>
    <t>MCR-RR-2017-2050</t>
  </si>
  <si>
    <t>MCR-RR-2017-2075</t>
  </si>
  <si>
    <t>MCR-RR-2017-2100</t>
  </si>
  <si>
    <t>MCR-RR-2017-2125</t>
  </si>
  <si>
    <t>MCR-RR-2017-2150</t>
  </si>
  <si>
    <t>MCR-RR-2017-2175</t>
  </si>
  <si>
    <t>MCR-RR-2017-2225</t>
  </si>
  <si>
    <t>MCR-RR-2017-2325</t>
  </si>
  <si>
    <t>MCR-RR-2017-2350</t>
  </si>
  <si>
    <t>MCR-RR-2017-2459</t>
  </si>
  <si>
    <t>MCR-RR-2017-2509</t>
  </si>
  <si>
    <t>MCR-RR-2017-2541</t>
  </si>
  <si>
    <t>MCR-RR-2017-2900</t>
  </si>
  <si>
    <t>MCR-RR-2017-2925</t>
  </si>
  <si>
    <t>MCR-RR-2017-2950</t>
  </si>
  <si>
    <t>MCR-RR-2017-3000</t>
  </si>
  <si>
    <t>MCR-RR-2017-3025</t>
  </si>
  <si>
    <t>MCR-RR-2017-3050</t>
  </si>
  <si>
    <t>MCR-RR-2017-3075</t>
  </si>
  <si>
    <t>MCR-RR-2017-4000</t>
  </si>
  <si>
    <t>MCR-RR-2017-4025</t>
  </si>
  <si>
    <t>MCR-RR-2017-4050</t>
  </si>
  <si>
    <t>MCR-RR-2017-4075</t>
  </si>
  <si>
    <t>MCR-RR-2017-5000</t>
  </si>
  <si>
    <t>MCR-RR-2017-5005</t>
  </si>
  <si>
    <t>MCR-RR-2017-5025</t>
  </si>
  <si>
    <t>MCR-RR-2017-5050</t>
  </si>
  <si>
    <t>MCR-RR-2017-5075</t>
  </si>
  <si>
    <t>MCR-RR-2017-5100</t>
  </si>
  <si>
    <t>MCR-RR-2017-5125</t>
  </si>
  <si>
    <t>MCR-RR-2017-5150</t>
  </si>
  <si>
    <t>MCR-RR-2017-5175</t>
  </si>
  <si>
    <t>MCR-RR-2017-5200</t>
  </si>
  <si>
    <t>MCR-RR-2017-5225</t>
  </si>
  <si>
    <t>MCR-RR-2017-5250</t>
  </si>
  <si>
    <t>MCR-RR-2017-5275</t>
  </si>
  <si>
    <t>MCR-RR-2017-5300</t>
  </si>
  <si>
    <t>MCR-RR-2017-5400</t>
  </si>
  <si>
    <t>MCR-RR-2017-5450</t>
  </si>
  <si>
    <t>MCR-RR-2017-5550</t>
  </si>
  <si>
    <t>MCR-RR-2017-6000</t>
  </si>
  <si>
    <t>MCR-RR-2017-6050</t>
  </si>
  <si>
    <t>MCR-RR-2017-6200</t>
  </si>
  <si>
    <t>MCR-RR-2017-6250</t>
  </si>
  <si>
    <t>MCR-RR-2020-000</t>
  </si>
  <si>
    <t>MCR-RR-2020-25</t>
  </si>
  <si>
    <t>MCR-RR-2020-40</t>
  </si>
  <si>
    <t>MCR-RR-2020-50</t>
  </si>
  <si>
    <t>MCR-RR-2020-75</t>
  </si>
  <si>
    <t>MCR-RR-2020-100</t>
  </si>
  <si>
    <t>MCR-RR-2020-125</t>
  </si>
  <si>
    <t>MCR-RR-2020-150</t>
  </si>
  <si>
    <t>MCR-RR-2020-175</t>
  </si>
  <si>
    <t>MCR-RR-2020-200</t>
  </si>
  <si>
    <t>MCR-RR-2020-250</t>
  </si>
  <si>
    <t>MCR-RR-2020-275</t>
  </si>
  <si>
    <t>MCR-RR-2020-300</t>
  </si>
  <si>
    <t>MCR-RR-2020-325</t>
  </si>
  <si>
    <t>MCR-RR-2020-350</t>
  </si>
  <si>
    <t>MCR-RR-2020-375</t>
  </si>
  <si>
    <t>MCR-RR-2020-400</t>
  </si>
  <si>
    <t>MCR-RR-2020-425</t>
  </si>
  <si>
    <t>MCR-RR-2020-450</t>
  </si>
  <si>
    <t>MCR-RR-2020-475</t>
  </si>
  <si>
    <t>MCR-RR-2020-500</t>
  </si>
  <si>
    <t>MCR-RR-2020-525</t>
  </si>
  <si>
    <t>MCR-RR-2020-550</t>
  </si>
  <si>
    <t>MCR-RR-2020-575</t>
  </si>
  <si>
    <t>MCR-RR-2020-600</t>
  </si>
  <si>
    <t>MCR-RR-2020-625</t>
  </si>
  <si>
    <t>MCR-RR-2020-650</t>
  </si>
  <si>
    <t>MCR-RR-2020-675</t>
  </si>
  <si>
    <t>MCR-RR-2020-700</t>
  </si>
  <si>
    <t>MCR-RR-2020-725</t>
  </si>
  <si>
    <t>MCR-RR-2020-750</t>
  </si>
  <si>
    <t>MCR-RR-2020-775</t>
  </si>
  <si>
    <t>MCR-RR-2020-800</t>
  </si>
  <si>
    <t>MCR-RR-2020-825</t>
  </si>
  <si>
    <t># of Microsamples</t>
  </si>
  <si>
    <t>N/A</t>
  </si>
  <si>
    <t>Carbonate C</t>
  </si>
  <si>
    <t>Organic C</t>
  </si>
  <si>
    <t>Yes</t>
  </si>
  <si>
    <t>No</t>
  </si>
  <si>
    <t>d13C Value</t>
  </si>
  <si>
    <t>d18O Value</t>
  </si>
  <si>
    <t>Sample</t>
  </si>
  <si>
    <r>
      <rPr>
        <sz val="11"/>
        <color theme="1"/>
        <rFont val="Symbol"/>
        <family val="1"/>
        <charset val="2"/>
      </rPr>
      <t>d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CO3</t>
    </r>
  </si>
  <si>
    <t>Temp (deg-C)</t>
  </si>
  <si>
    <t>Enrichment Factor</t>
  </si>
  <si>
    <r>
      <rPr>
        <b/>
        <sz val="11"/>
        <color theme="1"/>
        <rFont val="Symbol"/>
        <family val="1"/>
        <charset val="2"/>
      </rPr>
      <t>d</t>
    </r>
    <r>
      <rPr>
        <b/>
        <vertAlign val="superscript"/>
        <sz val="11"/>
        <color theme="1"/>
        <rFont val="Calibri"/>
        <family val="2"/>
        <scheme val="minor"/>
      </rPr>
      <t>13</t>
    </r>
    <r>
      <rPr>
        <b/>
        <sz val="11"/>
        <color theme="1"/>
        <rFont val="Calibri"/>
        <family val="2"/>
        <scheme val="minor"/>
      </rPr>
      <t>C</t>
    </r>
    <r>
      <rPr>
        <b/>
        <vertAlign val="subscript"/>
        <sz val="11"/>
        <color theme="1"/>
        <rFont val="Calibri"/>
        <family val="2"/>
        <scheme val="minor"/>
      </rPr>
      <t>s</t>
    </r>
  </si>
  <si>
    <r>
      <rPr>
        <sz val="11"/>
        <color theme="1"/>
        <rFont val="Symbol"/>
        <family val="1"/>
        <charset val="2"/>
      </rPr>
      <t>d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r</t>
    </r>
  </si>
  <si>
    <r>
      <rPr>
        <sz val="11"/>
        <color theme="1"/>
        <rFont val="Symbol"/>
        <family val="1"/>
        <charset val="2"/>
      </rPr>
      <t>d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marine_CO3</t>
    </r>
  </si>
  <si>
    <r>
      <rPr>
        <b/>
        <sz val="11"/>
        <color theme="1"/>
        <rFont val="Symbol"/>
        <family val="1"/>
        <charset val="2"/>
      </rPr>
      <t>d</t>
    </r>
    <r>
      <rPr>
        <b/>
        <vertAlign val="superscript"/>
        <sz val="11"/>
        <color theme="1"/>
        <rFont val="Calibri"/>
        <family val="2"/>
        <scheme val="minor"/>
      </rPr>
      <t>13</t>
    </r>
    <r>
      <rPr>
        <b/>
        <sz val="11"/>
        <color theme="1"/>
        <rFont val="Calibri"/>
        <family val="2"/>
        <scheme val="minor"/>
      </rPr>
      <t>C</t>
    </r>
    <r>
      <rPr>
        <b/>
        <vertAlign val="subscript"/>
        <sz val="11"/>
        <color theme="1"/>
        <rFont val="Calibri"/>
        <family val="2"/>
        <scheme val="minor"/>
      </rPr>
      <t>atm</t>
    </r>
  </si>
  <si>
    <t>MCR-RR-2017</t>
  </si>
  <si>
    <r>
      <rPr>
        <sz val="11"/>
        <color theme="1"/>
        <rFont val="Symbol"/>
        <family val="1"/>
        <charset val="2"/>
      </rPr>
      <t>d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s</t>
    </r>
  </si>
  <si>
    <r>
      <rPr>
        <sz val="11"/>
        <color theme="1"/>
        <rFont val="Symbol"/>
        <family val="1"/>
        <charset val="2"/>
      </rPr>
      <t>d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atm</t>
    </r>
  </si>
  <si>
    <t>(S(z)) from MAP-S(z) proxy of Cotton and Sheldon</t>
  </si>
  <si>
    <t>pCO2</t>
  </si>
  <si>
    <t>25 C</t>
  </si>
  <si>
    <t>Avg d13C</t>
  </si>
  <si>
    <t>D</t>
  </si>
  <si>
    <t>1 Sigma</t>
  </si>
  <si>
    <t>39 C</t>
  </si>
  <si>
    <r>
      <t>d</t>
    </r>
    <r>
      <rPr>
        <vertAlign val="superscript"/>
        <sz val="11"/>
        <color rgb="FF000000"/>
        <rFont val="Calibri"/>
        <family val="2"/>
        <scheme val="minor"/>
      </rPr>
      <t>13</t>
    </r>
    <r>
      <rPr>
        <sz val="11"/>
        <color rgb="FF000000"/>
        <rFont val="Calibri"/>
        <family val="2"/>
        <scheme val="minor"/>
      </rPr>
      <t>C</t>
    </r>
    <r>
      <rPr>
        <vertAlign val="subscript"/>
        <sz val="11"/>
        <color rgb="FF000000"/>
        <rFont val="Calibri"/>
        <family val="2"/>
        <scheme val="minor"/>
      </rPr>
      <t>s</t>
    </r>
  </si>
  <si>
    <r>
      <t>d</t>
    </r>
    <r>
      <rPr>
        <vertAlign val="superscript"/>
        <sz val="11"/>
        <color rgb="FF000000"/>
        <rFont val="Calibri"/>
        <family val="2"/>
        <scheme val="minor"/>
      </rPr>
      <t>13</t>
    </r>
    <r>
      <rPr>
        <sz val="11"/>
        <color rgb="FF000000"/>
        <rFont val="Calibri"/>
        <family val="2"/>
        <scheme val="minor"/>
      </rPr>
      <t>C</t>
    </r>
    <r>
      <rPr>
        <vertAlign val="subscript"/>
        <sz val="11"/>
        <color rgb="FF000000"/>
        <rFont val="Calibri"/>
        <family val="2"/>
        <scheme val="minor"/>
      </rPr>
      <t>r</t>
    </r>
  </si>
  <si>
    <r>
      <t>d</t>
    </r>
    <r>
      <rPr>
        <vertAlign val="superscript"/>
        <sz val="11"/>
        <color rgb="FF000000"/>
        <rFont val="Calibri"/>
        <family val="2"/>
        <scheme val="minor"/>
      </rPr>
      <t>13</t>
    </r>
    <r>
      <rPr>
        <sz val="11"/>
        <color rgb="FF000000"/>
        <rFont val="Calibri"/>
        <family val="2"/>
        <scheme val="minor"/>
      </rPr>
      <t>C</t>
    </r>
    <r>
      <rPr>
        <vertAlign val="subscript"/>
        <sz val="11"/>
        <color rgb="FF000000"/>
        <rFont val="Calibri"/>
        <family val="2"/>
        <scheme val="minor"/>
      </rPr>
      <t>atm</t>
    </r>
  </si>
  <si>
    <t xml:space="preserve">Sample Name </t>
  </si>
  <si>
    <t>2017 samples</t>
  </si>
  <si>
    <t>2020 samples - start + 339 cm from last 2017 sample</t>
  </si>
  <si>
    <t>height ave</t>
  </si>
  <si>
    <t>d13C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</si>
</sst>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1"/>
      <color theme="1"/>
      <name val="Symbol"/>
      <family val="1"/>
      <charset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Symbol"/>
      <family val="1"/>
      <charset val="2"/>
    </font>
    <font>
      <vertAlign val="superscript"/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7486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1" applyNumberFormat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Alignment="1">
      <alignment horizontal="left"/>
    </xf>
    <xf numFmtId="0" fontId="0" fillId="0" borderId="2" xfId="0" applyBorder="1" applyAlignment="1">
      <alignment wrapText="1"/>
    </xf>
    <xf numFmtId="0" fontId="8" fillId="0" borderId="2" xfId="0" applyFont="1" applyBorder="1" applyAlignment="1">
      <alignment wrapText="1"/>
    </xf>
    <xf numFmtId="164" fontId="0" fillId="0" borderId="0" xfId="0" applyNumberFormat="1"/>
    <xf numFmtId="0" fontId="4" fillId="6" borderId="3" xfId="3" applyBorder="1"/>
    <xf numFmtId="164" fontId="4" fillId="6" borderId="3" xfId="3" applyNumberFormat="1" applyBorder="1"/>
    <xf numFmtId="0" fontId="13" fillId="0" borderId="0" xfId="0" applyFont="1"/>
    <xf numFmtId="0" fontId="1" fillId="0" borderId="0" xfId="0" applyFont="1"/>
    <xf numFmtId="0" fontId="4" fillId="6" borderId="0" xfId="3" applyBorder="1"/>
    <xf numFmtId="164" fontId="4" fillId="6" borderId="0" xfId="3" applyNumberFormat="1" applyBorder="1"/>
    <xf numFmtId="0" fontId="14" fillId="0" borderId="0" xfId="0" applyFont="1"/>
    <xf numFmtId="0" fontId="0" fillId="0" borderId="0" xfId="0" applyAlignment="1">
      <alignment wrapText="1"/>
    </xf>
    <xf numFmtId="0" fontId="15" fillId="0" borderId="0" xfId="0" applyFont="1"/>
    <xf numFmtId="0" fontId="12" fillId="6" borderId="0" xfId="3" applyFont="1" applyBorder="1"/>
    <xf numFmtId="164" fontId="12" fillId="6" borderId="0" xfId="3" applyNumberFormat="1" applyFont="1" applyBorder="1"/>
    <xf numFmtId="0" fontId="8" fillId="0" borderId="0" xfId="0" applyFont="1" applyAlignment="1">
      <alignment wrapText="1"/>
    </xf>
    <xf numFmtId="0" fontId="8" fillId="0" borderId="0" xfId="0" applyFont="1"/>
    <xf numFmtId="0" fontId="16" fillId="0" borderId="3" xfId="3" applyFont="1" applyFill="1" applyBorder="1"/>
    <xf numFmtId="0" fontId="16" fillId="0" borderId="0" xfId="3" applyFont="1" applyFill="1" applyBorder="1"/>
    <xf numFmtId="0" fontId="4" fillId="6" borderId="1" xfId="3"/>
    <xf numFmtId="0" fontId="3" fillId="5" borderId="0" xfId="2"/>
    <xf numFmtId="0" fontId="2" fillId="4" borderId="0" xfId="1"/>
    <xf numFmtId="0" fontId="4" fillId="7" borderId="1" xfId="3" applyFill="1"/>
    <xf numFmtId="164" fontId="16" fillId="0" borderId="0" xfId="3" applyNumberFormat="1" applyFont="1" applyFill="1" applyBorder="1"/>
    <xf numFmtId="0" fontId="15" fillId="0" borderId="0" xfId="0" applyFont="1" applyAlignment="1">
      <alignment wrapText="1"/>
    </xf>
    <xf numFmtId="0" fontId="17" fillId="0" borderId="2" xfId="0" applyFont="1" applyBorder="1" applyAlignment="1">
      <alignment wrapText="1"/>
    </xf>
    <xf numFmtId="0" fontId="15" fillId="0" borderId="2" xfId="0" applyFont="1" applyBorder="1" applyAlignment="1">
      <alignment wrapText="1"/>
    </xf>
    <xf numFmtId="0" fontId="20" fillId="0" borderId="0" xfId="0" applyFont="1" applyAlignment="1">
      <alignment wrapText="1"/>
    </xf>
    <xf numFmtId="0" fontId="15" fillId="0" borderId="0" xfId="0" applyFont="1" applyAlignment="1">
      <alignment horizontal="left"/>
    </xf>
    <xf numFmtId="0" fontId="15" fillId="0" borderId="3" xfId="0" applyFont="1" applyBorder="1"/>
    <xf numFmtId="0" fontId="12" fillId="8" borderId="1" xfId="0" applyFont="1" applyFill="1" applyBorder="1"/>
    <xf numFmtId="0" fontId="12" fillId="7" borderId="1" xfId="0" applyFont="1" applyFill="1" applyBorder="1"/>
    <xf numFmtId="0" fontId="0" fillId="0" borderId="4" xfId="0" applyBorder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74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Info'!$G$2:$G$120</c:f>
              <c:numCache>
                <c:formatCode>General</c:formatCode>
                <c:ptCount val="119"/>
                <c:pt idx="0">
                  <c:v>-25.36</c:v>
                </c:pt>
                <c:pt idx="1">
                  <c:v>-22.12</c:v>
                </c:pt>
                <c:pt idx="2">
                  <c:v>-24.89</c:v>
                </c:pt>
                <c:pt idx="3">
                  <c:v>-24.55</c:v>
                </c:pt>
                <c:pt idx="4">
                  <c:v>-23.3</c:v>
                </c:pt>
                <c:pt idx="5">
                  <c:v>-24.8</c:v>
                </c:pt>
                <c:pt idx="6">
                  <c:v>-23.29</c:v>
                </c:pt>
                <c:pt idx="7">
                  <c:v>-25.29</c:v>
                </c:pt>
                <c:pt idx="8">
                  <c:v>-23.3</c:v>
                </c:pt>
                <c:pt idx="9">
                  <c:v>-23.03</c:v>
                </c:pt>
                <c:pt idx="10">
                  <c:v>-22.8</c:v>
                </c:pt>
                <c:pt idx="11">
                  <c:v>-23.21</c:v>
                </c:pt>
                <c:pt idx="12">
                  <c:v>-24.07</c:v>
                </c:pt>
                <c:pt idx="13">
                  <c:v>-22.81</c:v>
                </c:pt>
                <c:pt idx="14">
                  <c:v>-21.71</c:v>
                </c:pt>
                <c:pt idx="15">
                  <c:v>-23.3</c:v>
                </c:pt>
                <c:pt idx="16">
                  <c:v>-22.78</c:v>
                </c:pt>
                <c:pt idx="17">
                  <c:v>-25.4</c:v>
                </c:pt>
                <c:pt idx="18">
                  <c:v>-24.01</c:v>
                </c:pt>
                <c:pt idx="19">
                  <c:v>-25.11</c:v>
                </c:pt>
                <c:pt idx="21">
                  <c:v>-23.37</c:v>
                </c:pt>
                <c:pt idx="22">
                  <c:v>-23.83</c:v>
                </c:pt>
                <c:pt idx="23">
                  <c:v>-24.43</c:v>
                </c:pt>
                <c:pt idx="24">
                  <c:v>-24.91</c:v>
                </c:pt>
                <c:pt idx="25">
                  <c:v>-22.74</c:v>
                </c:pt>
                <c:pt idx="26">
                  <c:v>-20.350000000000001</c:v>
                </c:pt>
                <c:pt idx="27">
                  <c:v>-21.36</c:v>
                </c:pt>
                <c:pt idx="28">
                  <c:v>-19.899999999999999</c:v>
                </c:pt>
                <c:pt idx="29">
                  <c:v>-20.02</c:v>
                </c:pt>
                <c:pt idx="30">
                  <c:v>-19.649999999999999</c:v>
                </c:pt>
                <c:pt idx="31">
                  <c:v>-21.46</c:v>
                </c:pt>
                <c:pt idx="32">
                  <c:v>-19.91</c:v>
                </c:pt>
                <c:pt idx="33">
                  <c:v>-20.74</c:v>
                </c:pt>
                <c:pt idx="34">
                  <c:v>-21.04</c:v>
                </c:pt>
                <c:pt idx="35">
                  <c:v>-20.48</c:v>
                </c:pt>
                <c:pt idx="36">
                  <c:v>-20.49</c:v>
                </c:pt>
                <c:pt idx="37">
                  <c:v>-21.18</c:v>
                </c:pt>
                <c:pt idx="38">
                  <c:v>-22.1</c:v>
                </c:pt>
                <c:pt idx="39">
                  <c:v>-21.76</c:v>
                </c:pt>
                <c:pt idx="40">
                  <c:v>-21.07</c:v>
                </c:pt>
                <c:pt idx="41">
                  <c:v>-20.72</c:v>
                </c:pt>
                <c:pt idx="42">
                  <c:v>-25.47</c:v>
                </c:pt>
                <c:pt idx="44">
                  <c:v>-22.3</c:v>
                </c:pt>
                <c:pt idx="45">
                  <c:v>-21.4</c:v>
                </c:pt>
                <c:pt idx="46">
                  <c:v>-22.08</c:v>
                </c:pt>
                <c:pt idx="47">
                  <c:v>-23.58</c:v>
                </c:pt>
                <c:pt idx="48">
                  <c:v>-23.37</c:v>
                </c:pt>
                <c:pt idx="49">
                  <c:v>-19.32</c:v>
                </c:pt>
                <c:pt idx="50">
                  <c:v>-21.82</c:v>
                </c:pt>
                <c:pt idx="51">
                  <c:v>-22.67</c:v>
                </c:pt>
                <c:pt idx="52">
                  <c:v>-22.92</c:v>
                </c:pt>
                <c:pt idx="53">
                  <c:v>-25.19</c:v>
                </c:pt>
                <c:pt idx="54">
                  <c:v>-25.79</c:v>
                </c:pt>
                <c:pt idx="55">
                  <c:v>-25.73</c:v>
                </c:pt>
                <c:pt idx="56">
                  <c:v>-24.14</c:v>
                </c:pt>
                <c:pt idx="57">
                  <c:v>-25.97</c:v>
                </c:pt>
                <c:pt idx="58">
                  <c:v>-24.01</c:v>
                </c:pt>
                <c:pt idx="59">
                  <c:v>-25.12</c:v>
                </c:pt>
                <c:pt idx="60">
                  <c:v>-25.53</c:v>
                </c:pt>
                <c:pt idx="61">
                  <c:v>-23.75</c:v>
                </c:pt>
                <c:pt idx="62">
                  <c:v>-26.83</c:v>
                </c:pt>
                <c:pt idx="63">
                  <c:v>-24.81</c:v>
                </c:pt>
                <c:pt idx="64">
                  <c:v>-20.71</c:v>
                </c:pt>
                <c:pt idx="65">
                  <c:v>-25.04</c:v>
                </c:pt>
                <c:pt idx="66">
                  <c:v>-25.48</c:v>
                </c:pt>
                <c:pt idx="67">
                  <c:v>-24.57</c:v>
                </c:pt>
                <c:pt idx="68">
                  <c:v>-22.83</c:v>
                </c:pt>
                <c:pt idx="69">
                  <c:v>-24.17</c:v>
                </c:pt>
                <c:pt idx="70">
                  <c:v>-25.51</c:v>
                </c:pt>
                <c:pt idx="71">
                  <c:v>-25.11</c:v>
                </c:pt>
                <c:pt idx="72">
                  <c:v>-24.58</c:v>
                </c:pt>
                <c:pt idx="73">
                  <c:v>-23.49</c:v>
                </c:pt>
                <c:pt idx="74">
                  <c:v>-25.07</c:v>
                </c:pt>
                <c:pt idx="75">
                  <c:v>-23.61</c:v>
                </c:pt>
                <c:pt idx="76">
                  <c:v>-22.95</c:v>
                </c:pt>
                <c:pt idx="77">
                  <c:v>-23.05</c:v>
                </c:pt>
                <c:pt idx="78">
                  <c:v>-24.39</c:v>
                </c:pt>
                <c:pt idx="79">
                  <c:v>-21.69</c:v>
                </c:pt>
                <c:pt idx="80">
                  <c:v>-21.12</c:v>
                </c:pt>
                <c:pt idx="81">
                  <c:v>-20.92</c:v>
                </c:pt>
                <c:pt idx="82">
                  <c:v>-21.04</c:v>
                </c:pt>
                <c:pt idx="83">
                  <c:v>-21.05</c:v>
                </c:pt>
                <c:pt idx="84">
                  <c:v>-21.49</c:v>
                </c:pt>
                <c:pt idx="85">
                  <c:v>-22.79</c:v>
                </c:pt>
                <c:pt idx="86">
                  <c:v>-23.04</c:v>
                </c:pt>
                <c:pt idx="87">
                  <c:v>-23.57</c:v>
                </c:pt>
                <c:pt idx="88">
                  <c:v>-23.02</c:v>
                </c:pt>
                <c:pt idx="89">
                  <c:v>-22.32</c:v>
                </c:pt>
                <c:pt idx="90">
                  <c:v>-23.06</c:v>
                </c:pt>
                <c:pt idx="91">
                  <c:v>-22.55</c:v>
                </c:pt>
                <c:pt idx="92">
                  <c:v>-22.67</c:v>
                </c:pt>
                <c:pt idx="93">
                  <c:v>-23.17</c:v>
                </c:pt>
                <c:pt idx="94">
                  <c:v>-24.62</c:v>
                </c:pt>
                <c:pt idx="95">
                  <c:v>-24.37</c:v>
                </c:pt>
                <c:pt idx="96">
                  <c:v>-24.69</c:v>
                </c:pt>
                <c:pt idx="97">
                  <c:v>-24.4</c:v>
                </c:pt>
                <c:pt idx="98">
                  <c:v>-24.24</c:v>
                </c:pt>
                <c:pt idx="99">
                  <c:v>-23.87</c:v>
                </c:pt>
                <c:pt idx="100">
                  <c:v>-21.94</c:v>
                </c:pt>
                <c:pt idx="101">
                  <c:v>-23.02</c:v>
                </c:pt>
                <c:pt idx="102">
                  <c:v>-22.25</c:v>
                </c:pt>
                <c:pt idx="103">
                  <c:v>-22.31</c:v>
                </c:pt>
                <c:pt idx="104">
                  <c:v>-22.73</c:v>
                </c:pt>
                <c:pt idx="105">
                  <c:v>-23.19</c:v>
                </c:pt>
                <c:pt idx="106">
                  <c:v>-23.43</c:v>
                </c:pt>
                <c:pt idx="107">
                  <c:v>-23.53</c:v>
                </c:pt>
                <c:pt idx="108">
                  <c:v>-22.01</c:v>
                </c:pt>
                <c:pt idx="109">
                  <c:v>-21.64</c:v>
                </c:pt>
                <c:pt idx="110">
                  <c:v>-22.92</c:v>
                </c:pt>
                <c:pt idx="111">
                  <c:v>-24.06</c:v>
                </c:pt>
                <c:pt idx="112">
                  <c:v>-23.22</c:v>
                </c:pt>
                <c:pt idx="113">
                  <c:v>-23.33</c:v>
                </c:pt>
                <c:pt idx="114">
                  <c:v>-24.02</c:v>
                </c:pt>
                <c:pt idx="115">
                  <c:v>-25.26</c:v>
                </c:pt>
                <c:pt idx="116">
                  <c:v>-24.43</c:v>
                </c:pt>
                <c:pt idx="117">
                  <c:v>-22.98</c:v>
                </c:pt>
                <c:pt idx="118">
                  <c:v>-23.01</c:v>
                </c:pt>
              </c:numCache>
            </c:numRef>
          </c:xVal>
          <c:yVal>
            <c:numRef>
              <c:f>'Sample Info'!$C$2:$C$120</c:f>
              <c:numCache>
                <c:formatCode>General</c:formatCode>
                <c:ptCount val="11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425</c:v>
                </c:pt>
                <c:pt idx="13">
                  <c:v>450</c:v>
                </c:pt>
                <c:pt idx="14">
                  <c:v>500</c:v>
                </c:pt>
                <c:pt idx="15">
                  <c:v>880</c:v>
                </c:pt>
                <c:pt idx="16">
                  <c:v>982</c:v>
                </c:pt>
                <c:pt idx="17">
                  <c:v>1031</c:v>
                </c:pt>
                <c:pt idx="18">
                  <c:v>1082</c:v>
                </c:pt>
                <c:pt idx="19">
                  <c:v>1132</c:v>
                </c:pt>
                <c:pt idx="20">
                  <c:v>1152</c:v>
                </c:pt>
                <c:pt idx="21">
                  <c:v>1202</c:v>
                </c:pt>
                <c:pt idx="22">
                  <c:v>1252</c:v>
                </c:pt>
                <c:pt idx="23">
                  <c:v>1302</c:v>
                </c:pt>
                <c:pt idx="24">
                  <c:v>1352</c:v>
                </c:pt>
                <c:pt idx="25">
                  <c:v>1547</c:v>
                </c:pt>
                <c:pt idx="26">
                  <c:v>1650</c:v>
                </c:pt>
                <c:pt idx="27">
                  <c:v>1675</c:v>
                </c:pt>
                <c:pt idx="28">
                  <c:v>1700</c:v>
                </c:pt>
                <c:pt idx="29">
                  <c:v>1725</c:v>
                </c:pt>
                <c:pt idx="30">
                  <c:v>1750</c:v>
                </c:pt>
                <c:pt idx="31">
                  <c:v>1800</c:v>
                </c:pt>
                <c:pt idx="32">
                  <c:v>1825</c:v>
                </c:pt>
                <c:pt idx="33">
                  <c:v>1850</c:v>
                </c:pt>
                <c:pt idx="34">
                  <c:v>1875</c:v>
                </c:pt>
                <c:pt idx="35">
                  <c:v>1900</c:v>
                </c:pt>
                <c:pt idx="36">
                  <c:v>1925</c:v>
                </c:pt>
                <c:pt idx="37">
                  <c:v>1950</c:v>
                </c:pt>
                <c:pt idx="38">
                  <c:v>1975</c:v>
                </c:pt>
                <c:pt idx="39">
                  <c:v>2000</c:v>
                </c:pt>
                <c:pt idx="40">
                  <c:v>2025</c:v>
                </c:pt>
                <c:pt idx="41">
                  <c:v>2050</c:v>
                </c:pt>
                <c:pt idx="42">
                  <c:v>2075</c:v>
                </c:pt>
                <c:pt idx="43">
                  <c:v>2100</c:v>
                </c:pt>
                <c:pt idx="44">
                  <c:v>2125</c:v>
                </c:pt>
                <c:pt idx="45">
                  <c:v>2150</c:v>
                </c:pt>
                <c:pt idx="46">
                  <c:v>2175</c:v>
                </c:pt>
                <c:pt idx="47">
                  <c:v>2225</c:v>
                </c:pt>
                <c:pt idx="48">
                  <c:v>2325</c:v>
                </c:pt>
                <c:pt idx="49">
                  <c:v>2350</c:v>
                </c:pt>
                <c:pt idx="50">
                  <c:v>2459</c:v>
                </c:pt>
                <c:pt idx="51">
                  <c:v>2509</c:v>
                </c:pt>
                <c:pt idx="52">
                  <c:v>2541</c:v>
                </c:pt>
                <c:pt idx="53">
                  <c:v>2900</c:v>
                </c:pt>
                <c:pt idx="54">
                  <c:v>2925</c:v>
                </c:pt>
                <c:pt idx="55">
                  <c:v>2950</c:v>
                </c:pt>
                <c:pt idx="56">
                  <c:v>3000</c:v>
                </c:pt>
                <c:pt idx="57">
                  <c:v>3025</c:v>
                </c:pt>
                <c:pt idx="58">
                  <c:v>3050</c:v>
                </c:pt>
                <c:pt idx="59">
                  <c:v>3075</c:v>
                </c:pt>
                <c:pt idx="60">
                  <c:v>3100</c:v>
                </c:pt>
                <c:pt idx="61">
                  <c:v>3125</c:v>
                </c:pt>
                <c:pt idx="62">
                  <c:v>3150</c:v>
                </c:pt>
                <c:pt idx="63">
                  <c:v>3175</c:v>
                </c:pt>
                <c:pt idx="64">
                  <c:v>3200</c:v>
                </c:pt>
                <c:pt idx="65">
                  <c:v>3205</c:v>
                </c:pt>
                <c:pt idx="66">
                  <c:v>3225</c:v>
                </c:pt>
                <c:pt idx="67">
                  <c:v>3250</c:v>
                </c:pt>
                <c:pt idx="68">
                  <c:v>3275</c:v>
                </c:pt>
                <c:pt idx="69">
                  <c:v>3300</c:v>
                </c:pt>
                <c:pt idx="70">
                  <c:v>3325</c:v>
                </c:pt>
                <c:pt idx="71">
                  <c:v>3350</c:v>
                </c:pt>
                <c:pt idx="72">
                  <c:v>3375</c:v>
                </c:pt>
                <c:pt idx="73">
                  <c:v>3400</c:v>
                </c:pt>
                <c:pt idx="74">
                  <c:v>3425</c:v>
                </c:pt>
                <c:pt idx="75">
                  <c:v>3450</c:v>
                </c:pt>
                <c:pt idx="76">
                  <c:v>3475</c:v>
                </c:pt>
                <c:pt idx="77">
                  <c:v>3500</c:v>
                </c:pt>
                <c:pt idx="78">
                  <c:v>3600</c:v>
                </c:pt>
                <c:pt idx="79">
                  <c:v>3650</c:v>
                </c:pt>
                <c:pt idx="80">
                  <c:v>3750</c:v>
                </c:pt>
                <c:pt idx="81">
                  <c:v>3800</c:v>
                </c:pt>
                <c:pt idx="82">
                  <c:v>3950</c:v>
                </c:pt>
                <c:pt idx="83">
                  <c:v>4000</c:v>
                </c:pt>
                <c:pt idx="84">
                  <c:v>4050</c:v>
                </c:pt>
                <c:pt idx="85">
                  <c:v>4389</c:v>
                </c:pt>
                <c:pt idx="86">
                  <c:v>4414</c:v>
                </c:pt>
                <c:pt idx="87">
                  <c:v>4429</c:v>
                </c:pt>
                <c:pt idx="88">
                  <c:v>4439</c:v>
                </c:pt>
                <c:pt idx="89">
                  <c:v>4464</c:v>
                </c:pt>
                <c:pt idx="90">
                  <c:v>4489</c:v>
                </c:pt>
                <c:pt idx="91">
                  <c:v>4514</c:v>
                </c:pt>
                <c:pt idx="92">
                  <c:v>4539</c:v>
                </c:pt>
                <c:pt idx="93">
                  <c:v>4564</c:v>
                </c:pt>
                <c:pt idx="94">
                  <c:v>4589</c:v>
                </c:pt>
                <c:pt idx="95">
                  <c:v>4639</c:v>
                </c:pt>
                <c:pt idx="96">
                  <c:v>4664</c:v>
                </c:pt>
                <c:pt idx="97">
                  <c:v>4689</c:v>
                </c:pt>
                <c:pt idx="98">
                  <c:v>4714</c:v>
                </c:pt>
                <c:pt idx="99">
                  <c:v>4739</c:v>
                </c:pt>
                <c:pt idx="100">
                  <c:v>4764</c:v>
                </c:pt>
                <c:pt idx="101">
                  <c:v>4789</c:v>
                </c:pt>
                <c:pt idx="102">
                  <c:v>4814</c:v>
                </c:pt>
                <c:pt idx="103">
                  <c:v>4839</c:v>
                </c:pt>
                <c:pt idx="104">
                  <c:v>4864</c:v>
                </c:pt>
                <c:pt idx="105">
                  <c:v>4889</c:v>
                </c:pt>
                <c:pt idx="106">
                  <c:v>4914</c:v>
                </c:pt>
                <c:pt idx="107">
                  <c:v>4939</c:v>
                </c:pt>
                <c:pt idx="108">
                  <c:v>4964</c:v>
                </c:pt>
                <c:pt idx="109">
                  <c:v>4989</c:v>
                </c:pt>
                <c:pt idx="110">
                  <c:v>5014</c:v>
                </c:pt>
                <c:pt idx="111">
                  <c:v>5039</c:v>
                </c:pt>
                <c:pt idx="112">
                  <c:v>5064</c:v>
                </c:pt>
                <c:pt idx="113">
                  <c:v>5089</c:v>
                </c:pt>
                <c:pt idx="114">
                  <c:v>5114</c:v>
                </c:pt>
                <c:pt idx="115">
                  <c:v>5139</c:v>
                </c:pt>
                <c:pt idx="116">
                  <c:v>5164</c:v>
                </c:pt>
                <c:pt idx="117">
                  <c:v>5189</c:v>
                </c:pt>
                <c:pt idx="118">
                  <c:v>5214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2-4DAD-9E25-C3BFE6CE2688}"/>
            </c:ext>
          </c:extLst>
        </c:ser>
        <c:ser>
          <c:idx val="1"/>
          <c:order val="1"/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'Sample Info'!$I$2:$I$118</c:f>
              <c:numCache>
                <c:formatCode>General</c:formatCode>
                <c:ptCount val="117"/>
                <c:pt idx="0">
                  <c:v>-24.123333333333335</c:v>
                </c:pt>
                <c:pt idx="1">
                  <c:v>-23.853333333333335</c:v>
                </c:pt>
                <c:pt idx="2">
                  <c:v>-24.246666666666666</c:v>
                </c:pt>
                <c:pt idx="3">
                  <c:v>-24.216666666666669</c:v>
                </c:pt>
                <c:pt idx="4">
                  <c:v>-23.796666666666667</c:v>
                </c:pt>
                <c:pt idx="5">
                  <c:v>-24.459999999999997</c:v>
                </c:pt>
                <c:pt idx="6">
                  <c:v>-23.959999999999997</c:v>
                </c:pt>
                <c:pt idx="7">
                  <c:v>-23.873333333333335</c:v>
                </c:pt>
                <c:pt idx="8">
                  <c:v>-23.043333333333333</c:v>
                </c:pt>
                <c:pt idx="9">
                  <c:v>-23.013333333333332</c:v>
                </c:pt>
                <c:pt idx="10">
                  <c:v>-23.360000000000003</c:v>
                </c:pt>
                <c:pt idx="11">
                  <c:v>-23.363333333333333</c:v>
                </c:pt>
                <c:pt idx="12">
                  <c:v>-22.863333333333333</c:v>
                </c:pt>
                <c:pt idx="13">
                  <c:v>-22.606666666666666</c:v>
                </c:pt>
                <c:pt idx="14">
                  <c:v>-22.596666666666668</c:v>
                </c:pt>
                <c:pt idx="15">
                  <c:v>-23.826666666666664</c:v>
                </c:pt>
                <c:pt idx="16">
                  <c:v>-24.063333333333333</c:v>
                </c:pt>
                <c:pt idx="17">
                  <c:v>-24.84</c:v>
                </c:pt>
                <c:pt idx="18">
                  <c:v>-24.560000000000002</c:v>
                </c:pt>
                <c:pt idx="19">
                  <c:v>-24.240000000000002</c:v>
                </c:pt>
                <c:pt idx="20">
                  <c:v>-23.6</c:v>
                </c:pt>
                <c:pt idx="21">
                  <c:v>-23.876666666666665</c:v>
                </c:pt>
                <c:pt idx="22">
                  <c:v>-24.39</c:v>
                </c:pt>
                <c:pt idx="23">
                  <c:v>-24.026666666666667</c:v>
                </c:pt>
                <c:pt idx="24">
                  <c:v>-22.666666666666668</c:v>
                </c:pt>
                <c:pt idx="25">
                  <c:v>-21.483333333333334</c:v>
                </c:pt>
                <c:pt idx="26">
                  <c:v>-20.536666666666665</c:v>
                </c:pt>
                <c:pt idx="27">
                  <c:v>-20.426666666666666</c:v>
                </c:pt>
                <c:pt idx="28">
                  <c:v>-19.856666666666666</c:v>
                </c:pt>
                <c:pt idx="29">
                  <c:v>-20.376666666666669</c:v>
                </c:pt>
                <c:pt idx="30">
                  <c:v>-20.34</c:v>
                </c:pt>
                <c:pt idx="31">
                  <c:v>-20.703333333333333</c:v>
                </c:pt>
                <c:pt idx="32">
                  <c:v>-20.563333333333333</c:v>
                </c:pt>
                <c:pt idx="33">
                  <c:v>-20.753333333333334</c:v>
                </c:pt>
                <c:pt idx="34">
                  <c:v>-20.669999999999998</c:v>
                </c:pt>
                <c:pt idx="35">
                  <c:v>-20.716666666666665</c:v>
                </c:pt>
                <c:pt idx="36">
                  <c:v>-21.256666666666668</c:v>
                </c:pt>
                <c:pt idx="37">
                  <c:v>-21.680000000000003</c:v>
                </c:pt>
                <c:pt idx="38">
                  <c:v>-21.643333333333334</c:v>
                </c:pt>
                <c:pt idx="39">
                  <c:v>-21.183333333333334</c:v>
                </c:pt>
                <c:pt idx="40">
                  <c:v>-22.419999999999998</c:v>
                </c:pt>
                <c:pt idx="41">
                  <c:v>-23.094999999999999</c:v>
                </c:pt>
                <c:pt idx="42">
                  <c:v>-23.884999999999998</c:v>
                </c:pt>
                <c:pt idx="43">
                  <c:v>-21.85</c:v>
                </c:pt>
                <c:pt idx="44">
                  <c:v>-21.926666666666666</c:v>
                </c:pt>
                <c:pt idx="45">
                  <c:v>-22.353333333333335</c:v>
                </c:pt>
                <c:pt idx="46">
                  <c:v>-23.01</c:v>
                </c:pt>
                <c:pt idx="47">
                  <c:v>-22.090000000000003</c:v>
                </c:pt>
                <c:pt idx="48">
                  <c:v>-21.50333333333333</c:v>
                </c:pt>
                <c:pt idx="49">
                  <c:v>-21.27</c:v>
                </c:pt>
                <c:pt idx="50">
                  <c:v>-22.47</c:v>
                </c:pt>
                <c:pt idx="51">
                  <c:v>-23.593333333333334</c:v>
                </c:pt>
                <c:pt idx="52">
                  <c:v>-24.633333333333336</c:v>
                </c:pt>
                <c:pt idx="53">
                  <c:v>-25.570000000000004</c:v>
                </c:pt>
                <c:pt idx="54">
                  <c:v>-25.22</c:v>
                </c:pt>
                <c:pt idx="55">
                  <c:v>-25.28</c:v>
                </c:pt>
                <c:pt idx="56">
                  <c:v>-24.706666666666667</c:v>
                </c:pt>
                <c:pt idx="57">
                  <c:v>-25.033333333333335</c:v>
                </c:pt>
                <c:pt idx="58">
                  <c:v>-24.886666666666667</c:v>
                </c:pt>
                <c:pt idx="59">
                  <c:v>-24.8</c:v>
                </c:pt>
                <c:pt idx="60">
                  <c:v>-25.37</c:v>
                </c:pt>
                <c:pt idx="61">
                  <c:v>-25.13</c:v>
                </c:pt>
                <c:pt idx="62">
                  <c:v>-24.116666666666664</c:v>
                </c:pt>
                <c:pt idx="63">
                  <c:v>-23.52</c:v>
                </c:pt>
                <c:pt idx="64">
                  <c:v>-23.743333333333336</c:v>
                </c:pt>
                <c:pt idx="65">
                  <c:v>-25.03</c:v>
                </c:pt>
                <c:pt idx="66">
                  <c:v>-24.293333333333333</c:v>
                </c:pt>
                <c:pt idx="67">
                  <c:v>-23.856666666666666</c:v>
                </c:pt>
                <c:pt idx="68">
                  <c:v>-24.17</c:v>
                </c:pt>
                <c:pt idx="69">
                  <c:v>-24.930000000000003</c:v>
                </c:pt>
                <c:pt idx="70">
                  <c:v>-25.066666666666666</c:v>
                </c:pt>
                <c:pt idx="71">
                  <c:v>-24.393333333333331</c:v>
                </c:pt>
                <c:pt idx="72">
                  <c:v>-24.379999999999995</c:v>
                </c:pt>
                <c:pt idx="73">
                  <c:v>-24.056666666666668</c:v>
                </c:pt>
                <c:pt idx="74">
                  <c:v>-23.876666666666665</c:v>
                </c:pt>
                <c:pt idx="75">
                  <c:v>-23.203333333333333</c:v>
                </c:pt>
                <c:pt idx="76">
                  <c:v>-23.463333333333335</c:v>
                </c:pt>
                <c:pt idx="77">
                  <c:v>-23.043333333333333</c:v>
                </c:pt>
                <c:pt idx="78">
                  <c:v>-22.400000000000002</c:v>
                </c:pt>
                <c:pt idx="79">
                  <c:v>-21.243333333333336</c:v>
                </c:pt>
                <c:pt idx="80">
                  <c:v>-21.026666666666667</c:v>
                </c:pt>
                <c:pt idx="81">
                  <c:v>-21.003333333333334</c:v>
                </c:pt>
                <c:pt idx="82">
                  <c:v>-21.193333333333332</c:v>
                </c:pt>
                <c:pt idx="83">
                  <c:v>-21.776666666666667</c:v>
                </c:pt>
                <c:pt idx="84">
                  <c:v>-22.439999999999998</c:v>
                </c:pt>
                <c:pt idx="85">
                  <c:v>-23.133333333333336</c:v>
                </c:pt>
                <c:pt idx="86">
                  <c:v>-23.209999999999997</c:v>
                </c:pt>
                <c:pt idx="87">
                  <c:v>-22.97</c:v>
                </c:pt>
                <c:pt idx="88">
                  <c:v>-22.8</c:v>
                </c:pt>
                <c:pt idx="89">
                  <c:v>-22.643333333333331</c:v>
                </c:pt>
                <c:pt idx="90">
                  <c:v>-22.76</c:v>
                </c:pt>
                <c:pt idx="91">
                  <c:v>-22.796666666666667</c:v>
                </c:pt>
                <c:pt idx="92">
                  <c:v>-23.486666666666668</c:v>
                </c:pt>
                <c:pt idx="93">
                  <c:v>-24.053333333333338</c:v>
                </c:pt>
                <c:pt idx="94">
                  <c:v>-24.560000000000002</c:v>
                </c:pt>
                <c:pt idx="95">
                  <c:v>-24.486666666666668</c:v>
                </c:pt>
                <c:pt idx="96">
                  <c:v>-24.443333333333332</c:v>
                </c:pt>
                <c:pt idx="97">
                  <c:v>-24.17</c:v>
                </c:pt>
                <c:pt idx="98">
                  <c:v>-23.349999999999998</c:v>
                </c:pt>
                <c:pt idx="99">
                  <c:v>-22.943333333333332</c:v>
                </c:pt>
                <c:pt idx="100">
                  <c:v>-22.403333333333336</c:v>
                </c:pt>
                <c:pt idx="101">
                  <c:v>-22.526666666666667</c:v>
                </c:pt>
                <c:pt idx="102">
                  <c:v>-22.430000000000003</c:v>
                </c:pt>
                <c:pt idx="103">
                  <c:v>-22.743333333333336</c:v>
                </c:pt>
                <c:pt idx="104">
                  <c:v>-23.116666666666664</c:v>
                </c:pt>
                <c:pt idx="105">
                  <c:v>-23.383333333333336</c:v>
                </c:pt>
                <c:pt idx="106">
                  <c:v>-22.99</c:v>
                </c:pt>
                <c:pt idx="107">
                  <c:v>-22.393333333333334</c:v>
                </c:pt>
                <c:pt idx="108">
                  <c:v>-22.19</c:v>
                </c:pt>
                <c:pt idx="109">
                  <c:v>-22.873333333333335</c:v>
                </c:pt>
                <c:pt idx="110">
                  <c:v>-23.400000000000002</c:v>
                </c:pt>
                <c:pt idx="111">
                  <c:v>-23.536666666666665</c:v>
                </c:pt>
                <c:pt idx="112">
                  <c:v>-23.52333333333333</c:v>
                </c:pt>
                <c:pt idx="113">
                  <c:v>-24.203333333333333</c:v>
                </c:pt>
                <c:pt idx="114">
                  <c:v>-24.570000000000004</c:v>
                </c:pt>
                <c:pt idx="115">
                  <c:v>-24.223333333333333</c:v>
                </c:pt>
                <c:pt idx="116">
                  <c:v>-23.473333333333333</c:v>
                </c:pt>
              </c:numCache>
            </c:numRef>
          </c:xVal>
          <c:yVal>
            <c:numRef>
              <c:f>'Sample Info'!$H$2:$H$118</c:f>
              <c:numCache>
                <c:formatCode>General</c:formatCode>
                <c:ptCount val="117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191.66666666666666</c:v>
                </c:pt>
                <c:pt idx="7">
                  <c:v>233.33333333333334</c:v>
                </c:pt>
                <c:pt idx="8">
                  <c:v>275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  <c:pt idx="12">
                  <c:v>458.33333333333331</c:v>
                </c:pt>
                <c:pt idx="13">
                  <c:v>610</c:v>
                </c:pt>
                <c:pt idx="14">
                  <c:v>787.33333333333337</c:v>
                </c:pt>
                <c:pt idx="15">
                  <c:v>964.33333333333337</c:v>
                </c:pt>
                <c:pt idx="16">
                  <c:v>1031.6666666666667</c:v>
                </c:pt>
                <c:pt idx="17">
                  <c:v>1081.6666666666667</c:v>
                </c:pt>
                <c:pt idx="18">
                  <c:v>1122</c:v>
                </c:pt>
                <c:pt idx="19">
                  <c:v>1162</c:v>
                </c:pt>
                <c:pt idx="20">
                  <c:v>1202</c:v>
                </c:pt>
                <c:pt idx="21">
                  <c:v>1252</c:v>
                </c:pt>
                <c:pt idx="22">
                  <c:v>1302</c:v>
                </c:pt>
                <c:pt idx="23">
                  <c:v>1400.3333333333333</c:v>
                </c:pt>
                <c:pt idx="24">
                  <c:v>1516.3333333333333</c:v>
                </c:pt>
                <c:pt idx="25">
                  <c:v>1624</c:v>
                </c:pt>
                <c:pt idx="26">
                  <c:v>1675</c:v>
                </c:pt>
                <c:pt idx="27">
                  <c:v>1700</c:v>
                </c:pt>
                <c:pt idx="28">
                  <c:v>1725</c:v>
                </c:pt>
                <c:pt idx="29">
                  <c:v>1758.3333333333333</c:v>
                </c:pt>
                <c:pt idx="30">
                  <c:v>1791.6666666666667</c:v>
                </c:pt>
                <c:pt idx="31">
                  <c:v>1825</c:v>
                </c:pt>
                <c:pt idx="32">
                  <c:v>1850</c:v>
                </c:pt>
                <c:pt idx="33">
                  <c:v>1875</c:v>
                </c:pt>
                <c:pt idx="34">
                  <c:v>1900</c:v>
                </c:pt>
                <c:pt idx="35">
                  <c:v>1925</c:v>
                </c:pt>
                <c:pt idx="36">
                  <c:v>1950</c:v>
                </c:pt>
                <c:pt idx="37">
                  <c:v>1975</c:v>
                </c:pt>
                <c:pt idx="38">
                  <c:v>2000</c:v>
                </c:pt>
                <c:pt idx="39">
                  <c:v>2025</c:v>
                </c:pt>
                <c:pt idx="40">
                  <c:v>2050</c:v>
                </c:pt>
                <c:pt idx="41">
                  <c:v>2075</c:v>
                </c:pt>
                <c:pt idx="42">
                  <c:v>2100</c:v>
                </c:pt>
                <c:pt idx="43">
                  <c:v>2125</c:v>
                </c:pt>
                <c:pt idx="44">
                  <c:v>2150</c:v>
                </c:pt>
                <c:pt idx="45">
                  <c:v>2183.3333333333335</c:v>
                </c:pt>
                <c:pt idx="46">
                  <c:v>2241.6666666666665</c:v>
                </c:pt>
                <c:pt idx="47">
                  <c:v>2300</c:v>
                </c:pt>
                <c:pt idx="48">
                  <c:v>2378</c:v>
                </c:pt>
                <c:pt idx="49">
                  <c:v>2439.3333333333335</c:v>
                </c:pt>
                <c:pt idx="50">
                  <c:v>2503</c:v>
                </c:pt>
                <c:pt idx="51">
                  <c:v>2650</c:v>
                </c:pt>
                <c:pt idx="52">
                  <c:v>2788.6666666666665</c:v>
                </c:pt>
                <c:pt idx="53">
                  <c:v>2925</c:v>
                </c:pt>
                <c:pt idx="54">
                  <c:v>2958.3333333333335</c:v>
                </c:pt>
                <c:pt idx="55">
                  <c:v>2991.6666666666665</c:v>
                </c:pt>
                <c:pt idx="56">
                  <c:v>3025</c:v>
                </c:pt>
                <c:pt idx="57">
                  <c:v>3050</c:v>
                </c:pt>
                <c:pt idx="58">
                  <c:v>3075</c:v>
                </c:pt>
                <c:pt idx="59">
                  <c:v>3100</c:v>
                </c:pt>
                <c:pt idx="60">
                  <c:v>3125</c:v>
                </c:pt>
                <c:pt idx="61">
                  <c:v>3150</c:v>
                </c:pt>
                <c:pt idx="62">
                  <c:v>3175</c:v>
                </c:pt>
                <c:pt idx="63">
                  <c:v>3193.3333333333335</c:v>
                </c:pt>
                <c:pt idx="64">
                  <c:v>3210</c:v>
                </c:pt>
                <c:pt idx="65">
                  <c:v>3226.6666666666665</c:v>
                </c:pt>
                <c:pt idx="66">
                  <c:v>3250</c:v>
                </c:pt>
                <c:pt idx="67">
                  <c:v>3275</c:v>
                </c:pt>
                <c:pt idx="68">
                  <c:v>3300</c:v>
                </c:pt>
                <c:pt idx="69">
                  <c:v>3325</c:v>
                </c:pt>
                <c:pt idx="70">
                  <c:v>3350</c:v>
                </c:pt>
                <c:pt idx="71">
                  <c:v>3375</c:v>
                </c:pt>
                <c:pt idx="72">
                  <c:v>3400</c:v>
                </c:pt>
                <c:pt idx="73">
                  <c:v>3425</c:v>
                </c:pt>
                <c:pt idx="74">
                  <c:v>3450</c:v>
                </c:pt>
                <c:pt idx="75">
                  <c:v>3475</c:v>
                </c:pt>
                <c:pt idx="76">
                  <c:v>3525</c:v>
                </c:pt>
                <c:pt idx="77">
                  <c:v>3583.3333333333335</c:v>
                </c:pt>
                <c:pt idx="78">
                  <c:v>3666.6666666666665</c:v>
                </c:pt>
                <c:pt idx="79">
                  <c:v>3733.3333333333335</c:v>
                </c:pt>
                <c:pt idx="80">
                  <c:v>3833.3333333333335</c:v>
                </c:pt>
                <c:pt idx="81">
                  <c:v>3916.6666666666665</c:v>
                </c:pt>
                <c:pt idx="82">
                  <c:v>4000</c:v>
                </c:pt>
                <c:pt idx="83">
                  <c:v>4146.333333333333</c:v>
                </c:pt>
                <c:pt idx="84">
                  <c:v>4284.333333333333</c:v>
                </c:pt>
                <c:pt idx="85">
                  <c:v>4410.666666666667</c:v>
                </c:pt>
                <c:pt idx="86">
                  <c:v>4427.333333333333</c:v>
                </c:pt>
                <c:pt idx="87">
                  <c:v>4444</c:v>
                </c:pt>
                <c:pt idx="88">
                  <c:v>4464</c:v>
                </c:pt>
                <c:pt idx="89">
                  <c:v>4489</c:v>
                </c:pt>
                <c:pt idx="90">
                  <c:v>4514</c:v>
                </c:pt>
                <c:pt idx="91">
                  <c:v>4539</c:v>
                </c:pt>
                <c:pt idx="92">
                  <c:v>4564</c:v>
                </c:pt>
                <c:pt idx="93">
                  <c:v>4597.333333333333</c:v>
                </c:pt>
                <c:pt idx="94">
                  <c:v>4630.666666666667</c:v>
                </c:pt>
                <c:pt idx="95">
                  <c:v>4664</c:v>
                </c:pt>
                <c:pt idx="96">
                  <c:v>4689</c:v>
                </c:pt>
                <c:pt idx="97">
                  <c:v>4714</c:v>
                </c:pt>
                <c:pt idx="98">
                  <c:v>4739</c:v>
                </c:pt>
                <c:pt idx="99">
                  <c:v>4764</c:v>
                </c:pt>
                <c:pt idx="100">
                  <c:v>4789</c:v>
                </c:pt>
                <c:pt idx="101">
                  <c:v>4814</c:v>
                </c:pt>
                <c:pt idx="102">
                  <c:v>4839</c:v>
                </c:pt>
                <c:pt idx="103">
                  <c:v>4864</c:v>
                </c:pt>
                <c:pt idx="104">
                  <c:v>4889</c:v>
                </c:pt>
                <c:pt idx="105">
                  <c:v>4914</c:v>
                </c:pt>
                <c:pt idx="106">
                  <c:v>4939</c:v>
                </c:pt>
                <c:pt idx="107">
                  <c:v>4964</c:v>
                </c:pt>
                <c:pt idx="108">
                  <c:v>4989</c:v>
                </c:pt>
                <c:pt idx="109">
                  <c:v>5014</c:v>
                </c:pt>
                <c:pt idx="110">
                  <c:v>5039</c:v>
                </c:pt>
                <c:pt idx="111">
                  <c:v>5064</c:v>
                </c:pt>
                <c:pt idx="112">
                  <c:v>5089</c:v>
                </c:pt>
                <c:pt idx="113">
                  <c:v>5114</c:v>
                </c:pt>
                <c:pt idx="114">
                  <c:v>5139</c:v>
                </c:pt>
                <c:pt idx="115">
                  <c:v>5164</c:v>
                </c:pt>
                <c:pt idx="116">
                  <c:v>5189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9-F202-4DAD-9E25-C3BFE6CE2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89848"/>
        <c:axId val="631094968"/>
      </c:scatterChart>
      <c:valAx>
        <c:axId val="631089848"/>
        <c:scaling>
          <c:orientation val="minMax"/>
          <c:max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94968"/>
        <c:crosses val="autoZero"/>
        <c:crossBetween val="midCat"/>
      </c:valAx>
      <c:valAx>
        <c:axId val="631094968"/>
        <c:scaling>
          <c:orientation val="minMax"/>
          <c:max val="5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89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420687</xdr:colOff>
      <xdr:row>24</xdr:row>
      <xdr:rowOff>104774</xdr:rowOff>
    </xdr:from>
    <xdr:to>
      <xdr:col>18</xdr:col>
      <xdr:colOff>785812</xdr:colOff>
      <xdr:row>65</xdr:row>
      <xdr:rowOff>206374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14C8FA-6D84-4899-9A1D-A0D2083E9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niversity%20of%20Arkansas/Cretaceous%20Project/Data/Mussentuchit/Moore%20Cutoff&#61480;/Mussentuchit%20MC%20sample%20list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niversity%20of%20Arkansas/Cretaceous%20Project/Data/MCYCM/MCYCM%20STRAT%20section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2">
          <cell r="B2">
            <v>-24.398336</v>
          </cell>
          <cell r="E2">
            <v>210</v>
          </cell>
          <cell r="F2">
            <v>-24.561119866666669</v>
          </cell>
          <cell r="G2">
            <v>281</v>
          </cell>
        </row>
        <row r="3">
          <cell r="B3">
            <v>-25.124899599999999</v>
          </cell>
          <cell r="E3">
            <v>235</v>
          </cell>
          <cell r="F3">
            <v>-24.431833866666665</v>
          </cell>
          <cell r="G3">
            <v>352</v>
          </cell>
        </row>
        <row r="4">
          <cell r="B4">
            <v>-24.160124</v>
          </cell>
          <cell r="E4">
            <v>398</v>
          </cell>
          <cell r="F4">
            <v>-24.168850266666666</v>
          </cell>
          <cell r="G4">
            <v>438</v>
          </cell>
        </row>
        <row r="5">
          <cell r="B5">
            <v>-24.010477999999999</v>
          </cell>
          <cell r="E5">
            <v>423</v>
          </cell>
          <cell r="F5">
            <v>-24.240893200000002</v>
          </cell>
          <cell r="G5">
            <v>473</v>
          </cell>
        </row>
        <row r="6">
          <cell r="B6">
            <v>-24.335948800000001</v>
          </cell>
          <cell r="E6">
            <v>493</v>
          </cell>
          <cell r="F6">
            <v>-24.430241200000001</v>
          </cell>
          <cell r="G6">
            <v>508</v>
          </cell>
        </row>
        <row r="7">
          <cell r="B7">
            <v>-24.376252800000003</v>
          </cell>
          <cell r="E7">
            <v>503</v>
          </cell>
          <cell r="F7">
            <v>-24.319036266666668</v>
          </cell>
          <cell r="G7">
            <v>524.66666666666663</v>
          </cell>
        </row>
        <row r="8">
          <cell r="B8">
            <v>-24.578522</v>
          </cell>
          <cell r="E8">
            <v>528</v>
          </cell>
          <cell r="F8">
            <v>-24.195075333333335</v>
          </cell>
          <cell r="G8">
            <v>543.66666666666663</v>
          </cell>
        </row>
        <row r="9">
          <cell r="B9">
            <v>-24.002333999999998</v>
          </cell>
          <cell r="E9">
            <v>543</v>
          </cell>
          <cell r="F9">
            <v>-23.934193066666666</v>
          </cell>
          <cell r="G9">
            <v>562.66666666666663</v>
          </cell>
        </row>
        <row r="10">
          <cell r="B10">
            <v>-24.004370000000002</v>
          </cell>
          <cell r="E10">
            <v>560</v>
          </cell>
          <cell r="F10">
            <v>-23.768308000000001</v>
          </cell>
          <cell r="G10">
            <v>585</v>
          </cell>
        </row>
        <row r="11">
          <cell r="B11">
            <v>-23.795875200000001</v>
          </cell>
          <cell r="E11">
            <v>585</v>
          </cell>
          <cell r="F11">
            <v>-24.454779333333335</v>
          </cell>
          <cell r="G11">
            <v>610</v>
          </cell>
        </row>
        <row r="12">
          <cell r="B12">
            <v>-23.504678800000001</v>
          </cell>
          <cell r="E12">
            <v>610</v>
          </cell>
          <cell r="F12">
            <v>-23.992290933333333</v>
          </cell>
          <cell r="G12">
            <v>635</v>
          </cell>
        </row>
        <row r="13">
          <cell r="B13">
            <v>-26.063783999999998</v>
          </cell>
          <cell r="E13">
            <v>635</v>
          </cell>
          <cell r="F13">
            <v>-23.734681200000001</v>
          </cell>
          <cell r="G13">
            <v>660</v>
          </cell>
        </row>
        <row r="14">
          <cell r="B14">
            <v>-22.40841</v>
          </cell>
          <cell r="E14">
            <v>660</v>
          </cell>
          <cell r="F14">
            <v>-23.031778533333334</v>
          </cell>
          <cell r="G14">
            <v>685</v>
          </cell>
        </row>
        <row r="15">
          <cell r="B15">
            <v>-22.7318496</v>
          </cell>
          <cell r="E15">
            <v>685</v>
          </cell>
          <cell r="F15">
            <v>-23.589554533333331</v>
          </cell>
          <cell r="G15">
            <v>710</v>
          </cell>
        </row>
        <row r="16">
          <cell r="B16">
            <v>-23.955075999999998</v>
          </cell>
          <cell r="E16">
            <v>710</v>
          </cell>
          <cell r="F16">
            <v>-23.700862666666666</v>
          </cell>
          <cell r="G16">
            <v>740</v>
          </cell>
        </row>
        <row r="17">
          <cell r="B17">
            <v>-24.081738000000001</v>
          </cell>
          <cell r="E17">
            <v>735</v>
          </cell>
          <cell r="F17">
            <v>-23.451011466666667</v>
          </cell>
          <cell r="G17">
            <v>770</v>
          </cell>
        </row>
        <row r="18">
          <cell r="B18">
            <v>-23.065773999999998</v>
          </cell>
          <cell r="E18">
            <v>775</v>
          </cell>
          <cell r="F18">
            <v>-23.220880133333335</v>
          </cell>
          <cell r="G18">
            <v>800</v>
          </cell>
        </row>
        <row r="19">
          <cell r="B19">
            <v>-23.2055224</v>
          </cell>
          <cell r="E19">
            <v>800</v>
          </cell>
          <cell r="F19">
            <v>-23.29203716666667</v>
          </cell>
          <cell r="G19">
            <v>825</v>
          </cell>
        </row>
        <row r="20">
          <cell r="B20">
            <v>-23.391344000000004</v>
          </cell>
          <cell r="E20">
            <v>825</v>
          </cell>
          <cell r="F20">
            <v>-23.702729833333336</v>
          </cell>
          <cell r="G20">
            <v>850</v>
          </cell>
        </row>
        <row r="21">
          <cell r="B21">
            <v>-23.279245100000001</v>
          </cell>
          <cell r="E21">
            <v>850</v>
          </cell>
          <cell r="F21">
            <v>-23.817521799999998</v>
          </cell>
          <cell r="G21">
            <v>875</v>
          </cell>
        </row>
        <row r="22">
          <cell r="B22">
            <v>-24.437600400000001</v>
          </cell>
          <cell r="E22">
            <v>875</v>
          </cell>
          <cell r="F22">
            <v>-23.904154766666665</v>
          </cell>
          <cell r="G22">
            <v>900</v>
          </cell>
        </row>
        <row r="23">
          <cell r="B23">
            <v>-23.735719899999999</v>
          </cell>
          <cell r="E23">
            <v>900</v>
          </cell>
          <cell r="F23">
            <v>-22.910393299999999</v>
          </cell>
          <cell r="G23">
            <v>925</v>
          </cell>
        </row>
        <row r="24">
          <cell r="B24">
            <v>-23.539144</v>
          </cell>
          <cell r="E24">
            <v>925</v>
          </cell>
          <cell r="F24">
            <v>-21.981943333333334</v>
          </cell>
          <cell r="G24">
            <v>950</v>
          </cell>
        </row>
        <row r="25">
          <cell r="B25">
            <v>-21.456316000000001</v>
          </cell>
          <cell r="E25">
            <v>950</v>
          </cell>
          <cell r="F25">
            <v>-20.849927333333333</v>
          </cell>
          <cell r="G25">
            <v>975</v>
          </cell>
        </row>
        <row r="26">
          <cell r="B26">
            <v>-20.950369999999999</v>
          </cell>
          <cell r="E26">
            <v>975</v>
          </cell>
          <cell r="F26">
            <v>-20.862143333333332</v>
          </cell>
          <cell r="G26">
            <v>1000</v>
          </cell>
        </row>
        <row r="27">
          <cell r="B27">
            <v>-20.143096</v>
          </cell>
          <cell r="E27">
            <v>1000</v>
          </cell>
          <cell r="F27">
            <v>-21.190376066666669</v>
          </cell>
          <cell r="G27">
            <v>1025</v>
          </cell>
        </row>
        <row r="28">
          <cell r="B28">
            <v>-21.492964000000001</v>
          </cell>
          <cell r="E28">
            <v>1025</v>
          </cell>
          <cell r="F28">
            <v>-21.618036933333332</v>
          </cell>
          <cell r="G28">
            <v>1050</v>
          </cell>
        </row>
        <row r="29">
          <cell r="B29">
            <v>-21.935068200000003</v>
          </cell>
          <cell r="E29">
            <v>1050</v>
          </cell>
          <cell r="F29">
            <v>-21.114019500000001</v>
          </cell>
          <cell r="G29">
            <v>1075</v>
          </cell>
        </row>
        <row r="30">
          <cell r="B30">
            <v>-21.426078600000004</v>
          </cell>
          <cell r="E30">
            <v>1075</v>
          </cell>
          <cell r="F30">
            <v>-20.769838100000001</v>
          </cell>
          <cell r="G30">
            <v>1100</v>
          </cell>
        </row>
        <row r="31">
          <cell r="B31">
            <v>-19.9809117</v>
          </cell>
          <cell r="E31">
            <v>1100</v>
          </cell>
          <cell r="F31">
            <v>-20.785346566666664</v>
          </cell>
          <cell r="G31">
            <v>1125</v>
          </cell>
        </row>
        <row r="32">
          <cell r="B32">
            <v>-20.902524</v>
          </cell>
          <cell r="E32">
            <v>1125</v>
          </cell>
          <cell r="F32">
            <v>-20.931027999999998</v>
          </cell>
          <cell r="G32">
            <v>1150</v>
          </cell>
        </row>
        <row r="33">
          <cell r="B33">
            <v>-21.472603999999997</v>
          </cell>
          <cell r="E33">
            <v>1150</v>
          </cell>
          <cell r="F33">
            <v>-20.945279999999997</v>
          </cell>
          <cell r="G33">
            <v>1175</v>
          </cell>
        </row>
        <row r="34">
          <cell r="B34">
            <v>-20.417956</v>
          </cell>
          <cell r="E34">
            <v>1175</v>
          </cell>
          <cell r="F34">
            <v>-22.730851999999999</v>
          </cell>
          <cell r="G34">
            <v>1200</v>
          </cell>
        </row>
        <row r="35">
          <cell r="E35">
            <v>1200</v>
          </cell>
          <cell r="F35">
            <v>-25.725299</v>
          </cell>
          <cell r="G35">
            <v>1225</v>
          </cell>
        </row>
        <row r="36">
          <cell r="B36">
            <v>-25.043748000000001</v>
          </cell>
          <cell r="E36">
            <v>1225</v>
          </cell>
          <cell r="F36">
            <v>-25.796389333333334</v>
          </cell>
          <cell r="G36">
            <v>1250</v>
          </cell>
        </row>
        <row r="37">
          <cell r="B37">
            <v>-26.406849999999999</v>
          </cell>
          <cell r="E37">
            <v>1250</v>
          </cell>
          <cell r="F37">
            <v>-25.670082633333333</v>
          </cell>
          <cell r="G37">
            <v>1275</v>
          </cell>
        </row>
        <row r="38">
          <cell r="B38">
            <v>-25.938569999999999</v>
          </cell>
          <cell r="E38">
            <v>1275</v>
          </cell>
          <cell r="F38">
            <v>-25.254695566666669</v>
          </cell>
          <cell r="G38">
            <v>1300</v>
          </cell>
        </row>
        <row r="39">
          <cell r="B39">
            <v>-24.664827899999999</v>
          </cell>
          <cell r="E39">
            <v>1300</v>
          </cell>
          <cell r="F39">
            <v>-25.106154200000002</v>
          </cell>
          <cell r="G39">
            <v>1325</v>
          </cell>
        </row>
        <row r="40">
          <cell r="B40">
            <v>-25.160688800000003</v>
          </cell>
          <cell r="E40">
            <v>1325</v>
          </cell>
          <cell r="F40">
            <v>-24.783322833333333</v>
          </cell>
          <cell r="G40">
            <v>1350</v>
          </cell>
        </row>
        <row r="41">
          <cell r="B41">
            <v>-25.492945900000002</v>
          </cell>
          <cell r="E41">
            <v>1350</v>
          </cell>
          <cell r="F41">
            <v>-24.587811633333331</v>
          </cell>
          <cell r="G41">
            <v>1375</v>
          </cell>
        </row>
        <row r="42">
          <cell r="B42">
            <v>-23.696333800000001</v>
          </cell>
          <cell r="E42">
            <v>1375</v>
          </cell>
          <cell r="F42">
            <v>-24.265316899999998</v>
          </cell>
          <cell r="G42">
            <v>1400</v>
          </cell>
        </row>
        <row r="43">
          <cell r="B43">
            <v>-24.5741552</v>
          </cell>
          <cell r="E43">
            <v>1400</v>
          </cell>
          <cell r="F43">
            <v>-26.177723466666666</v>
          </cell>
          <cell r="G43">
            <v>1425</v>
          </cell>
        </row>
        <row r="44">
          <cell r="B44">
            <v>-24.525461700000001</v>
          </cell>
          <cell r="E44">
            <v>1425</v>
          </cell>
          <cell r="F44">
            <v>-26.345825433333331</v>
          </cell>
          <cell r="G44">
            <v>1450</v>
          </cell>
        </row>
        <row r="45">
          <cell r="B45">
            <v>-29.433553499999999</v>
          </cell>
          <cell r="E45">
            <v>1450</v>
          </cell>
          <cell r="F45">
            <v>-26.792627633333336</v>
          </cell>
          <cell r="G45">
            <v>1475</v>
          </cell>
        </row>
        <row r="46">
          <cell r="B46">
            <v>-25.078461099999998</v>
          </cell>
          <cell r="E46">
            <v>1475</v>
          </cell>
          <cell r="F46">
            <v>-25.329289933333332</v>
          </cell>
          <cell r="G46">
            <v>1500</v>
          </cell>
        </row>
        <row r="47">
          <cell r="B47">
            <v>-25.865868299999995</v>
          </cell>
          <cell r="E47">
            <v>1500</v>
          </cell>
          <cell r="F47">
            <v>-24.774323499999998</v>
          </cell>
          <cell r="G47">
            <v>1525</v>
          </cell>
        </row>
        <row r="48">
          <cell r="B48">
            <v>-25.043540400000001</v>
          </cell>
          <cell r="E48">
            <v>1525</v>
          </cell>
          <cell r="F48">
            <v>-24.681647566666669</v>
          </cell>
          <cell r="G48">
            <v>1550</v>
          </cell>
        </row>
        <row r="49">
          <cell r="B49">
            <v>-23.413561800000004</v>
          </cell>
          <cell r="E49">
            <v>1550</v>
          </cell>
          <cell r="F49">
            <v>-24.863766200000001</v>
          </cell>
          <cell r="G49">
            <v>1575</v>
          </cell>
        </row>
        <row r="50">
          <cell r="B50">
            <v>-25.587840499999999</v>
          </cell>
          <cell r="E50">
            <v>1575</v>
          </cell>
          <cell r="F50">
            <v>-25.147211466666665</v>
          </cell>
          <cell r="G50">
            <v>1600</v>
          </cell>
        </row>
        <row r="51">
          <cell r="B51">
            <v>-25.589896299999999</v>
          </cell>
          <cell r="E51">
            <v>1600</v>
          </cell>
          <cell r="F51">
            <v>-24.547342866666668</v>
          </cell>
          <cell r="G51">
            <v>1625</v>
          </cell>
        </row>
        <row r="52">
          <cell r="B52">
            <v>-24.2638976</v>
          </cell>
          <cell r="E52">
            <v>1625</v>
          </cell>
          <cell r="F52">
            <v>-24.145739300000002</v>
          </cell>
          <cell r="G52">
            <v>1650</v>
          </cell>
        </row>
        <row r="53">
          <cell r="B53">
            <v>-23.7882347</v>
          </cell>
          <cell r="E53">
            <v>1650</v>
          </cell>
          <cell r="F53">
            <v>-23.948135533333332</v>
          </cell>
          <cell r="G53">
            <v>1675</v>
          </cell>
        </row>
        <row r="54">
          <cell r="B54">
            <v>-24.385085600000004</v>
          </cell>
          <cell r="E54">
            <v>1675</v>
          </cell>
          <cell r="F54">
            <v>-24.470927100000001</v>
          </cell>
          <cell r="G54">
            <v>1700</v>
          </cell>
        </row>
        <row r="55">
          <cell r="B55">
            <v>-23.671086299999999</v>
          </cell>
          <cell r="E55">
            <v>1700</v>
          </cell>
          <cell r="F55">
            <v>-24.639479099999999</v>
          </cell>
          <cell r="G55">
            <v>1725</v>
          </cell>
        </row>
        <row r="56">
          <cell r="B56">
            <v>-25.356609400000004</v>
          </cell>
          <cell r="E56">
            <v>1725</v>
          </cell>
          <cell r="F56">
            <v>-24.313755700000002</v>
          </cell>
          <cell r="G56">
            <v>1750</v>
          </cell>
        </row>
        <row r="57">
          <cell r="B57">
            <v>-24.890741599999998</v>
          </cell>
          <cell r="E57">
            <v>1750</v>
          </cell>
          <cell r="F57">
            <v>-23.717410166666667</v>
          </cell>
          <cell r="G57">
            <v>1775</v>
          </cell>
        </row>
        <row r="58">
          <cell r="B58">
            <v>-22.693916099999996</v>
          </cell>
          <cell r="E58">
            <v>1775</v>
          </cell>
          <cell r="F58">
            <v>-23.130744449999998</v>
          </cell>
          <cell r="G58">
            <v>1800</v>
          </cell>
        </row>
        <row r="59">
          <cell r="B59">
            <v>-23.567572800000001</v>
          </cell>
          <cell r="E59">
            <v>1800</v>
          </cell>
          <cell r="F59">
            <v>-22.94099555</v>
          </cell>
          <cell r="G59">
            <v>1825</v>
          </cell>
        </row>
        <row r="60">
          <cell r="E60">
            <v>1825</v>
          </cell>
          <cell r="F60">
            <v>-23.159663399999999</v>
          </cell>
          <cell r="G60">
            <v>1850</v>
          </cell>
        </row>
        <row r="61">
          <cell r="B61">
            <v>-22.3144183</v>
          </cell>
          <cell r="E61">
            <v>1850</v>
          </cell>
          <cell r="F61">
            <v>-23.159663399999999</v>
          </cell>
          <cell r="G61">
            <v>1875</v>
          </cell>
        </row>
        <row r="62">
          <cell r="B62">
            <v>-24.004908499999999</v>
          </cell>
          <cell r="E62">
            <v>1875</v>
          </cell>
          <cell r="F62">
            <v>-23.376301849999997</v>
          </cell>
          <cell r="G62">
            <v>1900</v>
          </cell>
        </row>
        <row r="63">
          <cell r="E63">
            <v>1900</v>
          </cell>
          <cell r="F63">
            <v>-23.477264499999997</v>
          </cell>
          <cell r="G63">
            <v>1933.3333333333333</v>
          </cell>
        </row>
        <row r="64">
          <cell r="B64">
            <v>-22.747695199999999</v>
          </cell>
          <cell r="E64">
            <v>1925</v>
          </cell>
          <cell r="F64">
            <v>-23.875026899999995</v>
          </cell>
          <cell r="G64">
            <v>1966.6666666666667</v>
          </cell>
        </row>
        <row r="65">
          <cell r="B65">
            <v>-24.206833799999998</v>
          </cell>
          <cell r="E65">
            <v>1975</v>
          </cell>
          <cell r="F65">
            <v>-24.50447913333333</v>
          </cell>
          <cell r="G65">
            <v>2000</v>
          </cell>
        </row>
        <row r="66">
          <cell r="B66">
            <v>-24.670551699999997</v>
          </cell>
          <cell r="E66">
            <v>2000</v>
          </cell>
          <cell r="F66">
            <v>-24.564684666666665</v>
          </cell>
          <cell r="G66">
            <v>2025</v>
          </cell>
        </row>
        <row r="67">
          <cell r="B67">
            <v>-24.636051899999998</v>
          </cell>
          <cell r="E67">
            <v>2025</v>
          </cell>
          <cell r="F67">
            <v>-24.511751149999998</v>
          </cell>
          <cell r="G67">
            <v>2050</v>
          </cell>
        </row>
        <row r="68">
          <cell r="B68">
            <v>-24.387450399999999</v>
          </cell>
          <cell r="E68">
            <v>2050</v>
          </cell>
          <cell r="F68">
            <v>-24.060716999999997</v>
          </cell>
          <cell r="G68">
            <v>2075</v>
          </cell>
        </row>
        <row r="69">
          <cell r="E69">
            <v>2075</v>
          </cell>
          <cell r="F69">
            <v>-24.127179849999997</v>
          </cell>
          <cell r="G69">
            <v>2100</v>
          </cell>
        </row>
        <row r="70">
          <cell r="B70">
            <v>-23.733983599999998</v>
          </cell>
          <cell r="E70">
            <v>2100</v>
          </cell>
          <cell r="F70">
            <v>-23.949099999999998</v>
          </cell>
          <cell r="G70">
            <v>2141.6666666666665</v>
          </cell>
        </row>
        <row r="71">
          <cell r="B71">
            <v>-24.5203761</v>
          </cell>
          <cell r="E71">
            <v>2125</v>
          </cell>
          <cell r="F71">
            <v>-23.937938299999999</v>
          </cell>
          <cell r="G71">
            <v>2183.3333333333335</v>
          </cell>
        </row>
        <row r="72">
          <cell r="B72">
            <v>-23.592940299999995</v>
          </cell>
          <cell r="E72">
            <v>2200</v>
          </cell>
          <cell r="F72">
            <v>-23.570955133333328</v>
          </cell>
          <cell r="G72">
            <v>2225</v>
          </cell>
        </row>
        <row r="73">
          <cell r="B73">
            <v>-23.700498499999998</v>
          </cell>
          <cell r="E73">
            <v>2225</v>
          </cell>
          <cell r="F73">
            <v>-24.391509199999998</v>
          </cell>
          <cell r="G73">
            <v>2245</v>
          </cell>
        </row>
        <row r="74">
          <cell r="B74">
            <v>-23.419426599999998</v>
          </cell>
          <cell r="E74">
            <v>2250</v>
          </cell>
          <cell r="F74">
            <v>-24.737014549999998</v>
          </cell>
          <cell r="G74">
            <v>2278.3333333333335</v>
          </cell>
        </row>
        <row r="75">
          <cell r="B75">
            <v>-26.054602499999998</v>
          </cell>
          <cell r="E75">
            <v>2260</v>
          </cell>
          <cell r="F75">
            <v>-23.328103599999999</v>
          </cell>
          <cell r="G75">
            <v>2328.3333333333335</v>
          </cell>
        </row>
        <row r="76">
          <cell r="E76">
            <v>2325</v>
          </cell>
          <cell r="F76">
            <v>-20.601604699999999</v>
          </cell>
          <cell r="G76">
            <v>2362.5</v>
          </cell>
        </row>
        <row r="77">
          <cell r="B77">
            <v>-20.601604699999999</v>
          </cell>
          <cell r="E77">
            <v>2400</v>
          </cell>
          <cell r="F77">
            <v>-20.601604699999999</v>
          </cell>
          <cell r="G77">
            <v>2400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-23.261500000000002</v>
          </cell>
          <cell r="F2">
            <v>0</v>
          </cell>
          <cell r="G2">
            <v>-25.446033333333332</v>
          </cell>
          <cell r="H2">
            <v>25</v>
          </cell>
        </row>
        <row r="3">
          <cell r="B3">
            <v>-25.797000000000001</v>
          </cell>
          <cell r="F3">
            <v>25</v>
          </cell>
          <cell r="G3">
            <v>-25.89203333333333</v>
          </cell>
          <cell r="H3">
            <v>41.666666666666664</v>
          </cell>
        </row>
        <row r="4">
          <cell r="B4">
            <v>-27.279599999999999</v>
          </cell>
          <cell r="F4">
            <v>50</v>
          </cell>
          <cell r="G4">
            <v>-25.769311599999998</v>
          </cell>
          <cell r="H4">
            <v>58.333333333333336</v>
          </cell>
        </row>
        <row r="5">
          <cell r="B5">
            <v>-24.599499999999999</v>
          </cell>
          <cell r="F5">
            <v>50</v>
          </cell>
          <cell r="G5">
            <v>-25.416882533333332</v>
          </cell>
          <cell r="H5">
            <v>66.666666666666671</v>
          </cell>
        </row>
        <row r="6">
          <cell r="B6">
            <v>-25.428834800000001</v>
          </cell>
          <cell r="F6">
            <v>75</v>
          </cell>
          <cell r="G6">
            <v>-25.869880533333333</v>
          </cell>
          <cell r="H6">
            <v>83.333333333333329</v>
          </cell>
        </row>
        <row r="7">
          <cell r="B7">
            <v>-26.222312800000001</v>
          </cell>
          <cell r="F7">
            <v>75</v>
          </cell>
          <cell r="G7">
            <v>-25.811591066666665</v>
          </cell>
          <cell r="H7">
            <v>100</v>
          </cell>
        </row>
        <row r="8">
          <cell r="B8">
            <v>-25.958494000000002</v>
          </cell>
          <cell r="F8">
            <v>100</v>
          </cell>
          <cell r="G8">
            <v>-25.781267066666668</v>
          </cell>
          <cell r="H8">
            <v>125</v>
          </cell>
        </row>
        <row r="9">
          <cell r="B9">
            <v>-25.253966399999999</v>
          </cell>
          <cell r="F9">
            <v>125</v>
          </cell>
          <cell r="G9">
            <v>-25.5774224</v>
          </cell>
          <cell r="H9">
            <v>150</v>
          </cell>
        </row>
        <row r="10">
          <cell r="B10">
            <v>-26.1313408</v>
          </cell>
          <cell r="F10">
            <v>150</v>
          </cell>
          <cell r="G10">
            <v>-25.658286399999998</v>
          </cell>
          <cell r="H10">
            <v>175</v>
          </cell>
        </row>
        <row r="11">
          <cell r="B11">
            <v>-25.346959999999999</v>
          </cell>
          <cell r="F11">
            <v>175</v>
          </cell>
          <cell r="G11">
            <v>-25.584497999999996</v>
          </cell>
          <cell r="H11">
            <v>191.66666666666666</v>
          </cell>
        </row>
        <row r="12">
          <cell r="B12">
            <v>-25.496558399999998</v>
          </cell>
          <cell r="F12">
            <v>200</v>
          </cell>
          <cell r="G12">
            <v>-25.687262666666665</v>
          </cell>
          <cell r="H12">
            <v>208.33333333333334</v>
          </cell>
        </row>
        <row r="13">
          <cell r="B13">
            <v>-25.909975599999999</v>
          </cell>
          <cell r="F13">
            <v>200</v>
          </cell>
          <cell r="G13">
            <v>-25.59999693333333</v>
          </cell>
          <cell r="H13">
            <v>225</v>
          </cell>
        </row>
        <row r="14">
          <cell r="B14">
            <v>-25.655253999999999</v>
          </cell>
          <cell r="F14">
            <v>225</v>
          </cell>
          <cell r="G14">
            <v>-25.513405066666667</v>
          </cell>
          <cell r="H14">
            <v>250</v>
          </cell>
        </row>
        <row r="15">
          <cell r="B15">
            <v>-25.234761200000001</v>
          </cell>
          <cell r="F15">
            <v>250</v>
          </cell>
          <cell r="G15">
            <v>-25.886727199999999</v>
          </cell>
          <cell r="H15">
            <v>275</v>
          </cell>
        </row>
        <row r="16">
          <cell r="B16">
            <v>-25.650199999999998</v>
          </cell>
          <cell r="F16">
            <v>275</v>
          </cell>
          <cell r="G16">
            <v>-25.952840133333329</v>
          </cell>
          <cell r="H16">
            <v>300</v>
          </cell>
        </row>
        <row r="17">
          <cell r="B17">
            <v>-26.775220399999998</v>
          </cell>
          <cell r="F17">
            <v>300</v>
          </cell>
          <cell r="G17">
            <v>-26.361540266666665</v>
          </cell>
          <cell r="H17">
            <v>325</v>
          </cell>
        </row>
        <row r="18">
          <cell r="B18">
            <v>-25.4331</v>
          </cell>
          <cell r="F18">
            <v>325</v>
          </cell>
          <cell r="G18">
            <v>-25.872313066666667</v>
          </cell>
          <cell r="H18">
            <v>350</v>
          </cell>
        </row>
        <row r="19">
          <cell r="B19">
            <v>-26.876300399999998</v>
          </cell>
          <cell r="F19">
            <v>350</v>
          </cell>
          <cell r="G19">
            <v>-26.010381733333332</v>
          </cell>
          <cell r="H19">
            <v>375</v>
          </cell>
        </row>
        <row r="20">
          <cell r="B20">
            <v>-25.3075388</v>
          </cell>
          <cell r="F20">
            <v>375</v>
          </cell>
          <cell r="G20">
            <v>-25.497906133333334</v>
          </cell>
          <cell r="H20">
            <v>400</v>
          </cell>
        </row>
        <row r="21">
          <cell r="B21">
            <v>-25.847306</v>
          </cell>
          <cell r="F21">
            <v>400</v>
          </cell>
          <cell r="G21">
            <v>-25.461126533333331</v>
          </cell>
          <cell r="H21">
            <v>425</v>
          </cell>
        </row>
        <row r="22">
          <cell r="B22">
            <v>-25.338873599999999</v>
          </cell>
          <cell r="F22">
            <v>425</v>
          </cell>
          <cell r="G22">
            <v>-25.520763733333329</v>
          </cell>
          <cell r="H22">
            <v>450</v>
          </cell>
        </row>
        <row r="23">
          <cell r="B23">
            <v>-25.197199999999999</v>
          </cell>
          <cell r="F23">
            <v>450</v>
          </cell>
          <cell r="G23">
            <v>-24.94865093333333</v>
          </cell>
          <cell r="H23">
            <v>475</v>
          </cell>
        </row>
        <row r="24">
          <cell r="B24">
            <v>-26.026217599999999</v>
          </cell>
          <cell r="F24">
            <v>475</v>
          </cell>
          <cell r="G24">
            <v>-25.462865066666666</v>
          </cell>
          <cell r="H24">
            <v>500</v>
          </cell>
        </row>
        <row r="25">
          <cell r="B25">
            <v>-23.622535200000002</v>
          </cell>
          <cell r="F25">
            <v>500</v>
          </cell>
          <cell r="G25">
            <v>-25.418052933333332</v>
          </cell>
          <cell r="H25">
            <v>525</v>
          </cell>
        </row>
        <row r="26">
          <cell r="B26">
            <v>-26.739842400000001</v>
          </cell>
          <cell r="F26">
            <v>525</v>
          </cell>
          <cell r="G26">
            <v>-26.378649866666667</v>
          </cell>
          <cell r="H26">
            <v>550</v>
          </cell>
        </row>
        <row r="27">
          <cell r="B27">
            <v>-25.8917812</v>
          </cell>
          <cell r="F27">
            <v>550</v>
          </cell>
          <cell r="G27">
            <v>-26.169414266666667</v>
          </cell>
          <cell r="H27">
            <v>575</v>
          </cell>
        </row>
        <row r="28">
          <cell r="B28">
            <v>-26.504325999999999</v>
          </cell>
          <cell r="F28">
            <v>575</v>
          </cell>
          <cell r="G28">
            <v>-26.573060400000003</v>
          </cell>
          <cell r="H28">
            <v>600</v>
          </cell>
        </row>
        <row r="29">
          <cell r="B29">
            <v>-26.112135600000002</v>
          </cell>
          <cell r="F29">
            <v>600</v>
          </cell>
          <cell r="G29">
            <v>-26.631686800000001</v>
          </cell>
          <cell r="H29">
            <v>625</v>
          </cell>
        </row>
        <row r="30">
          <cell r="B30">
            <v>-27.1027196</v>
          </cell>
          <cell r="F30">
            <v>625</v>
          </cell>
          <cell r="G30">
            <v>-27.291065333333336</v>
          </cell>
          <cell r="H30">
            <v>643.33333333333337</v>
          </cell>
        </row>
        <row r="31">
          <cell r="B31">
            <v>-26.6802052</v>
          </cell>
          <cell r="F31">
            <v>650</v>
          </cell>
          <cell r="G31">
            <v>-26.979892133333337</v>
          </cell>
          <cell r="H31">
            <v>662.33333333333337</v>
          </cell>
        </row>
        <row r="32">
          <cell r="B32">
            <v>-28.090271200000004</v>
          </cell>
          <cell r="F32">
            <v>655</v>
          </cell>
          <cell r="G32">
            <v>-27.585361333333339</v>
          </cell>
          <cell r="H32">
            <v>683.66666666666663</v>
          </cell>
        </row>
        <row r="33">
          <cell r="B33">
            <v>-26.1692</v>
          </cell>
          <cell r="F33">
            <v>682</v>
          </cell>
          <cell r="G33">
            <v>-26.517282666666663</v>
          </cell>
          <cell r="H33">
            <v>723.33333333333337</v>
          </cell>
        </row>
        <row r="34">
          <cell r="B34">
            <v>-28.496612800000001</v>
          </cell>
          <cell r="F34">
            <v>714</v>
          </cell>
          <cell r="G34">
            <v>-25.831016000000002</v>
          </cell>
          <cell r="H34">
            <v>780</v>
          </cell>
        </row>
        <row r="35">
          <cell r="B35">
            <v>-24.886035199999998</v>
          </cell>
          <cell r="F35">
            <v>774</v>
          </cell>
          <cell r="G35">
            <v>-24.691911733333331</v>
          </cell>
          <cell r="H35">
            <v>826</v>
          </cell>
        </row>
        <row r="36">
          <cell r="B36">
            <v>-24.110399999999998</v>
          </cell>
          <cell r="F36">
            <v>852</v>
          </cell>
          <cell r="G36">
            <v>-23.730977866666667</v>
          </cell>
          <cell r="H36">
            <v>860.33333333333337</v>
          </cell>
        </row>
        <row r="37">
          <cell r="B37">
            <v>-25.0793</v>
          </cell>
          <cell r="F37">
            <v>852</v>
          </cell>
          <cell r="G37">
            <v>-24.423156133333336</v>
          </cell>
          <cell r="H37">
            <v>877</v>
          </cell>
        </row>
        <row r="38">
          <cell r="B38">
            <v>-22.003233600000002</v>
          </cell>
          <cell r="F38">
            <v>877</v>
          </cell>
          <cell r="G38">
            <v>-23.355262266666671</v>
          </cell>
          <cell r="H38">
            <v>902</v>
          </cell>
        </row>
        <row r="39">
          <cell r="B39">
            <v>-26.1869348</v>
          </cell>
          <cell r="F39">
            <v>902</v>
          </cell>
          <cell r="G39">
            <v>-23.648258600000002</v>
          </cell>
          <cell r="H39">
            <v>927</v>
          </cell>
        </row>
        <row r="40">
          <cell r="B40">
            <v>-21.8756184</v>
          </cell>
          <cell r="F40">
            <v>927</v>
          </cell>
          <cell r="G40">
            <v>-22.922256066666666</v>
          </cell>
          <cell r="H40">
            <v>952</v>
          </cell>
        </row>
        <row r="41">
          <cell r="B41">
            <v>-22.882222599999999</v>
          </cell>
          <cell r="F41">
            <v>952</v>
          </cell>
          <cell r="G41">
            <v>-24.208755266666667</v>
          </cell>
          <cell r="H41">
            <v>977</v>
          </cell>
        </row>
        <row r="42">
          <cell r="B42">
            <v>-24.008927200000002</v>
          </cell>
          <cell r="F42">
            <v>977</v>
          </cell>
          <cell r="G42">
            <v>-24.893734666666671</v>
          </cell>
          <cell r="H42">
            <v>1002</v>
          </cell>
        </row>
        <row r="43">
          <cell r="B43">
            <v>-25.735116000000001</v>
          </cell>
          <cell r="F43">
            <v>1002</v>
          </cell>
          <cell r="G43">
            <v>-25.111883133333336</v>
          </cell>
          <cell r="H43">
            <v>1027</v>
          </cell>
        </row>
        <row r="44">
          <cell r="B44">
            <v>-24.937160800000001</v>
          </cell>
          <cell r="F44">
            <v>1027</v>
          </cell>
          <cell r="G44">
            <v>-24.181274666666667</v>
          </cell>
          <cell r="H44">
            <v>1052</v>
          </cell>
        </row>
        <row r="45">
          <cell r="B45">
            <v>-24.663372600000002</v>
          </cell>
          <cell r="F45">
            <v>1052</v>
          </cell>
          <cell r="G45">
            <v>-24.251842133333337</v>
          </cell>
          <cell r="H45">
            <v>1077</v>
          </cell>
        </row>
        <row r="46">
          <cell r="B46">
            <v>-22.943290600000001</v>
          </cell>
          <cell r="F46">
            <v>1077</v>
          </cell>
          <cell r="G46">
            <v>-24.261341599999998</v>
          </cell>
          <cell r="H46">
            <v>1102</v>
          </cell>
        </row>
        <row r="47">
          <cell r="B47">
            <v>-25.148863200000001</v>
          </cell>
          <cell r="F47">
            <v>1102</v>
          </cell>
          <cell r="G47">
            <v>-24.480847133333338</v>
          </cell>
          <cell r="H47">
            <v>1127</v>
          </cell>
        </row>
        <row r="48">
          <cell r="B48">
            <v>-24.691870999999999</v>
          </cell>
          <cell r="F48">
            <v>1127</v>
          </cell>
          <cell r="G48">
            <v>-23.903415266666666</v>
          </cell>
          <cell r="H48">
            <v>1152</v>
          </cell>
        </row>
        <row r="49">
          <cell r="B49">
            <v>-23.601807200000003</v>
          </cell>
          <cell r="F49">
            <v>1152</v>
          </cell>
          <cell r="G49">
            <v>-23.843365066666667</v>
          </cell>
          <cell r="H49">
            <v>1177</v>
          </cell>
        </row>
        <row r="50">
          <cell r="B50">
            <v>-23.4165676</v>
          </cell>
          <cell r="F50">
            <v>1177</v>
          </cell>
          <cell r="G50">
            <v>-23.921662666666666</v>
          </cell>
          <cell r="H50">
            <v>1202</v>
          </cell>
        </row>
        <row r="51">
          <cell r="B51">
            <v>-24.511720400000002</v>
          </cell>
          <cell r="F51">
            <v>1202</v>
          </cell>
          <cell r="G51">
            <v>-24.418840133333333</v>
          </cell>
          <cell r="H51">
            <v>1227</v>
          </cell>
        </row>
        <row r="52">
          <cell r="B52">
            <v>-23.8367</v>
          </cell>
          <cell r="F52">
            <v>1227</v>
          </cell>
          <cell r="G52">
            <v>-24.591187600000001</v>
          </cell>
          <cell r="H52">
            <v>1252</v>
          </cell>
        </row>
        <row r="53">
          <cell r="B53">
            <v>-24.908100000000001</v>
          </cell>
          <cell r="F53">
            <v>1252</v>
          </cell>
          <cell r="G53">
            <v>-24.703897133333331</v>
          </cell>
          <cell r="H53">
            <v>1277</v>
          </cell>
        </row>
        <row r="54">
          <cell r="B54">
            <v>-25.028762800000003</v>
          </cell>
          <cell r="F54">
            <v>1277</v>
          </cell>
          <cell r="G54">
            <v>-24.674568399999998</v>
          </cell>
          <cell r="H54">
            <v>1293.6666666666667</v>
          </cell>
        </row>
        <row r="55">
          <cell r="B55">
            <v>-24.174828599999998</v>
          </cell>
          <cell r="F55">
            <v>1302</v>
          </cell>
          <cell r="G55">
            <v>-24.948695866666668</v>
          </cell>
          <cell r="H55">
            <v>1310.3333333333333</v>
          </cell>
        </row>
        <row r="56">
          <cell r="B56">
            <v>-24.820113800000001</v>
          </cell>
          <cell r="F56">
            <v>1302</v>
          </cell>
          <cell r="G56">
            <v>-25.682529666666671</v>
          </cell>
          <cell r="H56">
            <v>1327</v>
          </cell>
        </row>
        <row r="57">
          <cell r="B57">
            <v>-25.851145200000001</v>
          </cell>
          <cell r="F57">
            <v>1327</v>
          </cell>
          <cell r="G57">
            <v>-26.328832666666671</v>
          </cell>
          <cell r="H57">
            <v>1352</v>
          </cell>
        </row>
        <row r="58">
          <cell r="B58">
            <v>-26.376330000000003</v>
          </cell>
          <cell r="F58">
            <v>1352</v>
          </cell>
          <cell r="G58">
            <v>-26.418059799999998</v>
          </cell>
          <cell r="H58">
            <v>1377</v>
          </cell>
        </row>
        <row r="59">
          <cell r="B59">
            <v>-26.759022800000004</v>
          </cell>
          <cell r="F59">
            <v>1377</v>
          </cell>
          <cell r="G59">
            <v>-26.734256333333335</v>
          </cell>
          <cell r="H59">
            <v>1402</v>
          </cell>
        </row>
        <row r="60">
          <cell r="B60">
            <v>-26.118826599999998</v>
          </cell>
          <cell r="F60">
            <v>1402</v>
          </cell>
          <cell r="G60">
            <v>-26.798717</v>
          </cell>
          <cell r="H60">
            <v>1427</v>
          </cell>
        </row>
        <row r="61">
          <cell r="B61">
            <v>-27.324919600000001</v>
          </cell>
          <cell r="F61">
            <v>1427</v>
          </cell>
          <cell r="G61">
            <v>-26.739345333333336</v>
          </cell>
          <cell r="H61">
            <v>1452</v>
          </cell>
        </row>
        <row r="62">
          <cell r="B62">
            <v>-26.952404800000004</v>
          </cell>
          <cell r="F62">
            <v>1452</v>
          </cell>
          <cell r="G62">
            <v>-26.587693133333335</v>
          </cell>
          <cell r="H62">
            <v>1477</v>
          </cell>
        </row>
        <row r="63">
          <cell r="B63">
            <v>-25.9407116</v>
          </cell>
          <cell r="F63">
            <v>1477</v>
          </cell>
          <cell r="G63">
            <v>-27.064362799999998</v>
          </cell>
          <cell r="H63">
            <v>1502</v>
          </cell>
        </row>
        <row r="64">
          <cell r="B64">
            <v>-26.869963000000002</v>
          </cell>
          <cell r="F64">
            <v>1502</v>
          </cell>
          <cell r="G64">
            <v>-27.76494846666667</v>
          </cell>
          <cell r="H64">
            <v>1527</v>
          </cell>
        </row>
        <row r="65">
          <cell r="B65">
            <v>-28.382413800000002</v>
          </cell>
          <cell r="F65">
            <v>1527</v>
          </cell>
          <cell r="G65">
            <v>-28.037718866666665</v>
          </cell>
          <cell r="H65">
            <v>1560.3333333333333</v>
          </cell>
        </row>
        <row r="66">
          <cell r="B66">
            <v>-28.042468599999999</v>
          </cell>
          <cell r="F66">
            <v>1552</v>
          </cell>
          <cell r="G66">
            <v>-27.304902866666669</v>
          </cell>
          <cell r="H66">
            <v>1585.3333333333333</v>
          </cell>
        </row>
        <row r="67">
          <cell r="B67">
            <v>-27.688274200000002</v>
          </cell>
          <cell r="F67">
            <v>1602</v>
          </cell>
          <cell r="G67">
            <v>-26.280656800000003</v>
          </cell>
          <cell r="H67">
            <v>1685.3333333333333</v>
          </cell>
        </row>
        <row r="68">
          <cell r="B68">
            <v>-26.183965800000003</v>
          </cell>
          <cell r="F68">
            <v>1602</v>
          </cell>
          <cell r="G68">
            <v>-25.978709466666668</v>
          </cell>
          <cell r="H68">
            <v>1860.3333333333333</v>
          </cell>
        </row>
        <row r="69">
          <cell r="B69">
            <v>-24.969730400000003</v>
          </cell>
          <cell r="F69">
            <v>1852</v>
          </cell>
        </row>
        <row r="70">
          <cell r="B70">
            <v>-26.782432200000002</v>
          </cell>
          <cell r="F70">
            <v>2127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8F176-8A28-274D-96C0-2819266858DD}">
  <dimension ref="A1:I120"/>
  <sheetViews>
    <sheetView tabSelected="1" zoomScale="40" zoomScaleNormal="40" workbookViewId="0">
      <selection activeCell="S18" sqref="S18"/>
    </sheetView>
  </sheetViews>
  <sheetFormatPr defaultColWidth="11" defaultRowHeight="15.75" x14ac:dyDescent="0.25"/>
  <cols>
    <col min="1" max="1" width="21" customWidth="1"/>
    <col min="2" max="2" width="13.375" customWidth="1"/>
    <col min="3" max="3" width="14.875" customWidth="1"/>
    <col min="4" max="4" width="16.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122</v>
      </c>
      <c r="E1" t="s">
        <v>124</v>
      </c>
      <c r="F1" t="s">
        <v>125</v>
      </c>
      <c r="G1" t="s">
        <v>128</v>
      </c>
      <c r="H1" t="s">
        <v>154</v>
      </c>
      <c r="I1" t="s">
        <v>155</v>
      </c>
    </row>
    <row r="2" spans="1:9" x14ac:dyDescent="0.25">
      <c r="A2" t="s">
        <v>3</v>
      </c>
      <c r="B2">
        <v>0</v>
      </c>
      <c r="C2">
        <v>0</v>
      </c>
      <c r="D2">
        <v>2</v>
      </c>
      <c r="E2" s="1" t="s">
        <v>126</v>
      </c>
      <c r="F2" s="1" t="s">
        <v>126</v>
      </c>
      <c r="G2">
        <v>-25.36</v>
      </c>
      <c r="H2">
        <f>AVERAGE(C2:C4)</f>
        <v>25</v>
      </c>
      <c r="I2">
        <f>AVERAGE(G2:G4)</f>
        <v>-24.123333333333335</v>
      </c>
    </row>
    <row r="3" spans="1:9" x14ac:dyDescent="0.25">
      <c r="A3" t="s">
        <v>4</v>
      </c>
      <c r="B3">
        <v>25</v>
      </c>
      <c r="C3">
        <v>25</v>
      </c>
      <c r="D3" t="s">
        <v>123</v>
      </c>
      <c r="E3" s="2" t="s">
        <v>127</v>
      </c>
      <c r="F3" s="1" t="s">
        <v>126</v>
      </c>
      <c r="G3">
        <v>-22.12</v>
      </c>
      <c r="H3">
        <f t="shared" ref="H3:H66" si="0">AVERAGE(C3:C5)</f>
        <v>50</v>
      </c>
      <c r="I3">
        <f t="shared" ref="I3:I66" si="1">AVERAGE(G3:G5)</f>
        <v>-23.853333333333335</v>
      </c>
    </row>
    <row r="4" spans="1:9" x14ac:dyDescent="0.25">
      <c r="A4" t="s">
        <v>5</v>
      </c>
      <c r="B4">
        <v>50</v>
      </c>
      <c r="C4">
        <v>50</v>
      </c>
      <c r="D4" t="s">
        <v>123</v>
      </c>
      <c r="E4" s="2" t="s">
        <v>127</v>
      </c>
      <c r="F4" s="1" t="s">
        <v>126</v>
      </c>
      <c r="G4">
        <v>-24.89</v>
      </c>
      <c r="H4">
        <f t="shared" si="0"/>
        <v>75</v>
      </c>
      <c r="I4">
        <f t="shared" si="1"/>
        <v>-24.246666666666666</v>
      </c>
    </row>
    <row r="5" spans="1:9" x14ac:dyDescent="0.25">
      <c r="A5" t="s">
        <v>6</v>
      </c>
      <c r="B5">
        <v>75</v>
      </c>
      <c r="C5">
        <v>75</v>
      </c>
      <c r="D5">
        <v>3</v>
      </c>
      <c r="E5" s="1" t="s">
        <v>126</v>
      </c>
      <c r="F5" s="1" t="s">
        <v>126</v>
      </c>
      <c r="G5">
        <v>-24.55</v>
      </c>
      <c r="H5">
        <f t="shared" si="0"/>
        <v>100</v>
      </c>
      <c r="I5">
        <f t="shared" si="1"/>
        <v>-24.216666666666669</v>
      </c>
    </row>
    <row r="6" spans="1:9" x14ac:dyDescent="0.25">
      <c r="A6" t="s">
        <v>7</v>
      </c>
      <c r="B6">
        <v>100</v>
      </c>
      <c r="C6">
        <v>100</v>
      </c>
      <c r="D6">
        <v>2</v>
      </c>
      <c r="E6" s="1" t="s">
        <v>126</v>
      </c>
      <c r="F6" s="1" t="s">
        <v>126</v>
      </c>
      <c r="G6">
        <v>-23.3</v>
      </c>
      <c r="H6">
        <f t="shared" si="0"/>
        <v>125</v>
      </c>
      <c r="I6">
        <f t="shared" si="1"/>
        <v>-23.796666666666667</v>
      </c>
    </row>
    <row r="7" spans="1:9" x14ac:dyDescent="0.25">
      <c r="A7" t="s">
        <v>8</v>
      </c>
      <c r="B7">
        <v>125</v>
      </c>
      <c r="C7">
        <v>125</v>
      </c>
      <c r="D7">
        <v>1</v>
      </c>
      <c r="E7" s="1" t="s">
        <v>126</v>
      </c>
      <c r="F7" s="1" t="s">
        <v>126</v>
      </c>
      <c r="G7">
        <v>-24.8</v>
      </c>
      <c r="H7">
        <f t="shared" si="0"/>
        <v>150</v>
      </c>
      <c r="I7">
        <f t="shared" si="1"/>
        <v>-24.459999999999997</v>
      </c>
    </row>
    <row r="8" spans="1:9" x14ac:dyDescent="0.25">
      <c r="A8" t="s">
        <v>9</v>
      </c>
      <c r="B8">
        <v>150</v>
      </c>
      <c r="C8">
        <v>150</v>
      </c>
      <c r="D8" t="s">
        <v>123</v>
      </c>
      <c r="E8" s="2" t="s">
        <v>127</v>
      </c>
      <c r="F8" s="1" t="s">
        <v>126</v>
      </c>
      <c r="G8">
        <v>-23.29</v>
      </c>
      <c r="H8">
        <f t="shared" si="0"/>
        <v>191.66666666666666</v>
      </c>
      <c r="I8">
        <f t="shared" si="1"/>
        <v>-23.959999999999997</v>
      </c>
    </row>
    <row r="9" spans="1:9" x14ac:dyDescent="0.25">
      <c r="A9" t="s">
        <v>10</v>
      </c>
      <c r="B9">
        <v>175</v>
      </c>
      <c r="C9">
        <v>175</v>
      </c>
      <c r="D9" t="s">
        <v>123</v>
      </c>
      <c r="E9" s="2" t="s">
        <v>127</v>
      </c>
      <c r="F9" s="1" t="s">
        <v>126</v>
      </c>
      <c r="G9">
        <v>-25.29</v>
      </c>
      <c r="H9">
        <f t="shared" si="0"/>
        <v>233.33333333333334</v>
      </c>
      <c r="I9">
        <f t="shared" si="1"/>
        <v>-23.873333333333335</v>
      </c>
    </row>
    <row r="10" spans="1:9" x14ac:dyDescent="0.25">
      <c r="A10" t="s">
        <v>11</v>
      </c>
      <c r="B10">
        <v>250</v>
      </c>
      <c r="C10">
        <v>250</v>
      </c>
      <c r="D10" t="s">
        <v>123</v>
      </c>
      <c r="E10" s="2" t="s">
        <v>127</v>
      </c>
      <c r="F10" s="1" t="s">
        <v>126</v>
      </c>
      <c r="G10">
        <v>-23.3</v>
      </c>
      <c r="H10">
        <f t="shared" si="0"/>
        <v>275</v>
      </c>
      <c r="I10">
        <f t="shared" si="1"/>
        <v>-23.043333333333333</v>
      </c>
    </row>
    <row r="11" spans="1:9" x14ac:dyDescent="0.25">
      <c r="A11" t="s">
        <v>12</v>
      </c>
      <c r="B11">
        <v>275</v>
      </c>
      <c r="C11">
        <v>275</v>
      </c>
      <c r="D11" t="s">
        <v>123</v>
      </c>
      <c r="E11" s="2" t="s">
        <v>127</v>
      </c>
      <c r="F11" s="1" t="s">
        <v>126</v>
      </c>
      <c r="G11">
        <v>-23.03</v>
      </c>
      <c r="H11">
        <f t="shared" si="0"/>
        <v>300</v>
      </c>
      <c r="I11">
        <f t="shared" si="1"/>
        <v>-23.013333333333332</v>
      </c>
    </row>
    <row r="12" spans="1:9" x14ac:dyDescent="0.25">
      <c r="A12" t="s">
        <v>13</v>
      </c>
      <c r="B12">
        <v>300</v>
      </c>
      <c r="C12">
        <v>300</v>
      </c>
      <c r="D12" t="s">
        <v>123</v>
      </c>
      <c r="E12" s="2" t="s">
        <v>127</v>
      </c>
      <c r="F12" s="1" t="s">
        <v>126</v>
      </c>
      <c r="G12">
        <v>-22.8</v>
      </c>
      <c r="H12">
        <f t="shared" si="0"/>
        <v>350</v>
      </c>
      <c r="I12">
        <f t="shared" si="1"/>
        <v>-23.360000000000003</v>
      </c>
    </row>
    <row r="13" spans="1:9" x14ac:dyDescent="0.25">
      <c r="A13" t="s">
        <v>14</v>
      </c>
      <c r="B13">
        <v>325</v>
      </c>
      <c r="C13">
        <v>325</v>
      </c>
      <c r="D13" t="s">
        <v>123</v>
      </c>
      <c r="E13" s="2" t="s">
        <v>127</v>
      </c>
      <c r="F13" s="1" t="s">
        <v>126</v>
      </c>
      <c r="G13">
        <v>-23.21</v>
      </c>
      <c r="H13">
        <f t="shared" si="0"/>
        <v>400</v>
      </c>
      <c r="I13">
        <f t="shared" si="1"/>
        <v>-23.363333333333333</v>
      </c>
    </row>
    <row r="14" spans="1:9" x14ac:dyDescent="0.25">
      <c r="A14" t="s">
        <v>15</v>
      </c>
      <c r="B14">
        <v>425</v>
      </c>
      <c r="C14">
        <v>425</v>
      </c>
      <c r="D14" t="s">
        <v>123</v>
      </c>
      <c r="E14" s="2" t="s">
        <v>127</v>
      </c>
      <c r="F14" s="1" t="s">
        <v>126</v>
      </c>
      <c r="G14">
        <v>-24.07</v>
      </c>
      <c r="H14">
        <f t="shared" si="0"/>
        <v>458.33333333333331</v>
      </c>
      <c r="I14">
        <f t="shared" si="1"/>
        <v>-22.863333333333333</v>
      </c>
    </row>
    <row r="15" spans="1:9" x14ac:dyDescent="0.25">
      <c r="A15" t="s">
        <v>16</v>
      </c>
      <c r="B15">
        <v>450</v>
      </c>
      <c r="C15">
        <v>450</v>
      </c>
      <c r="D15" t="s">
        <v>123</v>
      </c>
      <c r="E15" s="2" t="s">
        <v>127</v>
      </c>
      <c r="F15" s="1" t="s">
        <v>126</v>
      </c>
      <c r="G15">
        <v>-22.81</v>
      </c>
      <c r="H15">
        <f t="shared" si="0"/>
        <v>610</v>
      </c>
      <c r="I15">
        <f t="shared" si="1"/>
        <v>-22.606666666666666</v>
      </c>
    </row>
    <row r="16" spans="1:9" x14ac:dyDescent="0.25">
      <c r="A16" t="s">
        <v>17</v>
      </c>
      <c r="B16">
        <v>500</v>
      </c>
      <c r="C16">
        <v>500</v>
      </c>
      <c r="D16" t="s">
        <v>123</v>
      </c>
      <c r="E16" s="2" t="s">
        <v>127</v>
      </c>
      <c r="F16" s="1" t="s">
        <v>126</v>
      </c>
      <c r="G16">
        <v>-21.71</v>
      </c>
      <c r="H16">
        <f t="shared" si="0"/>
        <v>787.33333333333337</v>
      </c>
      <c r="I16">
        <f t="shared" si="1"/>
        <v>-22.596666666666668</v>
      </c>
    </row>
    <row r="17" spans="1:9" x14ac:dyDescent="0.25">
      <c r="A17" t="s">
        <v>18</v>
      </c>
      <c r="B17">
        <v>880</v>
      </c>
      <c r="C17">
        <v>880</v>
      </c>
      <c r="D17">
        <v>3</v>
      </c>
      <c r="E17" s="1" t="s">
        <v>126</v>
      </c>
      <c r="F17" s="1" t="s">
        <v>126</v>
      </c>
      <c r="G17">
        <v>-23.3</v>
      </c>
      <c r="H17">
        <f t="shared" si="0"/>
        <v>964.33333333333337</v>
      </c>
      <c r="I17">
        <f t="shared" si="1"/>
        <v>-23.826666666666664</v>
      </c>
    </row>
    <row r="18" spans="1:9" x14ac:dyDescent="0.25">
      <c r="A18" t="s">
        <v>19</v>
      </c>
      <c r="B18">
        <v>982</v>
      </c>
      <c r="C18">
        <v>982</v>
      </c>
      <c r="D18" t="s">
        <v>123</v>
      </c>
      <c r="E18" s="2" t="s">
        <v>127</v>
      </c>
      <c r="F18" s="1" t="s">
        <v>126</v>
      </c>
      <c r="G18">
        <v>-22.78</v>
      </c>
      <c r="H18">
        <f t="shared" si="0"/>
        <v>1031.6666666666667</v>
      </c>
      <c r="I18">
        <f t="shared" si="1"/>
        <v>-24.063333333333333</v>
      </c>
    </row>
    <row r="19" spans="1:9" x14ac:dyDescent="0.25">
      <c r="A19" t="s">
        <v>20</v>
      </c>
      <c r="B19">
        <v>1031</v>
      </c>
      <c r="C19">
        <v>1031</v>
      </c>
      <c r="D19" t="s">
        <v>123</v>
      </c>
      <c r="E19" s="2" t="s">
        <v>127</v>
      </c>
      <c r="F19" s="1" t="s">
        <v>126</v>
      </c>
      <c r="G19">
        <v>-25.4</v>
      </c>
      <c r="H19">
        <f t="shared" si="0"/>
        <v>1081.6666666666667</v>
      </c>
      <c r="I19">
        <f t="shared" si="1"/>
        <v>-24.84</v>
      </c>
    </row>
    <row r="20" spans="1:9" x14ac:dyDescent="0.25">
      <c r="A20" t="s">
        <v>21</v>
      </c>
      <c r="B20">
        <v>1082</v>
      </c>
      <c r="C20">
        <v>1082</v>
      </c>
      <c r="D20" t="s">
        <v>123</v>
      </c>
      <c r="E20" s="2" t="s">
        <v>127</v>
      </c>
      <c r="F20" s="1" t="s">
        <v>126</v>
      </c>
      <c r="G20">
        <v>-24.01</v>
      </c>
      <c r="H20">
        <f t="shared" si="0"/>
        <v>1122</v>
      </c>
      <c r="I20">
        <f t="shared" si="1"/>
        <v>-24.560000000000002</v>
      </c>
    </row>
    <row r="21" spans="1:9" x14ac:dyDescent="0.25">
      <c r="A21" t="s">
        <v>22</v>
      </c>
      <c r="B21">
        <v>1132</v>
      </c>
      <c r="C21">
        <v>1132</v>
      </c>
      <c r="D21">
        <v>3</v>
      </c>
      <c r="E21" s="1" t="s">
        <v>126</v>
      </c>
      <c r="F21" s="1" t="s">
        <v>126</v>
      </c>
      <c r="G21">
        <v>-25.11</v>
      </c>
      <c r="H21">
        <f t="shared" si="0"/>
        <v>1162</v>
      </c>
      <c r="I21">
        <f t="shared" si="1"/>
        <v>-24.240000000000002</v>
      </c>
    </row>
    <row r="22" spans="1:9" x14ac:dyDescent="0.25">
      <c r="A22" t="s">
        <v>23</v>
      </c>
      <c r="B22">
        <v>1152</v>
      </c>
      <c r="C22">
        <v>1152</v>
      </c>
      <c r="D22">
        <v>3</v>
      </c>
      <c r="E22" s="1" t="s">
        <v>126</v>
      </c>
      <c r="F22" s="2" t="s">
        <v>127</v>
      </c>
      <c r="H22">
        <f t="shared" si="0"/>
        <v>1202</v>
      </c>
      <c r="I22">
        <f t="shared" si="1"/>
        <v>-23.6</v>
      </c>
    </row>
    <row r="23" spans="1:9" x14ac:dyDescent="0.25">
      <c r="A23" t="s">
        <v>24</v>
      </c>
      <c r="B23">
        <v>1202</v>
      </c>
      <c r="C23">
        <v>1202</v>
      </c>
      <c r="D23" t="s">
        <v>123</v>
      </c>
      <c r="E23" s="2" t="s">
        <v>127</v>
      </c>
      <c r="F23" s="1" t="s">
        <v>126</v>
      </c>
      <c r="G23">
        <v>-23.37</v>
      </c>
      <c r="H23">
        <f t="shared" si="0"/>
        <v>1252</v>
      </c>
      <c r="I23">
        <f t="shared" si="1"/>
        <v>-23.876666666666665</v>
      </c>
    </row>
    <row r="24" spans="1:9" x14ac:dyDescent="0.25">
      <c r="A24" t="s">
        <v>25</v>
      </c>
      <c r="B24">
        <v>1252</v>
      </c>
      <c r="C24">
        <v>1252</v>
      </c>
      <c r="D24" t="s">
        <v>123</v>
      </c>
      <c r="E24" s="2" t="s">
        <v>127</v>
      </c>
      <c r="F24" s="1" t="s">
        <v>126</v>
      </c>
      <c r="G24">
        <v>-23.83</v>
      </c>
      <c r="H24">
        <f t="shared" si="0"/>
        <v>1302</v>
      </c>
      <c r="I24">
        <f t="shared" si="1"/>
        <v>-24.39</v>
      </c>
    </row>
    <row r="25" spans="1:9" x14ac:dyDescent="0.25">
      <c r="A25" t="s">
        <v>26</v>
      </c>
      <c r="B25">
        <v>1302</v>
      </c>
      <c r="C25">
        <v>1302</v>
      </c>
      <c r="D25">
        <v>2</v>
      </c>
      <c r="E25" s="1" t="s">
        <v>126</v>
      </c>
      <c r="F25" s="1" t="s">
        <v>126</v>
      </c>
      <c r="G25">
        <v>-24.43</v>
      </c>
      <c r="H25">
        <f t="shared" si="0"/>
        <v>1400.3333333333333</v>
      </c>
      <c r="I25">
        <f t="shared" si="1"/>
        <v>-24.026666666666667</v>
      </c>
    </row>
    <row r="26" spans="1:9" x14ac:dyDescent="0.25">
      <c r="A26" t="s">
        <v>27</v>
      </c>
      <c r="B26">
        <v>1352</v>
      </c>
      <c r="C26">
        <v>1352</v>
      </c>
      <c r="D26">
        <v>4</v>
      </c>
      <c r="E26" s="1" t="s">
        <v>126</v>
      </c>
      <c r="F26" s="1" t="s">
        <v>126</v>
      </c>
      <c r="G26">
        <v>-24.91</v>
      </c>
      <c r="H26">
        <f t="shared" si="0"/>
        <v>1516.3333333333333</v>
      </c>
      <c r="I26">
        <f t="shared" si="1"/>
        <v>-22.666666666666668</v>
      </c>
    </row>
    <row r="27" spans="1:9" x14ac:dyDescent="0.25">
      <c r="A27" t="s">
        <v>28</v>
      </c>
      <c r="B27">
        <v>1547</v>
      </c>
      <c r="C27">
        <v>1547</v>
      </c>
      <c r="D27">
        <v>3</v>
      </c>
      <c r="E27" s="1" t="s">
        <v>126</v>
      </c>
      <c r="F27" s="1" t="s">
        <v>126</v>
      </c>
      <c r="G27">
        <v>-22.74</v>
      </c>
      <c r="H27">
        <f t="shared" si="0"/>
        <v>1624</v>
      </c>
      <c r="I27">
        <f t="shared" si="1"/>
        <v>-21.483333333333334</v>
      </c>
    </row>
    <row r="28" spans="1:9" x14ac:dyDescent="0.25">
      <c r="A28" t="s">
        <v>29</v>
      </c>
      <c r="B28">
        <v>1650</v>
      </c>
      <c r="C28">
        <v>1650</v>
      </c>
      <c r="D28">
        <v>4</v>
      </c>
      <c r="E28" s="1" t="s">
        <v>126</v>
      </c>
      <c r="F28" s="1" t="s">
        <v>126</v>
      </c>
      <c r="G28">
        <v>-20.350000000000001</v>
      </c>
      <c r="H28">
        <f t="shared" si="0"/>
        <v>1675</v>
      </c>
      <c r="I28">
        <f t="shared" si="1"/>
        <v>-20.536666666666665</v>
      </c>
    </row>
    <row r="29" spans="1:9" x14ac:dyDescent="0.25">
      <c r="A29" t="s">
        <v>30</v>
      </c>
      <c r="B29">
        <v>1675</v>
      </c>
      <c r="C29">
        <v>1675</v>
      </c>
      <c r="D29" t="s">
        <v>123</v>
      </c>
      <c r="E29" s="2" t="s">
        <v>127</v>
      </c>
      <c r="F29" s="1" t="s">
        <v>126</v>
      </c>
      <c r="G29">
        <v>-21.36</v>
      </c>
      <c r="H29">
        <f t="shared" si="0"/>
        <v>1700</v>
      </c>
      <c r="I29">
        <f t="shared" si="1"/>
        <v>-20.426666666666666</v>
      </c>
    </row>
    <row r="30" spans="1:9" x14ac:dyDescent="0.25">
      <c r="A30" t="s">
        <v>31</v>
      </c>
      <c r="B30">
        <v>1700</v>
      </c>
      <c r="C30">
        <v>1700</v>
      </c>
      <c r="D30" t="s">
        <v>123</v>
      </c>
      <c r="E30" s="2" t="s">
        <v>127</v>
      </c>
      <c r="F30" s="1" t="s">
        <v>126</v>
      </c>
      <c r="G30">
        <v>-19.899999999999999</v>
      </c>
      <c r="H30">
        <f t="shared" si="0"/>
        <v>1725</v>
      </c>
      <c r="I30">
        <f t="shared" si="1"/>
        <v>-19.856666666666666</v>
      </c>
    </row>
    <row r="31" spans="1:9" x14ac:dyDescent="0.25">
      <c r="A31" t="s">
        <v>32</v>
      </c>
      <c r="B31">
        <v>1725</v>
      </c>
      <c r="C31">
        <v>1725</v>
      </c>
      <c r="D31" t="s">
        <v>123</v>
      </c>
      <c r="E31" s="2" t="s">
        <v>127</v>
      </c>
      <c r="F31" s="1" t="s">
        <v>126</v>
      </c>
      <c r="G31">
        <v>-20.02</v>
      </c>
      <c r="H31">
        <f t="shared" si="0"/>
        <v>1758.3333333333333</v>
      </c>
      <c r="I31">
        <f t="shared" si="1"/>
        <v>-20.376666666666669</v>
      </c>
    </row>
    <row r="32" spans="1:9" x14ac:dyDescent="0.25">
      <c r="A32" t="s">
        <v>33</v>
      </c>
      <c r="B32">
        <v>1750</v>
      </c>
      <c r="C32">
        <v>1750</v>
      </c>
      <c r="D32" t="s">
        <v>123</v>
      </c>
      <c r="E32" s="2" t="s">
        <v>127</v>
      </c>
      <c r="F32" s="1" t="s">
        <v>126</v>
      </c>
      <c r="G32">
        <v>-19.649999999999999</v>
      </c>
      <c r="H32">
        <f t="shared" si="0"/>
        <v>1791.6666666666667</v>
      </c>
      <c r="I32">
        <f t="shared" si="1"/>
        <v>-20.34</v>
      </c>
    </row>
    <row r="33" spans="1:9" x14ac:dyDescent="0.25">
      <c r="A33" t="s">
        <v>34</v>
      </c>
      <c r="B33">
        <v>1800</v>
      </c>
      <c r="C33">
        <v>1800</v>
      </c>
      <c r="D33" t="s">
        <v>123</v>
      </c>
      <c r="E33" s="2" t="s">
        <v>127</v>
      </c>
      <c r="F33" s="1" t="s">
        <v>126</v>
      </c>
      <c r="G33">
        <v>-21.46</v>
      </c>
      <c r="H33">
        <f t="shared" si="0"/>
        <v>1825</v>
      </c>
      <c r="I33">
        <f t="shared" si="1"/>
        <v>-20.703333333333333</v>
      </c>
    </row>
    <row r="34" spans="1:9" x14ac:dyDescent="0.25">
      <c r="A34" t="s">
        <v>35</v>
      </c>
      <c r="B34">
        <v>1825</v>
      </c>
      <c r="C34">
        <v>1825</v>
      </c>
      <c r="D34" t="s">
        <v>123</v>
      </c>
      <c r="E34" s="2" t="s">
        <v>127</v>
      </c>
      <c r="F34" s="1" t="s">
        <v>126</v>
      </c>
      <c r="G34">
        <v>-19.91</v>
      </c>
      <c r="H34">
        <f t="shared" si="0"/>
        <v>1850</v>
      </c>
      <c r="I34">
        <f t="shared" si="1"/>
        <v>-20.563333333333333</v>
      </c>
    </row>
    <row r="35" spans="1:9" x14ac:dyDescent="0.25">
      <c r="A35" t="s">
        <v>36</v>
      </c>
      <c r="B35">
        <v>1850</v>
      </c>
      <c r="C35">
        <v>1850</v>
      </c>
      <c r="D35" t="s">
        <v>123</v>
      </c>
      <c r="E35" s="2" t="s">
        <v>127</v>
      </c>
      <c r="F35" s="1" t="s">
        <v>126</v>
      </c>
      <c r="G35">
        <v>-20.74</v>
      </c>
      <c r="H35">
        <f t="shared" si="0"/>
        <v>1875</v>
      </c>
      <c r="I35">
        <f t="shared" si="1"/>
        <v>-20.753333333333334</v>
      </c>
    </row>
    <row r="36" spans="1:9" x14ac:dyDescent="0.25">
      <c r="A36" t="s">
        <v>37</v>
      </c>
      <c r="B36">
        <v>1875</v>
      </c>
      <c r="C36">
        <v>1875</v>
      </c>
      <c r="D36" t="s">
        <v>123</v>
      </c>
      <c r="E36" s="2" t="s">
        <v>127</v>
      </c>
      <c r="F36" s="1" t="s">
        <v>126</v>
      </c>
      <c r="G36">
        <v>-21.04</v>
      </c>
      <c r="H36">
        <f t="shared" si="0"/>
        <v>1900</v>
      </c>
      <c r="I36">
        <f t="shared" si="1"/>
        <v>-20.669999999999998</v>
      </c>
    </row>
    <row r="37" spans="1:9" x14ac:dyDescent="0.25">
      <c r="A37" t="s">
        <v>38</v>
      </c>
      <c r="B37">
        <v>1900</v>
      </c>
      <c r="C37">
        <v>1900</v>
      </c>
      <c r="D37" t="s">
        <v>123</v>
      </c>
      <c r="E37" s="2" t="s">
        <v>127</v>
      </c>
      <c r="F37" s="1" t="s">
        <v>126</v>
      </c>
      <c r="G37">
        <v>-20.48</v>
      </c>
      <c r="H37">
        <f t="shared" si="0"/>
        <v>1925</v>
      </c>
      <c r="I37">
        <f t="shared" si="1"/>
        <v>-20.716666666666665</v>
      </c>
    </row>
    <row r="38" spans="1:9" x14ac:dyDescent="0.25">
      <c r="A38" t="s">
        <v>39</v>
      </c>
      <c r="B38">
        <v>1925</v>
      </c>
      <c r="C38">
        <v>1925</v>
      </c>
      <c r="D38" t="s">
        <v>123</v>
      </c>
      <c r="E38" s="2" t="s">
        <v>127</v>
      </c>
      <c r="F38" s="1" t="s">
        <v>126</v>
      </c>
      <c r="G38">
        <v>-20.49</v>
      </c>
      <c r="H38">
        <f t="shared" si="0"/>
        <v>1950</v>
      </c>
      <c r="I38">
        <f t="shared" si="1"/>
        <v>-21.256666666666668</v>
      </c>
    </row>
    <row r="39" spans="1:9" x14ac:dyDescent="0.25">
      <c r="A39" t="s">
        <v>40</v>
      </c>
      <c r="B39">
        <v>1950</v>
      </c>
      <c r="C39">
        <v>1950</v>
      </c>
      <c r="D39" t="s">
        <v>123</v>
      </c>
      <c r="E39" s="2" t="s">
        <v>127</v>
      </c>
      <c r="F39" s="1" t="s">
        <v>126</v>
      </c>
      <c r="G39">
        <v>-21.18</v>
      </c>
      <c r="H39">
        <f t="shared" si="0"/>
        <v>1975</v>
      </c>
      <c r="I39">
        <f t="shared" si="1"/>
        <v>-21.680000000000003</v>
      </c>
    </row>
    <row r="40" spans="1:9" x14ac:dyDescent="0.25">
      <c r="A40" t="s">
        <v>41</v>
      </c>
      <c r="B40">
        <v>1975</v>
      </c>
      <c r="C40">
        <v>1975</v>
      </c>
      <c r="D40" t="s">
        <v>123</v>
      </c>
      <c r="E40" s="2" t="s">
        <v>127</v>
      </c>
      <c r="F40" s="1" t="s">
        <v>126</v>
      </c>
      <c r="G40">
        <v>-22.1</v>
      </c>
      <c r="H40">
        <f t="shared" si="0"/>
        <v>2000</v>
      </c>
      <c r="I40">
        <f t="shared" si="1"/>
        <v>-21.643333333333334</v>
      </c>
    </row>
    <row r="41" spans="1:9" x14ac:dyDescent="0.25">
      <c r="A41" t="s">
        <v>42</v>
      </c>
      <c r="B41">
        <v>2000</v>
      </c>
      <c r="C41">
        <v>2000</v>
      </c>
      <c r="D41">
        <v>3</v>
      </c>
      <c r="E41" s="1" t="s">
        <v>126</v>
      </c>
      <c r="F41" s="1" t="s">
        <v>126</v>
      </c>
      <c r="G41">
        <v>-21.76</v>
      </c>
      <c r="H41">
        <f t="shared" si="0"/>
        <v>2025</v>
      </c>
      <c r="I41">
        <f t="shared" si="1"/>
        <v>-21.183333333333334</v>
      </c>
    </row>
    <row r="42" spans="1:9" x14ac:dyDescent="0.25">
      <c r="A42" t="s">
        <v>43</v>
      </c>
      <c r="B42">
        <v>2025</v>
      </c>
      <c r="C42">
        <v>2025</v>
      </c>
      <c r="D42" t="s">
        <v>123</v>
      </c>
      <c r="E42" s="2" t="s">
        <v>127</v>
      </c>
      <c r="F42" s="1" t="s">
        <v>126</v>
      </c>
      <c r="G42">
        <v>-21.07</v>
      </c>
      <c r="H42">
        <f t="shared" si="0"/>
        <v>2050</v>
      </c>
      <c r="I42">
        <f t="shared" si="1"/>
        <v>-22.419999999999998</v>
      </c>
    </row>
    <row r="43" spans="1:9" x14ac:dyDescent="0.25">
      <c r="A43" t="s">
        <v>44</v>
      </c>
      <c r="B43">
        <v>2050</v>
      </c>
      <c r="C43">
        <v>2050</v>
      </c>
      <c r="D43">
        <v>3</v>
      </c>
      <c r="E43" s="1" t="s">
        <v>126</v>
      </c>
      <c r="F43" s="1" t="s">
        <v>126</v>
      </c>
      <c r="G43">
        <v>-20.72</v>
      </c>
      <c r="H43">
        <f t="shared" si="0"/>
        <v>2075</v>
      </c>
      <c r="I43">
        <f t="shared" si="1"/>
        <v>-23.094999999999999</v>
      </c>
    </row>
    <row r="44" spans="1:9" x14ac:dyDescent="0.25">
      <c r="A44" t="s">
        <v>45</v>
      </c>
      <c r="B44">
        <v>2075</v>
      </c>
      <c r="C44">
        <v>2075</v>
      </c>
      <c r="D44" t="s">
        <v>123</v>
      </c>
      <c r="E44" s="2" t="s">
        <v>127</v>
      </c>
      <c r="F44" s="1" t="s">
        <v>126</v>
      </c>
      <c r="G44">
        <v>-25.47</v>
      </c>
      <c r="H44">
        <f t="shared" si="0"/>
        <v>2100</v>
      </c>
      <c r="I44">
        <f t="shared" si="1"/>
        <v>-23.884999999999998</v>
      </c>
    </row>
    <row r="45" spans="1:9" x14ac:dyDescent="0.25">
      <c r="A45" t="s">
        <v>46</v>
      </c>
      <c r="B45">
        <v>2100</v>
      </c>
      <c r="C45">
        <v>2100</v>
      </c>
      <c r="D45">
        <v>3</v>
      </c>
      <c r="E45" s="1" t="s">
        <v>126</v>
      </c>
      <c r="F45" s="2" t="s">
        <v>127</v>
      </c>
      <c r="H45">
        <f t="shared" si="0"/>
        <v>2125</v>
      </c>
      <c r="I45">
        <f t="shared" si="1"/>
        <v>-21.85</v>
      </c>
    </row>
    <row r="46" spans="1:9" x14ac:dyDescent="0.25">
      <c r="A46" t="s">
        <v>47</v>
      </c>
      <c r="B46">
        <v>2125</v>
      </c>
      <c r="C46">
        <v>2125</v>
      </c>
      <c r="D46" t="s">
        <v>123</v>
      </c>
      <c r="E46" s="2" t="s">
        <v>127</v>
      </c>
      <c r="F46" s="1" t="s">
        <v>126</v>
      </c>
      <c r="G46">
        <v>-22.3</v>
      </c>
      <c r="H46">
        <f t="shared" si="0"/>
        <v>2150</v>
      </c>
      <c r="I46">
        <f t="shared" si="1"/>
        <v>-21.926666666666666</v>
      </c>
    </row>
    <row r="47" spans="1:9" x14ac:dyDescent="0.25">
      <c r="A47" t="s">
        <v>48</v>
      </c>
      <c r="B47">
        <v>2150</v>
      </c>
      <c r="C47">
        <v>2150</v>
      </c>
      <c r="D47" t="s">
        <v>123</v>
      </c>
      <c r="E47" s="2" t="s">
        <v>127</v>
      </c>
      <c r="F47" s="1" t="s">
        <v>126</v>
      </c>
      <c r="G47">
        <v>-21.4</v>
      </c>
      <c r="H47">
        <f t="shared" si="0"/>
        <v>2183.3333333333335</v>
      </c>
      <c r="I47">
        <f t="shared" si="1"/>
        <v>-22.353333333333335</v>
      </c>
    </row>
    <row r="48" spans="1:9" x14ac:dyDescent="0.25">
      <c r="A48" t="s">
        <v>49</v>
      </c>
      <c r="B48">
        <v>2175</v>
      </c>
      <c r="C48">
        <v>2175</v>
      </c>
      <c r="D48" t="s">
        <v>123</v>
      </c>
      <c r="E48" s="2" t="s">
        <v>127</v>
      </c>
      <c r="F48" s="1" t="s">
        <v>126</v>
      </c>
      <c r="G48">
        <v>-22.08</v>
      </c>
      <c r="H48">
        <f t="shared" si="0"/>
        <v>2241.6666666666665</v>
      </c>
      <c r="I48">
        <f t="shared" si="1"/>
        <v>-23.01</v>
      </c>
    </row>
    <row r="49" spans="1:9" x14ac:dyDescent="0.25">
      <c r="A49" t="s">
        <v>50</v>
      </c>
      <c r="B49">
        <v>2225</v>
      </c>
      <c r="C49">
        <v>2225</v>
      </c>
      <c r="D49">
        <v>3</v>
      </c>
      <c r="E49" s="1" t="s">
        <v>126</v>
      </c>
      <c r="F49" s="1" t="s">
        <v>126</v>
      </c>
      <c r="G49">
        <v>-23.58</v>
      </c>
      <c r="H49">
        <f t="shared" si="0"/>
        <v>2300</v>
      </c>
      <c r="I49">
        <f t="shared" si="1"/>
        <v>-22.090000000000003</v>
      </c>
    </row>
    <row r="50" spans="1:9" x14ac:dyDescent="0.25">
      <c r="A50" t="s">
        <v>51</v>
      </c>
      <c r="B50">
        <v>2325</v>
      </c>
      <c r="C50">
        <v>2325</v>
      </c>
      <c r="D50" t="s">
        <v>123</v>
      </c>
      <c r="E50" s="2" t="s">
        <v>127</v>
      </c>
      <c r="F50" s="1" t="s">
        <v>126</v>
      </c>
      <c r="G50">
        <v>-23.37</v>
      </c>
      <c r="H50">
        <f t="shared" si="0"/>
        <v>2378</v>
      </c>
      <c r="I50">
        <f t="shared" si="1"/>
        <v>-21.50333333333333</v>
      </c>
    </row>
    <row r="51" spans="1:9" x14ac:dyDescent="0.25">
      <c r="A51" t="s">
        <v>52</v>
      </c>
      <c r="B51">
        <v>2350</v>
      </c>
      <c r="C51">
        <v>2350</v>
      </c>
      <c r="D51" t="s">
        <v>123</v>
      </c>
      <c r="E51" s="2" t="s">
        <v>127</v>
      </c>
      <c r="F51" s="1" t="s">
        <v>126</v>
      </c>
      <c r="G51">
        <v>-19.32</v>
      </c>
      <c r="H51">
        <f t="shared" si="0"/>
        <v>2439.3333333333335</v>
      </c>
      <c r="I51">
        <f t="shared" si="1"/>
        <v>-21.27</v>
      </c>
    </row>
    <row r="52" spans="1:9" x14ac:dyDescent="0.25">
      <c r="A52" t="s">
        <v>53</v>
      </c>
      <c r="B52">
        <v>2459</v>
      </c>
      <c r="C52">
        <v>2459</v>
      </c>
      <c r="D52" t="s">
        <v>123</v>
      </c>
      <c r="E52" s="2" t="s">
        <v>127</v>
      </c>
      <c r="F52" s="1" t="s">
        <v>126</v>
      </c>
      <c r="G52">
        <v>-21.82</v>
      </c>
      <c r="H52">
        <f t="shared" si="0"/>
        <v>2503</v>
      </c>
      <c r="I52">
        <f t="shared" si="1"/>
        <v>-22.47</v>
      </c>
    </row>
    <row r="53" spans="1:9" x14ac:dyDescent="0.25">
      <c r="A53" t="s">
        <v>54</v>
      </c>
      <c r="B53">
        <v>2509</v>
      </c>
      <c r="C53">
        <v>2509</v>
      </c>
      <c r="D53" t="s">
        <v>123</v>
      </c>
      <c r="E53" s="2" t="s">
        <v>127</v>
      </c>
      <c r="F53" s="1" t="s">
        <v>126</v>
      </c>
      <c r="G53">
        <v>-22.67</v>
      </c>
      <c r="H53">
        <f t="shared" si="0"/>
        <v>2650</v>
      </c>
      <c r="I53">
        <f t="shared" si="1"/>
        <v>-23.593333333333334</v>
      </c>
    </row>
    <row r="54" spans="1:9" x14ac:dyDescent="0.25">
      <c r="A54" t="s">
        <v>55</v>
      </c>
      <c r="B54">
        <v>2541</v>
      </c>
      <c r="C54">
        <v>2541</v>
      </c>
      <c r="D54" t="s">
        <v>123</v>
      </c>
      <c r="E54" s="2" t="s">
        <v>127</v>
      </c>
      <c r="F54" s="1" t="s">
        <v>126</v>
      </c>
      <c r="G54">
        <v>-22.92</v>
      </c>
      <c r="H54">
        <f t="shared" si="0"/>
        <v>2788.6666666666665</v>
      </c>
      <c r="I54">
        <f t="shared" si="1"/>
        <v>-24.633333333333336</v>
      </c>
    </row>
    <row r="55" spans="1:9" x14ac:dyDescent="0.25">
      <c r="A55" t="s">
        <v>56</v>
      </c>
      <c r="B55">
        <v>2900</v>
      </c>
      <c r="C55">
        <v>2900</v>
      </c>
      <c r="D55">
        <v>1</v>
      </c>
      <c r="E55" s="1" t="s">
        <v>126</v>
      </c>
      <c r="F55" s="1" t="s">
        <v>126</v>
      </c>
      <c r="G55">
        <v>-25.19</v>
      </c>
      <c r="H55">
        <f t="shared" si="0"/>
        <v>2925</v>
      </c>
      <c r="I55">
        <f t="shared" si="1"/>
        <v>-25.570000000000004</v>
      </c>
    </row>
    <row r="56" spans="1:9" x14ac:dyDescent="0.25">
      <c r="A56" t="s">
        <v>57</v>
      </c>
      <c r="B56">
        <v>2925</v>
      </c>
      <c r="C56">
        <v>2925</v>
      </c>
      <c r="D56" t="s">
        <v>123</v>
      </c>
      <c r="E56" s="2" t="s">
        <v>127</v>
      </c>
      <c r="F56" s="1" t="s">
        <v>126</v>
      </c>
      <c r="G56">
        <v>-25.79</v>
      </c>
      <c r="H56">
        <f t="shared" si="0"/>
        <v>2958.3333333333335</v>
      </c>
      <c r="I56">
        <f t="shared" si="1"/>
        <v>-25.22</v>
      </c>
    </row>
    <row r="57" spans="1:9" x14ac:dyDescent="0.25">
      <c r="A57" t="s">
        <v>58</v>
      </c>
      <c r="B57">
        <v>2950</v>
      </c>
      <c r="C57">
        <v>2950</v>
      </c>
      <c r="D57" t="s">
        <v>123</v>
      </c>
      <c r="E57" s="2" t="s">
        <v>127</v>
      </c>
      <c r="F57" s="1" t="s">
        <v>126</v>
      </c>
      <c r="G57">
        <v>-25.73</v>
      </c>
      <c r="H57">
        <f t="shared" si="0"/>
        <v>2991.6666666666665</v>
      </c>
      <c r="I57">
        <f t="shared" si="1"/>
        <v>-25.28</v>
      </c>
    </row>
    <row r="58" spans="1:9" x14ac:dyDescent="0.25">
      <c r="A58" t="s">
        <v>59</v>
      </c>
      <c r="B58">
        <v>3000</v>
      </c>
      <c r="C58">
        <v>3000</v>
      </c>
      <c r="D58" t="s">
        <v>123</v>
      </c>
      <c r="E58" s="2" t="s">
        <v>127</v>
      </c>
      <c r="F58" s="1" t="s">
        <v>126</v>
      </c>
      <c r="G58">
        <v>-24.14</v>
      </c>
      <c r="H58">
        <f t="shared" si="0"/>
        <v>3025</v>
      </c>
      <c r="I58">
        <f t="shared" si="1"/>
        <v>-24.706666666666667</v>
      </c>
    </row>
    <row r="59" spans="1:9" x14ac:dyDescent="0.25">
      <c r="A59" t="s">
        <v>60</v>
      </c>
      <c r="B59">
        <v>3025</v>
      </c>
      <c r="C59">
        <v>3025</v>
      </c>
      <c r="D59" t="s">
        <v>123</v>
      </c>
      <c r="E59" s="2" t="s">
        <v>127</v>
      </c>
      <c r="F59" s="1" t="s">
        <v>126</v>
      </c>
      <c r="G59">
        <v>-25.97</v>
      </c>
      <c r="H59">
        <f t="shared" si="0"/>
        <v>3050</v>
      </c>
      <c r="I59">
        <f t="shared" si="1"/>
        <v>-25.033333333333335</v>
      </c>
    </row>
    <row r="60" spans="1:9" x14ac:dyDescent="0.25">
      <c r="A60" t="s">
        <v>61</v>
      </c>
      <c r="B60">
        <v>3050</v>
      </c>
      <c r="C60">
        <v>3050</v>
      </c>
      <c r="D60">
        <v>3</v>
      </c>
      <c r="E60" s="1" t="s">
        <v>126</v>
      </c>
      <c r="F60" s="1" t="s">
        <v>126</v>
      </c>
      <c r="G60">
        <v>-24.01</v>
      </c>
      <c r="H60">
        <f t="shared" si="0"/>
        <v>3075</v>
      </c>
      <c r="I60">
        <f t="shared" si="1"/>
        <v>-24.886666666666667</v>
      </c>
    </row>
    <row r="61" spans="1:9" x14ac:dyDescent="0.25">
      <c r="A61" t="s">
        <v>62</v>
      </c>
      <c r="B61">
        <v>3075</v>
      </c>
      <c r="C61">
        <v>3075</v>
      </c>
      <c r="D61" t="s">
        <v>123</v>
      </c>
      <c r="E61" s="2" t="s">
        <v>127</v>
      </c>
      <c r="F61" s="1" t="s">
        <v>126</v>
      </c>
      <c r="G61">
        <v>-25.12</v>
      </c>
      <c r="H61">
        <f t="shared" si="0"/>
        <v>3100</v>
      </c>
      <c r="I61">
        <f t="shared" si="1"/>
        <v>-24.8</v>
      </c>
    </row>
    <row r="62" spans="1:9" x14ac:dyDescent="0.25">
      <c r="A62" t="s">
        <v>63</v>
      </c>
      <c r="B62">
        <v>4000</v>
      </c>
      <c r="C62" s="4">
        <v>3100</v>
      </c>
      <c r="D62" t="s">
        <v>123</v>
      </c>
      <c r="E62" s="2" t="s">
        <v>127</v>
      </c>
      <c r="F62" s="1" t="s">
        <v>126</v>
      </c>
      <c r="G62">
        <v>-25.53</v>
      </c>
      <c r="H62">
        <f t="shared" si="0"/>
        <v>3125</v>
      </c>
      <c r="I62">
        <f t="shared" si="1"/>
        <v>-25.37</v>
      </c>
    </row>
    <row r="63" spans="1:9" x14ac:dyDescent="0.25">
      <c r="A63" t="s">
        <v>64</v>
      </c>
      <c r="B63">
        <v>4025</v>
      </c>
      <c r="C63" s="4">
        <v>3125</v>
      </c>
      <c r="D63" t="s">
        <v>123</v>
      </c>
      <c r="E63" s="2" t="s">
        <v>127</v>
      </c>
      <c r="F63" s="1" t="s">
        <v>126</v>
      </c>
      <c r="G63">
        <v>-23.75</v>
      </c>
      <c r="H63">
        <f t="shared" si="0"/>
        <v>3150</v>
      </c>
      <c r="I63">
        <f t="shared" si="1"/>
        <v>-25.13</v>
      </c>
    </row>
    <row r="64" spans="1:9" x14ac:dyDescent="0.25">
      <c r="A64" t="s">
        <v>65</v>
      </c>
      <c r="B64">
        <v>4050</v>
      </c>
      <c r="C64" s="4">
        <v>3150</v>
      </c>
      <c r="D64" t="s">
        <v>123</v>
      </c>
      <c r="E64" s="2" t="s">
        <v>127</v>
      </c>
      <c r="F64" s="1" t="s">
        <v>126</v>
      </c>
      <c r="G64">
        <v>-26.83</v>
      </c>
      <c r="H64">
        <f t="shared" si="0"/>
        <v>3175</v>
      </c>
      <c r="I64">
        <f t="shared" si="1"/>
        <v>-24.116666666666664</v>
      </c>
    </row>
    <row r="65" spans="1:9" x14ac:dyDescent="0.25">
      <c r="A65" t="s">
        <v>66</v>
      </c>
      <c r="B65">
        <v>4075</v>
      </c>
      <c r="C65" s="4">
        <v>3175</v>
      </c>
      <c r="D65" t="s">
        <v>123</v>
      </c>
      <c r="E65" s="2" t="s">
        <v>127</v>
      </c>
      <c r="F65" s="1" t="s">
        <v>126</v>
      </c>
      <c r="G65">
        <v>-24.81</v>
      </c>
      <c r="H65">
        <f t="shared" si="0"/>
        <v>3193.3333333333335</v>
      </c>
      <c r="I65">
        <f t="shared" si="1"/>
        <v>-23.52</v>
      </c>
    </row>
    <row r="66" spans="1:9" x14ac:dyDescent="0.25">
      <c r="A66" t="s">
        <v>67</v>
      </c>
      <c r="B66">
        <v>5000</v>
      </c>
      <c r="C66" s="4">
        <v>3200</v>
      </c>
      <c r="D66" t="s">
        <v>123</v>
      </c>
      <c r="E66" s="2" t="s">
        <v>127</v>
      </c>
      <c r="F66" s="1" t="s">
        <v>126</v>
      </c>
      <c r="G66">
        <v>-20.71</v>
      </c>
      <c r="H66">
        <f t="shared" si="0"/>
        <v>3210</v>
      </c>
      <c r="I66">
        <f t="shared" si="1"/>
        <v>-23.743333333333336</v>
      </c>
    </row>
    <row r="67" spans="1:9" x14ac:dyDescent="0.25">
      <c r="A67" t="s">
        <v>68</v>
      </c>
      <c r="B67">
        <v>5005</v>
      </c>
      <c r="C67" s="4">
        <v>3205</v>
      </c>
      <c r="D67">
        <v>3</v>
      </c>
      <c r="E67" s="1" t="s">
        <v>126</v>
      </c>
      <c r="F67" s="1" t="s">
        <v>126</v>
      </c>
      <c r="G67" s="3">
        <v>-25.04</v>
      </c>
      <c r="H67">
        <f t="shared" ref="H67:H117" si="2">AVERAGE(C67:C69)</f>
        <v>3226.6666666666665</v>
      </c>
      <c r="I67">
        <f t="shared" ref="I67:I118" si="3">AVERAGE(G67:G69)</f>
        <v>-25.03</v>
      </c>
    </row>
    <row r="68" spans="1:9" x14ac:dyDescent="0.25">
      <c r="A68" t="s">
        <v>69</v>
      </c>
      <c r="B68">
        <v>5025</v>
      </c>
      <c r="C68" s="4">
        <v>3225</v>
      </c>
      <c r="D68" t="s">
        <v>123</v>
      </c>
      <c r="E68" s="2" t="s">
        <v>127</v>
      </c>
      <c r="F68" s="1" t="s">
        <v>126</v>
      </c>
      <c r="G68">
        <v>-25.48</v>
      </c>
      <c r="H68">
        <f t="shared" si="2"/>
        <v>3250</v>
      </c>
      <c r="I68">
        <f t="shared" si="3"/>
        <v>-24.293333333333333</v>
      </c>
    </row>
    <row r="69" spans="1:9" x14ac:dyDescent="0.25">
      <c r="A69" t="s">
        <v>70</v>
      </c>
      <c r="B69">
        <v>5050</v>
      </c>
      <c r="C69" s="4">
        <v>3250</v>
      </c>
      <c r="D69" t="s">
        <v>123</v>
      </c>
      <c r="E69" s="2" t="s">
        <v>127</v>
      </c>
      <c r="F69" s="1" t="s">
        <v>126</v>
      </c>
      <c r="G69">
        <v>-24.57</v>
      </c>
      <c r="H69">
        <f t="shared" si="2"/>
        <v>3275</v>
      </c>
      <c r="I69">
        <f t="shared" si="3"/>
        <v>-23.856666666666666</v>
      </c>
    </row>
    <row r="70" spans="1:9" x14ac:dyDescent="0.25">
      <c r="A70" t="s">
        <v>71</v>
      </c>
      <c r="B70">
        <v>5075</v>
      </c>
      <c r="C70" s="4">
        <v>3275</v>
      </c>
      <c r="D70" t="s">
        <v>123</v>
      </c>
      <c r="E70" s="2" t="s">
        <v>127</v>
      </c>
      <c r="F70" s="1" t="s">
        <v>126</v>
      </c>
      <c r="G70">
        <v>-22.83</v>
      </c>
      <c r="H70">
        <f t="shared" si="2"/>
        <v>3300</v>
      </c>
      <c r="I70">
        <f t="shared" si="3"/>
        <v>-24.17</v>
      </c>
    </row>
    <row r="71" spans="1:9" x14ac:dyDescent="0.25">
      <c r="A71" t="s">
        <v>72</v>
      </c>
      <c r="B71">
        <v>5100</v>
      </c>
      <c r="C71" s="4">
        <v>3300</v>
      </c>
      <c r="D71" t="s">
        <v>123</v>
      </c>
      <c r="E71" s="2" t="s">
        <v>127</v>
      </c>
      <c r="F71" s="1" t="s">
        <v>126</v>
      </c>
      <c r="G71">
        <v>-24.17</v>
      </c>
      <c r="H71">
        <f t="shared" si="2"/>
        <v>3325</v>
      </c>
      <c r="I71">
        <f t="shared" si="3"/>
        <v>-24.930000000000003</v>
      </c>
    </row>
    <row r="72" spans="1:9" x14ac:dyDescent="0.25">
      <c r="A72" t="s">
        <v>73</v>
      </c>
      <c r="B72">
        <v>5125</v>
      </c>
      <c r="C72" s="4">
        <v>3325</v>
      </c>
      <c r="D72" t="s">
        <v>123</v>
      </c>
      <c r="E72" s="2" t="s">
        <v>127</v>
      </c>
      <c r="F72" s="1" t="s">
        <v>126</v>
      </c>
      <c r="G72">
        <v>-25.51</v>
      </c>
      <c r="H72">
        <f t="shared" si="2"/>
        <v>3350</v>
      </c>
      <c r="I72">
        <f t="shared" si="3"/>
        <v>-25.066666666666666</v>
      </c>
    </row>
    <row r="73" spans="1:9" x14ac:dyDescent="0.25">
      <c r="A73" t="s">
        <v>74</v>
      </c>
      <c r="B73">
        <v>5150</v>
      </c>
      <c r="C73" s="4">
        <v>3350</v>
      </c>
      <c r="D73" t="s">
        <v>123</v>
      </c>
      <c r="E73" s="2" t="s">
        <v>127</v>
      </c>
      <c r="F73" s="1" t="s">
        <v>126</v>
      </c>
      <c r="G73">
        <v>-25.11</v>
      </c>
      <c r="H73">
        <f t="shared" si="2"/>
        <v>3375</v>
      </c>
      <c r="I73">
        <f t="shared" si="3"/>
        <v>-24.393333333333331</v>
      </c>
    </row>
    <row r="74" spans="1:9" x14ac:dyDescent="0.25">
      <c r="A74" t="s">
        <v>75</v>
      </c>
      <c r="B74">
        <v>5175</v>
      </c>
      <c r="C74" s="4">
        <v>3375</v>
      </c>
      <c r="D74" t="s">
        <v>123</v>
      </c>
      <c r="E74" s="2" t="s">
        <v>127</v>
      </c>
      <c r="F74" s="1" t="s">
        <v>126</v>
      </c>
      <c r="G74">
        <v>-24.58</v>
      </c>
      <c r="H74">
        <f t="shared" si="2"/>
        <v>3400</v>
      </c>
      <c r="I74">
        <f t="shared" si="3"/>
        <v>-24.379999999999995</v>
      </c>
    </row>
    <row r="75" spans="1:9" x14ac:dyDescent="0.25">
      <c r="A75" t="s">
        <v>76</v>
      </c>
      <c r="B75">
        <v>5200</v>
      </c>
      <c r="C75" s="4">
        <v>3400</v>
      </c>
      <c r="D75" t="s">
        <v>123</v>
      </c>
      <c r="E75" s="2" t="s">
        <v>127</v>
      </c>
      <c r="F75" s="1" t="s">
        <v>126</v>
      </c>
      <c r="G75">
        <v>-23.49</v>
      </c>
      <c r="H75">
        <f t="shared" si="2"/>
        <v>3425</v>
      </c>
      <c r="I75">
        <f t="shared" si="3"/>
        <v>-24.056666666666668</v>
      </c>
    </row>
    <row r="76" spans="1:9" x14ac:dyDescent="0.25">
      <c r="A76" t="s">
        <v>77</v>
      </c>
      <c r="B76">
        <v>5225</v>
      </c>
      <c r="C76" s="4">
        <v>3425</v>
      </c>
      <c r="D76" t="s">
        <v>123</v>
      </c>
      <c r="E76" s="2" t="s">
        <v>127</v>
      </c>
      <c r="F76" s="1" t="s">
        <v>126</v>
      </c>
      <c r="G76">
        <v>-25.07</v>
      </c>
      <c r="H76">
        <f t="shared" si="2"/>
        <v>3450</v>
      </c>
      <c r="I76">
        <f t="shared" si="3"/>
        <v>-23.876666666666665</v>
      </c>
    </row>
    <row r="77" spans="1:9" x14ac:dyDescent="0.25">
      <c r="A77" t="s">
        <v>78</v>
      </c>
      <c r="B77">
        <v>5250</v>
      </c>
      <c r="C77" s="4">
        <v>3450</v>
      </c>
      <c r="D77" t="s">
        <v>123</v>
      </c>
      <c r="E77" s="2" t="s">
        <v>127</v>
      </c>
      <c r="F77" s="1" t="s">
        <v>126</v>
      </c>
      <c r="G77">
        <v>-23.61</v>
      </c>
      <c r="H77">
        <f t="shared" si="2"/>
        <v>3475</v>
      </c>
      <c r="I77">
        <f t="shared" si="3"/>
        <v>-23.203333333333333</v>
      </c>
    </row>
    <row r="78" spans="1:9" x14ac:dyDescent="0.25">
      <c r="A78" t="s">
        <v>79</v>
      </c>
      <c r="B78">
        <v>5275</v>
      </c>
      <c r="C78" s="4">
        <v>3475</v>
      </c>
      <c r="D78" t="s">
        <v>123</v>
      </c>
      <c r="E78" s="2" t="s">
        <v>127</v>
      </c>
      <c r="F78" s="1" t="s">
        <v>126</v>
      </c>
      <c r="G78">
        <v>-22.95</v>
      </c>
      <c r="H78">
        <f t="shared" si="2"/>
        <v>3525</v>
      </c>
      <c r="I78">
        <f t="shared" si="3"/>
        <v>-23.463333333333335</v>
      </c>
    </row>
    <row r="79" spans="1:9" x14ac:dyDescent="0.25">
      <c r="A79" t="s">
        <v>80</v>
      </c>
      <c r="B79">
        <v>5300</v>
      </c>
      <c r="C79" s="4">
        <v>3500</v>
      </c>
      <c r="D79" t="s">
        <v>123</v>
      </c>
      <c r="E79" s="2" t="s">
        <v>127</v>
      </c>
      <c r="F79" s="1" t="s">
        <v>126</v>
      </c>
      <c r="G79">
        <v>-23.05</v>
      </c>
      <c r="H79">
        <f t="shared" si="2"/>
        <v>3583.3333333333335</v>
      </c>
      <c r="I79">
        <f t="shared" si="3"/>
        <v>-23.043333333333333</v>
      </c>
    </row>
    <row r="80" spans="1:9" x14ac:dyDescent="0.25">
      <c r="A80" t="s">
        <v>81</v>
      </c>
      <c r="B80">
        <v>5400</v>
      </c>
      <c r="C80" s="4">
        <v>3600</v>
      </c>
      <c r="D80">
        <v>2</v>
      </c>
      <c r="E80" s="1" t="s">
        <v>126</v>
      </c>
      <c r="F80" s="1" t="s">
        <v>126</v>
      </c>
      <c r="G80">
        <v>-24.39</v>
      </c>
      <c r="H80">
        <f t="shared" si="2"/>
        <v>3666.6666666666665</v>
      </c>
      <c r="I80">
        <f t="shared" si="3"/>
        <v>-22.400000000000002</v>
      </c>
    </row>
    <row r="81" spans="1:9" x14ac:dyDescent="0.25">
      <c r="A81" t="s">
        <v>82</v>
      </c>
      <c r="B81">
        <v>5450</v>
      </c>
      <c r="C81" s="4">
        <v>3650</v>
      </c>
      <c r="D81" t="s">
        <v>123</v>
      </c>
      <c r="E81" s="2" t="s">
        <v>127</v>
      </c>
      <c r="F81" s="1" t="s">
        <v>126</v>
      </c>
      <c r="G81">
        <v>-21.69</v>
      </c>
      <c r="H81">
        <f t="shared" si="2"/>
        <v>3733.3333333333335</v>
      </c>
      <c r="I81">
        <f t="shared" si="3"/>
        <v>-21.243333333333336</v>
      </c>
    </row>
    <row r="82" spans="1:9" x14ac:dyDescent="0.25">
      <c r="A82" t="s">
        <v>83</v>
      </c>
      <c r="B82">
        <v>5550</v>
      </c>
      <c r="C82" s="4">
        <v>3750</v>
      </c>
      <c r="D82" t="s">
        <v>123</v>
      </c>
      <c r="E82" s="2" t="s">
        <v>127</v>
      </c>
      <c r="F82" s="1" t="s">
        <v>126</v>
      </c>
      <c r="G82">
        <v>-21.12</v>
      </c>
      <c r="H82">
        <f t="shared" si="2"/>
        <v>3833.3333333333335</v>
      </c>
      <c r="I82">
        <f t="shared" si="3"/>
        <v>-21.026666666666667</v>
      </c>
    </row>
    <row r="83" spans="1:9" x14ac:dyDescent="0.25">
      <c r="A83" t="s">
        <v>84</v>
      </c>
      <c r="B83">
        <v>6000</v>
      </c>
      <c r="C83" s="4">
        <v>3800</v>
      </c>
      <c r="D83" t="s">
        <v>123</v>
      </c>
      <c r="E83" s="2" t="s">
        <v>127</v>
      </c>
      <c r="F83" s="1" t="s">
        <v>126</v>
      </c>
      <c r="G83">
        <v>-20.92</v>
      </c>
      <c r="H83">
        <f t="shared" si="2"/>
        <v>3916.6666666666665</v>
      </c>
      <c r="I83">
        <f t="shared" si="3"/>
        <v>-21.003333333333334</v>
      </c>
    </row>
    <row r="84" spans="1:9" x14ac:dyDescent="0.25">
      <c r="A84" t="s">
        <v>85</v>
      </c>
      <c r="B84">
        <v>6050</v>
      </c>
      <c r="C84" s="4">
        <v>3950</v>
      </c>
      <c r="D84" t="s">
        <v>123</v>
      </c>
      <c r="E84" s="2" t="s">
        <v>127</v>
      </c>
      <c r="F84" s="1" t="s">
        <v>126</v>
      </c>
      <c r="G84">
        <v>-21.04</v>
      </c>
      <c r="H84">
        <f t="shared" si="2"/>
        <v>4000</v>
      </c>
      <c r="I84">
        <f t="shared" si="3"/>
        <v>-21.193333333333332</v>
      </c>
    </row>
    <row r="85" spans="1:9" x14ac:dyDescent="0.25">
      <c r="A85" t="s">
        <v>86</v>
      </c>
      <c r="B85">
        <v>6200</v>
      </c>
      <c r="C85" s="4">
        <v>4000</v>
      </c>
      <c r="D85" t="s">
        <v>123</v>
      </c>
      <c r="E85" s="2" t="s">
        <v>127</v>
      </c>
      <c r="F85" s="1" t="s">
        <v>126</v>
      </c>
      <c r="G85">
        <v>-21.05</v>
      </c>
      <c r="H85">
        <f t="shared" si="2"/>
        <v>4146.333333333333</v>
      </c>
      <c r="I85">
        <f t="shared" si="3"/>
        <v>-21.776666666666667</v>
      </c>
    </row>
    <row r="86" spans="1:9" x14ac:dyDescent="0.25">
      <c r="A86" t="s">
        <v>87</v>
      </c>
      <c r="B86">
        <v>6250</v>
      </c>
      <c r="C86" s="4">
        <v>4050</v>
      </c>
      <c r="D86" t="s">
        <v>123</v>
      </c>
      <c r="E86" s="2" t="s">
        <v>127</v>
      </c>
      <c r="F86" s="1" t="s">
        <v>126</v>
      </c>
      <c r="G86">
        <v>-21.49</v>
      </c>
      <c r="H86">
        <f t="shared" si="2"/>
        <v>4284.333333333333</v>
      </c>
      <c r="I86">
        <f t="shared" si="3"/>
        <v>-22.439999999999998</v>
      </c>
    </row>
    <row r="87" spans="1:9" x14ac:dyDescent="0.25">
      <c r="A87" t="s">
        <v>88</v>
      </c>
      <c r="B87">
        <v>0</v>
      </c>
      <c r="C87">
        <f>$C$86+339+B87</f>
        <v>4389</v>
      </c>
      <c r="D87" t="s">
        <v>123</v>
      </c>
      <c r="E87" s="2" t="s">
        <v>127</v>
      </c>
      <c r="F87" s="1" t="s">
        <v>126</v>
      </c>
      <c r="G87">
        <v>-22.79</v>
      </c>
      <c r="H87">
        <f t="shared" si="2"/>
        <v>4410.666666666667</v>
      </c>
      <c r="I87">
        <f t="shared" si="3"/>
        <v>-23.133333333333336</v>
      </c>
    </row>
    <row r="88" spans="1:9" x14ac:dyDescent="0.25">
      <c r="A88" t="s">
        <v>89</v>
      </c>
      <c r="B88">
        <v>25</v>
      </c>
      <c r="C88">
        <f t="shared" ref="C88:C120" si="4">$C$86+339+B88</f>
        <v>4414</v>
      </c>
      <c r="D88" t="s">
        <v>123</v>
      </c>
      <c r="E88" s="2" t="s">
        <v>127</v>
      </c>
      <c r="F88" s="1" t="s">
        <v>126</v>
      </c>
      <c r="G88">
        <v>-23.04</v>
      </c>
      <c r="H88">
        <f t="shared" si="2"/>
        <v>4427.333333333333</v>
      </c>
      <c r="I88">
        <f t="shared" si="3"/>
        <v>-23.209999999999997</v>
      </c>
    </row>
    <row r="89" spans="1:9" x14ac:dyDescent="0.25">
      <c r="A89" t="s">
        <v>90</v>
      </c>
      <c r="B89">
        <v>40</v>
      </c>
      <c r="C89">
        <f t="shared" si="4"/>
        <v>4429</v>
      </c>
      <c r="D89" t="s">
        <v>123</v>
      </c>
      <c r="E89" s="2" t="s">
        <v>127</v>
      </c>
      <c r="F89" s="1" t="s">
        <v>126</v>
      </c>
      <c r="G89">
        <v>-23.57</v>
      </c>
      <c r="H89">
        <f t="shared" si="2"/>
        <v>4444</v>
      </c>
      <c r="I89">
        <f t="shared" si="3"/>
        <v>-22.97</v>
      </c>
    </row>
    <row r="90" spans="1:9" x14ac:dyDescent="0.25">
      <c r="A90" t="s">
        <v>91</v>
      </c>
      <c r="B90">
        <v>50</v>
      </c>
      <c r="C90">
        <f t="shared" si="4"/>
        <v>4439</v>
      </c>
      <c r="D90" t="s">
        <v>123</v>
      </c>
      <c r="E90" s="2" t="s">
        <v>127</v>
      </c>
      <c r="F90" s="1" t="s">
        <v>126</v>
      </c>
      <c r="G90">
        <v>-23.02</v>
      </c>
      <c r="H90">
        <f t="shared" si="2"/>
        <v>4464</v>
      </c>
      <c r="I90">
        <f t="shared" si="3"/>
        <v>-22.8</v>
      </c>
    </row>
    <row r="91" spans="1:9" x14ac:dyDescent="0.25">
      <c r="A91" t="s">
        <v>92</v>
      </c>
      <c r="B91">
        <v>75</v>
      </c>
      <c r="C91">
        <f t="shared" si="4"/>
        <v>4464</v>
      </c>
      <c r="D91" t="s">
        <v>123</v>
      </c>
      <c r="E91" s="2" t="s">
        <v>127</v>
      </c>
      <c r="F91" s="1" t="s">
        <v>126</v>
      </c>
      <c r="G91">
        <v>-22.32</v>
      </c>
      <c r="H91">
        <f t="shared" si="2"/>
        <v>4489</v>
      </c>
      <c r="I91">
        <f t="shared" si="3"/>
        <v>-22.643333333333331</v>
      </c>
    </row>
    <row r="92" spans="1:9" x14ac:dyDescent="0.25">
      <c r="A92" t="s">
        <v>93</v>
      </c>
      <c r="B92">
        <v>100</v>
      </c>
      <c r="C92">
        <f t="shared" si="4"/>
        <v>4489</v>
      </c>
      <c r="D92" t="s">
        <v>123</v>
      </c>
      <c r="E92" s="2" t="s">
        <v>127</v>
      </c>
      <c r="F92" s="1" t="s">
        <v>126</v>
      </c>
      <c r="G92">
        <v>-23.06</v>
      </c>
      <c r="H92">
        <f t="shared" si="2"/>
        <v>4514</v>
      </c>
      <c r="I92">
        <f t="shared" si="3"/>
        <v>-22.76</v>
      </c>
    </row>
    <row r="93" spans="1:9" x14ac:dyDescent="0.25">
      <c r="A93" t="s">
        <v>94</v>
      </c>
      <c r="B93">
        <v>125</v>
      </c>
      <c r="C93">
        <f t="shared" si="4"/>
        <v>4514</v>
      </c>
      <c r="D93" t="s">
        <v>123</v>
      </c>
      <c r="E93" s="2" t="s">
        <v>127</v>
      </c>
      <c r="F93" s="1" t="s">
        <v>126</v>
      </c>
      <c r="G93">
        <v>-22.55</v>
      </c>
      <c r="H93">
        <f t="shared" si="2"/>
        <v>4539</v>
      </c>
      <c r="I93">
        <f t="shared" si="3"/>
        <v>-22.796666666666667</v>
      </c>
    </row>
    <row r="94" spans="1:9" x14ac:dyDescent="0.25">
      <c r="A94" t="s">
        <v>95</v>
      </c>
      <c r="B94">
        <v>150</v>
      </c>
      <c r="C94">
        <f t="shared" si="4"/>
        <v>4539</v>
      </c>
      <c r="D94" t="s">
        <v>123</v>
      </c>
      <c r="E94" s="2" t="s">
        <v>127</v>
      </c>
      <c r="F94" s="1" t="s">
        <v>126</v>
      </c>
      <c r="G94">
        <v>-22.67</v>
      </c>
      <c r="H94">
        <f t="shared" si="2"/>
        <v>4564</v>
      </c>
      <c r="I94">
        <f t="shared" si="3"/>
        <v>-23.486666666666668</v>
      </c>
    </row>
    <row r="95" spans="1:9" x14ac:dyDescent="0.25">
      <c r="A95" t="s">
        <v>96</v>
      </c>
      <c r="B95">
        <v>175</v>
      </c>
      <c r="C95">
        <f t="shared" si="4"/>
        <v>4564</v>
      </c>
      <c r="D95" t="s">
        <v>123</v>
      </c>
      <c r="E95" s="2" t="s">
        <v>127</v>
      </c>
      <c r="F95" s="1" t="s">
        <v>126</v>
      </c>
      <c r="G95">
        <v>-23.17</v>
      </c>
      <c r="H95">
        <f t="shared" si="2"/>
        <v>4597.333333333333</v>
      </c>
      <c r="I95">
        <f t="shared" si="3"/>
        <v>-24.053333333333338</v>
      </c>
    </row>
    <row r="96" spans="1:9" x14ac:dyDescent="0.25">
      <c r="A96" t="s">
        <v>97</v>
      </c>
      <c r="B96">
        <v>200</v>
      </c>
      <c r="C96">
        <f t="shared" si="4"/>
        <v>4589</v>
      </c>
      <c r="D96" t="s">
        <v>123</v>
      </c>
      <c r="E96" s="2" t="s">
        <v>127</v>
      </c>
      <c r="F96" s="1" t="s">
        <v>126</v>
      </c>
      <c r="G96">
        <v>-24.62</v>
      </c>
      <c r="H96">
        <f t="shared" si="2"/>
        <v>4630.666666666667</v>
      </c>
      <c r="I96">
        <f t="shared" si="3"/>
        <v>-24.560000000000002</v>
      </c>
    </row>
    <row r="97" spans="1:9" x14ac:dyDescent="0.25">
      <c r="A97" t="s">
        <v>98</v>
      </c>
      <c r="B97">
        <v>250</v>
      </c>
      <c r="C97">
        <f t="shared" si="4"/>
        <v>4639</v>
      </c>
      <c r="D97" t="s">
        <v>123</v>
      </c>
      <c r="E97" s="2" t="s">
        <v>127</v>
      </c>
      <c r="F97" s="1" t="s">
        <v>126</v>
      </c>
      <c r="G97">
        <v>-24.37</v>
      </c>
      <c r="H97">
        <f t="shared" si="2"/>
        <v>4664</v>
      </c>
      <c r="I97">
        <f t="shared" si="3"/>
        <v>-24.486666666666668</v>
      </c>
    </row>
    <row r="98" spans="1:9" x14ac:dyDescent="0.25">
      <c r="A98" t="s">
        <v>99</v>
      </c>
      <c r="B98">
        <v>275</v>
      </c>
      <c r="C98">
        <f t="shared" si="4"/>
        <v>4664</v>
      </c>
      <c r="D98" t="s">
        <v>123</v>
      </c>
      <c r="E98" s="2" t="s">
        <v>127</v>
      </c>
      <c r="F98" s="1" t="s">
        <v>126</v>
      </c>
      <c r="G98">
        <v>-24.69</v>
      </c>
      <c r="H98">
        <f t="shared" si="2"/>
        <v>4689</v>
      </c>
      <c r="I98">
        <f t="shared" si="3"/>
        <v>-24.443333333333332</v>
      </c>
    </row>
    <row r="99" spans="1:9" x14ac:dyDescent="0.25">
      <c r="A99" t="s">
        <v>100</v>
      </c>
      <c r="B99">
        <v>300</v>
      </c>
      <c r="C99">
        <f t="shared" si="4"/>
        <v>4689</v>
      </c>
      <c r="D99" t="s">
        <v>123</v>
      </c>
      <c r="E99" s="2" t="s">
        <v>127</v>
      </c>
      <c r="F99" s="1" t="s">
        <v>126</v>
      </c>
      <c r="G99">
        <v>-24.4</v>
      </c>
      <c r="H99">
        <f t="shared" si="2"/>
        <v>4714</v>
      </c>
      <c r="I99">
        <f t="shared" si="3"/>
        <v>-24.17</v>
      </c>
    </row>
    <row r="100" spans="1:9" x14ac:dyDescent="0.25">
      <c r="A100" t="s">
        <v>101</v>
      </c>
      <c r="B100">
        <v>325</v>
      </c>
      <c r="C100">
        <f t="shared" si="4"/>
        <v>4714</v>
      </c>
      <c r="D100" t="s">
        <v>123</v>
      </c>
      <c r="E100" s="2" t="s">
        <v>127</v>
      </c>
      <c r="F100" s="1" t="s">
        <v>126</v>
      </c>
      <c r="G100">
        <v>-24.24</v>
      </c>
      <c r="H100">
        <f t="shared" si="2"/>
        <v>4739</v>
      </c>
      <c r="I100">
        <f t="shared" si="3"/>
        <v>-23.349999999999998</v>
      </c>
    </row>
    <row r="101" spans="1:9" x14ac:dyDescent="0.25">
      <c r="A101" t="s">
        <v>102</v>
      </c>
      <c r="B101">
        <v>350</v>
      </c>
      <c r="C101">
        <f t="shared" si="4"/>
        <v>4739</v>
      </c>
      <c r="D101" t="s">
        <v>123</v>
      </c>
      <c r="E101" s="2" t="s">
        <v>127</v>
      </c>
      <c r="F101" s="1" t="s">
        <v>126</v>
      </c>
      <c r="G101">
        <v>-23.87</v>
      </c>
      <c r="H101">
        <f t="shared" si="2"/>
        <v>4764</v>
      </c>
      <c r="I101">
        <f t="shared" si="3"/>
        <v>-22.943333333333332</v>
      </c>
    </row>
    <row r="102" spans="1:9" x14ac:dyDescent="0.25">
      <c r="A102" t="s">
        <v>103</v>
      </c>
      <c r="B102">
        <v>375</v>
      </c>
      <c r="C102">
        <f t="shared" si="4"/>
        <v>4764</v>
      </c>
      <c r="D102" t="s">
        <v>123</v>
      </c>
      <c r="E102" s="2" t="s">
        <v>127</v>
      </c>
      <c r="F102" s="1" t="s">
        <v>126</v>
      </c>
      <c r="G102">
        <v>-21.94</v>
      </c>
      <c r="H102">
        <f t="shared" si="2"/>
        <v>4789</v>
      </c>
      <c r="I102">
        <f t="shared" si="3"/>
        <v>-22.403333333333336</v>
      </c>
    </row>
    <row r="103" spans="1:9" x14ac:dyDescent="0.25">
      <c r="A103" t="s">
        <v>104</v>
      </c>
      <c r="B103">
        <v>400</v>
      </c>
      <c r="C103">
        <f t="shared" si="4"/>
        <v>4789</v>
      </c>
      <c r="D103" t="s">
        <v>123</v>
      </c>
      <c r="E103" s="2" t="s">
        <v>127</v>
      </c>
      <c r="F103" s="1" t="s">
        <v>126</v>
      </c>
      <c r="G103">
        <v>-23.02</v>
      </c>
      <c r="H103">
        <f t="shared" si="2"/>
        <v>4814</v>
      </c>
      <c r="I103">
        <f t="shared" si="3"/>
        <v>-22.526666666666667</v>
      </c>
    </row>
    <row r="104" spans="1:9" x14ac:dyDescent="0.25">
      <c r="A104" t="s">
        <v>105</v>
      </c>
      <c r="B104">
        <v>425</v>
      </c>
      <c r="C104">
        <f t="shared" si="4"/>
        <v>4814</v>
      </c>
      <c r="D104" t="s">
        <v>123</v>
      </c>
      <c r="E104" s="2" t="s">
        <v>127</v>
      </c>
      <c r="F104" s="1" t="s">
        <v>126</v>
      </c>
      <c r="G104">
        <v>-22.25</v>
      </c>
      <c r="H104">
        <f t="shared" si="2"/>
        <v>4839</v>
      </c>
      <c r="I104">
        <f t="shared" si="3"/>
        <v>-22.430000000000003</v>
      </c>
    </row>
    <row r="105" spans="1:9" x14ac:dyDescent="0.25">
      <c r="A105" t="s">
        <v>106</v>
      </c>
      <c r="B105">
        <v>450</v>
      </c>
      <c r="C105">
        <f t="shared" si="4"/>
        <v>4839</v>
      </c>
      <c r="D105" t="s">
        <v>123</v>
      </c>
      <c r="E105" s="2" t="s">
        <v>127</v>
      </c>
      <c r="F105" s="1" t="s">
        <v>126</v>
      </c>
      <c r="G105">
        <v>-22.31</v>
      </c>
      <c r="H105">
        <f t="shared" si="2"/>
        <v>4864</v>
      </c>
      <c r="I105">
        <f t="shared" si="3"/>
        <v>-22.743333333333336</v>
      </c>
    </row>
    <row r="106" spans="1:9" x14ac:dyDescent="0.25">
      <c r="A106" t="s">
        <v>107</v>
      </c>
      <c r="B106">
        <v>475</v>
      </c>
      <c r="C106">
        <f t="shared" si="4"/>
        <v>4864</v>
      </c>
      <c r="D106" t="s">
        <v>123</v>
      </c>
      <c r="E106" s="2" t="s">
        <v>127</v>
      </c>
      <c r="F106" s="1" t="s">
        <v>126</v>
      </c>
      <c r="G106">
        <v>-22.73</v>
      </c>
      <c r="H106">
        <f t="shared" si="2"/>
        <v>4889</v>
      </c>
      <c r="I106">
        <f t="shared" si="3"/>
        <v>-23.116666666666664</v>
      </c>
    </row>
    <row r="107" spans="1:9" x14ac:dyDescent="0.25">
      <c r="A107" t="s">
        <v>108</v>
      </c>
      <c r="B107">
        <v>500</v>
      </c>
      <c r="C107">
        <f t="shared" si="4"/>
        <v>4889</v>
      </c>
      <c r="D107" t="s">
        <v>123</v>
      </c>
      <c r="E107" s="2" t="s">
        <v>127</v>
      </c>
      <c r="F107" s="1" t="s">
        <v>126</v>
      </c>
      <c r="G107">
        <v>-23.19</v>
      </c>
      <c r="H107">
        <f t="shared" si="2"/>
        <v>4914</v>
      </c>
      <c r="I107">
        <f t="shared" si="3"/>
        <v>-23.383333333333336</v>
      </c>
    </row>
    <row r="108" spans="1:9" x14ac:dyDescent="0.25">
      <c r="A108" t="s">
        <v>109</v>
      </c>
      <c r="B108">
        <v>525</v>
      </c>
      <c r="C108">
        <f t="shared" si="4"/>
        <v>4914</v>
      </c>
      <c r="D108" t="s">
        <v>123</v>
      </c>
      <c r="E108" s="2" t="s">
        <v>127</v>
      </c>
      <c r="F108" s="1" t="s">
        <v>126</v>
      </c>
      <c r="G108">
        <v>-23.43</v>
      </c>
      <c r="H108">
        <f t="shared" si="2"/>
        <v>4939</v>
      </c>
      <c r="I108">
        <f t="shared" si="3"/>
        <v>-22.99</v>
      </c>
    </row>
    <row r="109" spans="1:9" x14ac:dyDescent="0.25">
      <c r="A109" t="s">
        <v>110</v>
      </c>
      <c r="B109">
        <v>550</v>
      </c>
      <c r="C109">
        <f t="shared" si="4"/>
        <v>4939</v>
      </c>
      <c r="D109" t="s">
        <v>123</v>
      </c>
      <c r="E109" s="2" t="s">
        <v>127</v>
      </c>
      <c r="F109" s="1" t="s">
        <v>126</v>
      </c>
      <c r="G109">
        <v>-23.53</v>
      </c>
      <c r="H109">
        <f t="shared" si="2"/>
        <v>4964</v>
      </c>
      <c r="I109">
        <f t="shared" si="3"/>
        <v>-22.393333333333334</v>
      </c>
    </row>
    <row r="110" spans="1:9" x14ac:dyDescent="0.25">
      <c r="A110" t="s">
        <v>111</v>
      </c>
      <c r="B110">
        <v>575</v>
      </c>
      <c r="C110">
        <f t="shared" si="4"/>
        <v>4964</v>
      </c>
      <c r="D110" t="s">
        <v>123</v>
      </c>
      <c r="E110" s="2" t="s">
        <v>127</v>
      </c>
      <c r="F110" s="1" t="s">
        <v>126</v>
      </c>
      <c r="G110">
        <v>-22.01</v>
      </c>
      <c r="H110">
        <f t="shared" si="2"/>
        <v>4989</v>
      </c>
      <c r="I110">
        <f t="shared" si="3"/>
        <v>-22.19</v>
      </c>
    </row>
    <row r="111" spans="1:9" x14ac:dyDescent="0.25">
      <c r="A111" t="s">
        <v>112</v>
      </c>
      <c r="B111">
        <v>600</v>
      </c>
      <c r="C111">
        <f t="shared" si="4"/>
        <v>4989</v>
      </c>
      <c r="D111" t="s">
        <v>123</v>
      </c>
      <c r="E111" s="2" t="s">
        <v>127</v>
      </c>
      <c r="F111" s="1" t="s">
        <v>126</v>
      </c>
      <c r="G111">
        <v>-21.64</v>
      </c>
      <c r="H111">
        <f t="shared" si="2"/>
        <v>5014</v>
      </c>
      <c r="I111">
        <f t="shared" si="3"/>
        <v>-22.873333333333335</v>
      </c>
    </row>
    <row r="112" spans="1:9" x14ac:dyDescent="0.25">
      <c r="A112" t="s">
        <v>113</v>
      </c>
      <c r="B112">
        <v>625</v>
      </c>
      <c r="C112">
        <f t="shared" si="4"/>
        <v>5014</v>
      </c>
      <c r="D112" t="s">
        <v>123</v>
      </c>
      <c r="E112" s="2" t="s">
        <v>127</v>
      </c>
      <c r="F112" s="1" t="s">
        <v>126</v>
      </c>
      <c r="G112">
        <v>-22.92</v>
      </c>
      <c r="H112">
        <f t="shared" si="2"/>
        <v>5039</v>
      </c>
      <c r="I112">
        <f t="shared" si="3"/>
        <v>-23.400000000000002</v>
      </c>
    </row>
    <row r="113" spans="1:9" x14ac:dyDescent="0.25">
      <c r="A113" t="s">
        <v>114</v>
      </c>
      <c r="B113">
        <v>650</v>
      </c>
      <c r="C113">
        <f t="shared" si="4"/>
        <v>5039</v>
      </c>
      <c r="D113" t="s">
        <v>123</v>
      </c>
      <c r="E113" s="2" t="s">
        <v>127</v>
      </c>
      <c r="F113" s="1" t="s">
        <v>126</v>
      </c>
      <c r="G113">
        <v>-24.06</v>
      </c>
      <c r="H113">
        <f t="shared" si="2"/>
        <v>5064</v>
      </c>
      <c r="I113">
        <f t="shared" si="3"/>
        <v>-23.536666666666665</v>
      </c>
    </row>
    <row r="114" spans="1:9" x14ac:dyDescent="0.25">
      <c r="A114" t="s">
        <v>115</v>
      </c>
      <c r="B114">
        <v>675</v>
      </c>
      <c r="C114">
        <f t="shared" si="4"/>
        <v>5064</v>
      </c>
      <c r="D114" t="s">
        <v>123</v>
      </c>
      <c r="E114" s="2" t="s">
        <v>127</v>
      </c>
      <c r="F114" s="1" t="s">
        <v>126</v>
      </c>
      <c r="G114">
        <v>-23.22</v>
      </c>
      <c r="H114">
        <f t="shared" si="2"/>
        <v>5089</v>
      </c>
      <c r="I114">
        <f t="shared" si="3"/>
        <v>-23.52333333333333</v>
      </c>
    </row>
    <row r="115" spans="1:9" x14ac:dyDescent="0.25">
      <c r="A115" t="s">
        <v>116</v>
      </c>
      <c r="B115">
        <v>700</v>
      </c>
      <c r="C115">
        <f t="shared" si="4"/>
        <v>5089</v>
      </c>
      <c r="D115" t="s">
        <v>123</v>
      </c>
      <c r="E115" s="2" t="s">
        <v>127</v>
      </c>
      <c r="F115" s="1" t="s">
        <v>126</v>
      </c>
      <c r="G115">
        <v>-23.33</v>
      </c>
      <c r="H115">
        <f t="shared" si="2"/>
        <v>5114</v>
      </c>
      <c r="I115">
        <f t="shared" si="3"/>
        <v>-24.203333333333333</v>
      </c>
    </row>
    <row r="116" spans="1:9" x14ac:dyDescent="0.25">
      <c r="A116" t="s">
        <v>117</v>
      </c>
      <c r="B116">
        <v>725</v>
      </c>
      <c r="C116">
        <f t="shared" si="4"/>
        <v>5114</v>
      </c>
      <c r="D116" t="s">
        <v>123</v>
      </c>
      <c r="E116" s="2" t="s">
        <v>127</v>
      </c>
      <c r="F116" s="1" t="s">
        <v>126</v>
      </c>
      <c r="G116">
        <v>-24.02</v>
      </c>
      <c r="H116">
        <f t="shared" si="2"/>
        <v>5139</v>
      </c>
      <c r="I116">
        <f t="shared" si="3"/>
        <v>-24.570000000000004</v>
      </c>
    </row>
    <row r="117" spans="1:9" x14ac:dyDescent="0.25">
      <c r="A117" t="s">
        <v>118</v>
      </c>
      <c r="B117">
        <v>750</v>
      </c>
      <c r="C117">
        <f t="shared" si="4"/>
        <v>5139</v>
      </c>
      <c r="D117" t="s">
        <v>123</v>
      </c>
      <c r="E117" s="2" t="s">
        <v>127</v>
      </c>
      <c r="F117" s="1" t="s">
        <v>126</v>
      </c>
      <c r="G117">
        <v>-25.26</v>
      </c>
      <c r="H117">
        <f t="shared" si="2"/>
        <v>5164</v>
      </c>
      <c r="I117">
        <f t="shared" si="3"/>
        <v>-24.223333333333333</v>
      </c>
    </row>
    <row r="118" spans="1:9" x14ac:dyDescent="0.25">
      <c r="A118" t="s">
        <v>119</v>
      </c>
      <c r="B118">
        <v>775</v>
      </c>
      <c r="C118">
        <f t="shared" si="4"/>
        <v>5164</v>
      </c>
      <c r="D118" t="s">
        <v>123</v>
      </c>
      <c r="E118" s="2" t="s">
        <v>127</v>
      </c>
      <c r="F118" s="1" t="s">
        <v>126</v>
      </c>
      <c r="G118">
        <v>-24.43</v>
      </c>
      <c r="H118">
        <f>AVERAGE(C118:C120)</f>
        <v>5189</v>
      </c>
      <c r="I118">
        <f t="shared" si="3"/>
        <v>-23.473333333333333</v>
      </c>
    </row>
    <row r="119" spans="1:9" x14ac:dyDescent="0.25">
      <c r="A119" t="s">
        <v>120</v>
      </c>
      <c r="B119">
        <v>800</v>
      </c>
      <c r="C119">
        <f t="shared" si="4"/>
        <v>5189</v>
      </c>
      <c r="D119" t="s">
        <v>123</v>
      </c>
      <c r="E119" s="2" t="s">
        <v>127</v>
      </c>
      <c r="F119" s="1" t="s">
        <v>126</v>
      </c>
      <c r="G119">
        <v>-22.98</v>
      </c>
    </row>
    <row r="120" spans="1:9" x14ac:dyDescent="0.25">
      <c r="A120" t="s">
        <v>121</v>
      </c>
      <c r="B120">
        <v>825</v>
      </c>
      <c r="C120">
        <f t="shared" si="4"/>
        <v>5214</v>
      </c>
      <c r="D120" t="s">
        <v>123</v>
      </c>
      <c r="E120" s="2" t="s">
        <v>127</v>
      </c>
      <c r="F120" s="1" t="s">
        <v>126</v>
      </c>
      <c r="G120">
        <v>-23.01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ACE5-A4B6-734B-9E5D-7AD13C4EB508}">
  <dimension ref="A1:C52"/>
  <sheetViews>
    <sheetView topLeftCell="A4" zoomScale="170" zoomScaleNormal="170" workbookViewId="0">
      <selection activeCell="C51" sqref="C51:C52"/>
    </sheetView>
  </sheetViews>
  <sheetFormatPr defaultColWidth="11" defaultRowHeight="15.75" x14ac:dyDescent="0.25"/>
  <cols>
    <col min="1" max="1" width="17" customWidth="1"/>
  </cols>
  <sheetData>
    <row r="1" spans="1:3" x14ac:dyDescent="0.25">
      <c r="A1" t="s">
        <v>0</v>
      </c>
      <c r="B1" t="s">
        <v>128</v>
      </c>
      <c r="C1" t="s">
        <v>129</v>
      </c>
    </row>
    <row r="2" spans="1:3" x14ac:dyDescent="0.25">
      <c r="A2" t="s">
        <v>3</v>
      </c>
      <c r="B2">
        <v>-4.54</v>
      </c>
      <c r="C2">
        <v>-6.72</v>
      </c>
    </row>
    <row r="3" spans="1:3" x14ac:dyDescent="0.25">
      <c r="A3" t="s">
        <v>3</v>
      </c>
      <c r="B3">
        <v>-5.94</v>
      </c>
      <c r="C3">
        <v>-8.48</v>
      </c>
    </row>
    <row r="4" spans="1:3" x14ac:dyDescent="0.25">
      <c r="A4" t="s">
        <v>6</v>
      </c>
      <c r="B4">
        <v>-6.49</v>
      </c>
      <c r="C4">
        <v>-8.49</v>
      </c>
    </row>
    <row r="5" spans="1:3" x14ac:dyDescent="0.25">
      <c r="A5" t="s">
        <v>6</v>
      </c>
      <c r="B5">
        <v>-7.45</v>
      </c>
      <c r="C5">
        <v>-7.59</v>
      </c>
    </row>
    <row r="6" spans="1:3" x14ac:dyDescent="0.25">
      <c r="A6" t="s">
        <v>6</v>
      </c>
      <c r="B6">
        <v>-6.61</v>
      </c>
      <c r="C6">
        <v>-7.57</v>
      </c>
    </row>
    <row r="7" spans="1:3" x14ac:dyDescent="0.25">
      <c r="A7" t="s">
        <v>7</v>
      </c>
      <c r="B7">
        <v>-4.95</v>
      </c>
      <c r="C7">
        <v>-7.5</v>
      </c>
    </row>
    <row r="8" spans="1:3" x14ac:dyDescent="0.25">
      <c r="A8" t="s">
        <v>7</v>
      </c>
      <c r="B8">
        <v>-5.56</v>
      </c>
      <c r="C8">
        <v>-7.72</v>
      </c>
    </row>
    <row r="9" spans="1:3" x14ac:dyDescent="0.25">
      <c r="A9" t="s">
        <v>8</v>
      </c>
      <c r="B9">
        <v>-5.31</v>
      </c>
      <c r="C9">
        <v>-8.85</v>
      </c>
    </row>
    <row r="10" spans="1:3" x14ac:dyDescent="0.25">
      <c r="A10" t="s">
        <v>18</v>
      </c>
      <c r="B10">
        <v>-4.09</v>
      </c>
      <c r="C10">
        <v>-8.17</v>
      </c>
    </row>
    <row r="11" spans="1:3" x14ac:dyDescent="0.25">
      <c r="A11" t="s">
        <v>18</v>
      </c>
      <c r="B11">
        <v>-5.31</v>
      </c>
      <c r="C11">
        <v>-8.25</v>
      </c>
    </row>
    <row r="12" spans="1:3" x14ac:dyDescent="0.25">
      <c r="A12" t="s">
        <v>18</v>
      </c>
      <c r="B12">
        <v>-6.27</v>
      </c>
      <c r="C12">
        <v>-8.89</v>
      </c>
    </row>
    <row r="13" spans="1:3" x14ac:dyDescent="0.25">
      <c r="A13" t="s">
        <v>22</v>
      </c>
      <c r="B13">
        <v>-5.31</v>
      </c>
      <c r="C13">
        <v>-8.86</v>
      </c>
    </row>
    <row r="14" spans="1:3" x14ac:dyDescent="0.25">
      <c r="A14" t="s">
        <v>22</v>
      </c>
      <c r="B14">
        <v>-5.54</v>
      </c>
      <c r="C14">
        <v>-9.02</v>
      </c>
    </row>
    <row r="15" spans="1:3" x14ac:dyDescent="0.25">
      <c r="A15" t="s">
        <v>22</v>
      </c>
      <c r="B15">
        <v>-5.17</v>
      </c>
      <c r="C15">
        <v>-8.65</v>
      </c>
    </row>
    <row r="16" spans="1:3" x14ac:dyDescent="0.25">
      <c r="A16" t="s">
        <v>23</v>
      </c>
      <c r="B16">
        <v>-4.95</v>
      </c>
      <c r="C16">
        <v>-8.92</v>
      </c>
    </row>
    <row r="17" spans="1:3" x14ac:dyDescent="0.25">
      <c r="A17" t="s">
        <v>23</v>
      </c>
      <c r="B17">
        <v>-5.03</v>
      </c>
      <c r="C17">
        <v>-8.7799999999999994</v>
      </c>
    </row>
    <row r="18" spans="1:3" x14ac:dyDescent="0.25">
      <c r="A18" t="s">
        <v>23</v>
      </c>
      <c r="B18">
        <v>-5.18</v>
      </c>
      <c r="C18">
        <v>-8.76</v>
      </c>
    </row>
    <row r="19" spans="1:3" x14ac:dyDescent="0.25">
      <c r="A19" t="s">
        <v>26</v>
      </c>
      <c r="B19">
        <v>-4.57</v>
      </c>
      <c r="C19">
        <v>-7.82</v>
      </c>
    </row>
    <row r="20" spans="1:3" x14ac:dyDescent="0.25">
      <c r="A20" t="s">
        <v>26</v>
      </c>
      <c r="B20">
        <v>-4.54</v>
      </c>
      <c r="C20">
        <v>-7.87</v>
      </c>
    </row>
    <row r="21" spans="1:3" x14ac:dyDescent="0.25">
      <c r="A21" t="s">
        <v>27</v>
      </c>
      <c r="B21">
        <v>-9.5</v>
      </c>
      <c r="C21">
        <v>-9.0299999999999994</v>
      </c>
    </row>
    <row r="22" spans="1:3" x14ac:dyDescent="0.25">
      <c r="A22" t="s">
        <v>27</v>
      </c>
      <c r="B22">
        <v>-4.6100000000000003</v>
      </c>
      <c r="C22">
        <v>-8.1999999999999993</v>
      </c>
    </row>
    <row r="23" spans="1:3" x14ac:dyDescent="0.25">
      <c r="A23" t="s">
        <v>27</v>
      </c>
      <c r="B23">
        <v>-4.6900000000000004</v>
      </c>
      <c r="C23">
        <v>-8</v>
      </c>
    </row>
    <row r="24" spans="1:3" x14ac:dyDescent="0.25">
      <c r="A24" t="s">
        <v>27</v>
      </c>
      <c r="B24">
        <v>-4.5199999999999996</v>
      </c>
      <c r="C24">
        <v>-7.94</v>
      </c>
    </row>
    <row r="25" spans="1:3" x14ac:dyDescent="0.25">
      <c r="A25" t="s">
        <v>28</v>
      </c>
      <c r="B25">
        <v>-5.0999999999999996</v>
      </c>
      <c r="C25">
        <v>-8.07</v>
      </c>
    </row>
    <row r="26" spans="1:3" x14ac:dyDescent="0.25">
      <c r="A26" t="s">
        <v>28</v>
      </c>
      <c r="B26">
        <v>-5.2</v>
      </c>
      <c r="C26">
        <v>-8.0399999999999991</v>
      </c>
    </row>
    <row r="27" spans="1:3" x14ac:dyDescent="0.25">
      <c r="A27" t="s">
        <v>28</v>
      </c>
      <c r="B27">
        <v>-5.0599999999999996</v>
      </c>
      <c r="C27">
        <v>-8.23</v>
      </c>
    </row>
    <row r="28" spans="1:3" x14ac:dyDescent="0.25">
      <c r="A28" t="s">
        <v>29</v>
      </c>
      <c r="B28">
        <v>-3.53</v>
      </c>
      <c r="C28">
        <v>-8.58</v>
      </c>
    </row>
    <row r="29" spans="1:3" x14ac:dyDescent="0.25">
      <c r="A29" t="s">
        <v>29</v>
      </c>
      <c r="B29">
        <v>-3.52</v>
      </c>
      <c r="C29">
        <v>-8.6</v>
      </c>
    </row>
    <row r="30" spans="1:3" x14ac:dyDescent="0.25">
      <c r="A30" t="s">
        <v>29</v>
      </c>
      <c r="B30">
        <v>-3.65</v>
      </c>
      <c r="C30">
        <v>-8.6</v>
      </c>
    </row>
    <row r="31" spans="1:3" x14ac:dyDescent="0.25">
      <c r="A31" t="s">
        <v>29</v>
      </c>
      <c r="B31">
        <v>-5.27</v>
      </c>
      <c r="C31">
        <v>-8.5399999999999991</v>
      </c>
    </row>
    <row r="32" spans="1:3" x14ac:dyDescent="0.25">
      <c r="A32" t="s">
        <v>42</v>
      </c>
      <c r="B32">
        <v>-4.6500000000000004</v>
      </c>
      <c r="C32">
        <v>-8.6300000000000008</v>
      </c>
    </row>
    <row r="33" spans="1:3" x14ac:dyDescent="0.25">
      <c r="A33" t="s">
        <v>42</v>
      </c>
      <c r="B33">
        <v>-4.2699999999999996</v>
      </c>
      <c r="C33">
        <v>-8.2899999999999991</v>
      </c>
    </row>
    <row r="34" spans="1:3" x14ac:dyDescent="0.25">
      <c r="A34" t="s">
        <v>42</v>
      </c>
      <c r="B34">
        <v>-4.08</v>
      </c>
      <c r="C34">
        <v>-8.2899999999999991</v>
      </c>
    </row>
    <row r="35" spans="1:3" x14ac:dyDescent="0.25">
      <c r="A35" t="s">
        <v>44</v>
      </c>
      <c r="B35">
        <v>-4</v>
      </c>
      <c r="C35">
        <v>-8.89</v>
      </c>
    </row>
    <row r="36" spans="1:3" x14ac:dyDescent="0.25">
      <c r="A36" t="s">
        <v>44</v>
      </c>
      <c r="B36">
        <v>-4.8</v>
      </c>
      <c r="C36">
        <v>-9.3699999999999992</v>
      </c>
    </row>
    <row r="37" spans="1:3" x14ac:dyDescent="0.25">
      <c r="A37" t="s">
        <v>44</v>
      </c>
      <c r="B37">
        <v>-3.96</v>
      </c>
      <c r="C37">
        <v>-8.64</v>
      </c>
    </row>
    <row r="38" spans="1:3" x14ac:dyDescent="0.25">
      <c r="A38" t="s">
        <v>46</v>
      </c>
      <c r="B38">
        <v>-4.1500000000000004</v>
      </c>
      <c r="C38">
        <v>-8.35</v>
      </c>
    </row>
    <row r="39" spans="1:3" x14ac:dyDescent="0.25">
      <c r="A39" t="s">
        <v>46</v>
      </c>
      <c r="B39">
        <v>-4.21</v>
      </c>
      <c r="C39">
        <v>-8.31</v>
      </c>
    </row>
    <row r="40" spans="1:3" x14ac:dyDescent="0.25">
      <c r="A40" t="s">
        <v>46</v>
      </c>
      <c r="B40">
        <v>-3.98</v>
      </c>
      <c r="C40">
        <v>-8.02</v>
      </c>
    </row>
    <row r="41" spans="1:3" x14ac:dyDescent="0.25">
      <c r="A41" t="s">
        <v>50</v>
      </c>
      <c r="B41">
        <v>-4.2</v>
      </c>
      <c r="C41">
        <v>-8.43</v>
      </c>
    </row>
    <row r="42" spans="1:3" x14ac:dyDescent="0.25">
      <c r="A42" t="s">
        <v>50</v>
      </c>
      <c r="B42">
        <v>-4.26</v>
      </c>
      <c r="C42">
        <v>-8.49</v>
      </c>
    </row>
    <row r="43" spans="1:3" x14ac:dyDescent="0.25">
      <c r="A43" t="s">
        <v>50</v>
      </c>
      <c r="B43">
        <v>-4.79</v>
      </c>
      <c r="C43">
        <v>-9.14</v>
      </c>
    </row>
    <row r="44" spans="1:3" x14ac:dyDescent="0.25">
      <c r="A44" t="s">
        <v>56</v>
      </c>
      <c r="B44">
        <v>-6.24</v>
      </c>
      <c r="C44">
        <v>-8.2200000000000006</v>
      </c>
    </row>
    <row r="45" spans="1:3" x14ac:dyDescent="0.25">
      <c r="A45" t="s">
        <v>61</v>
      </c>
      <c r="B45">
        <v>-6.96</v>
      </c>
      <c r="C45">
        <v>-8.81</v>
      </c>
    </row>
    <row r="46" spans="1:3" x14ac:dyDescent="0.25">
      <c r="A46" t="s">
        <v>61</v>
      </c>
      <c r="B46">
        <v>-6.71</v>
      </c>
      <c r="C46">
        <v>-8.48</v>
      </c>
    </row>
    <row r="47" spans="1:3" x14ac:dyDescent="0.25">
      <c r="A47" t="s">
        <v>61</v>
      </c>
      <c r="B47">
        <v>-6.62</v>
      </c>
      <c r="C47">
        <v>-8.4</v>
      </c>
    </row>
    <row r="48" spans="1:3" x14ac:dyDescent="0.25">
      <c r="A48" t="s">
        <v>68</v>
      </c>
      <c r="B48">
        <v>-6.23</v>
      </c>
      <c r="C48">
        <v>-8.59</v>
      </c>
    </row>
    <row r="49" spans="1:3" x14ac:dyDescent="0.25">
      <c r="A49" t="s">
        <v>68</v>
      </c>
      <c r="B49">
        <v>-6.14</v>
      </c>
      <c r="C49">
        <v>-8.42</v>
      </c>
    </row>
    <row r="50" spans="1:3" x14ac:dyDescent="0.25">
      <c r="A50" t="s">
        <v>68</v>
      </c>
      <c r="B50">
        <v>-5.41</v>
      </c>
      <c r="C50">
        <v>-8.42</v>
      </c>
    </row>
    <row r="51" spans="1:3" x14ac:dyDescent="0.25">
      <c r="A51" t="s">
        <v>81</v>
      </c>
      <c r="B51">
        <v>-5.34</v>
      </c>
      <c r="C51">
        <v>-8.8699999999999992</v>
      </c>
    </row>
    <row r="52" spans="1:3" x14ac:dyDescent="0.25">
      <c r="A52" t="s">
        <v>81</v>
      </c>
      <c r="B52">
        <v>-5.34</v>
      </c>
      <c r="C52">
        <v>-8.2899999999999991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1E1FD-62B5-A943-9E66-F129AAC89C23}">
  <dimension ref="A1:C122"/>
  <sheetViews>
    <sheetView topLeftCell="A101" zoomScale="80" zoomScaleNormal="80" workbookViewId="0">
      <selection activeCell="B89" sqref="B89:B122"/>
    </sheetView>
  </sheetViews>
  <sheetFormatPr defaultColWidth="11" defaultRowHeight="15.75" x14ac:dyDescent="0.25"/>
  <cols>
    <col min="1" max="1" width="17.875" customWidth="1"/>
    <col min="4" max="4" width="18" customWidth="1"/>
  </cols>
  <sheetData>
    <row r="1" spans="1:3" x14ac:dyDescent="0.25">
      <c r="A1" t="s">
        <v>0</v>
      </c>
      <c r="B1" t="s">
        <v>128</v>
      </c>
      <c r="C1" t="s">
        <v>152</v>
      </c>
    </row>
    <row r="2" spans="1:3" x14ac:dyDescent="0.25">
      <c r="A2" t="s">
        <v>3</v>
      </c>
      <c r="B2">
        <v>-25.36</v>
      </c>
    </row>
    <row r="3" spans="1:3" x14ac:dyDescent="0.25">
      <c r="A3" t="s">
        <v>4</v>
      </c>
      <c r="B3">
        <v>-22.12</v>
      </c>
    </row>
    <row r="4" spans="1:3" x14ac:dyDescent="0.25">
      <c r="A4" t="s">
        <v>5</v>
      </c>
      <c r="B4">
        <v>-24.89</v>
      </c>
    </row>
    <row r="5" spans="1:3" x14ac:dyDescent="0.25">
      <c r="A5" t="s">
        <v>6</v>
      </c>
      <c r="B5">
        <v>-24.55</v>
      </c>
    </row>
    <row r="6" spans="1:3" x14ac:dyDescent="0.25">
      <c r="A6" t="s">
        <v>7</v>
      </c>
      <c r="B6">
        <v>-23.3</v>
      </c>
    </row>
    <row r="7" spans="1:3" x14ac:dyDescent="0.25">
      <c r="A7" t="s">
        <v>8</v>
      </c>
      <c r="B7">
        <v>-24.8</v>
      </c>
    </row>
    <row r="8" spans="1:3" x14ac:dyDescent="0.25">
      <c r="A8" t="s">
        <v>9</v>
      </c>
      <c r="B8">
        <v>-23.29</v>
      </c>
    </row>
    <row r="9" spans="1:3" x14ac:dyDescent="0.25">
      <c r="A9" t="s">
        <v>10</v>
      </c>
      <c r="B9">
        <v>-25.29</v>
      </c>
    </row>
    <row r="10" spans="1:3" x14ac:dyDescent="0.25">
      <c r="A10" t="s">
        <v>11</v>
      </c>
      <c r="B10">
        <v>-23.3</v>
      </c>
    </row>
    <row r="11" spans="1:3" x14ac:dyDescent="0.25">
      <c r="A11" t="s">
        <v>12</v>
      </c>
      <c r="B11">
        <v>-23.03</v>
      </c>
    </row>
    <row r="12" spans="1:3" x14ac:dyDescent="0.25">
      <c r="A12" t="s">
        <v>13</v>
      </c>
      <c r="B12">
        <v>-22.8</v>
      </c>
    </row>
    <row r="13" spans="1:3" x14ac:dyDescent="0.25">
      <c r="A13" t="s">
        <v>14</v>
      </c>
      <c r="B13">
        <v>-23.21</v>
      </c>
    </row>
    <row r="14" spans="1:3" x14ac:dyDescent="0.25">
      <c r="A14" t="s">
        <v>15</v>
      </c>
      <c r="B14">
        <v>-24.07</v>
      </c>
    </row>
    <row r="15" spans="1:3" x14ac:dyDescent="0.25">
      <c r="A15" t="s">
        <v>16</v>
      </c>
      <c r="B15">
        <v>-22.81</v>
      </c>
    </row>
    <row r="16" spans="1:3" x14ac:dyDescent="0.25">
      <c r="A16" t="s">
        <v>17</v>
      </c>
      <c r="B16">
        <v>-21.71</v>
      </c>
    </row>
    <row r="17" spans="1:2" x14ac:dyDescent="0.25">
      <c r="A17" t="s">
        <v>18</v>
      </c>
      <c r="B17">
        <v>-23.3</v>
      </c>
    </row>
    <row r="18" spans="1:2" x14ac:dyDescent="0.25">
      <c r="A18" t="s">
        <v>19</v>
      </c>
      <c r="B18">
        <v>-22.78</v>
      </c>
    </row>
    <row r="19" spans="1:2" x14ac:dyDescent="0.25">
      <c r="A19" t="s">
        <v>20</v>
      </c>
      <c r="B19">
        <v>-25.4</v>
      </c>
    </row>
    <row r="20" spans="1:2" x14ac:dyDescent="0.25">
      <c r="A20" t="s">
        <v>21</v>
      </c>
      <c r="B20">
        <v>-24.01</v>
      </c>
    </row>
    <row r="21" spans="1:2" x14ac:dyDescent="0.25">
      <c r="A21" t="s">
        <v>22</v>
      </c>
      <c r="B21">
        <v>-25.11</v>
      </c>
    </row>
    <row r="22" spans="1:2" x14ac:dyDescent="0.25">
      <c r="A22" t="s">
        <v>23</v>
      </c>
    </row>
    <row r="23" spans="1:2" x14ac:dyDescent="0.25">
      <c r="A23" t="s">
        <v>24</v>
      </c>
      <c r="B23">
        <v>-23.37</v>
      </c>
    </row>
    <row r="24" spans="1:2" x14ac:dyDescent="0.25">
      <c r="A24" t="s">
        <v>25</v>
      </c>
      <c r="B24">
        <v>-23.83</v>
      </c>
    </row>
    <row r="25" spans="1:2" x14ac:dyDescent="0.25">
      <c r="A25" t="s">
        <v>26</v>
      </c>
      <c r="B25">
        <v>-24.43</v>
      </c>
    </row>
    <row r="26" spans="1:2" x14ac:dyDescent="0.25">
      <c r="A26" t="s">
        <v>27</v>
      </c>
      <c r="B26">
        <v>-24.91</v>
      </c>
    </row>
    <row r="27" spans="1:2" x14ac:dyDescent="0.25">
      <c r="A27" t="s">
        <v>28</v>
      </c>
      <c r="B27">
        <v>-22.74</v>
      </c>
    </row>
    <row r="28" spans="1:2" x14ac:dyDescent="0.25">
      <c r="A28" t="s">
        <v>29</v>
      </c>
      <c r="B28">
        <v>-20.350000000000001</v>
      </c>
    </row>
    <row r="29" spans="1:2" x14ac:dyDescent="0.25">
      <c r="A29" t="s">
        <v>30</v>
      </c>
      <c r="B29">
        <v>-21.36</v>
      </c>
    </row>
    <row r="30" spans="1:2" x14ac:dyDescent="0.25">
      <c r="A30" t="s">
        <v>31</v>
      </c>
      <c r="B30">
        <v>-19.899999999999999</v>
      </c>
    </row>
    <row r="31" spans="1:2" x14ac:dyDescent="0.25">
      <c r="A31" t="s">
        <v>32</v>
      </c>
      <c r="B31">
        <v>-20.02</v>
      </c>
    </row>
    <row r="32" spans="1:2" x14ac:dyDescent="0.25">
      <c r="A32" t="s">
        <v>33</v>
      </c>
      <c r="B32">
        <v>-19.649999999999999</v>
      </c>
    </row>
    <row r="33" spans="1:2" x14ac:dyDescent="0.25">
      <c r="A33" t="s">
        <v>34</v>
      </c>
      <c r="B33">
        <v>-21.46</v>
      </c>
    </row>
    <row r="34" spans="1:2" x14ac:dyDescent="0.25">
      <c r="A34" t="s">
        <v>35</v>
      </c>
      <c r="B34">
        <v>-19.91</v>
      </c>
    </row>
    <row r="35" spans="1:2" x14ac:dyDescent="0.25">
      <c r="A35" t="s">
        <v>36</v>
      </c>
      <c r="B35">
        <v>-20.74</v>
      </c>
    </row>
    <row r="36" spans="1:2" x14ac:dyDescent="0.25">
      <c r="A36" t="s">
        <v>37</v>
      </c>
      <c r="B36">
        <v>-21.04</v>
      </c>
    </row>
    <row r="37" spans="1:2" x14ac:dyDescent="0.25">
      <c r="A37" t="s">
        <v>38</v>
      </c>
      <c r="B37">
        <v>-20.48</v>
      </c>
    </row>
    <row r="38" spans="1:2" x14ac:dyDescent="0.25">
      <c r="A38" t="s">
        <v>39</v>
      </c>
      <c r="B38">
        <v>-20.49</v>
      </c>
    </row>
    <row r="39" spans="1:2" x14ac:dyDescent="0.25">
      <c r="A39" t="s">
        <v>40</v>
      </c>
      <c r="B39">
        <v>-21.18</v>
      </c>
    </row>
    <row r="40" spans="1:2" x14ac:dyDescent="0.25">
      <c r="A40" t="s">
        <v>41</v>
      </c>
      <c r="B40">
        <v>-22.1</v>
      </c>
    </row>
    <row r="41" spans="1:2" x14ac:dyDescent="0.25">
      <c r="A41" t="s">
        <v>42</v>
      </c>
      <c r="B41">
        <v>-21.76</v>
      </c>
    </row>
    <row r="42" spans="1:2" x14ac:dyDescent="0.25">
      <c r="A42" t="s">
        <v>43</v>
      </c>
      <c r="B42">
        <v>-21.07</v>
      </c>
    </row>
    <row r="43" spans="1:2" x14ac:dyDescent="0.25">
      <c r="A43" t="s">
        <v>44</v>
      </c>
      <c r="B43">
        <v>-20.72</v>
      </c>
    </row>
    <row r="44" spans="1:2" x14ac:dyDescent="0.25">
      <c r="A44" t="s">
        <v>45</v>
      </c>
      <c r="B44">
        <v>-25.47</v>
      </c>
    </row>
    <row r="45" spans="1:2" x14ac:dyDescent="0.25">
      <c r="A45" t="s">
        <v>46</v>
      </c>
    </row>
    <row r="46" spans="1:2" x14ac:dyDescent="0.25">
      <c r="A46" t="s">
        <v>47</v>
      </c>
      <c r="B46">
        <v>-22.3</v>
      </c>
    </row>
    <row r="47" spans="1:2" x14ac:dyDescent="0.25">
      <c r="A47" t="s">
        <v>48</v>
      </c>
      <c r="B47">
        <v>-21.4</v>
      </c>
    </row>
    <row r="48" spans="1:2" x14ac:dyDescent="0.25">
      <c r="A48" t="s">
        <v>49</v>
      </c>
      <c r="B48">
        <v>-22.08</v>
      </c>
    </row>
    <row r="49" spans="1:2" x14ac:dyDescent="0.25">
      <c r="A49" t="s">
        <v>50</v>
      </c>
      <c r="B49">
        <v>-23.58</v>
      </c>
    </row>
    <row r="50" spans="1:2" x14ac:dyDescent="0.25">
      <c r="A50" t="s">
        <v>51</v>
      </c>
      <c r="B50">
        <v>-23.37</v>
      </c>
    </row>
    <row r="51" spans="1:2" x14ac:dyDescent="0.25">
      <c r="A51" t="s">
        <v>52</v>
      </c>
      <c r="B51">
        <v>-19.32</v>
      </c>
    </row>
    <row r="52" spans="1:2" x14ac:dyDescent="0.25">
      <c r="A52" t="s">
        <v>53</v>
      </c>
      <c r="B52">
        <v>-21.82</v>
      </c>
    </row>
    <row r="53" spans="1:2" x14ac:dyDescent="0.25">
      <c r="A53" t="s">
        <v>54</v>
      </c>
      <c r="B53">
        <v>-22.67</v>
      </c>
    </row>
    <row r="54" spans="1:2" x14ac:dyDescent="0.25">
      <c r="A54" t="s">
        <v>55</v>
      </c>
      <c r="B54">
        <v>-22.92</v>
      </c>
    </row>
    <row r="55" spans="1:2" x14ac:dyDescent="0.25">
      <c r="A55" t="s">
        <v>56</v>
      </c>
      <c r="B55">
        <v>-25.19</v>
      </c>
    </row>
    <row r="56" spans="1:2" x14ac:dyDescent="0.25">
      <c r="A56" t="s">
        <v>57</v>
      </c>
      <c r="B56">
        <v>-25.79</v>
      </c>
    </row>
    <row r="57" spans="1:2" x14ac:dyDescent="0.25">
      <c r="A57" t="s">
        <v>58</v>
      </c>
      <c r="B57">
        <v>-25.73</v>
      </c>
    </row>
    <row r="58" spans="1:2" x14ac:dyDescent="0.25">
      <c r="A58" t="s">
        <v>59</v>
      </c>
      <c r="B58">
        <v>-24.14</v>
      </c>
    </row>
    <row r="59" spans="1:2" x14ac:dyDescent="0.25">
      <c r="A59" t="s">
        <v>60</v>
      </c>
      <c r="B59">
        <v>-25.97</v>
      </c>
    </row>
    <row r="60" spans="1:2" x14ac:dyDescent="0.25">
      <c r="A60" t="s">
        <v>61</v>
      </c>
      <c r="B60">
        <v>-24.01</v>
      </c>
    </row>
    <row r="61" spans="1:2" x14ac:dyDescent="0.25">
      <c r="A61" t="s">
        <v>62</v>
      </c>
      <c r="B61">
        <v>-25.12</v>
      </c>
    </row>
    <row r="62" spans="1:2" x14ac:dyDescent="0.25">
      <c r="A62" t="s">
        <v>63</v>
      </c>
      <c r="B62">
        <v>-25.53</v>
      </c>
    </row>
    <row r="63" spans="1:2" x14ac:dyDescent="0.25">
      <c r="A63" t="s">
        <v>64</v>
      </c>
      <c r="B63">
        <v>-23.75</v>
      </c>
    </row>
    <row r="64" spans="1:2" x14ac:dyDescent="0.25">
      <c r="A64" t="s">
        <v>65</v>
      </c>
      <c r="B64">
        <v>-26.83</v>
      </c>
    </row>
    <row r="65" spans="1:2" x14ac:dyDescent="0.25">
      <c r="A65" t="s">
        <v>66</v>
      </c>
      <c r="B65">
        <v>-24.81</v>
      </c>
    </row>
    <row r="66" spans="1:2" x14ac:dyDescent="0.25">
      <c r="A66" t="s">
        <v>67</v>
      </c>
      <c r="B66">
        <v>-20.71</v>
      </c>
    </row>
    <row r="67" spans="1:2" x14ac:dyDescent="0.25">
      <c r="A67" t="s">
        <v>68</v>
      </c>
      <c r="B67" s="3">
        <v>-25.04</v>
      </c>
    </row>
    <row r="68" spans="1:2" x14ac:dyDescent="0.25">
      <c r="A68" t="s">
        <v>69</v>
      </c>
      <c r="B68">
        <v>-25.48</v>
      </c>
    </row>
    <row r="69" spans="1:2" x14ac:dyDescent="0.25">
      <c r="A69" t="s">
        <v>70</v>
      </c>
      <c r="B69">
        <v>-24.57</v>
      </c>
    </row>
    <row r="70" spans="1:2" x14ac:dyDescent="0.25">
      <c r="A70" t="s">
        <v>71</v>
      </c>
      <c r="B70">
        <v>-22.83</v>
      </c>
    </row>
    <row r="71" spans="1:2" x14ac:dyDescent="0.25">
      <c r="A71" t="s">
        <v>72</v>
      </c>
      <c r="B71">
        <v>-24.17</v>
      </c>
    </row>
    <row r="72" spans="1:2" x14ac:dyDescent="0.25">
      <c r="A72" t="s">
        <v>73</v>
      </c>
      <c r="B72">
        <v>-25.51</v>
      </c>
    </row>
    <row r="73" spans="1:2" x14ac:dyDescent="0.25">
      <c r="A73" t="s">
        <v>74</v>
      </c>
      <c r="B73">
        <v>-25.11</v>
      </c>
    </row>
    <row r="74" spans="1:2" x14ac:dyDescent="0.25">
      <c r="A74" t="s">
        <v>75</v>
      </c>
      <c r="B74">
        <v>-24.58</v>
      </c>
    </row>
    <row r="75" spans="1:2" x14ac:dyDescent="0.25">
      <c r="A75" t="s">
        <v>76</v>
      </c>
      <c r="B75">
        <v>-23.49</v>
      </c>
    </row>
    <row r="76" spans="1:2" x14ac:dyDescent="0.25">
      <c r="A76" t="s">
        <v>77</v>
      </c>
      <c r="B76">
        <v>-25.07</v>
      </c>
    </row>
    <row r="77" spans="1:2" x14ac:dyDescent="0.25">
      <c r="A77" t="s">
        <v>78</v>
      </c>
      <c r="B77">
        <v>-23.61</v>
      </c>
    </row>
    <row r="78" spans="1:2" x14ac:dyDescent="0.25">
      <c r="A78" t="s">
        <v>79</v>
      </c>
      <c r="B78">
        <v>-22.95</v>
      </c>
    </row>
    <row r="79" spans="1:2" x14ac:dyDescent="0.25">
      <c r="A79" t="s">
        <v>80</v>
      </c>
      <c r="B79">
        <v>-23.05</v>
      </c>
    </row>
    <row r="80" spans="1:2" x14ac:dyDescent="0.25">
      <c r="A80" t="s">
        <v>81</v>
      </c>
      <c r="B80">
        <v>-24.39</v>
      </c>
    </row>
    <row r="81" spans="1:3" x14ac:dyDescent="0.25">
      <c r="A81" t="s">
        <v>82</v>
      </c>
      <c r="B81">
        <v>-21.69</v>
      </c>
    </row>
    <row r="82" spans="1:3" x14ac:dyDescent="0.25">
      <c r="A82" t="s">
        <v>83</v>
      </c>
      <c r="B82">
        <v>-21.12</v>
      </c>
    </row>
    <row r="83" spans="1:3" x14ac:dyDescent="0.25">
      <c r="A83" t="s">
        <v>84</v>
      </c>
      <c r="B83">
        <v>-20.92</v>
      </c>
    </row>
    <row r="84" spans="1:3" x14ac:dyDescent="0.25">
      <c r="A84" t="s">
        <v>85</v>
      </c>
      <c r="B84">
        <v>-21.04</v>
      </c>
    </row>
    <row r="85" spans="1:3" x14ac:dyDescent="0.25">
      <c r="A85" t="s">
        <v>86</v>
      </c>
      <c r="B85">
        <v>-21.05</v>
      </c>
    </row>
    <row r="86" spans="1:3" x14ac:dyDescent="0.25">
      <c r="A86" t="s">
        <v>87</v>
      </c>
      <c r="B86">
        <v>-21.49</v>
      </c>
    </row>
    <row r="88" spans="1:3" x14ac:dyDescent="0.25">
      <c r="A88" t="s">
        <v>151</v>
      </c>
      <c r="B88" t="s">
        <v>128</v>
      </c>
      <c r="C88" t="s">
        <v>153</v>
      </c>
    </row>
    <row r="89" spans="1:3" x14ac:dyDescent="0.25">
      <c r="A89" t="s">
        <v>88</v>
      </c>
      <c r="B89">
        <v>-22.79</v>
      </c>
    </row>
    <row r="90" spans="1:3" x14ac:dyDescent="0.25">
      <c r="A90" t="s">
        <v>89</v>
      </c>
      <c r="B90">
        <v>-23.04</v>
      </c>
    </row>
    <row r="91" spans="1:3" x14ac:dyDescent="0.25">
      <c r="A91" t="s">
        <v>90</v>
      </c>
      <c r="B91">
        <v>-23.57</v>
      </c>
    </row>
    <row r="92" spans="1:3" x14ac:dyDescent="0.25">
      <c r="A92" t="s">
        <v>91</v>
      </c>
      <c r="B92">
        <v>-23.02</v>
      </c>
    </row>
    <row r="93" spans="1:3" x14ac:dyDescent="0.25">
      <c r="A93" t="s">
        <v>92</v>
      </c>
      <c r="B93">
        <v>-22.32</v>
      </c>
    </row>
    <row r="94" spans="1:3" x14ac:dyDescent="0.25">
      <c r="A94" t="s">
        <v>93</v>
      </c>
      <c r="B94">
        <v>-23.06</v>
      </c>
    </row>
    <row r="95" spans="1:3" x14ac:dyDescent="0.25">
      <c r="A95" t="s">
        <v>94</v>
      </c>
      <c r="B95">
        <v>-22.55</v>
      </c>
    </row>
    <row r="96" spans="1:3" x14ac:dyDescent="0.25">
      <c r="A96" t="s">
        <v>95</v>
      </c>
      <c r="B96">
        <v>-22.67</v>
      </c>
    </row>
    <row r="97" spans="1:2" x14ac:dyDescent="0.25">
      <c r="A97" t="s">
        <v>96</v>
      </c>
      <c r="B97">
        <v>-23.17</v>
      </c>
    </row>
    <row r="98" spans="1:2" x14ac:dyDescent="0.25">
      <c r="A98" t="s">
        <v>97</v>
      </c>
      <c r="B98">
        <v>-24.62</v>
      </c>
    </row>
    <row r="99" spans="1:2" x14ac:dyDescent="0.25">
      <c r="A99" t="s">
        <v>98</v>
      </c>
      <c r="B99">
        <v>-24.37</v>
      </c>
    </row>
    <row r="100" spans="1:2" x14ac:dyDescent="0.25">
      <c r="A100" t="s">
        <v>99</v>
      </c>
      <c r="B100">
        <v>-24.69</v>
      </c>
    </row>
    <row r="101" spans="1:2" x14ac:dyDescent="0.25">
      <c r="A101" t="s">
        <v>100</v>
      </c>
      <c r="B101">
        <v>-24.4</v>
      </c>
    </row>
    <row r="102" spans="1:2" x14ac:dyDescent="0.25">
      <c r="A102" t="s">
        <v>101</v>
      </c>
      <c r="B102">
        <v>-24.24</v>
      </c>
    </row>
    <row r="103" spans="1:2" x14ac:dyDescent="0.25">
      <c r="A103" t="s">
        <v>102</v>
      </c>
      <c r="B103">
        <v>-23.87</v>
      </c>
    </row>
    <row r="104" spans="1:2" x14ac:dyDescent="0.25">
      <c r="A104" t="s">
        <v>103</v>
      </c>
      <c r="B104">
        <v>-21.94</v>
      </c>
    </row>
    <row r="105" spans="1:2" x14ac:dyDescent="0.25">
      <c r="A105" t="s">
        <v>104</v>
      </c>
      <c r="B105">
        <v>-23.02</v>
      </c>
    </row>
    <row r="106" spans="1:2" x14ac:dyDescent="0.25">
      <c r="A106" t="s">
        <v>105</v>
      </c>
      <c r="B106">
        <v>-22.25</v>
      </c>
    </row>
    <row r="107" spans="1:2" x14ac:dyDescent="0.25">
      <c r="A107" t="s">
        <v>106</v>
      </c>
      <c r="B107">
        <v>-22.31</v>
      </c>
    </row>
    <row r="108" spans="1:2" x14ac:dyDescent="0.25">
      <c r="A108" t="s">
        <v>107</v>
      </c>
      <c r="B108">
        <v>-22.73</v>
      </c>
    </row>
    <row r="109" spans="1:2" x14ac:dyDescent="0.25">
      <c r="A109" t="s">
        <v>108</v>
      </c>
      <c r="B109">
        <v>-23.19</v>
      </c>
    </row>
    <row r="110" spans="1:2" x14ac:dyDescent="0.25">
      <c r="A110" t="s">
        <v>109</v>
      </c>
      <c r="B110">
        <v>-23.43</v>
      </c>
    </row>
    <row r="111" spans="1:2" x14ac:dyDescent="0.25">
      <c r="A111" t="s">
        <v>110</v>
      </c>
      <c r="B111">
        <v>-23.53</v>
      </c>
    </row>
    <row r="112" spans="1:2" x14ac:dyDescent="0.25">
      <c r="A112" t="s">
        <v>111</v>
      </c>
      <c r="B112">
        <v>-22.01</v>
      </c>
    </row>
    <row r="113" spans="1:2" x14ac:dyDescent="0.25">
      <c r="A113" t="s">
        <v>112</v>
      </c>
      <c r="B113">
        <v>-21.64</v>
      </c>
    </row>
    <row r="114" spans="1:2" x14ac:dyDescent="0.25">
      <c r="A114" t="s">
        <v>113</v>
      </c>
      <c r="B114">
        <v>-22.92</v>
      </c>
    </row>
    <row r="115" spans="1:2" x14ac:dyDescent="0.25">
      <c r="A115" t="s">
        <v>114</v>
      </c>
      <c r="B115">
        <v>-24.06</v>
      </c>
    </row>
    <row r="116" spans="1:2" x14ac:dyDescent="0.25">
      <c r="A116" t="s">
        <v>115</v>
      </c>
      <c r="B116">
        <v>-23.22</v>
      </c>
    </row>
    <row r="117" spans="1:2" x14ac:dyDescent="0.25">
      <c r="A117" t="s">
        <v>116</v>
      </c>
      <c r="B117">
        <v>-23.33</v>
      </c>
    </row>
    <row r="118" spans="1:2" x14ac:dyDescent="0.25">
      <c r="A118" t="s">
        <v>117</v>
      </c>
      <c r="B118">
        <v>-24.02</v>
      </c>
    </row>
    <row r="119" spans="1:2" x14ac:dyDescent="0.25">
      <c r="A119" t="s">
        <v>118</v>
      </c>
      <c r="B119">
        <v>-25.26</v>
      </c>
    </row>
    <row r="120" spans="1:2" x14ac:dyDescent="0.25">
      <c r="A120" t="s">
        <v>119</v>
      </c>
      <c r="B120">
        <v>-24.43</v>
      </c>
    </row>
    <row r="121" spans="1:2" x14ac:dyDescent="0.25">
      <c r="A121" t="s">
        <v>120</v>
      </c>
      <c r="B121">
        <v>-22.98</v>
      </c>
    </row>
    <row r="122" spans="1:2" x14ac:dyDescent="0.25">
      <c r="A122" t="s">
        <v>121</v>
      </c>
      <c r="B122">
        <v>-23.01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EA65-0379-FC4C-B43B-27BDBD9868D1}">
  <dimension ref="A1:K49"/>
  <sheetViews>
    <sheetView topLeftCell="A7" workbookViewId="0">
      <selection activeCell="Q21" sqref="Q21"/>
    </sheetView>
  </sheetViews>
  <sheetFormatPr defaultColWidth="11" defaultRowHeight="15.75" x14ac:dyDescent="0.25"/>
  <sheetData>
    <row r="1" spans="1:9" ht="33" x14ac:dyDescent="0.35">
      <c r="A1" s="5" t="s">
        <v>130</v>
      </c>
      <c r="B1" s="5"/>
      <c r="C1" s="5" t="s">
        <v>131</v>
      </c>
      <c r="D1" s="5" t="s">
        <v>132</v>
      </c>
      <c r="E1" s="6" t="s">
        <v>133</v>
      </c>
      <c r="F1" s="6" t="s">
        <v>134</v>
      </c>
      <c r="G1" s="5" t="s">
        <v>135</v>
      </c>
      <c r="H1" s="5" t="s">
        <v>136</v>
      </c>
      <c r="I1" s="6" t="s">
        <v>137</v>
      </c>
    </row>
    <row r="2" spans="1:9" x14ac:dyDescent="0.25">
      <c r="A2" t="s">
        <v>138</v>
      </c>
      <c r="B2" s="4">
        <v>1547</v>
      </c>
      <c r="C2" s="7">
        <v>-5.12</v>
      </c>
      <c r="D2">
        <v>25</v>
      </c>
      <c r="E2" s="8">
        <f>11.98 - 0.12*D2</f>
        <v>8.98</v>
      </c>
      <c r="F2" s="9">
        <f>C2-E2</f>
        <v>-14.100000000000001</v>
      </c>
      <c r="G2">
        <v>-22.74</v>
      </c>
      <c r="H2" s="10">
        <v>2.8</v>
      </c>
      <c r="I2" s="8">
        <v>3.13</v>
      </c>
    </row>
    <row r="3" spans="1:9" x14ac:dyDescent="0.25">
      <c r="A3" t="s">
        <v>138</v>
      </c>
      <c r="B3" s="4">
        <v>1650</v>
      </c>
      <c r="C3">
        <v>-3.56</v>
      </c>
      <c r="D3">
        <v>25</v>
      </c>
      <c r="E3" s="8">
        <f t="shared" ref="E3:E6" si="0">11.98 - 0.12*D3</f>
        <v>8.98</v>
      </c>
      <c r="F3" s="9">
        <f t="shared" ref="F3:F6" si="1">C3-E3</f>
        <v>-12.540000000000001</v>
      </c>
      <c r="G3">
        <v>-20.350000000000001</v>
      </c>
      <c r="H3" s="10">
        <v>2.8</v>
      </c>
      <c r="I3" s="8">
        <v>3.79</v>
      </c>
    </row>
    <row r="4" spans="1:9" x14ac:dyDescent="0.25">
      <c r="A4" t="s">
        <v>138</v>
      </c>
      <c r="B4" s="4">
        <v>2000</v>
      </c>
      <c r="C4">
        <v>-4.3330000000000002</v>
      </c>
      <c r="D4">
        <v>25</v>
      </c>
      <c r="E4" s="8">
        <f t="shared" si="0"/>
        <v>8.98</v>
      </c>
      <c r="F4" s="9">
        <f t="shared" si="1"/>
        <v>-13.313000000000001</v>
      </c>
      <c r="G4">
        <v>-21.76</v>
      </c>
      <c r="H4" s="10">
        <v>2.8</v>
      </c>
      <c r="I4" s="8">
        <v>2.76</v>
      </c>
    </row>
    <row r="5" spans="1:9" x14ac:dyDescent="0.25">
      <c r="A5" t="s">
        <v>138</v>
      </c>
      <c r="B5" s="4">
        <v>2050</v>
      </c>
      <c r="C5">
        <v>-4.25</v>
      </c>
      <c r="D5">
        <v>25</v>
      </c>
      <c r="E5" s="8">
        <f t="shared" si="0"/>
        <v>8.98</v>
      </c>
      <c r="F5" s="9">
        <f t="shared" si="1"/>
        <v>-13.23</v>
      </c>
      <c r="G5">
        <v>-20.72</v>
      </c>
      <c r="H5" s="10">
        <v>2.8</v>
      </c>
      <c r="I5" s="8">
        <v>2.76</v>
      </c>
    </row>
    <row r="6" spans="1:9" x14ac:dyDescent="0.25">
      <c r="A6" t="s">
        <v>138</v>
      </c>
      <c r="B6" s="4">
        <v>3050</v>
      </c>
      <c r="C6" s="11">
        <v>-6.7633333333333328</v>
      </c>
      <c r="D6">
        <v>25</v>
      </c>
      <c r="E6" s="12">
        <f t="shared" si="0"/>
        <v>8.98</v>
      </c>
      <c r="F6" s="13">
        <f t="shared" si="1"/>
        <v>-15.743333333333332</v>
      </c>
      <c r="G6">
        <v>-24.01</v>
      </c>
      <c r="H6" s="10">
        <v>2.8</v>
      </c>
      <c r="I6" s="12">
        <v>2.76</v>
      </c>
    </row>
    <row r="7" spans="1:9" x14ac:dyDescent="0.25">
      <c r="A7" s="14"/>
    </row>
    <row r="8" spans="1:9" x14ac:dyDescent="0.25">
      <c r="A8" s="15"/>
      <c r="B8" s="15"/>
      <c r="C8" s="15"/>
      <c r="D8" s="15"/>
      <c r="E8" s="15"/>
      <c r="F8" s="15"/>
      <c r="G8" s="15"/>
    </row>
    <row r="9" spans="1:9" ht="33" x14ac:dyDescent="0.35">
      <c r="A9" s="5" t="s">
        <v>130</v>
      </c>
      <c r="B9" s="5"/>
      <c r="C9" s="5" t="s">
        <v>131</v>
      </c>
      <c r="D9" s="5" t="s">
        <v>132</v>
      </c>
      <c r="E9" s="6" t="s">
        <v>133</v>
      </c>
      <c r="F9" s="6" t="s">
        <v>134</v>
      </c>
      <c r="G9" s="5" t="s">
        <v>135</v>
      </c>
      <c r="H9" s="5" t="s">
        <v>136</v>
      </c>
      <c r="I9" s="6" t="s">
        <v>137</v>
      </c>
    </row>
    <row r="10" spans="1:9" x14ac:dyDescent="0.25">
      <c r="A10" t="s">
        <v>138</v>
      </c>
      <c r="B10" s="4">
        <v>1547</v>
      </c>
      <c r="C10" s="7">
        <v>-5.12</v>
      </c>
      <c r="D10">
        <v>39</v>
      </c>
      <c r="E10" s="8">
        <f>11.98 - 0.12*D10</f>
        <v>7.3000000000000007</v>
      </c>
      <c r="F10" s="9">
        <f>C10-E10</f>
        <v>-12.420000000000002</v>
      </c>
      <c r="G10">
        <v>-22.74</v>
      </c>
      <c r="H10" s="10">
        <v>2.8</v>
      </c>
      <c r="I10" s="8">
        <v>3.13</v>
      </c>
    </row>
    <row r="11" spans="1:9" x14ac:dyDescent="0.25">
      <c r="A11" t="s">
        <v>138</v>
      </c>
      <c r="B11" s="4">
        <v>1650</v>
      </c>
      <c r="C11">
        <v>-3.56</v>
      </c>
      <c r="D11">
        <v>39</v>
      </c>
      <c r="E11" s="8">
        <f t="shared" ref="E11:E14" si="2">11.98 - 0.12*D11</f>
        <v>7.3000000000000007</v>
      </c>
      <c r="F11" s="9">
        <f t="shared" ref="F11:F14" si="3">C11-E11</f>
        <v>-10.860000000000001</v>
      </c>
      <c r="G11">
        <v>-20.350000000000001</v>
      </c>
      <c r="H11" s="10">
        <v>2.8</v>
      </c>
      <c r="I11" s="8">
        <v>3.79</v>
      </c>
    </row>
    <row r="12" spans="1:9" x14ac:dyDescent="0.25">
      <c r="A12" t="s">
        <v>138</v>
      </c>
      <c r="B12" s="4">
        <v>2000</v>
      </c>
      <c r="C12">
        <v>-4.3330000000000002</v>
      </c>
      <c r="D12">
        <v>39</v>
      </c>
      <c r="E12" s="8">
        <f t="shared" si="2"/>
        <v>7.3000000000000007</v>
      </c>
      <c r="F12" s="9">
        <f t="shared" si="3"/>
        <v>-11.633000000000001</v>
      </c>
      <c r="G12">
        <v>-21.76</v>
      </c>
      <c r="H12" s="10">
        <v>2.8</v>
      </c>
      <c r="I12" s="8">
        <v>2.76</v>
      </c>
    </row>
    <row r="13" spans="1:9" x14ac:dyDescent="0.25">
      <c r="A13" t="s">
        <v>138</v>
      </c>
      <c r="B13" s="4">
        <v>2050</v>
      </c>
      <c r="C13">
        <v>-4.25</v>
      </c>
      <c r="D13">
        <v>39</v>
      </c>
      <c r="E13" s="8">
        <f t="shared" si="2"/>
        <v>7.3000000000000007</v>
      </c>
      <c r="F13" s="9">
        <f t="shared" si="3"/>
        <v>-11.55</v>
      </c>
      <c r="G13">
        <v>-20.72</v>
      </c>
      <c r="H13" s="10">
        <v>2.8</v>
      </c>
      <c r="I13" s="8">
        <v>2.76</v>
      </c>
    </row>
    <row r="14" spans="1:9" x14ac:dyDescent="0.25">
      <c r="A14" s="16" t="s">
        <v>138</v>
      </c>
      <c r="B14" s="4">
        <v>3050</v>
      </c>
      <c r="C14" s="11">
        <v>-6.7633333333333328</v>
      </c>
      <c r="D14">
        <v>39</v>
      </c>
      <c r="E14" s="17">
        <f t="shared" si="2"/>
        <v>7.3000000000000007</v>
      </c>
      <c r="F14" s="18">
        <f t="shared" si="3"/>
        <v>-14.063333333333333</v>
      </c>
      <c r="G14">
        <v>-24.01</v>
      </c>
      <c r="H14" s="10">
        <v>2.8</v>
      </c>
      <c r="I14" s="12">
        <v>2.76</v>
      </c>
    </row>
    <row r="16" spans="1:9" s="36" customFormat="1" x14ac:dyDescent="0.25"/>
    <row r="20" spans="1:11" ht="80.25" x14ac:dyDescent="0.35">
      <c r="A20" s="15" t="s">
        <v>130</v>
      </c>
      <c r="B20" s="15"/>
      <c r="C20" s="5" t="s">
        <v>139</v>
      </c>
      <c r="D20" s="5" t="s">
        <v>135</v>
      </c>
      <c r="E20" s="5" t="s">
        <v>140</v>
      </c>
      <c r="F20" s="5" t="s">
        <v>141</v>
      </c>
      <c r="G20" s="19" t="s">
        <v>142</v>
      </c>
      <c r="H20" s="19" t="s">
        <v>143</v>
      </c>
      <c r="I20" s="19" t="s">
        <v>144</v>
      </c>
      <c r="J20" s="20" t="s">
        <v>145</v>
      </c>
      <c r="K20" s="20" t="s">
        <v>146</v>
      </c>
    </row>
    <row r="21" spans="1:11" x14ac:dyDescent="0.25">
      <c r="A21" t="s">
        <v>138</v>
      </c>
      <c r="B21" s="4">
        <v>1547</v>
      </c>
      <c r="C21" s="7">
        <v>-14.100000000000001</v>
      </c>
      <c r="D21">
        <v>-22.74</v>
      </c>
      <c r="E21" s="21">
        <v>3.13</v>
      </c>
      <c r="F21" s="22">
        <v>4000</v>
      </c>
      <c r="G21" s="23">
        <f>F21*((C21-1.0044*D21-4.4)/(E21-C21))</f>
        <v>1007.5579802669752</v>
      </c>
      <c r="I21" s="20">
        <v>-5.12</v>
      </c>
      <c r="J21" s="24">
        <v>17.619999999999997</v>
      </c>
      <c r="K21" s="25">
        <v>7.2111025509280099E-2</v>
      </c>
    </row>
    <row r="22" spans="1:11" x14ac:dyDescent="0.25">
      <c r="A22" t="s">
        <v>138</v>
      </c>
      <c r="B22" s="4">
        <v>1650</v>
      </c>
      <c r="C22" s="7">
        <v>-12.540000000000001</v>
      </c>
      <c r="D22">
        <v>-20.350000000000001</v>
      </c>
      <c r="E22" s="21">
        <v>3.79</v>
      </c>
      <c r="F22" s="22">
        <v>4000</v>
      </c>
      <c r="G22" s="23">
        <f t="shared" ref="G22:G25" si="4">F22*((C22-1.0044*D22-4.4)/(E22-C22))</f>
        <v>857.2051439069196</v>
      </c>
      <c r="I22" s="20">
        <v>-3.5666666666666664</v>
      </c>
      <c r="J22" s="25">
        <v>16.783333333333335</v>
      </c>
      <c r="K22" s="25">
        <v>7.2341781380702352E-2</v>
      </c>
    </row>
    <row r="23" spans="1:11" x14ac:dyDescent="0.25">
      <c r="A23" t="s">
        <v>138</v>
      </c>
      <c r="B23" s="4">
        <v>2000</v>
      </c>
      <c r="C23">
        <v>-13.313000000000001</v>
      </c>
      <c r="D23">
        <v>-21.76</v>
      </c>
      <c r="E23" s="21">
        <v>2.76</v>
      </c>
      <c r="F23" s="22">
        <v>4000</v>
      </c>
      <c r="G23" s="23">
        <f t="shared" si="4"/>
        <v>1030.9821439681455</v>
      </c>
      <c r="I23" s="20">
        <v>-4.333333333333333</v>
      </c>
      <c r="J23" s="24">
        <v>17.426666666666669</v>
      </c>
      <c r="K23" s="25">
        <v>0.29022979401387011</v>
      </c>
    </row>
    <row r="24" spans="1:11" x14ac:dyDescent="0.25">
      <c r="A24" t="s">
        <v>138</v>
      </c>
      <c r="B24" s="4">
        <v>2050</v>
      </c>
      <c r="C24">
        <v>-13.23</v>
      </c>
      <c r="D24">
        <v>-20.72</v>
      </c>
      <c r="E24" s="21">
        <v>2.76</v>
      </c>
      <c r="F24" s="22">
        <v>4000</v>
      </c>
      <c r="G24" s="26">
        <f t="shared" si="4"/>
        <v>795.78936835522143</v>
      </c>
      <c r="I24" s="20">
        <v>-4.2533333333333339</v>
      </c>
      <c r="J24" s="25">
        <v>16.466666666666665</v>
      </c>
      <c r="K24" s="24">
        <v>0.47384948383778286</v>
      </c>
    </row>
    <row r="25" spans="1:11" x14ac:dyDescent="0.25">
      <c r="A25" t="s">
        <v>138</v>
      </c>
      <c r="B25" s="4">
        <v>3050</v>
      </c>
      <c r="C25" s="27">
        <v>-15.743333333333332</v>
      </c>
      <c r="D25">
        <v>-24.01</v>
      </c>
      <c r="E25" s="21">
        <v>2.76</v>
      </c>
      <c r="F25" s="22">
        <v>4000</v>
      </c>
      <c r="G25" s="23">
        <f t="shared" si="4"/>
        <v>858.72325707079824</v>
      </c>
      <c r="I25" s="20">
        <v>-6.7633333333333328</v>
      </c>
      <c r="J25" s="24">
        <v>17.24666666666667</v>
      </c>
      <c r="K25" s="25">
        <v>0.17616280348965077</v>
      </c>
    </row>
    <row r="28" spans="1:11" ht="80.25" x14ac:dyDescent="0.35">
      <c r="A28" s="15" t="s">
        <v>130</v>
      </c>
      <c r="B28" s="15"/>
      <c r="C28" s="5" t="s">
        <v>139</v>
      </c>
      <c r="D28" s="5" t="s">
        <v>135</v>
      </c>
      <c r="E28" s="5" t="s">
        <v>140</v>
      </c>
      <c r="F28" s="5" t="s">
        <v>141</v>
      </c>
      <c r="G28" s="19" t="s">
        <v>142</v>
      </c>
      <c r="H28" s="19" t="s">
        <v>143</v>
      </c>
      <c r="I28" s="19"/>
      <c r="J28" s="20"/>
      <c r="K28" s="20"/>
    </row>
    <row r="29" spans="1:11" x14ac:dyDescent="0.25">
      <c r="A29" t="s">
        <v>138</v>
      </c>
      <c r="B29" s="4">
        <v>1547</v>
      </c>
      <c r="C29" s="7">
        <v>-14.100000000000001</v>
      </c>
      <c r="D29">
        <v>-22.74</v>
      </c>
      <c r="E29" s="21">
        <v>3.13</v>
      </c>
      <c r="F29" s="22">
        <v>7000</v>
      </c>
      <c r="G29" s="23">
        <f>F29*((C29-1.0044*D29-4.4)/(E29-C29))</f>
        <v>1763.2264654672065</v>
      </c>
      <c r="I29" s="20"/>
    </row>
    <row r="30" spans="1:11" x14ac:dyDescent="0.25">
      <c r="A30" t="s">
        <v>138</v>
      </c>
      <c r="B30" s="4">
        <v>1650</v>
      </c>
      <c r="C30" s="7">
        <v>-12.540000000000001</v>
      </c>
      <c r="D30">
        <v>-20.350000000000001</v>
      </c>
      <c r="E30" s="21">
        <v>3.79</v>
      </c>
      <c r="F30" s="22">
        <v>7000</v>
      </c>
      <c r="G30" s="23">
        <f t="shared" ref="G30:G33" si="5">F30*((C30-1.0044*D30-4.4)/(E30-C30))</f>
        <v>1500.1090018371092</v>
      </c>
    </row>
    <row r="31" spans="1:11" x14ac:dyDescent="0.25">
      <c r="A31" t="s">
        <v>138</v>
      </c>
      <c r="B31" s="4">
        <v>2000</v>
      </c>
      <c r="C31">
        <v>-13.313000000000001</v>
      </c>
      <c r="D31">
        <v>-21.76</v>
      </c>
      <c r="E31" s="21">
        <v>2.76</v>
      </c>
      <c r="F31" s="22">
        <v>7000</v>
      </c>
      <c r="G31" s="23">
        <f t="shared" si="5"/>
        <v>1804.2187519442546</v>
      </c>
    </row>
    <row r="32" spans="1:11" x14ac:dyDescent="0.25">
      <c r="A32" t="s">
        <v>138</v>
      </c>
      <c r="B32" s="4">
        <v>2050</v>
      </c>
      <c r="C32">
        <v>-13.23</v>
      </c>
      <c r="D32">
        <v>-20.72</v>
      </c>
      <c r="E32" s="21">
        <v>2.76</v>
      </c>
      <c r="F32" s="22">
        <v>7000</v>
      </c>
      <c r="G32" s="26">
        <f t="shared" si="5"/>
        <v>1392.6313946216374</v>
      </c>
    </row>
    <row r="33" spans="1:10" x14ac:dyDescent="0.25">
      <c r="A33" t="s">
        <v>138</v>
      </c>
      <c r="B33" s="4">
        <v>3050</v>
      </c>
      <c r="C33" s="27">
        <v>-15.743333333333332</v>
      </c>
      <c r="D33">
        <v>-24.01</v>
      </c>
      <c r="E33" s="21">
        <v>2.76</v>
      </c>
      <c r="F33" s="22">
        <v>7000</v>
      </c>
      <c r="G33" s="23">
        <f t="shared" si="5"/>
        <v>1502.7656998738969</v>
      </c>
    </row>
    <row r="36" spans="1:10" ht="80.25" x14ac:dyDescent="0.35">
      <c r="A36" s="15" t="s">
        <v>130</v>
      </c>
      <c r="B36" s="15"/>
      <c r="C36" s="5" t="s">
        <v>139</v>
      </c>
      <c r="D36" s="5" t="s">
        <v>135</v>
      </c>
      <c r="E36" s="5" t="s">
        <v>140</v>
      </c>
      <c r="F36" s="5" t="s">
        <v>141</v>
      </c>
      <c r="G36" s="19" t="s">
        <v>142</v>
      </c>
      <c r="H36" s="20" t="s">
        <v>147</v>
      </c>
      <c r="I36" s="19"/>
      <c r="J36" s="20"/>
    </row>
    <row r="37" spans="1:10" x14ac:dyDescent="0.25">
      <c r="A37" t="s">
        <v>138</v>
      </c>
      <c r="B37" s="4">
        <v>1547</v>
      </c>
      <c r="C37" s="7">
        <v>-12.4</v>
      </c>
      <c r="D37">
        <v>-22.74</v>
      </c>
      <c r="E37" s="21">
        <v>3.13</v>
      </c>
      <c r="F37" s="22">
        <v>4000</v>
      </c>
      <c r="G37" s="23">
        <f>F37*((C37-1.0044*D37-4.4)/(E37-C37))</f>
        <v>1555.7130714745645</v>
      </c>
      <c r="I37" s="20"/>
    </row>
    <row r="38" spans="1:10" x14ac:dyDescent="0.25">
      <c r="A38" t="s">
        <v>138</v>
      </c>
      <c r="B38" s="4">
        <v>1650</v>
      </c>
      <c r="C38" s="7">
        <v>-10.9</v>
      </c>
      <c r="D38">
        <v>-20.350000000000001</v>
      </c>
      <c r="E38" s="21">
        <v>3.79</v>
      </c>
      <c r="F38" s="22">
        <v>4000</v>
      </c>
      <c r="G38" s="23">
        <f t="shared" ref="G38:G41" si="6">F38*((C38-1.0044*D38-4.4)/(E38-C38))</f>
        <v>1399.4663036078964</v>
      </c>
    </row>
    <row r="39" spans="1:10" x14ac:dyDescent="0.25">
      <c r="A39" t="s">
        <v>138</v>
      </c>
      <c r="B39" s="4">
        <v>2000</v>
      </c>
      <c r="C39">
        <v>-11.6</v>
      </c>
      <c r="D39">
        <v>-21.76</v>
      </c>
      <c r="E39" s="21">
        <v>2.76</v>
      </c>
      <c r="F39" s="22">
        <v>4000</v>
      </c>
      <c r="G39" s="23">
        <f t="shared" si="6"/>
        <v>1631.1264623955437</v>
      </c>
    </row>
    <row r="40" spans="1:10" x14ac:dyDescent="0.25">
      <c r="A40" t="s">
        <v>138</v>
      </c>
      <c r="B40" s="4">
        <v>2050</v>
      </c>
      <c r="C40">
        <v>-11.6</v>
      </c>
      <c r="D40">
        <v>-20.72</v>
      </c>
      <c r="E40" s="21">
        <v>2.76</v>
      </c>
      <c r="F40" s="22">
        <v>4000</v>
      </c>
      <c r="G40" s="26">
        <f t="shared" si="6"/>
        <v>1340.1582172701947</v>
      </c>
    </row>
    <row r="41" spans="1:10" x14ac:dyDescent="0.25">
      <c r="A41" t="s">
        <v>138</v>
      </c>
      <c r="B41" s="4">
        <v>3050</v>
      </c>
      <c r="C41" s="27">
        <v>-14.063333333333333</v>
      </c>
      <c r="D41">
        <v>-24.01</v>
      </c>
      <c r="E41" s="21">
        <v>2.76</v>
      </c>
      <c r="F41" s="22">
        <v>4000</v>
      </c>
      <c r="G41" s="23">
        <f t="shared" si="6"/>
        <v>1343.9216960570639</v>
      </c>
    </row>
    <row r="44" spans="1:10" ht="76.5" x14ac:dyDescent="0.35">
      <c r="A44" s="28" t="s">
        <v>130</v>
      </c>
      <c r="B44" s="28"/>
      <c r="C44" s="29" t="s">
        <v>148</v>
      </c>
      <c r="D44" s="29" t="s">
        <v>149</v>
      </c>
      <c r="E44" s="29" t="s">
        <v>150</v>
      </c>
      <c r="F44" s="30" t="s">
        <v>141</v>
      </c>
      <c r="G44" s="31" t="s">
        <v>142</v>
      </c>
      <c r="H44" s="20" t="s">
        <v>147</v>
      </c>
      <c r="I44" s="19"/>
      <c r="J44" s="20"/>
    </row>
    <row r="45" spans="1:10" x14ac:dyDescent="0.25">
      <c r="A45" s="16" t="s">
        <v>138</v>
      </c>
      <c r="B45" s="32">
        <v>1547</v>
      </c>
      <c r="C45" s="7">
        <v>-12.4</v>
      </c>
      <c r="D45" s="16">
        <v>-22.74</v>
      </c>
      <c r="E45" s="33">
        <v>3.13</v>
      </c>
      <c r="F45" s="16">
        <v>7000</v>
      </c>
      <c r="G45" s="34">
        <f>F45*((C45-1.004*D45-4.4)/(E45-C45))</f>
        <v>2718.3979394719881</v>
      </c>
      <c r="I45" s="20"/>
    </row>
    <row r="46" spans="1:10" x14ac:dyDescent="0.25">
      <c r="A46" s="16" t="s">
        <v>138</v>
      </c>
      <c r="B46" s="32">
        <v>1650</v>
      </c>
      <c r="C46" s="7">
        <v>-10.9</v>
      </c>
      <c r="D46" s="16">
        <v>-20.350000000000001</v>
      </c>
      <c r="E46" s="33">
        <v>3.79</v>
      </c>
      <c r="F46" s="16">
        <v>7000</v>
      </c>
      <c r="G46" s="34">
        <f t="shared" ref="G46:G49" si="7">F46*((C46-1.004*D46-4.4)/(E46-C46))</f>
        <v>2445.1872021783524</v>
      </c>
    </row>
    <row r="47" spans="1:10" x14ac:dyDescent="0.25">
      <c r="A47" s="16" t="s">
        <v>138</v>
      </c>
      <c r="B47" s="32">
        <v>2000</v>
      </c>
      <c r="C47">
        <v>-11.6</v>
      </c>
      <c r="D47" s="16">
        <v>-21.76</v>
      </c>
      <c r="E47" s="33">
        <v>2.76</v>
      </c>
      <c r="F47" s="16">
        <v>7000</v>
      </c>
      <c r="G47" s="34">
        <f t="shared" si="7"/>
        <v>2850.2284122562692</v>
      </c>
    </row>
    <row r="48" spans="1:10" x14ac:dyDescent="0.25">
      <c r="A48" s="16" t="s">
        <v>138</v>
      </c>
      <c r="B48" s="32">
        <v>2050</v>
      </c>
      <c r="C48">
        <v>-11.6</v>
      </c>
      <c r="D48" s="16">
        <v>-20.72</v>
      </c>
      <c r="E48" s="33">
        <v>2.76</v>
      </c>
      <c r="F48" s="16">
        <v>7000</v>
      </c>
      <c r="G48" s="35">
        <f t="shared" si="7"/>
        <v>2341.2367688022277</v>
      </c>
    </row>
    <row r="49" spans="1:7" x14ac:dyDescent="0.25">
      <c r="A49" t="s">
        <v>138</v>
      </c>
      <c r="B49" s="4">
        <v>3050</v>
      </c>
      <c r="C49" s="27">
        <v>-14.063333333333333</v>
      </c>
      <c r="D49">
        <v>-24.01</v>
      </c>
      <c r="E49" s="33">
        <v>2.76</v>
      </c>
      <c r="F49" s="16">
        <v>7000</v>
      </c>
      <c r="G49" s="34">
        <f t="shared" si="7"/>
        <v>2347.8668515950076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 Info</vt:lpstr>
      <vt:lpstr>Carbonate Carbon Data</vt:lpstr>
      <vt:lpstr>Organic Carbon Data</vt:lpstr>
      <vt:lpstr>pCO2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Clayton Forster</cp:lastModifiedBy>
  <dcterms:created xsi:type="dcterms:W3CDTF">2022-02-18T02:56:20Z</dcterms:created>
  <dcterms:modified xsi:type="dcterms:W3CDTF">2022-03-27T23:50:31Z</dcterms:modified>
</cp:coreProperties>
</file>