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ocuments\000_Michigan\Laboratory Data Files\Data Reduction Procedure\0001_ReductionCode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L8" i="1"/>
  <c r="L7" i="1"/>
  <c r="N5" i="1" s="1"/>
  <c r="H2" i="1"/>
  <c r="F13" i="1"/>
  <c r="F3" i="1"/>
  <c r="F2" i="1"/>
  <c r="N2" i="1" l="1"/>
  <c r="N4" i="1"/>
  <c r="N3" i="1"/>
</calcChain>
</file>

<file path=xl/sharedStrings.xml><?xml version="1.0" encoding="utf-8"?>
<sst xmlns="http://schemas.openxmlformats.org/spreadsheetml/2006/main" count="30" uniqueCount="24">
  <si>
    <t>standard</t>
  </si>
  <si>
    <t>reactor</t>
  </si>
  <si>
    <t>NBS-18</t>
  </si>
  <si>
    <t>NBS-19</t>
  </si>
  <si>
    <t>102-GCAZ-01</t>
  </si>
  <si>
    <t>prefer.tert</t>
  </si>
  <si>
    <t>blank.1</t>
  </si>
  <si>
    <t>blank.2</t>
  </si>
  <si>
    <t>blank.3</t>
  </si>
  <si>
    <t>no tertiary correction possible</t>
  </si>
  <si>
    <t>IAEA-603</t>
  </si>
  <si>
    <t>1-pt (offset) NBS/IAEA</t>
  </si>
  <si>
    <t>2-pt NBS/IAEA</t>
  </si>
  <si>
    <t>blank.4</t>
  </si>
  <si>
    <t>long-term average</t>
  </si>
  <si>
    <t>nbs.int</t>
  </si>
  <si>
    <t>nbs.slope</t>
  </si>
  <si>
    <t>wostbrock</t>
  </si>
  <si>
    <t>calc</t>
  </si>
  <si>
    <t>R14</t>
  </si>
  <si>
    <t>don't trust - only 3 replicates all time</t>
  </si>
  <si>
    <t>nbs-19</t>
  </si>
  <si>
    <t>gcaz</t>
  </si>
  <si>
    <t>nbs19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</si>
</sst>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9999"/>
            <c:backward val="9999"/>
            <c:dispRSqr val="0"/>
            <c:dispEq val="1"/>
            <c:trendlineLbl>
              <c:layout>
                <c:manualLayout>
                  <c:x val="-0.53864948699594373"/>
                  <c:y val="9.64436224376467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Sheet1!$L$2:$L$3</c:f>
              <c:numCache>
                <c:formatCode>General</c:formatCode>
                <c:ptCount val="2"/>
                <c:pt idx="0">
                  <c:v>-91</c:v>
                </c:pt>
                <c:pt idx="1">
                  <c:v>-139</c:v>
                </c:pt>
              </c:numCache>
            </c:numRef>
          </c:xVal>
          <c:yVal>
            <c:numRef>
              <c:f>Sheet1!$N$2:$N$3</c:f>
              <c:numCache>
                <c:formatCode>0</c:formatCode>
                <c:ptCount val="2"/>
                <c:pt idx="0">
                  <c:v>-100.00000000000001</c:v>
                </c:pt>
                <c:pt idx="1">
                  <c:v>-155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Sheet1!$L$2:$L$5</c:f>
              <c:numCache>
                <c:formatCode>General</c:formatCode>
                <c:ptCount val="4"/>
                <c:pt idx="0">
                  <c:v>-91</c:v>
                </c:pt>
                <c:pt idx="1">
                  <c:v>-139</c:v>
                </c:pt>
                <c:pt idx="2">
                  <c:v>-113</c:v>
                </c:pt>
                <c:pt idx="3">
                  <c:v>-148</c:v>
                </c:pt>
              </c:numCache>
            </c:numRef>
          </c:xVal>
          <c:yVal>
            <c:numRef>
              <c:f>Sheet1!$N$2:$N$5</c:f>
              <c:numCache>
                <c:formatCode>0</c:formatCode>
                <c:ptCount val="4"/>
                <c:pt idx="0">
                  <c:v>-100.00000000000001</c:v>
                </c:pt>
                <c:pt idx="1">
                  <c:v>-155</c:v>
                </c:pt>
                <c:pt idx="2">
                  <c:v>-125.20833333333334</c:v>
                </c:pt>
                <c:pt idx="3">
                  <c:v>-165.3125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24504"/>
        <c:axId val="371720192"/>
      </c:scatterChart>
      <c:valAx>
        <c:axId val="371724504"/>
        <c:scaling>
          <c:orientation val="minMax"/>
          <c:max val="-50"/>
          <c:min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D17O-measured</a:t>
                </a:r>
                <a:r>
                  <a:rPr lang="en-US" baseline="0"/>
                  <a:t> (per meg)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20192"/>
        <c:crossesAt val="-9999"/>
        <c:crossBetween val="midCat"/>
      </c:valAx>
      <c:valAx>
        <c:axId val="371720192"/>
        <c:scaling>
          <c:orientation val="minMax"/>
          <c:max val="-50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D17O-Wostbrock (per meg)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24504"/>
        <c:crossesAt val="-999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8</xdr:row>
      <xdr:rowOff>42861</xdr:rowOff>
    </xdr:from>
    <xdr:to>
      <xdr:col>15</xdr:col>
      <xdr:colOff>152400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I12" sqref="I12"/>
    </sheetView>
  </sheetViews>
  <sheetFormatPr defaultRowHeight="15" x14ac:dyDescent="0.25"/>
  <cols>
    <col min="1" max="3" width="7.28515625" style="1" bestFit="1" customWidth="1"/>
    <col min="4" max="4" width="12.28515625" style="1" bestFit="1" customWidth="1"/>
    <col min="5" max="5" width="12.28515625" style="1" customWidth="1"/>
    <col min="6" max="6" width="10.42578125" style="1" bestFit="1" customWidth="1"/>
    <col min="7" max="8" width="9.140625" style="1"/>
    <col min="9" max="9" width="28.140625" style="1" bestFit="1" customWidth="1"/>
    <col min="10" max="10" width="9.140625" style="1"/>
    <col min="11" max="11" width="12.140625" style="1" bestFit="1" customWidth="1"/>
    <col min="12" max="12" width="17.5703125" style="1" bestFit="1" customWidth="1"/>
    <col min="13" max="13" width="10.140625" style="1" bestFit="1" customWidth="1"/>
    <col min="14" max="16384" width="9.140625" style="1"/>
  </cols>
  <sheetData>
    <row r="1" spans="1:1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10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2" t="s">
        <v>0</v>
      </c>
      <c r="L1" s="2" t="s">
        <v>14</v>
      </c>
      <c r="M1" s="2" t="s">
        <v>17</v>
      </c>
      <c r="N1" s="2" t="s">
        <v>18</v>
      </c>
    </row>
    <row r="2" spans="1:17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 t="e">
        <f>NA()</f>
        <v>#N/A</v>
      </c>
      <c r="H2" s="1" t="e">
        <f>NA()</f>
        <v>#N/A</v>
      </c>
      <c r="I2" s="1" t="s">
        <v>9</v>
      </c>
      <c r="K2" s="3" t="s">
        <v>2</v>
      </c>
      <c r="L2" s="1">
        <v>-91</v>
      </c>
      <c r="M2" s="1">
        <v>-100</v>
      </c>
      <c r="N2" s="4">
        <f>L2*$L$7+$L$8</f>
        <v>-100.00000000000001</v>
      </c>
    </row>
    <row r="3" spans="1:17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 t="e">
        <f>NA()</f>
        <v>#N/A</v>
      </c>
      <c r="H3" s="1">
        <v>1</v>
      </c>
      <c r="I3" s="1" t="s">
        <v>11</v>
      </c>
      <c r="K3" s="3" t="s">
        <v>3</v>
      </c>
      <c r="L3" s="1">
        <v>-139</v>
      </c>
      <c r="M3" s="1">
        <v>-155</v>
      </c>
      <c r="N3" s="4">
        <f t="shared" ref="N3:N5" si="0">L3*$L$7+$L$8</f>
        <v>-155</v>
      </c>
      <c r="P3" s="1" t="s">
        <v>19</v>
      </c>
    </row>
    <row r="4" spans="1:17" x14ac:dyDescent="0.25">
      <c r="A4" s="1">
        <v>3</v>
      </c>
      <c r="B4" s="1">
        <v>2</v>
      </c>
      <c r="C4" s="1">
        <v>3</v>
      </c>
      <c r="D4" s="1">
        <v>2</v>
      </c>
      <c r="E4" s="1">
        <v>0</v>
      </c>
      <c r="F4" s="1">
        <v>2</v>
      </c>
      <c r="G4" s="1" t="s">
        <v>23</v>
      </c>
      <c r="H4" s="1">
        <v>2</v>
      </c>
      <c r="I4" s="1" t="s">
        <v>12</v>
      </c>
      <c r="K4" s="3" t="s">
        <v>4</v>
      </c>
      <c r="L4" s="1">
        <v>-113</v>
      </c>
      <c r="N4" s="4">
        <f t="shared" si="0"/>
        <v>-125.20833333333334</v>
      </c>
      <c r="P4" s="1">
        <v>-122</v>
      </c>
      <c r="Q4" s="1">
        <f>P4+Q5</f>
        <v>-121</v>
      </c>
    </row>
    <row r="5" spans="1:17" x14ac:dyDescent="0.25">
      <c r="A5" s="5">
        <v>4</v>
      </c>
      <c r="B5" s="5">
        <v>1</v>
      </c>
      <c r="C5" s="5">
        <v>0</v>
      </c>
      <c r="D5" s="5">
        <v>3</v>
      </c>
      <c r="E5" s="5">
        <v>0</v>
      </c>
      <c r="F5" s="5">
        <v>3</v>
      </c>
      <c r="G5" s="1" t="s">
        <v>21</v>
      </c>
      <c r="H5" s="1">
        <v>3</v>
      </c>
      <c r="I5" s="1" t="s">
        <v>4</v>
      </c>
      <c r="K5" s="3" t="s">
        <v>10</v>
      </c>
      <c r="L5" s="1">
        <v>-148</v>
      </c>
      <c r="M5" s="1">
        <v>-147</v>
      </c>
      <c r="N5" s="4">
        <f>L5*$L$7+$L$8</f>
        <v>-165.3125</v>
      </c>
      <c r="O5" s="1" t="s">
        <v>20</v>
      </c>
      <c r="P5" s="1">
        <v>-148</v>
      </c>
      <c r="Q5" s="1">
        <f>M5-L5</f>
        <v>1</v>
      </c>
    </row>
    <row r="6" spans="1:17" x14ac:dyDescent="0.25">
      <c r="A6" s="1">
        <v>5</v>
      </c>
      <c r="B6" s="1">
        <v>2</v>
      </c>
      <c r="C6" s="1">
        <v>2</v>
      </c>
      <c r="D6" s="1">
        <v>3</v>
      </c>
      <c r="E6" s="1">
        <v>0</v>
      </c>
      <c r="F6" s="1">
        <v>2</v>
      </c>
    </row>
    <row r="7" spans="1:17" x14ac:dyDescent="0.25">
      <c r="A7" s="1">
        <v>6</v>
      </c>
      <c r="B7" s="1">
        <v>2</v>
      </c>
      <c r="C7" s="1">
        <v>1</v>
      </c>
      <c r="D7" s="1">
        <v>0</v>
      </c>
      <c r="E7" s="1">
        <v>0</v>
      </c>
      <c r="F7" s="1">
        <v>1</v>
      </c>
      <c r="K7" s="1" t="s">
        <v>16</v>
      </c>
      <c r="L7" s="1">
        <f>SLOPE(M2:M3,L2:L3)</f>
        <v>1.1458333333333333</v>
      </c>
    </row>
    <row r="8" spans="1:17" x14ac:dyDescent="0.25">
      <c r="A8" s="1">
        <v>7</v>
      </c>
      <c r="B8" s="1">
        <v>2</v>
      </c>
      <c r="C8" s="1">
        <v>5</v>
      </c>
      <c r="D8" s="1">
        <v>2</v>
      </c>
      <c r="E8" s="1">
        <v>0</v>
      </c>
      <c r="F8" s="1">
        <v>2</v>
      </c>
      <c r="G8" s="1" t="s">
        <v>22</v>
      </c>
      <c r="K8" s="1" t="s">
        <v>15</v>
      </c>
      <c r="L8" s="1">
        <f>INTERCEPT(M2:M3,L2:L3)</f>
        <v>4.2708333333333144</v>
      </c>
    </row>
    <row r="9" spans="1:17" x14ac:dyDescent="0.25">
      <c r="A9" s="5">
        <v>8</v>
      </c>
      <c r="B9" s="5">
        <v>4</v>
      </c>
      <c r="C9" s="5">
        <v>4</v>
      </c>
      <c r="D9" s="5">
        <v>7</v>
      </c>
      <c r="E9" s="5">
        <v>0</v>
      </c>
      <c r="F9" s="5">
        <v>2</v>
      </c>
      <c r="G9" s="1" t="s">
        <v>22</v>
      </c>
    </row>
    <row r="10" spans="1:17" x14ac:dyDescent="0.25">
      <c r="A10" s="1">
        <v>9</v>
      </c>
      <c r="B10" s="1">
        <v>0</v>
      </c>
      <c r="C10" s="1">
        <v>0</v>
      </c>
      <c r="D10" s="1">
        <v>2</v>
      </c>
      <c r="E10" s="1">
        <v>0</v>
      </c>
      <c r="F10" s="1">
        <v>3</v>
      </c>
    </row>
    <row r="11" spans="1:17" x14ac:dyDescent="0.25">
      <c r="A11" s="1">
        <v>10</v>
      </c>
      <c r="B11" s="1">
        <v>0</v>
      </c>
      <c r="C11" s="1">
        <v>5</v>
      </c>
      <c r="D11" s="1">
        <v>10</v>
      </c>
      <c r="E11" s="1">
        <v>0</v>
      </c>
      <c r="F11" s="1">
        <v>1</v>
      </c>
    </row>
    <row r="12" spans="1:17" x14ac:dyDescent="0.25">
      <c r="A12" s="1">
        <v>11</v>
      </c>
      <c r="B12" s="1">
        <v>0</v>
      </c>
      <c r="C12" s="1">
        <v>3</v>
      </c>
      <c r="D12" s="1">
        <v>3</v>
      </c>
      <c r="E12" s="1">
        <v>0</v>
      </c>
      <c r="F12" s="1">
        <v>1</v>
      </c>
    </row>
    <row r="13" spans="1:1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 t="e">
        <f>NA()</f>
        <v>#N/A</v>
      </c>
    </row>
    <row r="14" spans="1:17" x14ac:dyDescent="0.25">
      <c r="A14" s="1">
        <v>13</v>
      </c>
      <c r="B14" s="1">
        <v>0</v>
      </c>
      <c r="C14" s="1">
        <v>0</v>
      </c>
      <c r="D14" s="1">
        <v>17</v>
      </c>
      <c r="E14" s="1">
        <v>0</v>
      </c>
      <c r="F14" s="1">
        <v>3</v>
      </c>
    </row>
    <row r="15" spans="1:17" x14ac:dyDescent="0.25">
      <c r="A15" s="1">
        <v>14</v>
      </c>
      <c r="B15" s="1">
        <v>0</v>
      </c>
      <c r="C15" s="1">
        <v>0</v>
      </c>
      <c r="D15" s="1">
        <v>5</v>
      </c>
      <c r="E15" s="1">
        <v>3</v>
      </c>
      <c r="F15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2020-04-28T11:28:30Z</dcterms:created>
  <dcterms:modified xsi:type="dcterms:W3CDTF">2020-04-28T18:19:45Z</dcterms:modified>
</cp:coreProperties>
</file>