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g\Dropbox\UW\Postdoc\2021_NOPP_gigas_ploidy_temp\NOPP-gigas-ploidy-temp\202107_EXP2\stats\"/>
    </mc:Choice>
  </mc:AlternateContent>
  <xr:revisionPtr revIDLastSave="0" documentId="13_ncr:40009_{6534BEB9-591F-4959-BE32-0F0D71B79A1F}" xr6:coauthVersionLast="47" xr6:coauthVersionMax="47" xr10:uidLastSave="{00000000-0000-0000-0000-000000000000}"/>
  <bookViews>
    <workbookView xWindow="29250" yWindow="825" windowWidth="18330" windowHeight="14625"/>
  </bookViews>
  <sheets>
    <sheet name="morphometrics" sheetId="1" r:id="rId1"/>
  </sheets>
  <calcPr calcId="0"/>
</workbook>
</file>

<file path=xl/calcChain.xml><?xml version="1.0" encoding="utf-8"?>
<calcChain xmlns="http://schemas.openxmlformats.org/spreadsheetml/2006/main">
  <c r="K35" i="1" l="1"/>
  <c r="K36" i="1"/>
  <c r="K37" i="1"/>
  <c r="K40" i="1"/>
  <c r="K41" i="1"/>
  <c r="K38" i="1"/>
  <c r="K39" i="1"/>
  <c r="K34" i="1"/>
  <c r="K27" i="1"/>
  <c r="K28" i="1"/>
  <c r="K29" i="1"/>
  <c r="K32" i="1"/>
  <c r="K33" i="1"/>
  <c r="K30" i="1"/>
  <c r="K31" i="1"/>
  <c r="K26" i="1"/>
  <c r="K3" i="1"/>
  <c r="K4" i="1"/>
  <c r="K5" i="1"/>
  <c r="K8" i="1"/>
  <c r="K9" i="1"/>
  <c r="K6" i="1"/>
  <c r="K7" i="1"/>
  <c r="K10" i="1"/>
  <c r="K11" i="1"/>
  <c r="K12" i="1"/>
  <c r="K13" i="1"/>
  <c r="K16" i="1"/>
  <c r="K17" i="1"/>
  <c r="K14" i="1"/>
  <c r="K15" i="1"/>
  <c r="K18" i="1"/>
  <c r="K19" i="1"/>
  <c r="K20" i="1"/>
  <c r="K21" i="1"/>
  <c r="K24" i="1"/>
  <c r="K25" i="1"/>
  <c r="K22" i="1"/>
  <c r="K23" i="1"/>
  <c r="K2" i="1"/>
  <c r="J2" i="1"/>
  <c r="J27" i="1"/>
  <c r="L27" i="1" s="1"/>
  <c r="J28" i="1"/>
  <c r="J29" i="1"/>
  <c r="J32" i="1"/>
  <c r="J33" i="1"/>
  <c r="L33" i="1" s="1"/>
  <c r="J30" i="1"/>
  <c r="J31" i="1"/>
  <c r="J26" i="1"/>
  <c r="J34" i="1"/>
  <c r="J35" i="1"/>
  <c r="L35" i="1" s="1"/>
  <c r="J36" i="1"/>
  <c r="L36" i="1" s="1"/>
  <c r="J37" i="1"/>
  <c r="L37" i="1" s="1"/>
  <c r="J40" i="1"/>
  <c r="L40" i="1" s="1"/>
  <c r="J41" i="1"/>
  <c r="L41" i="1" s="1"/>
  <c r="J38" i="1"/>
  <c r="L38" i="1" s="1"/>
  <c r="J39" i="1"/>
  <c r="J3" i="1"/>
  <c r="J4" i="1"/>
  <c r="J5" i="1"/>
  <c r="J8" i="1"/>
  <c r="J9" i="1"/>
  <c r="J6" i="1"/>
  <c r="J7" i="1"/>
  <c r="J10" i="1"/>
  <c r="J11" i="1"/>
  <c r="J12" i="1"/>
  <c r="J13" i="1"/>
  <c r="J16" i="1"/>
  <c r="J17" i="1"/>
  <c r="J14" i="1"/>
  <c r="J15" i="1"/>
  <c r="J18" i="1"/>
  <c r="J19" i="1"/>
  <c r="J20" i="1"/>
  <c r="J21" i="1"/>
  <c r="J24" i="1"/>
  <c r="J25" i="1"/>
  <c r="J22" i="1"/>
  <c r="J23" i="1"/>
  <c r="L30" i="1" l="1"/>
  <c r="L29" i="1"/>
  <c r="L32" i="1"/>
  <c r="L31" i="1"/>
  <c r="L28" i="1"/>
  <c r="L39" i="1"/>
  <c r="L34" i="1"/>
  <c r="L26" i="1"/>
  <c r="L17" i="1" l="1"/>
  <c r="L2" i="1"/>
  <c r="L25" i="1"/>
  <c r="L22" i="1"/>
  <c r="L23" i="1"/>
  <c r="L24" i="1"/>
  <c r="L13" i="1"/>
  <c r="L16" i="1"/>
  <c r="L14" i="1"/>
  <c r="L6" i="1"/>
  <c r="L7" i="1"/>
  <c r="L10" i="1"/>
  <c r="L11" i="1"/>
  <c r="L12" i="1"/>
  <c r="L9" i="1" l="1"/>
  <c r="L8" i="1"/>
  <c r="L18" i="1"/>
  <c r="L5" i="1"/>
  <c r="L15" i="1"/>
  <c r="L21" i="1"/>
  <c r="L20" i="1"/>
  <c r="L4" i="1"/>
  <c r="L19" i="1"/>
  <c r="L3" i="1"/>
</calcChain>
</file>

<file path=xl/sharedStrings.xml><?xml version="1.0" encoding="utf-8"?>
<sst xmlns="http://schemas.openxmlformats.org/spreadsheetml/2006/main" count="128" uniqueCount="19">
  <si>
    <t>parameter</t>
  </si>
  <si>
    <t>mean</t>
  </si>
  <si>
    <t>sd</t>
  </si>
  <si>
    <t>n</t>
  </si>
  <si>
    <t>se</t>
  </si>
  <si>
    <t>ci</t>
  </si>
  <si>
    <t>calc_dry_weight</t>
  </si>
  <si>
    <t>baseline</t>
  </si>
  <si>
    <t>control</t>
  </si>
  <si>
    <t>desiccation</t>
  </si>
  <si>
    <t>heat</t>
  </si>
  <si>
    <t>shell_height</t>
  </si>
  <si>
    <t>shell_length</t>
  </si>
  <si>
    <t>shell_volume</t>
  </si>
  <si>
    <t>shell_width</t>
  </si>
  <si>
    <t>D</t>
  </si>
  <si>
    <t>T</t>
  </si>
  <si>
    <t>ploidy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</si>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</sst>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workbookViewId="0">
      <selection activeCell="D26" sqref="D26"/>
    </sheetView>
  </sheetViews>
  <sheetFormatPr defaultRowHeight="15" x14ac:dyDescent="0.25"/>
  <cols>
    <col min="1" max="1" width="17.7109375" style="1" customWidth="1"/>
    <col min="2" max="2" width="6.5703125" style="1" bestFit="1" customWidth="1"/>
    <col min="3" max="3" width="13.140625" style="1" customWidth="1"/>
    <col min="4" max="4" width="13.140625" customWidth="1"/>
    <col min="5" max="8" width="9.140625" style="1"/>
    <col min="10" max="11" width="9.140625" style="2"/>
    <col min="12" max="12" width="12.7109375" style="2" customWidth="1"/>
  </cols>
  <sheetData>
    <row r="1" spans="1:12" x14ac:dyDescent="0.25">
      <c r="A1" s="1" t="s">
        <v>0</v>
      </c>
      <c r="B1" s="1" t="s">
        <v>17</v>
      </c>
      <c r="C1" s="1" t="s">
        <v>18</v>
      </c>
      <c r="D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12" x14ac:dyDescent="0.25">
      <c r="A2" s="1" t="s">
        <v>6</v>
      </c>
      <c r="B2" s="1" t="s">
        <v>15</v>
      </c>
      <c r="C2" s="1" t="s">
        <v>7</v>
      </c>
      <c r="D2">
        <v>3.8586483333333299</v>
      </c>
      <c r="E2" s="1">
        <v>0.68519305471026803</v>
      </c>
      <c r="F2" s="1">
        <v>24</v>
      </c>
      <c r="G2" s="1">
        <v>0.13986444661159</v>
      </c>
      <c r="H2" s="1">
        <v>0.28933165191011301</v>
      </c>
      <c r="J2" s="2">
        <f>ROUND(D2,1)</f>
        <v>3.9</v>
      </c>
      <c r="K2" s="2">
        <f>ROUND(E2,1)</f>
        <v>0.7</v>
      </c>
      <c r="L2" s="2" t="str">
        <f t="shared" ref="L2:L14" si="0">J2&amp;" ± "&amp;K2</f>
        <v>3.9 ± 0.7</v>
      </c>
    </row>
    <row r="3" spans="1:12" x14ac:dyDescent="0.25">
      <c r="A3" s="1" t="s">
        <v>6</v>
      </c>
      <c r="B3" s="1" t="s">
        <v>16</v>
      </c>
      <c r="C3" s="1" t="s">
        <v>7</v>
      </c>
      <c r="D3">
        <v>3.3221433333333299</v>
      </c>
      <c r="E3" s="1">
        <v>0.92978268517862295</v>
      </c>
      <c r="F3" s="1">
        <v>24</v>
      </c>
      <c r="G3" s="1">
        <v>0.18979109586353701</v>
      </c>
      <c r="H3" s="1">
        <v>0.39261279484787598</v>
      </c>
      <c r="J3" s="2">
        <f t="shared" ref="J3:K41" si="1">ROUND(D3,1)</f>
        <v>3.3</v>
      </c>
      <c r="K3" s="2">
        <f t="shared" ref="K3:K23" si="2">ROUND(E3,1)</f>
        <v>0.9</v>
      </c>
      <c r="L3" s="2" t="str">
        <f t="shared" si="0"/>
        <v>3.3 ± 0.9</v>
      </c>
    </row>
    <row r="4" spans="1:12" x14ac:dyDescent="0.25">
      <c r="A4" s="1" t="s">
        <v>6</v>
      </c>
      <c r="B4" s="1" t="s">
        <v>15</v>
      </c>
      <c r="C4" s="1" t="s">
        <v>8</v>
      </c>
      <c r="D4">
        <v>3.59450363636364</v>
      </c>
      <c r="E4" s="1">
        <v>0.96554904912276995</v>
      </c>
      <c r="F4" s="1">
        <v>110</v>
      </c>
      <c r="G4" s="1">
        <v>9.2061489642021599E-2</v>
      </c>
      <c r="H4" s="1">
        <v>0.182462879527199</v>
      </c>
      <c r="J4" s="2">
        <f t="shared" si="1"/>
        <v>3.6</v>
      </c>
      <c r="K4" s="2">
        <f t="shared" si="2"/>
        <v>1</v>
      </c>
      <c r="L4" s="2" t="str">
        <f t="shared" si="0"/>
        <v>3.6 ± 1</v>
      </c>
    </row>
    <row r="5" spans="1:12" x14ac:dyDescent="0.25">
      <c r="A5" s="1" t="s">
        <v>6</v>
      </c>
      <c r="B5" s="1" t="s">
        <v>16</v>
      </c>
      <c r="C5" s="1" t="s">
        <v>8</v>
      </c>
      <c r="D5">
        <v>3.4779185714285701</v>
      </c>
      <c r="E5" s="1">
        <v>1.02220819302088</v>
      </c>
      <c r="F5" s="1">
        <v>112</v>
      </c>
      <c r="G5" s="1">
        <v>9.6589595245213294E-2</v>
      </c>
      <c r="H5" s="1">
        <v>0.19139873101723501</v>
      </c>
      <c r="J5" s="2">
        <f t="shared" si="1"/>
        <v>3.5</v>
      </c>
      <c r="K5" s="2">
        <f t="shared" si="2"/>
        <v>1</v>
      </c>
      <c r="L5" s="2" t="str">
        <f t="shared" si="0"/>
        <v>3.5 ± 1</v>
      </c>
    </row>
    <row r="6" spans="1:12" x14ac:dyDescent="0.25">
      <c r="A6" s="1" t="s">
        <v>6</v>
      </c>
      <c r="B6" s="1" t="s">
        <v>15</v>
      </c>
      <c r="C6" s="1" t="s">
        <v>10</v>
      </c>
      <c r="D6">
        <v>3.2985244444444399</v>
      </c>
      <c r="E6" s="1">
        <v>0.66429099391605495</v>
      </c>
      <c r="F6" s="1">
        <v>45</v>
      </c>
      <c r="G6" s="1">
        <v>9.9026654615813198E-2</v>
      </c>
      <c r="H6" s="1">
        <v>0.19957510871835199</v>
      </c>
      <c r="J6" s="2">
        <f t="shared" si="1"/>
        <v>3.3</v>
      </c>
      <c r="K6" s="2">
        <f t="shared" si="2"/>
        <v>0.7</v>
      </c>
      <c r="L6" s="2" t="str">
        <f t="shared" si="0"/>
        <v>3.3 ± 0.7</v>
      </c>
    </row>
    <row r="7" spans="1:12" x14ac:dyDescent="0.25">
      <c r="A7" s="1" t="s">
        <v>6</v>
      </c>
      <c r="B7" s="1" t="s">
        <v>16</v>
      </c>
      <c r="C7" s="1" t="s">
        <v>10</v>
      </c>
      <c r="D7">
        <v>3.7816213333333302</v>
      </c>
      <c r="E7" s="1">
        <v>0.85687526023761096</v>
      </c>
      <c r="F7" s="1">
        <v>45</v>
      </c>
      <c r="G7" s="1">
        <v>0.12773542200860799</v>
      </c>
      <c r="H7" s="1">
        <v>0.25743382762403899</v>
      </c>
      <c r="J7" s="2">
        <f t="shared" si="1"/>
        <v>3.8</v>
      </c>
      <c r="K7" s="2">
        <f t="shared" si="2"/>
        <v>0.9</v>
      </c>
      <c r="L7" s="2" t="str">
        <f t="shared" si="0"/>
        <v>3.8 ± 0.9</v>
      </c>
    </row>
    <row r="8" spans="1:12" x14ac:dyDescent="0.25">
      <c r="A8" s="1" t="s">
        <v>6</v>
      </c>
      <c r="B8" s="1" t="s">
        <v>15</v>
      </c>
      <c r="C8" s="1" t="s">
        <v>9</v>
      </c>
      <c r="D8">
        <v>3.3417817599999999</v>
      </c>
      <c r="E8" s="1">
        <v>0.79403451384325696</v>
      </c>
      <c r="F8" s="1">
        <v>125</v>
      </c>
      <c r="G8" s="1">
        <v>7.1020605977380802E-2</v>
      </c>
      <c r="H8" s="1">
        <v>0.14056967328025699</v>
      </c>
      <c r="J8" s="2">
        <f>ROUND(D8,1)</f>
        <v>3.3</v>
      </c>
      <c r="K8" s="2">
        <f>ROUND(E8,1)</f>
        <v>0.8</v>
      </c>
      <c r="L8" s="2" t="str">
        <f>J8&amp;" ± "&amp;K8</f>
        <v>3.3 ± 0.8</v>
      </c>
    </row>
    <row r="9" spans="1:12" x14ac:dyDescent="0.25">
      <c r="A9" s="1" t="s">
        <v>6</v>
      </c>
      <c r="B9" s="1" t="s">
        <v>16</v>
      </c>
      <c r="C9" s="1" t="s">
        <v>9</v>
      </c>
      <c r="D9">
        <v>3.7714080000000001</v>
      </c>
      <c r="E9" s="1">
        <v>1.1692926990499899</v>
      </c>
      <c r="F9" s="1">
        <v>125</v>
      </c>
      <c r="G9" s="1">
        <v>0.10458471842679901</v>
      </c>
      <c r="H9" s="1">
        <v>0.20700245368288001</v>
      </c>
      <c r="J9" s="2">
        <f>ROUND(D9,1)</f>
        <v>3.8</v>
      </c>
      <c r="K9" s="2">
        <f>ROUND(E9,1)</f>
        <v>1.2</v>
      </c>
      <c r="L9" s="2" t="str">
        <f>J9&amp;" ± "&amp;K9</f>
        <v>3.8 ± 1.2</v>
      </c>
    </row>
    <row r="10" spans="1:12" x14ac:dyDescent="0.25">
      <c r="A10" s="1" t="s">
        <v>11</v>
      </c>
      <c r="B10" s="1" t="s">
        <v>15</v>
      </c>
      <c r="C10" s="1" t="s">
        <v>7</v>
      </c>
      <c r="D10">
        <v>32.25</v>
      </c>
      <c r="E10" s="1">
        <v>3.6265926036768299</v>
      </c>
      <c r="F10" s="1">
        <v>24</v>
      </c>
      <c r="G10" s="1">
        <v>0.74027511532997803</v>
      </c>
      <c r="H10" s="1">
        <v>1.5313757511312001</v>
      </c>
      <c r="J10" s="2">
        <f t="shared" si="1"/>
        <v>32.299999999999997</v>
      </c>
      <c r="K10" s="2">
        <f t="shared" si="2"/>
        <v>3.6</v>
      </c>
      <c r="L10" s="2" t="str">
        <f t="shared" si="0"/>
        <v>32.3 ± 3.6</v>
      </c>
    </row>
    <row r="11" spans="1:12" x14ac:dyDescent="0.25">
      <c r="A11" s="1" t="s">
        <v>11</v>
      </c>
      <c r="B11" s="1" t="s">
        <v>16</v>
      </c>
      <c r="C11" s="1" t="s">
        <v>7</v>
      </c>
      <c r="D11">
        <v>29.7916666666667</v>
      </c>
      <c r="E11" s="1">
        <v>4.0644713722982297</v>
      </c>
      <c r="F11" s="1">
        <v>24</v>
      </c>
      <c r="G11" s="1">
        <v>0.82965674469003303</v>
      </c>
      <c r="H11" s="1">
        <v>1.7162757389385299</v>
      </c>
      <c r="J11" s="2">
        <f t="shared" si="1"/>
        <v>29.8</v>
      </c>
      <c r="K11" s="2">
        <f t="shared" si="2"/>
        <v>4.0999999999999996</v>
      </c>
      <c r="L11" s="2" t="str">
        <f t="shared" si="0"/>
        <v>29.8 ± 4.1</v>
      </c>
    </row>
    <row r="12" spans="1:12" x14ac:dyDescent="0.25">
      <c r="A12" s="1" t="s">
        <v>11</v>
      </c>
      <c r="B12" s="1" t="s">
        <v>15</v>
      </c>
      <c r="C12" s="1" t="s">
        <v>8</v>
      </c>
      <c r="D12">
        <v>30.727272727272702</v>
      </c>
      <c r="E12" s="1">
        <v>4.5330773938774103</v>
      </c>
      <c r="F12" s="1">
        <v>110</v>
      </c>
      <c r="G12" s="1">
        <v>0.43221197092170199</v>
      </c>
      <c r="H12" s="1">
        <v>0.85663007504174304</v>
      </c>
      <c r="J12" s="2">
        <f t="shared" si="1"/>
        <v>30.7</v>
      </c>
      <c r="K12" s="2">
        <f t="shared" si="2"/>
        <v>4.5</v>
      </c>
      <c r="L12" s="2" t="str">
        <f t="shared" si="0"/>
        <v>30.7 ± 4.5</v>
      </c>
    </row>
    <row r="13" spans="1:12" x14ac:dyDescent="0.25">
      <c r="A13" s="1" t="s">
        <v>11</v>
      </c>
      <c r="B13" s="1" t="s">
        <v>16</v>
      </c>
      <c r="C13" s="1" t="s">
        <v>8</v>
      </c>
      <c r="D13">
        <v>31.571428571428601</v>
      </c>
      <c r="E13" s="1">
        <v>4.9515022485478601</v>
      </c>
      <c r="F13" s="1">
        <v>112</v>
      </c>
      <c r="G13" s="1">
        <v>0.46787298449409898</v>
      </c>
      <c r="H13" s="1">
        <v>0.92712155260692697</v>
      </c>
      <c r="J13" s="2">
        <f t="shared" si="1"/>
        <v>31.6</v>
      </c>
      <c r="K13" s="2">
        <f t="shared" si="2"/>
        <v>5</v>
      </c>
      <c r="L13" s="2" t="str">
        <f t="shared" si="0"/>
        <v>31.6 ± 5</v>
      </c>
    </row>
    <row r="14" spans="1:12" x14ac:dyDescent="0.25">
      <c r="A14" s="1" t="s">
        <v>11</v>
      </c>
      <c r="B14" s="1" t="s">
        <v>15</v>
      </c>
      <c r="C14" s="1" t="s">
        <v>10</v>
      </c>
      <c r="D14">
        <v>29.622222222222199</v>
      </c>
      <c r="E14" s="1">
        <v>3.5502169516862501</v>
      </c>
      <c r="F14" s="1">
        <v>45</v>
      </c>
      <c r="G14" s="1">
        <v>0.52923509592283602</v>
      </c>
      <c r="H14" s="1">
        <v>1.0666032515805199</v>
      </c>
      <c r="J14" s="2">
        <f t="shared" si="1"/>
        <v>29.6</v>
      </c>
      <c r="K14" s="2">
        <f t="shared" si="2"/>
        <v>3.6</v>
      </c>
      <c r="L14" s="2" t="str">
        <f t="shared" si="0"/>
        <v>29.6 ± 3.6</v>
      </c>
    </row>
    <row r="15" spans="1:12" x14ac:dyDescent="0.25">
      <c r="A15" s="1" t="s">
        <v>11</v>
      </c>
      <c r="B15" s="1" t="s">
        <v>16</v>
      </c>
      <c r="C15" s="1" t="s">
        <v>10</v>
      </c>
      <c r="D15">
        <v>31.8</v>
      </c>
      <c r="E15" s="1">
        <v>3.3615472627943199</v>
      </c>
      <c r="F15" s="1">
        <v>45</v>
      </c>
      <c r="G15" s="1">
        <v>0.501109879279097</v>
      </c>
      <c r="H15" s="1">
        <v>1.00992060193252</v>
      </c>
      <c r="J15" s="2">
        <f t="shared" si="1"/>
        <v>31.8</v>
      </c>
      <c r="K15" s="2">
        <f t="shared" si="2"/>
        <v>3.4</v>
      </c>
      <c r="L15" s="2" t="str">
        <f>J15&amp;" ± "&amp;K15</f>
        <v>31.8 ± 3.4</v>
      </c>
    </row>
    <row r="16" spans="1:12" x14ac:dyDescent="0.25">
      <c r="A16" s="1" t="s">
        <v>11</v>
      </c>
      <c r="B16" s="1" t="s">
        <v>15</v>
      </c>
      <c r="C16" s="1" t="s">
        <v>9</v>
      </c>
      <c r="D16">
        <v>29.952000000000002</v>
      </c>
      <c r="E16" s="1">
        <v>3.9713814936041998</v>
      </c>
      <c r="F16" s="1">
        <v>125</v>
      </c>
      <c r="G16" s="1">
        <v>0.35521115937134601</v>
      </c>
      <c r="H16" s="1">
        <v>0.70306238493985695</v>
      </c>
      <c r="J16" s="2">
        <f>ROUND(D16,1)</f>
        <v>30</v>
      </c>
      <c r="K16" s="2">
        <f>ROUND(E16,1)</f>
        <v>4</v>
      </c>
      <c r="L16" s="2" t="str">
        <f>J16&amp;" ± "&amp;K16</f>
        <v>30 ± 4</v>
      </c>
    </row>
    <row r="17" spans="1:12" x14ac:dyDescent="0.25">
      <c r="A17" s="1" t="s">
        <v>11</v>
      </c>
      <c r="B17" s="1" t="s">
        <v>16</v>
      </c>
      <c r="C17" s="1" t="s">
        <v>9</v>
      </c>
      <c r="D17">
        <v>31.88</v>
      </c>
      <c r="E17" s="1">
        <v>4.7444364701569004</v>
      </c>
      <c r="F17" s="1">
        <v>125</v>
      </c>
      <c r="G17" s="1">
        <v>0.42435529848799902</v>
      </c>
      <c r="H17" s="1">
        <v>0.83991800467320799</v>
      </c>
      <c r="J17" s="2">
        <f>ROUND(D17,1)</f>
        <v>31.9</v>
      </c>
      <c r="K17" s="2">
        <f>ROUND(E17,1)</f>
        <v>4.7</v>
      </c>
      <c r="L17" s="2" t="str">
        <f>J17&amp;" ± "&amp;K17</f>
        <v>31.9 ± 4.7</v>
      </c>
    </row>
    <row r="18" spans="1:12" x14ac:dyDescent="0.25">
      <c r="A18" s="1" t="s">
        <v>12</v>
      </c>
      <c r="B18" s="1" t="s">
        <v>15</v>
      </c>
      <c r="C18" s="1" t="s">
        <v>7</v>
      </c>
      <c r="D18">
        <v>90.0416666666667</v>
      </c>
      <c r="E18" s="1">
        <v>7.7934150948463996</v>
      </c>
      <c r="F18" s="1">
        <v>24</v>
      </c>
      <c r="G18" s="1">
        <v>1.5908241946731501</v>
      </c>
      <c r="H18" s="1">
        <v>3.29087057714937</v>
      </c>
      <c r="J18" s="2">
        <f t="shared" si="1"/>
        <v>90</v>
      </c>
      <c r="K18" s="2">
        <f t="shared" si="2"/>
        <v>7.8</v>
      </c>
      <c r="L18" s="2" t="str">
        <f t="shared" ref="L18:L41" si="3">J18&amp;" ± "&amp;K18</f>
        <v>90 ± 7.8</v>
      </c>
    </row>
    <row r="19" spans="1:12" x14ac:dyDescent="0.25">
      <c r="A19" s="1" t="s">
        <v>12</v>
      </c>
      <c r="B19" s="1" t="s">
        <v>16</v>
      </c>
      <c r="C19" s="1" t="s">
        <v>7</v>
      </c>
      <c r="D19">
        <v>76.75</v>
      </c>
      <c r="E19" s="1">
        <v>10.130668032395899</v>
      </c>
      <c r="F19" s="1">
        <v>24</v>
      </c>
      <c r="G19" s="1">
        <v>2.0679139527412702</v>
      </c>
      <c r="H19" s="1">
        <v>4.2778059360299698</v>
      </c>
      <c r="J19" s="2">
        <f t="shared" si="1"/>
        <v>76.8</v>
      </c>
      <c r="K19" s="2">
        <f t="shared" si="2"/>
        <v>10.1</v>
      </c>
      <c r="L19" s="2" t="str">
        <f t="shared" si="3"/>
        <v>76.8 ± 10.1</v>
      </c>
    </row>
    <row r="20" spans="1:12" x14ac:dyDescent="0.25">
      <c r="A20" s="1" t="s">
        <v>12</v>
      </c>
      <c r="B20" s="1" t="s">
        <v>15</v>
      </c>
      <c r="C20" s="1" t="s">
        <v>8</v>
      </c>
      <c r="D20">
        <v>87.781818181818196</v>
      </c>
      <c r="E20" s="1">
        <v>9.3547631180143593</v>
      </c>
      <c r="F20" s="1">
        <v>110</v>
      </c>
      <c r="G20" s="1">
        <v>0.89194166642811401</v>
      </c>
      <c r="H20" s="1">
        <v>1.7677993856019001</v>
      </c>
      <c r="J20" s="2">
        <f t="shared" si="1"/>
        <v>87.8</v>
      </c>
      <c r="K20" s="2">
        <f t="shared" si="2"/>
        <v>9.4</v>
      </c>
      <c r="L20" s="2" t="str">
        <f t="shared" si="3"/>
        <v>87.8 ± 9.4</v>
      </c>
    </row>
    <row r="21" spans="1:12" x14ac:dyDescent="0.25">
      <c r="A21" s="1" t="s">
        <v>12</v>
      </c>
      <c r="B21" s="1" t="s">
        <v>16</v>
      </c>
      <c r="C21" s="1" t="s">
        <v>8</v>
      </c>
      <c r="D21">
        <v>78.5625</v>
      </c>
      <c r="E21" s="1">
        <v>9.9546550747706792</v>
      </c>
      <c r="F21" s="1">
        <v>112</v>
      </c>
      <c r="G21" s="1">
        <v>0.94062648983108199</v>
      </c>
      <c r="H21" s="1">
        <v>1.8639141830733199</v>
      </c>
      <c r="J21" s="2">
        <f t="shared" si="1"/>
        <v>78.599999999999994</v>
      </c>
      <c r="K21" s="2">
        <f t="shared" si="2"/>
        <v>10</v>
      </c>
      <c r="L21" s="2" t="str">
        <f t="shared" si="3"/>
        <v>78.6 ± 10</v>
      </c>
    </row>
    <row r="22" spans="1:12" x14ac:dyDescent="0.25">
      <c r="A22" s="1" t="s">
        <v>12</v>
      </c>
      <c r="B22" s="1" t="s">
        <v>15</v>
      </c>
      <c r="C22" s="1" t="s">
        <v>10</v>
      </c>
      <c r="D22">
        <v>85.933333333333294</v>
      </c>
      <c r="E22" s="1">
        <v>8.4487761351463302</v>
      </c>
      <c r="F22" s="1">
        <v>45</v>
      </c>
      <c r="G22" s="1">
        <v>1.25946918432434</v>
      </c>
      <c r="H22" s="1">
        <v>2.5382933550984199</v>
      </c>
      <c r="J22" s="2">
        <f t="shared" si="1"/>
        <v>85.9</v>
      </c>
      <c r="K22" s="2">
        <f t="shared" si="2"/>
        <v>8.4</v>
      </c>
      <c r="L22" s="2" t="str">
        <f t="shared" si="3"/>
        <v>85.9 ± 8.4</v>
      </c>
    </row>
    <row r="23" spans="1:12" x14ac:dyDescent="0.25">
      <c r="A23" s="1" t="s">
        <v>12</v>
      </c>
      <c r="B23" s="1" t="s">
        <v>16</v>
      </c>
      <c r="C23" s="1" t="s">
        <v>10</v>
      </c>
      <c r="D23">
        <v>83.488888888888894</v>
      </c>
      <c r="E23" s="1">
        <v>8.47622938849962</v>
      </c>
      <c r="F23" s="1">
        <v>45</v>
      </c>
      <c r="G23" s="1">
        <v>1.2635616737044399</v>
      </c>
      <c r="H23" s="1">
        <v>2.54654122549382</v>
      </c>
      <c r="J23" s="2">
        <f t="shared" si="1"/>
        <v>83.5</v>
      </c>
      <c r="K23" s="2">
        <f t="shared" si="2"/>
        <v>8.5</v>
      </c>
      <c r="L23" s="2" t="str">
        <f t="shared" si="3"/>
        <v>83.5 ± 8.5</v>
      </c>
    </row>
    <row r="24" spans="1:12" x14ac:dyDescent="0.25">
      <c r="A24" s="1" t="s">
        <v>12</v>
      </c>
      <c r="B24" s="1" t="s">
        <v>15</v>
      </c>
      <c r="C24" s="1" t="s">
        <v>9</v>
      </c>
      <c r="D24">
        <v>86.248000000000005</v>
      </c>
      <c r="E24" s="1">
        <v>9.3874109247953808</v>
      </c>
      <c r="F24" s="1">
        <v>125</v>
      </c>
      <c r="G24" s="1">
        <v>0.83963555842266602</v>
      </c>
      <c r="H24" s="1">
        <v>1.6618739659803801</v>
      </c>
      <c r="J24" s="2">
        <f>ROUND(D24,1)</f>
        <v>86.2</v>
      </c>
      <c r="K24" s="2">
        <f>ROUND(E24,1)</f>
        <v>9.4</v>
      </c>
      <c r="L24" s="2" t="str">
        <f>J24&amp;" ± "&amp;K24</f>
        <v>86.2 ± 9.4</v>
      </c>
    </row>
    <row r="25" spans="1:12" x14ac:dyDescent="0.25">
      <c r="A25" s="1" t="s">
        <v>12</v>
      </c>
      <c r="B25" s="1" t="s">
        <v>16</v>
      </c>
      <c r="C25" s="1" t="s">
        <v>9</v>
      </c>
      <c r="D25">
        <v>81.944000000000003</v>
      </c>
      <c r="E25" s="1">
        <v>9.0199635218488492</v>
      </c>
      <c r="F25" s="1">
        <v>125</v>
      </c>
      <c r="G25" s="1">
        <v>0.80677006357689696</v>
      </c>
      <c r="H25" s="1">
        <v>1.5968239455097799</v>
      </c>
      <c r="J25" s="2">
        <f>ROUND(D25,1)</f>
        <v>81.900000000000006</v>
      </c>
      <c r="K25" s="2">
        <f>ROUND(E25,1)</f>
        <v>9</v>
      </c>
      <c r="L25" s="2" t="str">
        <f>J25&amp;" ± "&amp;K25</f>
        <v>81.9 ± 9</v>
      </c>
    </row>
    <row r="26" spans="1:12" x14ac:dyDescent="0.25">
      <c r="A26" s="1" t="s">
        <v>13</v>
      </c>
      <c r="B26" s="1" t="s">
        <v>15</v>
      </c>
      <c r="C26" s="1" t="s">
        <v>7</v>
      </c>
      <c r="D26">
        <v>84976.208333333299</v>
      </c>
      <c r="E26" s="1">
        <v>17129.826367756701</v>
      </c>
      <c r="F26" s="1">
        <v>24</v>
      </c>
      <c r="G26" s="1">
        <v>3496.6111652897398</v>
      </c>
      <c r="H26" s="1">
        <v>7233.2912977528304</v>
      </c>
      <c r="J26" s="2">
        <f>ROUND(D26*0.001,1)</f>
        <v>85</v>
      </c>
      <c r="K26" s="2">
        <f>ROUND(E26*0.001,1)</f>
        <v>17.100000000000001</v>
      </c>
      <c r="L26" s="2" t="str">
        <f t="shared" si="3"/>
        <v>85 ± 17.1</v>
      </c>
    </row>
    <row r="27" spans="1:12" x14ac:dyDescent="0.25">
      <c r="A27" s="1" t="s">
        <v>13</v>
      </c>
      <c r="B27" s="1" t="s">
        <v>16</v>
      </c>
      <c r="C27" s="1" t="s">
        <v>7</v>
      </c>
      <c r="D27">
        <v>71563.583333333299</v>
      </c>
      <c r="E27" s="1">
        <v>23244.567129465599</v>
      </c>
      <c r="F27" s="1">
        <v>24</v>
      </c>
      <c r="G27" s="1">
        <v>4744.7773965884098</v>
      </c>
      <c r="H27" s="1">
        <v>9815.3198711968998</v>
      </c>
      <c r="J27" s="2">
        <f t="shared" ref="J27:J31" si="4">ROUND(D27*0.001,1)</f>
        <v>71.599999999999994</v>
      </c>
      <c r="K27" s="2">
        <f t="shared" ref="K27:K31" si="5">ROUND(E27*0.001,1)</f>
        <v>23.2</v>
      </c>
      <c r="L27" s="2" t="str">
        <f t="shared" si="3"/>
        <v>71.6 ± 23.2</v>
      </c>
    </row>
    <row r="28" spans="1:12" x14ac:dyDescent="0.25">
      <c r="A28" s="1" t="s">
        <v>13</v>
      </c>
      <c r="B28" s="1" t="s">
        <v>15</v>
      </c>
      <c r="C28" s="1" t="s">
        <v>8</v>
      </c>
      <c r="D28">
        <v>78372.590909090897</v>
      </c>
      <c r="E28" s="1">
        <v>24138.726228069201</v>
      </c>
      <c r="F28" s="1">
        <v>110</v>
      </c>
      <c r="G28" s="1">
        <v>2301.5372410505402</v>
      </c>
      <c r="H28" s="1">
        <v>4561.5719881799696</v>
      </c>
      <c r="J28" s="2">
        <f t="shared" si="4"/>
        <v>78.400000000000006</v>
      </c>
      <c r="K28" s="2">
        <f t="shared" si="5"/>
        <v>24.1</v>
      </c>
      <c r="L28" s="2" t="str">
        <f t="shared" si="3"/>
        <v>78.4 ± 24.1</v>
      </c>
    </row>
    <row r="29" spans="1:12" x14ac:dyDescent="0.25">
      <c r="A29" s="1" t="s">
        <v>13</v>
      </c>
      <c r="B29" s="1" t="s">
        <v>16</v>
      </c>
      <c r="C29" s="1" t="s">
        <v>8</v>
      </c>
      <c r="D29">
        <v>75457.964285714304</v>
      </c>
      <c r="E29" s="1">
        <v>25555.204825522102</v>
      </c>
      <c r="F29" s="1">
        <v>112</v>
      </c>
      <c r="G29" s="1">
        <v>2414.7398811303301</v>
      </c>
      <c r="H29" s="1">
        <v>4784.9682754308596</v>
      </c>
      <c r="J29" s="2">
        <f t="shared" si="4"/>
        <v>75.5</v>
      </c>
      <c r="K29" s="2">
        <f t="shared" si="5"/>
        <v>25.6</v>
      </c>
      <c r="L29" s="2" t="str">
        <f t="shared" si="3"/>
        <v>75.5 ± 25.6</v>
      </c>
    </row>
    <row r="30" spans="1:12" x14ac:dyDescent="0.25">
      <c r="A30" s="1" t="s">
        <v>13</v>
      </c>
      <c r="B30" s="1" t="s">
        <v>15</v>
      </c>
      <c r="C30" s="1" t="s">
        <v>10</v>
      </c>
      <c r="D30">
        <v>70973.111111111095</v>
      </c>
      <c r="E30" s="1">
        <v>16607.274847901401</v>
      </c>
      <c r="F30" s="1">
        <v>45</v>
      </c>
      <c r="G30" s="1">
        <v>2475.6663653953301</v>
      </c>
      <c r="H30" s="1">
        <v>4989.3777179587896</v>
      </c>
      <c r="J30" s="2">
        <f t="shared" si="4"/>
        <v>71</v>
      </c>
      <c r="K30" s="2">
        <f t="shared" si="5"/>
        <v>16.600000000000001</v>
      </c>
      <c r="L30" s="2" t="str">
        <f t="shared" si="3"/>
        <v>71 ± 16.6</v>
      </c>
    </row>
    <row r="31" spans="1:12" x14ac:dyDescent="0.25">
      <c r="A31" s="1" t="s">
        <v>13</v>
      </c>
      <c r="B31" s="1" t="s">
        <v>16</v>
      </c>
      <c r="C31" s="1" t="s">
        <v>10</v>
      </c>
      <c r="D31">
        <v>83050.533333333296</v>
      </c>
      <c r="E31" s="1">
        <v>21421.881505940299</v>
      </c>
      <c r="F31" s="1">
        <v>45</v>
      </c>
      <c r="G31" s="1">
        <v>3193.3855502152001</v>
      </c>
      <c r="H31" s="1">
        <v>6435.8456906009696</v>
      </c>
      <c r="J31" s="2">
        <f t="shared" si="4"/>
        <v>83.1</v>
      </c>
      <c r="K31" s="2">
        <f t="shared" si="5"/>
        <v>21.4</v>
      </c>
      <c r="L31" s="2" t="str">
        <f t="shared" si="3"/>
        <v>83.1 ± 21.4</v>
      </c>
    </row>
    <row r="32" spans="1:12" x14ac:dyDescent="0.25">
      <c r="A32" s="1" t="s">
        <v>13</v>
      </c>
      <c r="B32" s="1" t="s">
        <v>15</v>
      </c>
      <c r="C32" s="1" t="s">
        <v>9</v>
      </c>
      <c r="D32">
        <v>72054.543999999994</v>
      </c>
      <c r="E32" s="1">
        <v>19850.8628460814</v>
      </c>
      <c r="F32" s="1">
        <v>125</v>
      </c>
      <c r="G32" s="1">
        <v>1775.51514943452</v>
      </c>
      <c r="H32" s="1">
        <v>3514.2418320064098</v>
      </c>
      <c r="J32" s="2">
        <f>ROUND(D32*0.001,1)</f>
        <v>72.099999999999994</v>
      </c>
      <c r="K32" s="2">
        <f>ROUND(E32*0.001,1)</f>
        <v>19.899999999999999</v>
      </c>
      <c r="L32" s="2" t="str">
        <f>J32&amp;" ± "&amp;K32</f>
        <v>72.1 ± 19.9</v>
      </c>
    </row>
    <row r="33" spans="1:12" x14ac:dyDescent="0.25">
      <c r="A33" s="1" t="s">
        <v>13</v>
      </c>
      <c r="B33" s="1" t="s">
        <v>16</v>
      </c>
      <c r="C33" s="1" t="s">
        <v>9</v>
      </c>
      <c r="D33">
        <v>82795.199999999997</v>
      </c>
      <c r="E33" s="1">
        <v>29232.317476249798</v>
      </c>
      <c r="F33" s="1">
        <v>125</v>
      </c>
      <c r="G33" s="1">
        <v>2614.6179606699802</v>
      </c>
      <c r="H33" s="1">
        <v>5175.0613420719901</v>
      </c>
      <c r="J33" s="2">
        <f>ROUND(D33*0.001,1)</f>
        <v>82.8</v>
      </c>
      <c r="K33" s="2">
        <f>ROUND(E33*0.001,1)</f>
        <v>29.2</v>
      </c>
      <c r="L33" s="2" t="str">
        <f>J33&amp;" ± "&amp;K33</f>
        <v>82.8 ± 29.2</v>
      </c>
    </row>
    <row r="34" spans="1:12" x14ac:dyDescent="0.25">
      <c r="A34" s="1" t="s">
        <v>14</v>
      </c>
      <c r="B34" s="1" t="s">
        <v>15</v>
      </c>
      <c r="C34" s="1" t="s">
        <v>7</v>
      </c>
      <c r="D34">
        <v>55.5833333333333</v>
      </c>
      <c r="E34" s="1">
        <v>4.8176908293845804</v>
      </c>
      <c r="F34" s="1">
        <v>24</v>
      </c>
      <c r="G34" s="1">
        <v>0.98340702253984202</v>
      </c>
      <c r="H34" s="1">
        <v>2.0343324213165799</v>
      </c>
      <c r="J34" s="2">
        <f t="shared" si="1"/>
        <v>55.6</v>
      </c>
      <c r="K34" s="2">
        <f t="shared" si="1"/>
        <v>4.8</v>
      </c>
      <c r="L34" s="2" t="str">
        <f t="shared" si="3"/>
        <v>55.6 ± 4.8</v>
      </c>
    </row>
    <row r="35" spans="1:12" x14ac:dyDescent="0.25">
      <c r="A35" s="1" t="s">
        <v>14</v>
      </c>
      <c r="B35" s="1" t="s">
        <v>16</v>
      </c>
      <c r="C35" s="1" t="s">
        <v>7</v>
      </c>
      <c r="D35">
        <v>58.2916666666667</v>
      </c>
      <c r="E35" s="1">
        <v>8.2803022769160695</v>
      </c>
      <c r="F35" s="1">
        <v>24</v>
      </c>
      <c r="G35" s="1">
        <v>1.69020962453751</v>
      </c>
      <c r="H35" s="1">
        <v>3.4964650030030402</v>
      </c>
      <c r="J35" s="2">
        <f t="shared" si="1"/>
        <v>58.3</v>
      </c>
      <c r="K35" s="2">
        <f t="shared" si="1"/>
        <v>8.3000000000000007</v>
      </c>
      <c r="L35" s="2" t="str">
        <f t="shared" si="3"/>
        <v>58.3 ± 8.3</v>
      </c>
    </row>
    <row r="36" spans="1:12" x14ac:dyDescent="0.25">
      <c r="A36" s="1" t="s">
        <v>14</v>
      </c>
      <c r="B36" s="1" t="s">
        <v>15</v>
      </c>
      <c r="C36" s="1" t="s">
        <v>8</v>
      </c>
      <c r="D36">
        <v>54.481818181818198</v>
      </c>
      <c r="E36" s="1">
        <v>7.1365859519246104</v>
      </c>
      <c r="F36" s="1">
        <v>110</v>
      </c>
      <c r="G36" s="1">
        <v>0.68044677200957604</v>
      </c>
      <c r="H36" s="1">
        <v>1.3486233806191099</v>
      </c>
      <c r="J36" s="2">
        <f t="shared" si="1"/>
        <v>54.5</v>
      </c>
      <c r="K36" s="2">
        <f t="shared" si="1"/>
        <v>7.1</v>
      </c>
      <c r="L36" s="2" t="str">
        <f t="shared" si="3"/>
        <v>54.5 ± 7.1</v>
      </c>
    </row>
    <row r="37" spans="1:12" x14ac:dyDescent="0.25">
      <c r="A37" s="1" t="s">
        <v>14</v>
      </c>
      <c r="B37" s="1" t="s">
        <v>16</v>
      </c>
      <c r="C37" s="1" t="s">
        <v>8</v>
      </c>
      <c r="D37">
        <v>56.535714285714299</v>
      </c>
      <c r="E37" s="1">
        <v>7.5324266831779898</v>
      </c>
      <c r="F37" s="1">
        <v>112</v>
      </c>
      <c r="G37" s="1">
        <v>0.71174742044700201</v>
      </c>
      <c r="H37" s="1">
        <v>1.4103750277915901</v>
      </c>
      <c r="J37" s="2">
        <f t="shared" si="1"/>
        <v>56.5</v>
      </c>
      <c r="K37" s="2">
        <f t="shared" si="1"/>
        <v>7.5</v>
      </c>
      <c r="L37" s="2" t="str">
        <f t="shared" si="3"/>
        <v>56.5 ± 7.5</v>
      </c>
    </row>
    <row r="38" spans="1:12" x14ac:dyDescent="0.25">
      <c r="A38" s="1" t="s">
        <v>14</v>
      </c>
      <c r="B38" s="1" t="s">
        <v>15</v>
      </c>
      <c r="C38" s="1" t="s">
        <v>10</v>
      </c>
      <c r="D38">
        <v>52.911111111111097</v>
      </c>
      <c r="E38" s="1">
        <v>6.43082852792356</v>
      </c>
      <c r="F38" s="1">
        <v>45</v>
      </c>
      <c r="G38" s="1">
        <v>0.95865131600546605</v>
      </c>
      <c r="H38" s="1">
        <v>1.93203477747526</v>
      </c>
      <c r="J38" s="2">
        <f>ROUND(D38,1)</f>
        <v>52.9</v>
      </c>
      <c r="K38" s="2">
        <f>ROUND(E38,1)</f>
        <v>6.4</v>
      </c>
      <c r="L38" s="2" t="str">
        <f>J38&amp;" ± "&amp;K38</f>
        <v>52.9 ± 6.4</v>
      </c>
    </row>
    <row r="39" spans="1:12" x14ac:dyDescent="0.25">
      <c r="A39" s="1" t="s">
        <v>14</v>
      </c>
      <c r="B39" s="1" t="s">
        <v>16</v>
      </c>
      <c r="C39" s="1" t="s">
        <v>10</v>
      </c>
      <c r="D39">
        <v>58.7777777777778</v>
      </c>
      <c r="E39" s="1">
        <v>5.29102537273726</v>
      </c>
      <c r="F39" s="1">
        <v>45</v>
      </c>
      <c r="G39" s="1">
        <v>0.78873949360777895</v>
      </c>
      <c r="H39" s="1">
        <v>1.5896000001003101</v>
      </c>
      <c r="J39" s="2">
        <f>ROUND(D39,1)</f>
        <v>58.8</v>
      </c>
      <c r="K39" s="2">
        <f>ROUND(E39,1)</f>
        <v>5.3</v>
      </c>
      <c r="L39" s="2" t="str">
        <f>J39&amp;" ± "&amp;K39</f>
        <v>58.8 ± 5.3</v>
      </c>
    </row>
    <row r="40" spans="1:12" x14ac:dyDescent="0.25">
      <c r="A40" s="1" t="s">
        <v>14</v>
      </c>
      <c r="B40" s="1" t="s">
        <v>15</v>
      </c>
      <c r="C40" s="1" t="s">
        <v>9</v>
      </c>
      <c r="D40">
        <v>52.56</v>
      </c>
      <c r="E40" s="1">
        <v>6.4712764857359302</v>
      </c>
      <c r="F40" s="1">
        <v>125</v>
      </c>
      <c r="G40" s="1">
        <v>0.57880856493205901</v>
      </c>
      <c r="H40" s="1">
        <v>1.1456242838906101</v>
      </c>
      <c r="J40" s="2">
        <f t="shared" si="1"/>
        <v>52.6</v>
      </c>
      <c r="K40" s="2">
        <f t="shared" si="1"/>
        <v>6.5</v>
      </c>
      <c r="L40" s="2" t="str">
        <f t="shared" si="3"/>
        <v>52.6 ± 6.5</v>
      </c>
    </row>
    <row r="41" spans="1:12" x14ac:dyDescent="0.25">
      <c r="A41" s="1" t="s">
        <v>14</v>
      </c>
      <c r="B41" s="1" t="s">
        <v>16</v>
      </c>
      <c r="C41" s="1" t="s">
        <v>9</v>
      </c>
      <c r="D41">
        <v>58.607999999999997</v>
      </c>
      <c r="E41" s="1">
        <v>8.75462642669393</v>
      </c>
      <c r="F41" s="1">
        <v>125</v>
      </c>
      <c r="G41" s="1">
        <v>0.78303759230814796</v>
      </c>
      <c r="H41" s="1">
        <v>1.5498507370096399</v>
      </c>
      <c r="J41" s="2">
        <f t="shared" si="1"/>
        <v>58.6</v>
      </c>
      <c r="K41" s="2">
        <f t="shared" si="1"/>
        <v>8.8000000000000007</v>
      </c>
      <c r="L41" s="2" t="str">
        <f t="shared" si="3"/>
        <v>58.6 ± 8.8</v>
      </c>
    </row>
  </sheetData>
  <sortState xmlns:xlrd2="http://schemas.microsoft.com/office/spreadsheetml/2017/richdata2" ref="A2:H55">
    <sortCondition ref="A2:A55"/>
    <sortCondition ref="C2:C55"/>
    <sortCondition ref="B2:B5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morphometrics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George</dc:creator>
  <cp:lastModifiedBy>Matt George</cp:lastModifiedBy>
  <dcterms:created xsi:type="dcterms:W3CDTF">2022-09-02T17:53:17Z</dcterms:created>
  <dcterms:modified xsi:type="dcterms:W3CDTF">2022-09-02T22:22:38Z</dcterms:modified>
</cp:coreProperties>
</file>