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Forms\Seq_Request_Forms\Oct_2022_versions\"/>
    </mc:Choice>
  </mc:AlternateContent>
  <xr:revisionPtr revIDLastSave="0" documentId="13_ncr:1_{63D2A247-BFAD-4488-A855-310E7F5FA7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ternal req form" sheetId="1" r:id="rId1"/>
    <sheet name="Barcode_Plate_V3" sheetId="8" r:id="rId2"/>
    <sheet name="Overhang_Barcodes_16" sheetId="3" r:id="rId3"/>
    <sheet name="Std_384_Barcodes" sheetId="6" r:id="rId4"/>
    <sheet name="Custom Barcodes" sheetId="7" r:id="rId5"/>
    <sheet name="FormValues" sheetId="2" r:id="rId6"/>
    <sheet name="Globus_setup_instruction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7" i="2"/>
  <c r="M30" i="1"/>
  <c r="C48" i="1"/>
  <c r="M34" i="1" s="1"/>
  <c r="M36" i="1"/>
  <c r="M35" i="1"/>
  <c r="M33" i="1"/>
  <c r="M32" i="1"/>
  <c r="M31" i="1"/>
  <c r="M29" i="1"/>
  <c r="M28" i="1"/>
  <c r="K38" i="1"/>
  <c r="N38" i="1"/>
  <c r="O38" i="1" s="1"/>
  <c r="K37" i="1"/>
  <c r="N37" i="1"/>
  <c r="N26" i="1"/>
  <c r="N27" i="1"/>
  <c r="N28" i="1"/>
  <c r="N29" i="1"/>
  <c r="N30" i="1"/>
  <c r="N31" i="1"/>
  <c r="O31" i="1" s="1"/>
  <c r="N32" i="1"/>
  <c r="N33" i="1"/>
  <c r="O33" i="1" s="1"/>
  <c r="N34" i="1"/>
  <c r="N35" i="1"/>
  <c r="N36" i="1"/>
  <c r="O36" i="1" s="1"/>
  <c r="K26" i="1"/>
  <c r="K27" i="1"/>
  <c r="K28" i="1"/>
  <c r="K29" i="1"/>
  <c r="K30" i="1"/>
  <c r="K31" i="1"/>
  <c r="K32" i="1"/>
  <c r="K33" i="1"/>
  <c r="K34" i="1"/>
  <c r="K35" i="1"/>
  <c r="K36" i="1"/>
  <c r="O32" i="1" l="1"/>
  <c r="O35" i="1"/>
  <c r="O34" i="1"/>
  <c r="O30" i="1"/>
  <c r="O29" i="1"/>
  <c r="O28" i="1"/>
  <c r="H24" i="1" l="1"/>
  <c r="M25" i="1" l="1"/>
  <c r="M37" i="1"/>
  <c r="O37" i="1" s="1"/>
  <c r="E6" i="2"/>
  <c r="G6" i="2"/>
  <c r="H6" i="2" s="1"/>
  <c r="E7" i="2"/>
  <c r="G7" i="2"/>
  <c r="E8" i="2"/>
  <c r="G8" i="2"/>
  <c r="E9" i="2"/>
  <c r="G9" i="2"/>
  <c r="H9" i="2" s="1"/>
  <c r="B32" i="1"/>
  <c r="I9" i="2" l="1"/>
  <c r="I7" i="2"/>
  <c r="I8" i="2"/>
  <c r="I6" i="2"/>
  <c r="I10" i="2" l="1"/>
  <c r="M27" i="1" s="1"/>
  <c r="O27" i="1" s="1"/>
  <c r="H10" i="2"/>
  <c r="M26" i="1" s="1"/>
  <c r="O26" i="1" s="1"/>
  <c r="K25" i="1"/>
  <c r="N25" i="1" l="1"/>
  <c r="O25" i="1" s="1"/>
  <c r="O40" i="1" l="1"/>
</calcChain>
</file>

<file path=xl/sharedStrings.xml><?xml version="1.0" encoding="utf-8"?>
<sst xmlns="http://schemas.openxmlformats.org/spreadsheetml/2006/main" count="1196" uniqueCount="1037">
  <si>
    <t>University of Washington</t>
  </si>
  <si>
    <t>PacBio Sequencing Services</t>
  </si>
  <si>
    <t xml:space="preserve">Department of Genome Sciences </t>
  </si>
  <si>
    <t>3720 15th Ave NE, S413A</t>
  </si>
  <si>
    <t>Foege Building, Box 355065</t>
  </si>
  <si>
    <t xml:space="preserve">Seattle, WA   98195 </t>
  </si>
  <si>
    <t>Requester Information:</t>
  </si>
  <si>
    <t>Bill To:</t>
  </si>
  <si>
    <t>*Company:</t>
  </si>
  <si>
    <t>*City, State ZIP:</t>
  </si>
  <si>
    <t>*Phone:</t>
  </si>
  <si>
    <t>*Contact Name:</t>
  </si>
  <si>
    <t>*Email:</t>
  </si>
  <si>
    <t>*Affiliation:</t>
  </si>
  <si>
    <t>*Sample name</t>
  </si>
  <si>
    <t>Qty</t>
  </si>
  <si>
    <t>Rate</t>
  </si>
  <si>
    <t>Cost</t>
  </si>
  <si>
    <t>*Sequencing Required:</t>
  </si>
  <si>
    <t>Sequencing Technologies</t>
  </si>
  <si>
    <t>Select from dropdown menu</t>
  </si>
  <si>
    <t>DNA Samples</t>
  </si>
  <si>
    <t>*Sample type submitted</t>
  </si>
  <si>
    <t>Prepared Libraries</t>
  </si>
  <si>
    <t>Sample Type drop down menu</t>
  </si>
  <si>
    <t xml:space="preserve">Library Type </t>
  </si>
  <si>
    <t xml:space="preserve">*Desired Library Prep Services </t>
  </si>
  <si>
    <t>*Number of Samples Submitted</t>
  </si>
  <si>
    <t>*Library Type</t>
  </si>
  <si>
    <t>*Are your samples already barcoded?</t>
  </si>
  <si>
    <t>Yes</t>
  </si>
  <si>
    <t>No</t>
  </si>
  <si>
    <t>*Barcode Type</t>
  </si>
  <si>
    <t>Symmetric</t>
  </si>
  <si>
    <t>Asymmetric</t>
  </si>
  <si>
    <t>Custom</t>
  </si>
  <si>
    <t>bc1001--bc1001</t>
  </si>
  <si>
    <t>bc1002--bc1002</t>
  </si>
  <si>
    <t>bc1003--bc1003</t>
  </si>
  <si>
    <t>bc1004--bc1004</t>
  </si>
  <si>
    <t>bc1005--bc1005</t>
  </si>
  <si>
    <t>bc1006--bc1006</t>
  </si>
  <si>
    <t>bc1007--bc1007</t>
  </si>
  <si>
    <t>bc1008--bc1008</t>
  </si>
  <si>
    <t>bc1009--bc1009</t>
  </si>
  <si>
    <t>bc1010--bc1010</t>
  </si>
  <si>
    <t>bc1011--bc1011</t>
  </si>
  <si>
    <t>bc1012--bc1012</t>
  </si>
  <si>
    <t>bc1013--bc1013</t>
  </si>
  <si>
    <t>bc1014--bc1014</t>
  </si>
  <si>
    <t>bc1015--bc1015</t>
  </si>
  <si>
    <t>bc1016--bc1016</t>
  </si>
  <si>
    <t>bc1017--bc1017</t>
  </si>
  <si>
    <t>bc1018--bc1018</t>
  </si>
  <si>
    <t>bc1019--bc1019</t>
  </si>
  <si>
    <t>bc1020--bc1020</t>
  </si>
  <si>
    <t>bc1021--bc1021</t>
  </si>
  <si>
    <t>bc1022--bc1022</t>
  </si>
  <si>
    <t>bc1023--bc1023</t>
  </si>
  <si>
    <t>bc1024--bc1024</t>
  </si>
  <si>
    <t>bc1025--bc1025</t>
  </si>
  <si>
    <t>bc1026--bc1026</t>
  </si>
  <si>
    <t>bc1027--bc1027</t>
  </si>
  <si>
    <t>bc1028--bc1028</t>
  </si>
  <si>
    <t>bc1029--bc1029</t>
  </si>
  <si>
    <t>bc1030--bc1030</t>
  </si>
  <si>
    <t>bc1031--bc1031</t>
  </si>
  <si>
    <t>bc1032--bc1032</t>
  </si>
  <si>
    <t>bc1033--bc1033</t>
  </si>
  <si>
    <t>bc1034--bc1034</t>
  </si>
  <si>
    <t>bc1035--bc1035</t>
  </si>
  <si>
    <t>bc1036--bc1036</t>
  </si>
  <si>
    <t>bc1037--bc1037</t>
  </si>
  <si>
    <t>bc1038--bc1038</t>
  </si>
  <si>
    <t>bc1039--bc1039</t>
  </si>
  <si>
    <t>bc1040--bc1040</t>
  </si>
  <si>
    <t>bc1041--bc1041</t>
  </si>
  <si>
    <t>bc1042--bc1042</t>
  </si>
  <si>
    <t>bc1043--bc1043</t>
  </si>
  <si>
    <t>bc1044--bc1044</t>
  </si>
  <si>
    <t>bc1045--bc1045</t>
  </si>
  <si>
    <t>bc1046--bc1046</t>
  </si>
  <si>
    <t>bc1047--bc1047</t>
  </si>
  <si>
    <t>bc1048--bc1048</t>
  </si>
  <si>
    <t>bc1049--bc1049</t>
  </si>
  <si>
    <t>bc1050--bc1050</t>
  </si>
  <si>
    <t>bc1051--bc1051</t>
  </si>
  <si>
    <t>bc1052--bc1052</t>
  </si>
  <si>
    <t>bc1053--bc1053</t>
  </si>
  <si>
    <t>bc1054--bc1054</t>
  </si>
  <si>
    <t>bc1055--bc1055</t>
  </si>
  <si>
    <t>bc1056--bc1056</t>
  </si>
  <si>
    <t>bc1057--bc1057</t>
  </si>
  <si>
    <t>bc1058--bc1058</t>
  </si>
  <si>
    <t>bc1059--bc1059</t>
  </si>
  <si>
    <t>bc1060--bc1060</t>
  </si>
  <si>
    <t>bc1061--bc1061</t>
  </si>
  <si>
    <t>bc1062--bc1062</t>
  </si>
  <si>
    <t>bc1063--bc1063</t>
  </si>
  <si>
    <t>bc1064--bc1064</t>
  </si>
  <si>
    <t>bc1065--bc1065</t>
  </si>
  <si>
    <t>bc1066--bc1066</t>
  </si>
  <si>
    <t>bc1067--bc1067</t>
  </si>
  <si>
    <t>bc1068--bc1068</t>
  </si>
  <si>
    <t>bc1069--bc1069</t>
  </si>
  <si>
    <t>bc1070--bc1070</t>
  </si>
  <si>
    <t>bc1071--bc1071</t>
  </si>
  <si>
    <t>bc1072--bc1072</t>
  </si>
  <si>
    <t>bc1073--bc1073</t>
  </si>
  <si>
    <t>bc1074--bc1074</t>
  </si>
  <si>
    <t>bc1075--bc1075</t>
  </si>
  <si>
    <t>bc1076--bc1076</t>
  </si>
  <si>
    <t>bc1077--bc1077</t>
  </si>
  <si>
    <t>bc1078--bc1078</t>
  </si>
  <si>
    <t>bc1079--bc1079</t>
  </si>
  <si>
    <t>bc1080--bc1080</t>
  </si>
  <si>
    <t>bc1081--bc1081</t>
  </si>
  <si>
    <t>bc1082--bc1082</t>
  </si>
  <si>
    <t>bc1083--bc1083</t>
  </si>
  <si>
    <t>bc1084--bc1084</t>
  </si>
  <si>
    <t>bc1085--bc1085</t>
  </si>
  <si>
    <t>bc1086--bc1086</t>
  </si>
  <si>
    <t>bc1087--bc1087</t>
  </si>
  <si>
    <t>bc1088--bc1088</t>
  </si>
  <si>
    <t>bc1089--bc1089</t>
  </si>
  <si>
    <t>bc1090--bc1090</t>
  </si>
  <si>
    <t>bc1091--bc1091</t>
  </si>
  <si>
    <t>bc1092--bc1092</t>
  </si>
  <si>
    <t>bc1093--bc1093</t>
  </si>
  <si>
    <t>bc1094--bc1094</t>
  </si>
  <si>
    <t>bc1095--bc1095</t>
  </si>
  <si>
    <t>bc1096--bc1096</t>
  </si>
  <si>
    <t>bc1097--bc1097</t>
  </si>
  <si>
    <t>bc1098--bc1098</t>
  </si>
  <si>
    <t>bc1099--bc1099</t>
  </si>
  <si>
    <t>bc1100--bc1100</t>
  </si>
  <si>
    <t>bc1101--bc1101</t>
  </si>
  <si>
    <t>bc1102--bc1102</t>
  </si>
  <si>
    <t>bc1103--bc1103</t>
  </si>
  <si>
    <t>bc1104--bc1104</t>
  </si>
  <si>
    <t>bc1105--bc1105</t>
  </si>
  <si>
    <t>bc1106--bc1106</t>
  </si>
  <si>
    <t>bc1107--bc1107</t>
  </si>
  <si>
    <t>bc1108--bc1108</t>
  </si>
  <si>
    <t>bc1109--bc1109</t>
  </si>
  <si>
    <t>bc1110--bc1110</t>
  </si>
  <si>
    <t>bc1111--bc1111</t>
  </si>
  <si>
    <t>bc1112--bc1112</t>
  </si>
  <si>
    <t>bc1113--bc1113</t>
  </si>
  <si>
    <t>bc1114--bc1114</t>
  </si>
  <si>
    <t>bc1115--bc1115</t>
  </si>
  <si>
    <t>bc1116--bc1116</t>
  </si>
  <si>
    <t>bc1117--bc1117</t>
  </si>
  <si>
    <t>bc1118--bc1118</t>
  </si>
  <si>
    <t>bc1119--bc1119</t>
  </si>
  <si>
    <t>bc1120--bc1120</t>
  </si>
  <si>
    <t>bc1121--bc1121</t>
  </si>
  <si>
    <t>bc1122--bc1122</t>
  </si>
  <si>
    <t>bc1123--bc1123</t>
  </si>
  <si>
    <t>bc1124--bc1124</t>
  </si>
  <si>
    <t>bc1125--bc1125</t>
  </si>
  <si>
    <t>bc1126--bc1126</t>
  </si>
  <si>
    <t>bc1127--bc1127</t>
  </si>
  <si>
    <t>bc1128--bc1128</t>
  </si>
  <si>
    <t>bc1129--bc1129</t>
  </si>
  <si>
    <t>bc1130--bc1130</t>
  </si>
  <si>
    <t>bc1131--bc1131</t>
  </si>
  <si>
    <t>bc1132--bc1132</t>
  </si>
  <si>
    <t>bc1133--bc1133</t>
  </si>
  <si>
    <t>bc1134--bc1134</t>
  </si>
  <si>
    <t>bc1135--bc1135</t>
  </si>
  <si>
    <t>bc1136--bc1136</t>
  </si>
  <si>
    <t>bc1137--bc1137</t>
  </si>
  <si>
    <t>bc1138--bc1138</t>
  </si>
  <si>
    <t>bc1139--bc1139</t>
  </si>
  <si>
    <t>bc1140--bc1140</t>
  </si>
  <si>
    <t>bc1141--bc1141</t>
  </si>
  <si>
    <t>bc1142--bc1142</t>
  </si>
  <si>
    <t>bc1143--bc1143</t>
  </si>
  <si>
    <t>bc1144--bc1144</t>
  </si>
  <si>
    <t>bc1145--bc1145</t>
  </si>
  <si>
    <t>bc1146--bc1146</t>
  </si>
  <si>
    <t>bc1147--bc1147</t>
  </si>
  <si>
    <t>bc1148--bc1148</t>
  </si>
  <si>
    <t>bc1149--bc1149</t>
  </si>
  <si>
    <t>bc1150--bc1150</t>
  </si>
  <si>
    <t>bc1151--bc1151</t>
  </si>
  <si>
    <t>bc1152--bc1152</t>
  </si>
  <si>
    <t>bc1153--bc1153</t>
  </si>
  <si>
    <t>bc1154--bc1154</t>
  </si>
  <si>
    <t>bc1155--bc1155</t>
  </si>
  <si>
    <t>bc1156--bc1156</t>
  </si>
  <si>
    <t>bc1157--bc1157</t>
  </si>
  <si>
    <t>bc1158--bc1158</t>
  </si>
  <si>
    <t>bc1159--bc1159</t>
  </si>
  <si>
    <t>bc1160--bc1160</t>
  </si>
  <si>
    <t>bc1161--bc1161</t>
  </si>
  <si>
    <t>bc1162--bc1162</t>
  </si>
  <si>
    <t>bc1163--bc1163</t>
  </si>
  <si>
    <t>bc1164--bc1164</t>
  </si>
  <si>
    <t>bc1165--bc1165</t>
  </si>
  <si>
    <t>bc1166--bc1166</t>
  </si>
  <si>
    <t>bc1167--bc1167</t>
  </si>
  <si>
    <t>bc1168--bc1168</t>
  </si>
  <si>
    <t>bc1169--bc1169</t>
  </si>
  <si>
    <t>bc1170--bc1170</t>
  </si>
  <si>
    <t>bc1171--bc1171</t>
  </si>
  <si>
    <t>bc1172--bc1172</t>
  </si>
  <si>
    <t>bc1173--bc1173</t>
  </si>
  <si>
    <t>bc1174--bc1174</t>
  </si>
  <si>
    <t>bc1175--bc1175</t>
  </si>
  <si>
    <t>bc1176--bc1176</t>
  </si>
  <si>
    <t>bc1177--bc1177</t>
  </si>
  <si>
    <t>bc1178--bc1178</t>
  </si>
  <si>
    <t>bc1179--bc1179</t>
  </si>
  <si>
    <t>bc1180--bc1180</t>
  </si>
  <si>
    <t>bc1181--bc1181</t>
  </si>
  <si>
    <t>bc1182--bc1182</t>
  </si>
  <si>
    <t>bc1183--bc1183</t>
  </si>
  <si>
    <t>bc1184--bc1184</t>
  </si>
  <si>
    <t>bc1185--bc1185</t>
  </si>
  <si>
    <t>bc1186--bc1186</t>
  </si>
  <si>
    <t>bc1187--bc1187</t>
  </si>
  <si>
    <t>bc1188--bc1188</t>
  </si>
  <si>
    <t>bc1189--bc1189</t>
  </si>
  <si>
    <t>bc1190--bc1190</t>
  </si>
  <si>
    <t>bc1191--bc1191</t>
  </si>
  <si>
    <t>bc1192--bc1192</t>
  </si>
  <si>
    <t>bc1193--bc1193</t>
  </si>
  <si>
    <t>bc1194--bc1194</t>
  </si>
  <si>
    <t>bc1195--bc1195</t>
  </si>
  <si>
    <t>bc1196--bc1196</t>
  </si>
  <si>
    <t>bc1197--bc1197</t>
  </si>
  <si>
    <t>bc1198--bc1198</t>
  </si>
  <si>
    <t>bc1199--bc1199</t>
  </si>
  <si>
    <t>bc1200--bc1200</t>
  </si>
  <si>
    <t>bc1201--bc1201</t>
  </si>
  <si>
    <t>bc1202--bc1202</t>
  </si>
  <si>
    <t>bc1203--bc1203</t>
  </si>
  <si>
    <t>bc1204--bc1204</t>
  </si>
  <si>
    <t>bc1205--bc1205</t>
  </si>
  <si>
    <t>bc1206--bc1206</t>
  </si>
  <si>
    <t>bc1207--bc1207</t>
  </si>
  <si>
    <t>bc1208--bc1208</t>
  </si>
  <si>
    <t>bc1209--bc1209</t>
  </si>
  <si>
    <t>bc1210--bc1210</t>
  </si>
  <si>
    <t>bc1211--bc1211</t>
  </si>
  <si>
    <t>bc1212--bc1212</t>
  </si>
  <si>
    <t>bc1213--bc1213</t>
  </si>
  <si>
    <t>bc1214--bc1214</t>
  </si>
  <si>
    <t>bc1215--bc1215</t>
  </si>
  <si>
    <t>bc1216--bc1216</t>
  </si>
  <si>
    <t>bc1217--bc1217</t>
  </si>
  <si>
    <t>bc1218--bc1218</t>
  </si>
  <si>
    <t>bc1219--bc1219</t>
  </si>
  <si>
    <t>bc1220--bc1220</t>
  </si>
  <si>
    <t>bc1221--bc1221</t>
  </si>
  <si>
    <t>bc1222--bc1222</t>
  </si>
  <si>
    <t>bc1223--bc1223</t>
  </si>
  <si>
    <t>bc1224--bc1224</t>
  </si>
  <si>
    <t>bc1225--bc1225</t>
  </si>
  <si>
    <t>bc1226--bc1226</t>
  </si>
  <si>
    <t>bc1227--bc1227</t>
  </si>
  <si>
    <t>bc1228--bc1228</t>
  </si>
  <si>
    <t>bc1229--bc1229</t>
  </si>
  <si>
    <t>bc1230--bc1230</t>
  </si>
  <si>
    <t>bc1231--bc1231</t>
  </si>
  <si>
    <t>bc1232--bc1232</t>
  </si>
  <si>
    <t>bc1233--bc1233</t>
  </si>
  <si>
    <t>bc1234--bc1234</t>
  </si>
  <si>
    <t>bc1235--bc1235</t>
  </si>
  <si>
    <t>bc1236--bc1236</t>
  </si>
  <si>
    <t>bc1237--bc1237</t>
  </si>
  <si>
    <t>bc1238--bc1238</t>
  </si>
  <si>
    <t>bc1239--bc1239</t>
  </si>
  <si>
    <t>bc1240--bc1240</t>
  </si>
  <si>
    <t>bc1241--bc1241</t>
  </si>
  <si>
    <t>bc1242--bc1242</t>
  </si>
  <si>
    <t>bc1243--bc1243</t>
  </si>
  <si>
    <t>bc1244--bc1244</t>
  </si>
  <si>
    <t>bc1245--bc1245</t>
  </si>
  <si>
    <t>bc1246--bc1246</t>
  </si>
  <si>
    <t>bc1247--bc1247</t>
  </si>
  <si>
    <t>bc1248--bc1248</t>
  </si>
  <si>
    <t>bc1249--bc1249</t>
  </si>
  <si>
    <t>bc1250--bc1250</t>
  </si>
  <si>
    <t>bc1251--bc1251</t>
  </si>
  <si>
    <t>bc1252--bc1252</t>
  </si>
  <si>
    <t>bc1253--bc1253</t>
  </si>
  <si>
    <t>bc1254--bc1254</t>
  </si>
  <si>
    <t>bc1255--bc1255</t>
  </si>
  <si>
    <t>bc1256--bc1256</t>
  </si>
  <si>
    <t>bc1257--bc1257</t>
  </si>
  <si>
    <t>bc1258--bc1258</t>
  </si>
  <si>
    <t>bc1259--bc1259</t>
  </si>
  <si>
    <t>bc1260--bc1260</t>
  </si>
  <si>
    <t>bc1261--bc1261</t>
  </si>
  <si>
    <t>bc1262--bc1262</t>
  </si>
  <si>
    <t>bc1263--bc1263</t>
  </si>
  <si>
    <t>bc1264--bc1264</t>
  </si>
  <si>
    <t>bc1265--bc1265</t>
  </si>
  <si>
    <t>bc1266--bc1266</t>
  </si>
  <si>
    <t>bc1267--bc1267</t>
  </si>
  <si>
    <t>bc1268--bc1268</t>
  </si>
  <si>
    <t>bc1269--bc1269</t>
  </si>
  <si>
    <t>bc1270--bc1270</t>
  </si>
  <si>
    <t>bc1271--bc1271</t>
  </si>
  <si>
    <t>bc1272--bc1272</t>
  </si>
  <si>
    <t>bc1273--bc1273</t>
  </si>
  <si>
    <t>bc1274--bc1274</t>
  </si>
  <si>
    <t>bc1275--bc1275</t>
  </si>
  <si>
    <t>bc1276--bc1276</t>
  </si>
  <si>
    <t>bc1277--bc1277</t>
  </si>
  <si>
    <t>bc1278--bc1278</t>
  </si>
  <si>
    <t>bc1279--bc1279</t>
  </si>
  <si>
    <t>bc1280--bc1280</t>
  </si>
  <si>
    <t>bc1281--bc1281</t>
  </si>
  <si>
    <t>bc1282--bc1282</t>
  </si>
  <si>
    <t>bc1283--bc1283</t>
  </si>
  <si>
    <t>bc1284--bc1284</t>
  </si>
  <si>
    <t>bc1285--bc1285</t>
  </si>
  <si>
    <t>bc1286--bc1286</t>
  </si>
  <si>
    <t>bc1287--bc1287</t>
  </si>
  <si>
    <t>bc1288--bc1288</t>
  </si>
  <si>
    <t>bc1289--bc1289</t>
  </si>
  <si>
    <t>bc1290--bc1290</t>
  </si>
  <si>
    <t>bc1291--bc1291</t>
  </si>
  <si>
    <t>bc1292--bc1292</t>
  </si>
  <si>
    <t>bc1293--bc1293</t>
  </si>
  <si>
    <t>bc1294--bc1294</t>
  </si>
  <si>
    <t>bc1295--bc1295</t>
  </si>
  <si>
    <t>bc1296--bc1296</t>
  </si>
  <si>
    <t>bc1297--bc1297</t>
  </si>
  <si>
    <t>bc1298--bc1298</t>
  </si>
  <si>
    <t>bc1299--bc1299</t>
  </si>
  <si>
    <t>bc1300--bc1300</t>
  </si>
  <si>
    <t>bc1301--bc1301</t>
  </si>
  <si>
    <t>bc1302--bc1302</t>
  </si>
  <si>
    <t>bc1303--bc1303</t>
  </si>
  <si>
    <t>bc1304--bc1304</t>
  </si>
  <si>
    <t>bc1305--bc1305</t>
  </si>
  <si>
    <t>bc1306--bc1306</t>
  </si>
  <si>
    <t>bc1307--bc1307</t>
  </si>
  <si>
    <t>bc1308--bc1308</t>
  </si>
  <si>
    <t>bc1309--bc1309</t>
  </si>
  <si>
    <t>bc1310--bc1310</t>
  </si>
  <si>
    <t>bc1311--bc1311</t>
  </si>
  <si>
    <t>bc1312--bc1312</t>
  </si>
  <si>
    <t>bc1313--bc1313</t>
  </si>
  <si>
    <t>bc1314--bc1314</t>
  </si>
  <si>
    <t>bc1315--bc1315</t>
  </si>
  <si>
    <t>bc1316--bc1316</t>
  </si>
  <si>
    <t>bc1317--bc1317</t>
  </si>
  <si>
    <t>bc1318--bc1318</t>
  </si>
  <si>
    <t>bc1319--bc1319</t>
  </si>
  <si>
    <t>bc1320--bc1320</t>
  </si>
  <si>
    <t>bc1321--bc1321</t>
  </si>
  <si>
    <t>bc1322--bc1322</t>
  </si>
  <si>
    <t>bc1323--bc1323</t>
  </si>
  <si>
    <t>bc1324--bc1324</t>
  </si>
  <si>
    <t>bc1325--bc1325</t>
  </si>
  <si>
    <t>bc1326--bc1326</t>
  </si>
  <si>
    <t>bc1327--bc1327</t>
  </si>
  <si>
    <t>bc1328--bc1328</t>
  </si>
  <si>
    <t>bc1329--bc1329</t>
  </si>
  <si>
    <t>bc1330--bc1330</t>
  </si>
  <si>
    <t>bc1331--bc1331</t>
  </si>
  <si>
    <t>bc1332--bc1332</t>
  </si>
  <si>
    <t>bc1333--bc1333</t>
  </si>
  <si>
    <t>bc1334--bc1334</t>
  </si>
  <si>
    <t>bc1335--bc1335</t>
  </si>
  <si>
    <t>bc1336--bc1336</t>
  </si>
  <si>
    <t>bc1337--bc1337</t>
  </si>
  <si>
    <t>bc1338--bc1338</t>
  </si>
  <si>
    <t>bc1339--bc1339</t>
  </si>
  <si>
    <t>bc1340--bc1340</t>
  </si>
  <si>
    <t>bc1341--bc1341</t>
  </si>
  <si>
    <t>bc1342--bc1342</t>
  </si>
  <si>
    <t>bc1343--bc1343</t>
  </si>
  <si>
    <t>bc1344--bc1344</t>
  </si>
  <si>
    <t>bc1345--bc1345</t>
  </si>
  <si>
    <t>bc1346--bc1346</t>
  </si>
  <si>
    <t>bc1347--bc1347</t>
  </si>
  <si>
    <t>bc1348--bc1348</t>
  </si>
  <si>
    <t>bc1349--bc1349</t>
  </si>
  <si>
    <t>bc1350--bc1350</t>
  </si>
  <si>
    <t>bc1351--bc1351</t>
  </si>
  <si>
    <t>bc1352--bc1352</t>
  </si>
  <si>
    <t>bc1353--bc1353</t>
  </si>
  <si>
    <t>bc1354--bc1354</t>
  </si>
  <si>
    <t>bc1355--bc1355</t>
  </si>
  <si>
    <t>bc1356--bc1356</t>
  </si>
  <si>
    <t>bc1357--bc1357</t>
  </si>
  <si>
    <t>bc1358--bc1358</t>
  </si>
  <si>
    <t>bc1359--bc1359</t>
  </si>
  <si>
    <t>bc1360--bc1360</t>
  </si>
  <si>
    <t>bc1361--bc1361</t>
  </si>
  <si>
    <t>bc1362--bc1362</t>
  </si>
  <si>
    <t>bc1363--bc1363</t>
  </si>
  <si>
    <t>bc1364--bc1364</t>
  </si>
  <si>
    <t>bc1365--bc1365</t>
  </si>
  <si>
    <t>bc1366--bc1366</t>
  </si>
  <si>
    <t>bc1367--bc1367</t>
  </si>
  <si>
    <t>bc1368--bc1368</t>
  </si>
  <si>
    <t>bc1369--bc1369</t>
  </si>
  <si>
    <t>bc1370--bc1370</t>
  </si>
  <si>
    <t>bc1371--bc1371</t>
  </si>
  <si>
    <t>bc1372--bc1372</t>
  </si>
  <si>
    <t>bc1373--bc1373</t>
  </si>
  <si>
    <t>bc1374--bc1374</t>
  </si>
  <si>
    <t>bc1375--bc1375</t>
  </si>
  <si>
    <t>bc1376--bc1376</t>
  </si>
  <si>
    <t>bc1377--bc1377</t>
  </si>
  <si>
    <t>bc1378--bc1378</t>
  </si>
  <si>
    <t>bc1379--bc1379</t>
  </si>
  <si>
    <t>bc1380--bc1380</t>
  </si>
  <si>
    <t>bc1381--bc1381</t>
  </si>
  <si>
    <t>bc1382--bc1382</t>
  </si>
  <si>
    <t>bc1383--bc1383</t>
  </si>
  <si>
    <t>bc1384--bc1384</t>
  </si>
  <si>
    <t>Enter Bio Sample Name (allowed characters: alphanumeric; space; dot; underscore; hyphen)</t>
  </si>
  <si>
    <t>RATES</t>
  </si>
  <si>
    <t>Name</t>
  </si>
  <si>
    <t>Internal Rate</t>
  </si>
  <si>
    <t>External Rate(Academic/Non-Profit)</t>
  </si>
  <si>
    <t>External Rate(Industry)</t>
  </si>
  <si>
    <t>Rate 1</t>
  </si>
  <si>
    <t>Rate 6</t>
  </si>
  <si>
    <t>Which rate?:</t>
  </si>
  <si>
    <t>Standard 384 PacBio 16-bp barcode sequences</t>
  </si>
  <si>
    <t>* Indicates required fields.  Please complete the yellow highlighted boxes.</t>
  </si>
  <si>
    <t>Sample QC</t>
  </si>
  <si>
    <t>CLR Prep</t>
  </si>
  <si>
    <t>Amplicon Prep</t>
  </si>
  <si>
    <t>BP Size Selection</t>
  </si>
  <si>
    <t>HiFi Prep</t>
  </si>
  <si>
    <t>Rate 12</t>
  </si>
  <si>
    <t>Sequel II Short Movie</t>
  </si>
  <si>
    <t>Rate 13</t>
  </si>
  <si>
    <t>Sequel II Long Movie</t>
  </si>
  <si>
    <t>BA Run</t>
  </si>
  <si>
    <t>FEMTO Run</t>
  </si>
  <si>
    <t>CCS Analysis</t>
  </si>
  <si>
    <t>TOTAL</t>
  </si>
  <si>
    <t>Template Prep Kit 1</t>
  </si>
  <si>
    <t>Express Template Prep Kit v2</t>
  </si>
  <si>
    <t>*Library Prep Kit</t>
  </si>
  <si>
    <t>Amplicon</t>
  </si>
  <si>
    <t>HiFi</t>
  </si>
  <si>
    <t>CLR</t>
  </si>
  <si>
    <t>Iso-Seq</t>
  </si>
  <si>
    <t>Iso-Seq v1</t>
  </si>
  <si>
    <t>Iso-Seq Express v2</t>
  </si>
  <si>
    <t>gDNA &gt;30kb</t>
  </si>
  <si>
    <t>gDNA &gt;15kb</t>
  </si>
  <si>
    <t>Platform</t>
  </si>
  <si>
    <t>Sequel II</t>
  </si>
  <si>
    <t>Number of SMRT Cells</t>
  </si>
  <si>
    <t>Quantification Method</t>
  </si>
  <si>
    <t>Concentration (ng/uL)</t>
  </si>
  <si>
    <t>Volume (uL)</t>
  </si>
  <si>
    <t>*Organism</t>
  </si>
  <si>
    <t>Barcode Type</t>
  </si>
  <si>
    <t>*CCS Analysis</t>
  </si>
  <si>
    <t>Chemistry</t>
  </si>
  <si>
    <t># of Short Movies</t>
  </si>
  <si>
    <t># of Long Movies</t>
  </si>
  <si>
    <t>*Address Line 1:</t>
  </si>
  <si>
    <t>*Address Line 2:</t>
  </si>
  <si>
    <t>Notes</t>
  </si>
  <si>
    <t>Starting from RNA</t>
  </si>
  <si>
    <t>Dear Collaborator,</t>
  </si>
  <si>
    <t>If you'd like to test connectivity and throughput, you can access the UWGS Demo Endpoint #1 at UWGS Demo Endpoint #1. Read-only access is open to all Globus users.</t>
  </si>
  <si>
    <t xml:space="preserve">Please ask the individuals who will transfer data to login to Globus and send us the email addresses associated with their Globus login. We will email a link to the appropriate data share to those individuals. Please notify us if access for any individuals should be changed. </t>
  </si>
  <si>
    <t>More Globus Information:</t>
  </si>
  <si>
    <t xml:space="preserve">How-To's </t>
  </si>
  <si>
    <t>Command Line Interface (CLI)</t>
  </si>
  <si>
    <t>Globus Support</t>
  </si>
  <si>
    <t>Thank You,</t>
  </si>
  <si>
    <t>UW PacBio</t>
  </si>
  <si>
    <t>Genome Sciences uses Globus Connect to provide efficient, reliable, and secure data transfers.  </t>
  </si>
  <si>
    <t>Globus is a service provider that manages login credentials and coordinates transfers between organizations.</t>
  </si>
  <si>
    <t xml:space="preserve"> If you are new to Globus, you will need to login to Globus before we can assign access permissions (NB: you can sign in with institutional, Google, or ORCiD credentials). Please see the getting started step-by-step guide. </t>
  </si>
  <si>
    <t>https://docs.globus.org/how-to/get-started/</t>
  </si>
  <si>
    <t>We release data using Globus.  Please see the Globus instructions tab.</t>
  </si>
  <si>
    <t>Create a Globus ID and provide it here:</t>
  </si>
  <si>
    <t># of Sequel II SMRT cells to be analyzed</t>
  </si>
  <si>
    <t>RNA Samples</t>
  </si>
  <si>
    <t>DNA fragments (1-15kb)</t>
  </si>
  <si>
    <t>SMRTbell Prep (first sample)</t>
  </si>
  <si>
    <t>Additional prep</t>
  </si>
  <si>
    <t>cDNA Generation</t>
  </si>
  <si>
    <t>SageELF Size Fractionation</t>
  </si>
  <si>
    <t>Quality Control Services only</t>
  </si>
  <si>
    <t>Starting from Iso-Seq Express prepared cDNA</t>
  </si>
  <si>
    <t>Agilent Bioanalyzer Run</t>
  </si>
  <si>
    <t>up to 11 samples per run</t>
  </si>
  <si>
    <t>used for HiFi preps</t>
  </si>
  <si>
    <t>Applications</t>
  </si>
  <si>
    <t>Iso-Seq Express cDNA generation</t>
  </si>
  <si>
    <t>Iso-Seq Express SMRTbell library prep</t>
  </si>
  <si>
    <t>1st prep</t>
  </si>
  <si>
    <t>Add prep</t>
  </si>
  <si>
    <t>Library Quantity</t>
  </si>
  <si>
    <t>*Will these libraries be pooled for sequencing?</t>
  </si>
  <si>
    <t>Size Selection Services</t>
  </si>
  <si>
    <t>DNA Submissions</t>
  </si>
  <si>
    <t>RNA Submissions</t>
  </si>
  <si>
    <t>*DNA source (bacterial, tissues, blood, etc)</t>
  </si>
  <si>
    <t>Size range determined by: (gel, Bio Analyzer, or?)</t>
  </si>
  <si>
    <t>Target Coverage</t>
  </si>
  <si>
    <t>Genome Size</t>
  </si>
  <si>
    <t>Size Range (bp)</t>
  </si>
  <si>
    <t>RIN Score</t>
  </si>
  <si>
    <t>260/280</t>
  </si>
  <si>
    <t>260/230</t>
  </si>
  <si>
    <t>Isolation/Extraction Method</t>
  </si>
  <si>
    <t>QC Method</t>
  </si>
  <si>
    <t>Customer Budget or PO#</t>
  </si>
  <si>
    <t>Required for internal University rates.</t>
  </si>
  <si>
    <t>Pre-prep Sample Quality Check</t>
  </si>
  <si>
    <t>Agilent FEMTO Pulse Run</t>
  </si>
  <si>
    <t xml:space="preserve">Internal Use Only </t>
  </si>
  <si>
    <t>* RNA source (tissue, whole organism, etc)</t>
  </si>
  <si>
    <t>Barcode Name</t>
  </si>
  <si>
    <t>Barcode Sequence</t>
  </si>
  <si>
    <t>HT Size Selection</t>
  </si>
  <si>
    <t>Rate 2</t>
  </si>
  <si>
    <t>Rate 3</t>
  </si>
  <si>
    <t>Rate 7</t>
  </si>
  <si>
    <t>Rate 5</t>
  </si>
  <si>
    <t>Rate 8</t>
  </si>
  <si>
    <t>Rate 9</t>
  </si>
  <si>
    <t>Rate 10</t>
  </si>
  <si>
    <t>*Sequencing Chemistries</t>
  </si>
  <si>
    <t>PippinHT Size Selection</t>
  </si>
  <si>
    <t>BluePippin Size Selection</t>
  </si>
  <si>
    <r>
      <t xml:space="preserve">For amplicons </t>
    </r>
    <r>
      <rPr>
        <sz val="11"/>
        <color theme="1"/>
        <rFont val="Calibri"/>
        <family val="2"/>
      </rPr>
      <t>≤</t>
    </r>
    <r>
      <rPr>
        <i/>
        <sz val="11"/>
        <color theme="1"/>
        <rFont val="Calibri"/>
        <family val="2"/>
      </rPr>
      <t xml:space="preserve"> 5kb and CLR libraries</t>
    </r>
  </si>
  <si>
    <t>For amplicons &gt; 5kb, Iso-Seq, and HiFi libraries</t>
  </si>
  <si>
    <t>rev. 20221019</t>
  </si>
  <si>
    <t>SMRTbell barcoded adapter plate 3.0</t>
  </si>
  <si>
    <t>Express Barcoded Overhang adapter (8A/8B)</t>
  </si>
  <si>
    <t xml:space="preserve">SMRTbell Prep Kit 3.0 </t>
  </si>
  <si>
    <t>Sequel II P3.1/C2.0</t>
  </si>
  <si>
    <t>Sequel II P3.2/C2.0</t>
  </si>
  <si>
    <t>DNA Sample QC</t>
  </si>
  <si>
    <t>Rate 4</t>
  </si>
  <si>
    <t>Rate 25</t>
  </si>
  <si>
    <t>Consultation</t>
  </si>
  <si>
    <t>Barcode</t>
  </si>
  <si>
    <t>Bio Sample (delete entire rows of barcodes not used; allowed characters: alphanumeric space dot underscore hyphen. Other characters will be automatically removed.)</t>
  </si>
  <si>
    <t>Bio Sample 1</t>
  </si>
  <si>
    <t>Bio Sample 2</t>
  </si>
  <si>
    <t>Bio Sample 3</t>
  </si>
  <si>
    <t>Bio Sample 4</t>
  </si>
  <si>
    <t>Bio Sample 5</t>
  </si>
  <si>
    <t>Bio Sample 6</t>
  </si>
  <si>
    <t>Bio Sample 7</t>
  </si>
  <si>
    <t>Bio Sample 8</t>
  </si>
  <si>
    <t>Bio Sample 9</t>
  </si>
  <si>
    <t>Bio Sample 10</t>
  </si>
  <si>
    <t>Bio Sample 11</t>
  </si>
  <si>
    <t>Bio Sample 12</t>
  </si>
  <si>
    <t>Bio Sample 13</t>
  </si>
  <si>
    <t>Bio Sample 14</t>
  </si>
  <si>
    <t>Bio Sample 15</t>
  </si>
  <si>
    <t>Bio Sample 16</t>
  </si>
  <si>
    <t>Bio Sample 17</t>
  </si>
  <si>
    <t>Bio Sample 18</t>
  </si>
  <si>
    <t>Bio Sample 19</t>
  </si>
  <si>
    <t>Bio Sample 20</t>
  </si>
  <si>
    <t>Bio Sample 21</t>
  </si>
  <si>
    <t>Bio Sample 22</t>
  </si>
  <si>
    <t>Bio Sample 23</t>
  </si>
  <si>
    <t>Bio Sample 24</t>
  </si>
  <si>
    <t>Bio Sample 25</t>
  </si>
  <si>
    <t>Bio Sample 26</t>
  </si>
  <si>
    <t>Bio Sample 27</t>
  </si>
  <si>
    <t>Bio Sample 28</t>
  </si>
  <si>
    <t>Bio Sample 29</t>
  </si>
  <si>
    <t>Bio Sample 30</t>
  </si>
  <si>
    <t>Bio Sample 31</t>
  </si>
  <si>
    <t>Bio Sample 32</t>
  </si>
  <si>
    <t>Bio Sample 33</t>
  </si>
  <si>
    <t>Bio Sample 34</t>
  </si>
  <si>
    <t>Bio Sample 35</t>
  </si>
  <si>
    <t>Bio Sample 36</t>
  </si>
  <si>
    <t>Bio Sample 37</t>
  </si>
  <si>
    <t>Bio Sample 38</t>
  </si>
  <si>
    <t>Bio Sample 39</t>
  </si>
  <si>
    <t>Bio Sample 40</t>
  </si>
  <si>
    <t>Bio Sample 41</t>
  </si>
  <si>
    <t>Bio Sample 42</t>
  </si>
  <si>
    <t>Bio Sample 43</t>
  </si>
  <si>
    <t>Bio Sample 44</t>
  </si>
  <si>
    <t>Bio Sample 45</t>
  </si>
  <si>
    <t>Bio Sample 46</t>
  </si>
  <si>
    <t>Bio Sample 47</t>
  </si>
  <si>
    <t>Bio Sample 48</t>
  </si>
  <si>
    <t>Bio Sample 49</t>
  </si>
  <si>
    <t>Bio Sample 50</t>
  </si>
  <si>
    <t>Bio Sample 51</t>
  </si>
  <si>
    <t>Bio Sample 52</t>
  </si>
  <si>
    <t>Bio Sample 53</t>
  </si>
  <si>
    <t>Bio Sample 54</t>
  </si>
  <si>
    <t>Bio Sample 55</t>
  </si>
  <si>
    <t>Bio Sample 56</t>
  </si>
  <si>
    <t>Bio Sample 57</t>
  </si>
  <si>
    <t>Bio Sample 58</t>
  </si>
  <si>
    <t>Bio Sample 59</t>
  </si>
  <si>
    <t>Bio Sample 60</t>
  </si>
  <si>
    <t>Bio Sample 61</t>
  </si>
  <si>
    <t>Bio Sample 62</t>
  </si>
  <si>
    <t>Bio Sample 63</t>
  </si>
  <si>
    <t>Bio Sample 64</t>
  </si>
  <si>
    <t>Bio Sample 65</t>
  </si>
  <si>
    <t>Bio Sample 66</t>
  </si>
  <si>
    <t>Bio Sample 67</t>
  </si>
  <si>
    <t>Bio Sample 68</t>
  </si>
  <si>
    <t>Bio Sample 69</t>
  </si>
  <si>
    <t>Bio Sample 70</t>
  </si>
  <si>
    <t>Bio Sample 71</t>
  </si>
  <si>
    <t>Bio Sample 72</t>
  </si>
  <si>
    <t>Bio Sample 73</t>
  </si>
  <si>
    <t>Bio Sample 74</t>
  </si>
  <si>
    <t>Bio Sample 75</t>
  </si>
  <si>
    <t>Bio Sample 76</t>
  </si>
  <si>
    <t>Bio Sample 77</t>
  </si>
  <si>
    <t>Bio Sample 78</t>
  </si>
  <si>
    <t>Bio Sample 79</t>
  </si>
  <si>
    <t>Bio Sample 80</t>
  </si>
  <si>
    <t>Bio Sample 81</t>
  </si>
  <si>
    <t>Bio Sample 82</t>
  </si>
  <si>
    <t>Bio Sample 83</t>
  </si>
  <si>
    <t>Bio Sample 84</t>
  </si>
  <si>
    <t>Bio Sample 85</t>
  </si>
  <si>
    <t>Bio Sample 86</t>
  </si>
  <si>
    <t>Bio Sample 87</t>
  </si>
  <si>
    <t>Bio Sample 88</t>
  </si>
  <si>
    <t>Bio Sample 89</t>
  </si>
  <si>
    <t>Bio Sample 90</t>
  </si>
  <si>
    <t>Bio Sample 91</t>
  </si>
  <si>
    <t>Bio Sample 92</t>
  </si>
  <si>
    <t>Bio Sample 93</t>
  </si>
  <si>
    <t>Bio Sample 94</t>
  </si>
  <si>
    <t>Bio Sample 95</t>
  </si>
  <si>
    <t>Bio Sample 96</t>
  </si>
  <si>
    <t>Bio Sample 97</t>
  </si>
  <si>
    <t>Bio Sample 98</t>
  </si>
  <si>
    <t>Bio Sample 99</t>
  </si>
  <si>
    <t>Bio Sample 100</t>
  </si>
  <si>
    <t>Bio Sample 101</t>
  </si>
  <si>
    <t>Bio Sample 102</t>
  </si>
  <si>
    <t>Bio Sample 103</t>
  </si>
  <si>
    <t>Bio Sample 104</t>
  </si>
  <si>
    <t>Bio Sample 105</t>
  </si>
  <si>
    <t>Bio Sample 106</t>
  </si>
  <si>
    <t>Bio Sample 107</t>
  </si>
  <si>
    <t>Bio Sample 108</t>
  </si>
  <si>
    <t>Bio Sample 109</t>
  </si>
  <si>
    <t>Bio Sample 110</t>
  </si>
  <si>
    <t>Bio Sample 111</t>
  </si>
  <si>
    <t>Bio Sample 112</t>
  </si>
  <si>
    <t>Bio Sample 113</t>
  </si>
  <si>
    <t>Bio Sample 114</t>
  </si>
  <si>
    <t>Bio Sample 115</t>
  </si>
  <si>
    <t>Bio Sample 116</t>
  </si>
  <si>
    <t>Bio Sample 117</t>
  </si>
  <si>
    <t>Bio Sample 118</t>
  </si>
  <si>
    <t>Bio Sample 119</t>
  </si>
  <si>
    <t>Bio Sample 120</t>
  </si>
  <si>
    <t>Bio Sample 121</t>
  </si>
  <si>
    <t>Bio Sample 122</t>
  </si>
  <si>
    <t>Bio Sample 123</t>
  </si>
  <si>
    <t>Bio Sample 124</t>
  </si>
  <si>
    <t>Bio Sample 125</t>
  </si>
  <si>
    <t>Bio Sample 126</t>
  </si>
  <si>
    <t>Bio Sample 127</t>
  </si>
  <si>
    <t>Bio Sample 128</t>
  </si>
  <si>
    <t>Bio Sample 129</t>
  </si>
  <si>
    <t>Bio Sample 130</t>
  </si>
  <si>
    <t>Bio Sample 131</t>
  </si>
  <si>
    <t>Bio Sample 132</t>
  </si>
  <si>
    <t>Bio Sample 133</t>
  </si>
  <si>
    <t>Bio Sample 134</t>
  </si>
  <si>
    <t>Bio Sample 135</t>
  </si>
  <si>
    <t>Bio Sample 136</t>
  </si>
  <si>
    <t>Bio Sample 137</t>
  </si>
  <si>
    <t>Bio Sample 138</t>
  </si>
  <si>
    <t>Bio Sample 139</t>
  </si>
  <si>
    <t>Bio Sample 140</t>
  </si>
  <si>
    <t>Bio Sample 141</t>
  </si>
  <si>
    <t>Bio Sample 142</t>
  </si>
  <si>
    <t>Bio Sample 143</t>
  </si>
  <si>
    <t>Bio Sample 144</t>
  </si>
  <si>
    <t>Bio Sample 145</t>
  </si>
  <si>
    <t>Bio Sample 146</t>
  </si>
  <si>
    <t>Bio Sample 147</t>
  </si>
  <si>
    <t>Bio Sample 148</t>
  </si>
  <si>
    <t>Bio Sample 149</t>
  </si>
  <si>
    <t>Bio Sample 150</t>
  </si>
  <si>
    <t>Bio Sample 151</t>
  </si>
  <si>
    <t>Bio Sample 152</t>
  </si>
  <si>
    <t>Bio Sample 153</t>
  </si>
  <si>
    <t>Bio Sample 154</t>
  </si>
  <si>
    <t>Bio Sample 155</t>
  </si>
  <si>
    <t>Bio Sample 156</t>
  </si>
  <si>
    <t>Bio Sample 157</t>
  </si>
  <si>
    <t>Bio Sample 158</t>
  </si>
  <si>
    <t>Bio Sample 159</t>
  </si>
  <si>
    <t>Bio Sample 160</t>
  </si>
  <si>
    <t>Bio Sample 161</t>
  </si>
  <si>
    <t>Bio Sample 162</t>
  </si>
  <si>
    <t>Bio Sample 163</t>
  </si>
  <si>
    <t>Bio Sample 164</t>
  </si>
  <si>
    <t>Bio Sample 165</t>
  </si>
  <si>
    <t>Bio Sample 166</t>
  </si>
  <si>
    <t>Bio Sample 167</t>
  </si>
  <si>
    <t>Bio Sample 168</t>
  </si>
  <si>
    <t>Bio Sample 169</t>
  </si>
  <si>
    <t>Bio Sample 170</t>
  </si>
  <si>
    <t>Bio Sample 171</t>
  </si>
  <si>
    <t>Bio Sample 172</t>
  </si>
  <si>
    <t>Bio Sample 173</t>
  </si>
  <si>
    <t>Bio Sample 174</t>
  </si>
  <si>
    <t>Bio Sample 175</t>
  </si>
  <si>
    <t>Bio Sample 176</t>
  </si>
  <si>
    <t>Bio Sample 177</t>
  </si>
  <si>
    <t>Bio Sample 178</t>
  </si>
  <si>
    <t>Bio Sample 179</t>
  </si>
  <si>
    <t>Bio Sample 180</t>
  </si>
  <si>
    <t>Bio Sample 181</t>
  </si>
  <si>
    <t>Bio Sample 182</t>
  </si>
  <si>
    <t>Bio Sample 183</t>
  </si>
  <si>
    <t>Bio Sample 184</t>
  </si>
  <si>
    <t>Bio Sample 185</t>
  </si>
  <si>
    <t>Bio Sample 186</t>
  </si>
  <si>
    <t>Bio Sample 187</t>
  </si>
  <si>
    <t>Bio Sample 188</t>
  </si>
  <si>
    <t>Bio Sample 189</t>
  </si>
  <si>
    <t>Bio Sample 190</t>
  </si>
  <si>
    <t>Bio Sample 191</t>
  </si>
  <si>
    <t>Bio Sample 192</t>
  </si>
  <si>
    <t>Bio Sample 193</t>
  </si>
  <si>
    <t>Bio Sample 194</t>
  </si>
  <si>
    <t>Bio Sample 195</t>
  </si>
  <si>
    <t>Bio Sample 196</t>
  </si>
  <si>
    <t>Bio Sample 197</t>
  </si>
  <si>
    <t>Bio Sample 198</t>
  </si>
  <si>
    <t>Bio Sample 199</t>
  </si>
  <si>
    <t>Bio Sample 200</t>
  </si>
  <si>
    <t>Bio Sample 201</t>
  </si>
  <si>
    <t>Bio Sample 202</t>
  </si>
  <si>
    <t>Bio Sample 203</t>
  </si>
  <si>
    <t>Bio Sample 204</t>
  </si>
  <si>
    <t>Bio Sample 205</t>
  </si>
  <si>
    <t>Bio Sample 206</t>
  </si>
  <si>
    <t>Bio Sample 207</t>
  </si>
  <si>
    <t>Bio Sample 208</t>
  </si>
  <si>
    <t>Bio Sample 209</t>
  </si>
  <si>
    <t>Bio Sample 210</t>
  </si>
  <si>
    <t>Bio Sample 211</t>
  </si>
  <si>
    <t>Bio Sample 212</t>
  </si>
  <si>
    <t>Bio Sample 213</t>
  </si>
  <si>
    <t>Bio Sample 214</t>
  </si>
  <si>
    <t>Bio Sample 215</t>
  </si>
  <si>
    <t>Bio Sample 216</t>
  </si>
  <si>
    <t>Bio Sample 217</t>
  </si>
  <si>
    <t>Bio Sample 218</t>
  </si>
  <si>
    <t>Bio Sample 219</t>
  </si>
  <si>
    <t>Bio Sample 220</t>
  </si>
  <si>
    <t>Bio Sample 221</t>
  </si>
  <si>
    <t>Bio Sample 222</t>
  </si>
  <si>
    <t>Bio Sample 223</t>
  </si>
  <si>
    <t>Bio Sample 224</t>
  </si>
  <si>
    <t>Bio Sample 225</t>
  </si>
  <si>
    <t>Bio Sample 226</t>
  </si>
  <si>
    <t>Bio Sample 227</t>
  </si>
  <si>
    <t>Bio Sample 228</t>
  </si>
  <si>
    <t>Bio Sample 229</t>
  </si>
  <si>
    <t>Bio Sample 230</t>
  </si>
  <si>
    <t>Bio Sample 231</t>
  </si>
  <si>
    <t>Bio Sample 232</t>
  </si>
  <si>
    <t>Bio Sample 233</t>
  </si>
  <si>
    <t>Bio Sample 234</t>
  </si>
  <si>
    <t>Bio Sample 235</t>
  </si>
  <si>
    <t>Bio Sample 236</t>
  </si>
  <si>
    <t>Bio Sample 237</t>
  </si>
  <si>
    <t>Bio Sample 238</t>
  </si>
  <si>
    <t>Bio Sample 239</t>
  </si>
  <si>
    <t>Bio Sample 240</t>
  </si>
  <si>
    <t>Bio Sample 241</t>
  </si>
  <si>
    <t>Bio Sample 242</t>
  </si>
  <si>
    <t>Bio Sample 243</t>
  </si>
  <si>
    <t>Bio Sample 244</t>
  </si>
  <si>
    <t>Bio Sample 245</t>
  </si>
  <si>
    <t>Bio Sample 246</t>
  </si>
  <si>
    <t>Bio Sample 247</t>
  </si>
  <si>
    <t>Bio Sample 248</t>
  </si>
  <si>
    <t>Bio Sample 249</t>
  </si>
  <si>
    <t>Bio Sample 250</t>
  </si>
  <si>
    <t>Bio Sample 251</t>
  </si>
  <si>
    <t>Bio Sample 252</t>
  </si>
  <si>
    <t>Bio Sample 253</t>
  </si>
  <si>
    <t>Bio Sample 254</t>
  </si>
  <si>
    <t>Bio Sample 255</t>
  </si>
  <si>
    <t>Bio Sample 256</t>
  </si>
  <si>
    <t>Bio Sample 257</t>
  </si>
  <si>
    <t>Bio Sample 258</t>
  </si>
  <si>
    <t>Bio Sample 259</t>
  </si>
  <si>
    <t>Bio Sample 260</t>
  </si>
  <si>
    <t>Bio Sample 261</t>
  </si>
  <si>
    <t>Bio Sample 262</t>
  </si>
  <si>
    <t>Bio Sample 263</t>
  </si>
  <si>
    <t>Bio Sample 264</t>
  </si>
  <si>
    <t>Bio Sample 265</t>
  </si>
  <si>
    <t>Bio Sample 266</t>
  </si>
  <si>
    <t>Bio Sample 267</t>
  </si>
  <si>
    <t>Bio Sample 268</t>
  </si>
  <si>
    <t>Bio Sample 269</t>
  </si>
  <si>
    <t>Bio Sample 270</t>
  </si>
  <si>
    <t>Bio Sample 271</t>
  </si>
  <si>
    <t>Bio Sample 272</t>
  </si>
  <si>
    <t>Bio Sample 273</t>
  </si>
  <si>
    <t>Bio Sample 274</t>
  </si>
  <si>
    <t>Bio Sample 275</t>
  </si>
  <si>
    <t>Bio Sample 276</t>
  </si>
  <si>
    <t>Bio Sample 277</t>
  </si>
  <si>
    <t>Bio Sample 278</t>
  </si>
  <si>
    <t>Bio Sample 279</t>
  </si>
  <si>
    <t>Bio Sample 280</t>
  </si>
  <si>
    <t>Bio Sample 281</t>
  </si>
  <si>
    <t>Bio Sample 282</t>
  </si>
  <si>
    <t>Bio Sample 283</t>
  </si>
  <si>
    <t>Bio Sample 284</t>
  </si>
  <si>
    <t>Bio Sample 285</t>
  </si>
  <si>
    <t>Bio Sample 286</t>
  </si>
  <si>
    <t>Bio Sample 287</t>
  </si>
  <si>
    <t>Bio Sample 288</t>
  </si>
  <si>
    <t>Bio Sample 289</t>
  </si>
  <si>
    <t>Bio Sample 290</t>
  </si>
  <si>
    <t>Bio Sample 291</t>
  </si>
  <si>
    <t>Bio Sample 292</t>
  </si>
  <si>
    <t>Bio Sample 293</t>
  </si>
  <si>
    <t>Bio Sample 294</t>
  </si>
  <si>
    <t>Bio Sample 295</t>
  </si>
  <si>
    <t>Bio Sample 296</t>
  </si>
  <si>
    <t>Bio Sample 297</t>
  </si>
  <si>
    <t>Bio Sample 298</t>
  </si>
  <si>
    <t>Bio Sample 299</t>
  </si>
  <si>
    <t>Bio Sample 300</t>
  </si>
  <si>
    <t>Bio Sample 301</t>
  </si>
  <si>
    <t>Bio Sample 302</t>
  </si>
  <si>
    <t>Bio Sample 303</t>
  </si>
  <si>
    <t>Bio Sample 304</t>
  </si>
  <si>
    <t>Bio Sample 305</t>
  </si>
  <si>
    <t>Bio Sample 306</t>
  </si>
  <si>
    <t>Bio Sample 307</t>
  </si>
  <si>
    <t>Bio Sample 308</t>
  </si>
  <si>
    <t>Bio Sample 309</t>
  </si>
  <si>
    <t>Bio Sample 310</t>
  </si>
  <si>
    <t>Bio Sample 311</t>
  </si>
  <si>
    <t>Bio Sample 312</t>
  </si>
  <si>
    <t>Bio Sample 313</t>
  </si>
  <si>
    <t>Bio Sample 314</t>
  </si>
  <si>
    <t>Bio Sample 315</t>
  </si>
  <si>
    <t>Bio Sample 316</t>
  </si>
  <si>
    <t>Bio Sample 317</t>
  </si>
  <si>
    <t>Bio Sample 318</t>
  </si>
  <si>
    <t>Bio Sample 319</t>
  </si>
  <si>
    <t>Bio Sample 320</t>
  </si>
  <si>
    <t>Bio Sample 321</t>
  </si>
  <si>
    <t>Bio Sample 322</t>
  </si>
  <si>
    <t>Bio Sample 323</t>
  </si>
  <si>
    <t>Bio Sample 324</t>
  </si>
  <si>
    <t>Bio Sample 325</t>
  </si>
  <si>
    <t>Bio Sample 326</t>
  </si>
  <si>
    <t>Bio Sample 327</t>
  </si>
  <si>
    <t>Bio Sample 328</t>
  </si>
  <si>
    <t>Bio Sample 329</t>
  </si>
  <si>
    <t>Bio Sample 330</t>
  </si>
  <si>
    <t>Bio Sample 331</t>
  </si>
  <si>
    <t>Bio Sample 332</t>
  </si>
  <si>
    <t>Bio Sample 333</t>
  </si>
  <si>
    <t>Bio Sample 334</t>
  </si>
  <si>
    <t>Bio Sample 335</t>
  </si>
  <si>
    <t>Bio Sample 336</t>
  </si>
  <si>
    <t>Bio Sample 337</t>
  </si>
  <si>
    <t>Bio Sample 338</t>
  </si>
  <si>
    <t>Bio Sample 339</t>
  </si>
  <si>
    <t>Bio Sample 340</t>
  </si>
  <si>
    <t>Bio Sample 341</t>
  </si>
  <si>
    <t>Bio Sample 342</t>
  </si>
  <si>
    <t>Bio Sample 343</t>
  </si>
  <si>
    <t>Bio Sample 344</t>
  </si>
  <si>
    <t>Bio Sample 345</t>
  </si>
  <si>
    <t>Bio Sample 346</t>
  </si>
  <si>
    <t>Bio Sample 347</t>
  </si>
  <si>
    <t>Bio Sample 348</t>
  </si>
  <si>
    <t>Bio Sample 349</t>
  </si>
  <si>
    <t>Bio Sample 350</t>
  </si>
  <si>
    <t>Bio Sample 351</t>
  </si>
  <si>
    <t>Bio Sample 352</t>
  </si>
  <si>
    <t>Bio Sample 353</t>
  </si>
  <si>
    <t>Bio Sample 354</t>
  </si>
  <si>
    <t>Bio Sample 355</t>
  </si>
  <si>
    <t>Bio Sample 356</t>
  </si>
  <si>
    <t>Bio Sample 357</t>
  </si>
  <si>
    <t>Bio Sample 358</t>
  </si>
  <si>
    <t>Bio Sample 359</t>
  </si>
  <si>
    <t>Bio Sample 360</t>
  </si>
  <si>
    <t>Bio Sample 361</t>
  </si>
  <si>
    <t>Bio Sample 362</t>
  </si>
  <si>
    <t>Bio Sample 363</t>
  </si>
  <si>
    <t>Bio Sample 364</t>
  </si>
  <si>
    <t>Bio Sample 365</t>
  </si>
  <si>
    <t>Bio Sample 366</t>
  </si>
  <si>
    <t>Bio Sample 367</t>
  </si>
  <si>
    <t>Bio Sample 368</t>
  </si>
  <si>
    <t>Bio Sample 369</t>
  </si>
  <si>
    <t>Bio Sample 370</t>
  </si>
  <si>
    <t>Bio Sample 371</t>
  </si>
  <si>
    <t>Bio Sample 372</t>
  </si>
  <si>
    <t>Bio Sample 373</t>
  </si>
  <si>
    <t>Bio Sample 374</t>
  </si>
  <si>
    <t>Bio Sample 375</t>
  </si>
  <si>
    <t>Bio Sample 376</t>
  </si>
  <si>
    <t>Bio Sample 377</t>
  </si>
  <si>
    <t>Bio Sample 378</t>
  </si>
  <si>
    <t>Bio Sample 379</t>
  </si>
  <si>
    <t>Bio Sample 380</t>
  </si>
  <si>
    <t>Bio Sample 381</t>
  </si>
  <si>
    <t>Bio Sample 382</t>
  </si>
  <si>
    <t>Bio Sample 383</t>
  </si>
  <si>
    <t>Bio Sample 384</t>
  </si>
  <si>
    <t>bc2001--bc2001</t>
  </si>
  <si>
    <t>bc2002--bc2002</t>
  </si>
  <si>
    <t>bc2003--bc2003</t>
  </si>
  <si>
    <t>bc2004--bc2004</t>
  </si>
  <si>
    <t>bc2005--bc2005</t>
  </si>
  <si>
    <t>bc2006--bc2006</t>
  </si>
  <si>
    <t>bc2007--bc2007</t>
  </si>
  <si>
    <t>bc2008--bc2008</t>
  </si>
  <si>
    <t>bc2009--bc2009</t>
  </si>
  <si>
    <t>bc2010--bc2010</t>
  </si>
  <si>
    <t>bc2011--bc2011</t>
  </si>
  <si>
    <t>bc2012--bc2012</t>
  </si>
  <si>
    <t>bc2013--bc2013</t>
  </si>
  <si>
    <t>bc2014--bc2014</t>
  </si>
  <si>
    <t>bc2015--bc2015</t>
  </si>
  <si>
    <t>bc2016--bc2016</t>
  </si>
  <si>
    <t>bc2017--bc2017</t>
  </si>
  <si>
    <t>bc2018--bc2018</t>
  </si>
  <si>
    <t>bc2019--bc2019</t>
  </si>
  <si>
    <t>bc2020--bc2020</t>
  </si>
  <si>
    <t>bc2021--bc2021</t>
  </si>
  <si>
    <t>bc2022--bc2022</t>
  </si>
  <si>
    <t>bc2023--bc2023</t>
  </si>
  <si>
    <t>bc2024--bc2024</t>
  </si>
  <si>
    <t>bc2025--bc2025</t>
  </si>
  <si>
    <t>bc2026--bc2026</t>
  </si>
  <si>
    <t>bc2027--bc2027</t>
  </si>
  <si>
    <t>bc2028--bc2028</t>
  </si>
  <si>
    <t>bc2029--bc2029</t>
  </si>
  <si>
    <t>bc2030--bc2030</t>
  </si>
  <si>
    <t>bc2031--bc2031</t>
  </si>
  <si>
    <t>bc2032--bc2032</t>
  </si>
  <si>
    <t>bc2033--bc2033</t>
  </si>
  <si>
    <t>bc2034--bc2034</t>
  </si>
  <si>
    <t>bc2035--bc2035</t>
  </si>
  <si>
    <t>bc2036--bc2036</t>
  </si>
  <si>
    <t>bc2037--bc2037</t>
  </si>
  <si>
    <t>bc2038--bc2038</t>
  </si>
  <si>
    <t>bc2039--bc2039</t>
  </si>
  <si>
    <t>bc2040--bc2040</t>
  </si>
  <si>
    <t>bc2041--bc2041</t>
  </si>
  <si>
    <t>bc2042--bc2042</t>
  </si>
  <si>
    <t>bc2043--bc2043</t>
  </si>
  <si>
    <t>bc2044--bc2044</t>
  </si>
  <si>
    <t>bc2045--bc2045</t>
  </si>
  <si>
    <t>bc2046--bc2046</t>
  </si>
  <si>
    <t>bc2047--bc2047</t>
  </si>
  <si>
    <t>bc2048--bc2048</t>
  </si>
  <si>
    <t>bc2049--bc2049</t>
  </si>
  <si>
    <t>bc2050--bc2050</t>
  </si>
  <si>
    <t>bc2051--bc2051</t>
  </si>
  <si>
    <t>bc2052--bc2052</t>
  </si>
  <si>
    <t>bc2053--bc2053</t>
  </si>
  <si>
    <t>bc2054--bc2054</t>
  </si>
  <si>
    <t>bc2055--bc2055</t>
  </si>
  <si>
    <t>bc2056--bc2056</t>
  </si>
  <si>
    <t>bc2057--bc2057</t>
  </si>
  <si>
    <t>bc2058--bc2058</t>
  </si>
  <si>
    <t>bc2059--bc2059</t>
  </si>
  <si>
    <t>bc2060--bc2060</t>
  </si>
  <si>
    <t>bc2061--bc2061</t>
  </si>
  <si>
    <t>bc2062--bc2062</t>
  </si>
  <si>
    <t>bc2063--bc2063</t>
  </si>
  <si>
    <t>bc2064--bc2064</t>
  </si>
  <si>
    <t>bc2065--bc2065</t>
  </si>
  <si>
    <t>bc2066--bc2066</t>
  </si>
  <si>
    <t>bc2067--bc2067</t>
  </si>
  <si>
    <t>bc2068--bc2068</t>
  </si>
  <si>
    <t>bc2069--bc2069</t>
  </si>
  <si>
    <t>bc2070--bc2070</t>
  </si>
  <si>
    <t>bc2071--bc2071</t>
  </si>
  <si>
    <t>bc2072--bc2072</t>
  </si>
  <si>
    <t>bc2073--bc2073</t>
  </si>
  <si>
    <t>bc2074--bc2074</t>
  </si>
  <si>
    <t>bc2075--bc2075</t>
  </si>
  <si>
    <t>bc2076--bc2076</t>
  </si>
  <si>
    <t>bc2077--bc2077</t>
  </si>
  <si>
    <t>bc2078--bc2078</t>
  </si>
  <si>
    <t>bc2079--bc2079</t>
  </si>
  <si>
    <t>bc2080--bc2080</t>
  </si>
  <si>
    <t>bc2081--bc2081</t>
  </si>
  <si>
    <t>bc2082--bc2082</t>
  </si>
  <si>
    <t>bc2083--bc2083</t>
  </si>
  <si>
    <t>bc2084--bc2084</t>
  </si>
  <si>
    <t>bc2085--bc2085</t>
  </si>
  <si>
    <t>bc2086--bc2086</t>
  </si>
  <si>
    <t>bc2087--bc2087</t>
  </si>
  <si>
    <t>bc2088--bc2088</t>
  </si>
  <si>
    <t>bc2089--bc2089</t>
  </si>
  <si>
    <t>bc2090--bc2090</t>
  </si>
  <si>
    <t>bc2091--bc2091</t>
  </si>
  <si>
    <t>bc2092--bc2092</t>
  </si>
  <si>
    <t>bc2093--bc2093</t>
  </si>
  <si>
    <t>bc2094--bc2094</t>
  </si>
  <si>
    <t>bc2095--bc2095</t>
  </si>
  <si>
    <t>bc2096--bc2096</t>
  </si>
  <si>
    <t>Rate 24</t>
  </si>
  <si>
    <t>RNA Sample QC</t>
  </si>
  <si>
    <t>Select from dropdown, use P3.2 for most samples</t>
  </si>
  <si>
    <t>Note - CCS Analysis is applicable for HiFi, Iso-Seq, and long amplicon samples.
CCS Analysis is included in the cost of sequencing for Short Movies.</t>
  </si>
  <si>
    <t>used for CLR preps</t>
  </si>
  <si>
    <t>used for some amplicon preps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</si>
</sst>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b/>
      <sz val="18"/>
      <name val="Calibri"/>
      <family val="2"/>
    </font>
    <font>
      <b/>
      <sz val="11"/>
      <name val="Calibri"/>
      <family val="2"/>
    </font>
    <font>
      <u/>
      <sz val="10"/>
      <color indexed="12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8"/>
      <color theme="0" tint="-0.249977111117893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Segoe UI"/>
      <family val="2"/>
    </font>
    <font>
      <b/>
      <sz val="18"/>
      <color rgb="FF33006F"/>
      <name val="Calibri"/>
      <family val="2"/>
    </font>
    <font>
      <sz val="18"/>
      <color theme="1"/>
      <name val="Calibri"/>
      <family val="2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indexed="12"/>
      <name val="Arial"/>
      <family val="2"/>
    </font>
    <font>
      <u/>
      <sz val="11"/>
      <name val="Calibri"/>
      <family val="2"/>
    </font>
    <font>
      <b/>
      <i/>
      <sz val="11"/>
      <name val="Calibri"/>
      <family val="2"/>
    </font>
    <font>
      <b/>
      <sz val="16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89"/>
        <bgColor indexed="64"/>
      </patternFill>
    </fill>
    <fill>
      <patternFill patternType="solid">
        <fgColor rgb="FF33006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BC0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33006F"/>
      </right>
      <top/>
      <bottom style="thin">
        <color indexed="64"/>
      </bottom>
      <diagonal/>
    </border>
    <border>
      <left style="medium">
        <color rgb="FF33006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33006F"/>
      </right>
      <top style="thin">
        <color indexed="64"/>
      </top>
      <bottom style="thin">
        <color indexed="64"/>
      </bottom>
      <diagonal/>
    </border>
    <border>
      <left style="medium">
        <color rgb="FF33006F"/>
      </left>
      <right/>
      <top style="thin">
        <color indexed="64"/>
      </top>
      <bottom style="medium">
        <color rgb="FF33006F"/>
      </bottom>
      <diagonal/>
    </border>
    <border>
      <left/>
      <right style="thin">
        <color indexed="64"/>
      </right>
      <top style="thin">
        <color indexed="64"/>
      </top>
      <bottom style="medium">
        <color rgb="FF33006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33006F"/>
      </bottom>
      <diagonal/>
    </border>
    <border>
      <left style="thin">
        <color indexed="64"/>
      </left>
      <right style="medium">
        <color rgb="FF33006F"/>
      </right>
      <top style="thin">
        <color indexed="64"/>
      </top>
      <bottom style="medium">
        <color rgb="FF33006F"/>
      </bottom>
      <diagonal/>
    </border>
    <border>
      <left style="medium">
        <color rgb="FF33006F"/>
      </left>
      <right/>
      <top style="medium">
        <color rgb="FF33006F"/>
      </top>
      <bottom style="thin">
        <color auto="1"/>
      </bottom>
      <diagonal/>
    </border>
    <border>
      <left/>
      <right/>
      <top style="medium">
        <color rgb="FF33006F"/>
      </top>
      <bottom style="thin">
        <color auto="1"/>
      </bottom>
      <diagonal/>
    </border>
    <border>
      <left/>
      <right/>
      <top style="thin">
        <color auto="1"/>
      </top>
      <bottom style="medium">
        <color rgb="FF33006F"/>
      </bottom>
      <diagonal/>
    </border>
    <border>
      <left style="medium">
        <color rgb="FF33006F"/>
      </left>
      <right/>
      <top/>
      <bottom style="thin">
        <color auto="1"/>
      </bottom>
      <diagonal/>
    </border>
    <border>
      <left/>
      <right style="medium">
        <color rgb="FF33006F"/>
      </right>
      <top style="medium">
        <color rgb="FF33006F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11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10" fillId="3" borderId="0" xfId="0" applyFont="1" applyFill="1"/>
    <xf numFmtId="0" fontId="1" fillId="3" borderId="0" xfId="0" applyFont="1" applyFill="1" applyAlignment="1">
      <alignment vertical="center"/>
    </xf>
    <xf numFmtId="0" fontId="9" fillId="3" borderId="0" xfId="0" applyFont="1" applyFill="1" applyAlignment="1">
      <alignment horizontal="left"/>
    </xf>
    <xf numFmtId="8" fontId="0" fillId="0" borderId="0" xfId="0" applyNumberFormat="1"/>
    <xf numFmtId="0" fontId="0" fillId="0" borderId="0" xfId="0" applyAlignment="1">
      <alignment horizontal="center" wrapText="1"/>
    </xf>
    <xf numFmtId="8" fontId="0" fillId="3" borderId="0" xfId="0" applyNumberFormat="1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3" borderId="0" xfId="1" applyFont="1" applyFill="1" applyAlignment="1" applyProtection="1"/>
    <xf numFmtId="0" fontId="3" fillId="2" borderId="0" xfId="0" applyFont="1" applyFill="1"/>
    <xf numFmtId="0" fontId="13" fillId="3" borderId="0" xfId="0" applyFont="1" applyFill="1"/>
    <xf numFmtId="0" fontId="14" fillId="3" borderId="0" xfId="0" applyFont="1" applyFill="1"/>
    <xf numFmtId="44" fontId="3" fillId="3" borderId="0" xfId="2" applyFont="1" applyFill="1" applyBorder="1" applyAlignment="1">
      <alignment horizontal="center"/>
    </xf>
    <xf numFmtId="0" fontId="6" fillId="2" borderId="0" xfId="1" applyFont="1" applyFill="1" applyAlignment="1" applyProtection="1"/>
    <xf numFmtId="0" fontId="3" fillId="2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1" applyFont="1" applyAlignment="1" applyProtection="1"/>
    <xf numFmtId="0" fontId="17" fillId="0" borderId="0" xfId="1" applyFont="1" applyAlignment="1" applyProtection="1">
      <alignment vertical="center"/>
    </xf>
    <xf numFmtId="0" fontId="18" fillId="3" borderId="0" xfId="0" applyFont="1" applyFill="1"/>
    <xf numFmtId="0" fontId="10" fillId="3" borderId="0" xfId="0" applyFont="1" applyFill="1" applyAlignment="1">
      <alignment wrapText="1"/>
    </xf>
    <xf numFmtId="0" fontId="10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19" fillId="3" borderId="0" xfId="0" applyFont="1" applyFill="1" applyAlignment="1">
      <alignment horizontal="left"/>
    </xf>
    <xf numFmtId="0" fontId="10" fillId="3" borderId="4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0" fillId="0" borderId="20" xfId="0" applyBorder="1"/>
    <xf numFmtId="0" fontId="0" fillId="2" borderId="20" xfId="0" applyFill="1" applyBorder="1"/>
    <xf numFmtId="0" fontId="0" fillId="2" borderId="21" xfId="0" applyFill="1" applyBorder="1"/>
    <xf numFmtId="0" fontId="0" fillId="6" borderId="4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1" fillId="6" borderId="0" xfId="0" applyFont="1" applyFill="1"/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3" fillId="6" borderId="8" xfId="0" applyFont="1" applyFill="1" applyBorder="1"/>
    <xf numFmtId="0" fontId="3" fillId="6" borderId="0" xfId="0" applyFont="1" applyFill="1"/>
    <xf numFmtId="0" fontId="3" fillId="6" borderId="1" xfId="1" applyFont="1" applyFill="1" applyBorder="1" applyAlignment="1" applyProtection="1">
      <alignment horizontal="center"/>
    </xf>
    <xf numFmtId="44" fontId="3" fillId="6" borderId="1" xfId="2" applyFont="1" applyFill="1" applyBorder="1" applyAlignment="1" applyProtection="1">
      <alignment horizontal="center"/>
    </xf>
    <xf numFmtId="44" fontId="3" fillId="6" borderId="1" xfId="2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1" fillId="6" borderId="6" xfId="0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5" fillId="6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44" fontId="3" fillId="6" borderId="5" xfId="2" applyFont="1" applyFill="1" applyBorder="1" applyAlignment="1" applyProtection="1">
      <alignment horizontal="center"/>
    </xf>
    <xf numFmtId="44" fontId="5" fillId="7" borderId="11" xfId="2" applyFont="1" applyFill="1" applyBorder="1" applyAlignment="1">
      <alignment horizontal="center"/>
    </xf>
    <xf numFmtId="0" fontId="0" fillId="6" borderId="9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20" fillId="5" borderId="16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20" fillId="5" borderId="26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0" fillId="2" borderId="1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44" fontId="0" fillId="0" borderId="0" xfId="2" applyFont="1"/>
    <xf numFmtId="0" fontId="0" fillId="0" borderId="0" xfId="0" applyBorder="1"/>
  </cellXfs>
  <cellStyles count="3">
    <cellStyle name="Currency" xfId="2" builtinId="4"/>
    <cellStyle name="Hyperlink" xfId="1" builtinId="8"/>
    <cellStyle name="Normal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0BC08"/>
      <color rgb="FF33006F"/>
      <color rgb="FF15FF7F"/>
      <color rgb="FF85FFBC"/>
      <color rgb="FFFFFF99"/>
      <color rgb="FFFFFF89"/>
      <color rgb="FFFCE996"/>
      <color rgb="FFE8D3A2"/>
      <color rgb="FF0036A2"/>
      <color rgb="FFC5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FormValues!$E$2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657225</xdr:colOff>
          <xdr:row>14</xdr:row>
          <xdr:rowOff>28575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of Washington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180975</xdr:rowOff>
        </xdr:from>
        <xdr:to>
          <xdr:col>11</xdr:col>
          <xdr:colOff>647700</xdr:colOff>
          <xdr:row>15</xdr:row>
          <xdr:rowOff>28575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HHMI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180975</xdr:rowOff>
        </xdr:from>
        <xdr:to>
          <xdr:col>11</xdr:col>
          <xdr:colOff>819150</xdr:colOff>
          <xdr:row>16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Non-profit or academic organization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161925</xdr:rowOff>
        </xdr:from>
        <xdr:to>
          <xdr:col>11</xdr:col>
          <xdr:colOff>819150</xdr:colOff>
          <xdr:row>17</xdr:row>
          <xdr:rowOff>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For-profit organization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23</xdr:row>
          <xdr:rowOff>161925</xdr:rowOff>
        </xdr:from>
        <xdr:to>
          <xdr:col>4</xdr:col>
          <xdr:colOff>715495</xdr:colOff>
          <xdr:row>30</xdr:row>
          <xdr:rowOff>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32</xdr:row>
          <xdr:rowOff>161925</xdr:rowOff>
        </xdr:from>
        <xdr:to>
          <xdr:col>7</xdr:col>
          <xdr:colOff>1207434</xdr:colOff>
          <xdr:row>37</xdr:row>
          <xdr:rowOff>160804</xdr:rowOff>
        </xdr:to>
        <xdr:sp macro="" textlink="">
          <xdr:nvSpPr>
            <xdr:cNvPr id="1044" name="Group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20</a:t>
              </a:r>
            </a:p>
          </xdr:txBody>
        </xdr:sp>
        <xdr:clientData/>
      </xdr:twoCellAnchor>
    </mc:Choice>
    <mc:Fallback/>
  </mc:AlternateContent>
  <xdr:twoCellAnchor editAs="oneCell">
    <xdr:from>
      <xdr:col>9</xdr:col>
      <xdr:colOff>202514</xdr:colOff>
      <xdr:row>1</xdr:row>
      <xdr:rowOff>1598</xdr:rowOff>
    </xdr:from>
    <xdr:to>
      <xdr:col>15</xdr:col>
      <xdr:colOff>51288</xdr:colOff>
      <xdr:row>8</xdr:row>
      <xdr:rowOff>41711</xdr:rowOff>
    </xdr:to>
    <xdr:pic>
      <xdr:nvPicPr>
        <xdr:cNvPr id="11" name="Picture 10" descr="PacBio Certified Service Provide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56" b="13169"/>
        <a:stretch/>
      </xdr:blipFill>
      <xdr:spPr bwMode="auto">
        <a:xfrm>
          <a:off x="11617860" y="192098"/>
          <a:ext cx="6003390" cy="1600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lobus.org/cli/quickstart/" TargetMode="External"/><Relationship Id="rId2" Type="http://schemas.openxmlformats.org/officeDocument/2006/relationships/hyperlink" Target="https://docs.globus.org/how-to/" TargetMode="External"/><Relationship Id="rId1" Type="http://schemas.openxmlformats.org/officeDocument/2006/relationships/hyperlink" Target="https://app.globus.org/file-manager?origin_id=f0f68092-71a3-11e9-8e59-029d279f7e24&amp;origin_path=%2F" TargetMode="External"/><Relationship Id="rId5" Type="http://schemas.openxmlformats.org/officeDocument/2006/relationships/hyperlink" Target="https://docs.globus.org/how-to/get-started/" TargetMode="External"/><Relationship Id="rId4" Type="http://schemas.openxmlformats.org/officeDocument/2006/relationships/hyperlink" Target="https://www.globus.org/contact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3006F"/>
    <pageSetUpPr fitToPage="1"/>
  </sheetPr>
  <dimension ref="A1:V335"/>
  <sheetViews>
    <sheetView tabSelected="1" zoomScale="85" zoomScaleNormal="85" workbookViewId="0"/>
  </sheetViews>
  <sheetFormatPr defaultColWidth="9.140625" defaultRowHeight="15" x14ac:dyDescent="0.25"/>
  <cols>
    <col min="1" max="1" width="9.140625" style="7"/>
    <col min="2" max="2" width="19.5703125" customWidth="1"/>
    <col min="3" max="3" width="17.42578125" customWidth="1"/>
    <col min="4" max="5" width="14.140625" customWidth="1"/>
    <col min="6" max="6" width="20.140625" customWidth="1"/>
    <col min="7" max="7" width="31" customWidth="1"/>
    <col min="8" max="8" width="24.85546875" customWidth="1"/>
    <col min="9" max="9" width="28.7109375" customWidth="1"/>
    <col min="10" max="10" width="18.140625" customWidth="1"/>
    <col min="11" max="15" width="14.85546875" customWidth="1"/>
    <col min="16" max="16" width="14.140625" style="7" customWidth="1"/>
    <col min="17" max="22" width="9.140625" style="7"/>
  </cols>
  <sheetData>
    <row r="1" spans="2:16" s="7" customFormat="1" x14ac:dyDescent="0.25">
      <c r="B1" s="22" t="s">
        <v>539</v>
      </c>
      <c r="P1" s="25"/>
    </row>
    <row r="2" spans="2:16" s="7" customFormat="1" x14ac:dyDescent="0.25">
      <c r="P2" s="25"/>
    </row>
    <row r="3" spans="2:16" ht="27.95" customHeight="1" x14ac:dyDescent="0.35">
      <c r="B3" s="34" t="s">
        <v>0</v>
      </c>
      <c r="C3" s="3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6" ht="20.45" customHeight="1" x14ac:dyDescent="0.35">
      <c r="B4" s="34" t="s">
        <v>1</v>
      </c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6" x14ac:dyDescent="0.25">
      <c r="B5" s="6" t="s">
        <v>2</v>
      </c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6" x14ac:dyDescent="0.25">
      <c r="B6" s="6" t="s">
        <v>3</v>
      </c>
      <c r="C6" s="7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6" x14ac:dyDescent="0.25">
      <c r="B7" s="6" t="s">
        <v>4</v>
      </c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x14ac:dyDescent="0.25">
      <c r="B8" s="6" t="s">
        <v>5</v>
      </c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6" x14ac:dyDescent="0.25">
      <c r="B9" s="6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6" x14ac:dyDescent="0.25"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6" x14ac:dyDescent="0.25">
      <c r="B11" s="33" t="s">
        <v>430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6" x14ac:dyDescent="0.25">
      <c r="B13" s="9" t="s">
        <v>6</v>
      </c>
      <c r="C13" s="7"/>
      <c r="D13" s="7"/>
      <c r="E13" s="10"/>
      <c r="F13" s="7"/>
      <c r="G13" s="9" t="s">
        <v>7</v>
      </c>
      <c r="H13" s="10"/>
      <c r="J13" s="7"/>
      <c r="K13" s="13" t="s">
        <v>13</v>
      </c>
      <c r="M13" s="10"/>
      <c r="N13" s="7"/>
      <c r="O13" s="7"/>
    </row>
    <row r="14" spans="2:16" x14ac:dyDescent="0.25">
      <c r="B14" s="10" t="s">
        <v>8</v>
      </c>
      <c r="C14" s="33"/>
      <c r="D14" s="33"/>
      <c r="E14" s="33"/>
      <c r="F14" s="7"/>
      <c r="G14" s="10" t="s">
        <v>8</v>
      </c>
      <c r="H14" s="38"/>
      <c r="I14" s="38"/>
      <c r="J14" s="7"/>
      <c r="K14" s="26"/>
      <c r="L14" s="37"/>
      <c r="M14" s="20"/>
      <c r="N14" s="7"/>
      <c r="O14" s="7"/>
    </row>
    <row r="15" spans="2:16" x14ac:dyDescent="0.25">
      <c r="B15" s="10" t="s">
        <v>467</v>
      </c>
      <c r="C15" s="33"/>
      <c r="D15" s="33"/>
      <c r="E15" s="33"/>
      <c r="F15" s="7"/>
      <c r="G15" s="10" t="s">
        <v>467</v>
      </c>
      <c r="H15" s="38"/>
      <c r="I15" s="38"/>
      <c r="J15" s="7"/>
      <c r="K15" s="26"/>
      <c r="L15" s="37"/>
      <c r="M15" s="7"/>
      <c r="N15" s="7"/>
      <c r="O15" s="7"/>
    </row>
    <row r="16" spans="2:16" x14ac:dyDescent="0.25">
      <c r="B16" s="10" t="s">
        <v>468</v>
      </c>
      <c r="C16" s="33"/>
      <c r="D16" s="33"/>
      <c r="E16" s="33"/>
      <c r="F16" s="7"/>
      <c r="G16" s="10" t="s">
        <v>468</v>
      </c>
      <c r="H16" s="38"/>
      <c r="I16" s="38"/>
      <c r="J16" s="7"/>
      <c r="K16" s="26"/>
      <c r="L16" s="37"/>
      <c r="M16" s="7"/>
      <c r="N16" s="7"/>
      <c r="O16" s="7"/>
    </row>
    <row r="17" spans="2:15" x14ac:dyDescent="0.25">
      <c r="B17" s="10" t="s">
        <v>9</v>
      </c>
      <c r="C17" s="33"/>
      <c r="D17" s="33"/>
      <c r="E17" s="33"/>
      <c r="F17" s="7"/>
      <c r="G17" s="10" t="s">
        <v>9</v>
      </c>
      <c r="H17" s="38"/>
      <c r="I17" s="38"/>
      <c r="J17" s="7"/>
      <c r="K17" s="26"/>
      <c r="L17" s="37"/>
      <c r="M17" s="7"/>
      <c r="N17" s="7"/>
      <c r="O17" s="7"/>
    </row>
    <row r="18" spans="2:15" x14ac:dyDescent="0.25">
      <c r="B18" s="10" t="s">
        <v>10</v>
      </c>
      <c r="C18" s="33"/>
      <c r="D18" s="33"/>
      <c r="E18" s="33"/>
      <c r="F18" s="7"/>
      <c r="G18" s="10" t="s">
        <v>10</v>
      </c>
      <c r="H18" s="38"/>
      <c r="I18" s="38"/>
      <c r="J18" s="7"/>
      <c r="K18" s="7"/>
      <c r="L18" s="7"/>
      <c r="M18" s="7"/>
      <c r="N18" s="7"/>
      <c r="O18" s="7"/>
    </row>
    <row r="19" spans="2:15" x14ac:dyDescent="0.25">
      <c r="B19" s="10" t="s">
        <v>11</v>
      </c>
      <c r="C19" s="33"/>
      <c r="D19" s="33"/>
      <c r="E19" s="33"/>
      <c r="F19" s="7"/>
      <c r="G19" s="10" t="s">
        <v>11</v>
      </c>
      <c r="H19" s="38"/>
      <c r="I19" s="38"/>
      <c r="J19" s="7"/>
      <c r="K19" s="11" t="s">
        <v>518</v>
      </c>
      <c r="L19" s="20"/>
      <c r="M19" s="7"/>
      <c r="N19" s="7"/>
      <c r="O19" s="7"/>
    </row>
    <row r="20" spans="2:15" x14ac:dyDescent="0.25">
      <c r="B20" s="10" t="s">
        <v>12</v>
      </c>
      <c r="C20" s="37"/>
      <c r="D20" s="33"/>
      <c r="E20" s="33"/>
      <c r="F20" s="7"/>
      <c r="G20" s="10" t="s">
        <v>12</v>
      </c>
      <c r="H20" s="37"/>
      <c r="I20" s="37"/>
      <c r="J20" s="7"/>
      <c r="K20" s="37"/>
      <c r="L20" s="20" t="s">
        <v>519</v>
      </c>
      <c r="M20" s="6"/>
      <c r="N20" s="7"/>
      <c r="O20" s="7"/>
    </row>
    <row r="21" spans="2:15" x14ac:dyDescent="0.25">
      <c r="B21" s="11"/>
      <c r="C21" s="32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25">
      <c r="B22" s="11"/>
      <c r="C22" s="32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15" x14ac:dyDescent="0.25">
      <c r="B23" s="15" t="s">
        <v>485</v>
      </c>
      <c r="C23" s="7"/>
      <c r="D23" s="12"/>
      <c r="E23" s="44"/>
      <c r="F23" s="7"/>
      <c r="G23" s="15" t="s">
        <v>520</v>
      </c>
      <c r="H23" s="50"/>
      <c r="I23" s="7"/>
      <c r="J23" s="6"/>
      <c r="K23" s="79" t="s">
        <v>522</v>
      </c>
      <c r="L23" s="63"/>
      <c r="M23" s="63"/>
      <c r="N23" s="63"/>
      <c r="O23" s="64"/>
    </row>
    <row r="24" spans="2:15" x14ac:dyDescent="0.25">
      <c r="B24" s="48"/>
      <c r="C24" s="49"/>
      <c r="D24" s="7"/>
      <c r="E24" s="7"/>
      <c r="F24" s="12"/>
      <c r="G24" s="29" t="s">
        <v>431</v>
      </c>
      <c r="H24" s="31">
        <f>B28</f>
        <v>0</v>
      </c>
      <c r="J24" s="7"/>
      <c r="K24" s="65"/>
      <c r="L24" s="66"/>
      <c r="M24" s="67" t="s">
        <v>15</v>
      </c>
      <c r="N24" s="68" t="s">
        <v>16</v>
      </c>
      <c r="O24" s="69" t="s">
        <v>17</v>
      </c>
    </row>
    <row r="25" spans="2:15" ht="17.45" customHeight="1" x14ac:dyDescent="0.25">
      <c r="B25" s="55" t="s">
        <v>484</v>
      </c>
      <c r="C25" s="12"/>
      <c r="D25" s="7"/>
      <c r="E25" s="7"/>
      <c r="F25" s="7"/>
      <c r="G25" s="7"/>
      <c r="H25" s="7"/>
      <c r="I25" s="7"/>
      <c r="J25" s="7"/>
      <c r="K25" s="70" t="str">
        <f>FormValues!C30</f>
        <v>DNA Sample QC</v>
      </c>
      <c r="L25" s="71"/>
      <c r="M25" s="72">
        <f>IF(OR(B31=FormValues!A9,B31=FormValues!A11), 'external req form'!H24,0)</f>
        <v>0</v>
      </c>
      <c r="N25" s="73">
        <f>IF(OR(FormValues!$E$26=1, FormValues!$E$26=2),FormValues!D30,IF(FormValues!$E$26=3,FormValues!E30,IF(FormValues!$E$26=4,FormValues!F30,0)))</f>
        <v>78.02</v>
      </c>
      <c r="O25" s="74">
        <f>N25*M25</f>
        <v>0</v>
      </c>
    </row>
    <row r="26" spans="2:15" ht="17.100000000000001" customHeight="1" x14ac:dyDescent="0.25">
      <c r="B26" s="7"/>
      <c r="C26" s="7"/>
      <c r="D26" s="7"/>
      <c r="E26" s="7"/>
      <c r="F26" s="7"/>
      <c r="G26" s="14" t="s">
        <v>26</v>
      </c>
      <c r="H26" s="7"/>
      <c r="I26" s="7"/>
      <c r="J26" s="7"/>
      <c r="K26" s="70" t="str">
        <f>FormValues!C31</f>
        <v>SMRTbell Prep (first sample)</v>
      </c>
      <c r="L26" s="75"/>
      <c r="M26" s="76">
        <f>FormValues!H10</f>
        <v>0</v>
      </c>
      <c r="N26" s="73">
        <f>IF(OR(FormValues!$E$26=1, FormValues!$E$26=2),FormValues!D31,IF(FormValues!$E$26=3,FormValues!E31,IF(FormValues!$E$26=4,FormValues!F31,0)))</f>
        <v>668.24</v>
      </c>
      <c r="O26" s="74">
        <f t="shared" ref="O26:O37" si="0">N26*M26</f>
        <v>0</v>
      </c>
    </row>
    <row r="27" spans="2:15" ht="16.5" customHeight="1" x14ac:dyDescent="0.25">
      <c r="B27" s="15" t="s">
        <v>27</v>
      </c>
      <c r="C27" s="7"/>
      <c r="D27" s="7"/>
      <c r="E27" s="7"/>
      <c r="F27" s="7"/>
      <c r="G27" s="15" t="s">
        <v>25</v>
      </c>
      <c r="H27" s="17" t="s">
        <v>503</v>
      </c>
      <c r="I27" s="17" t="s">
        <v>498</v>
      </c>
      <c r="J27" s="7"/>
      <c r="K27" s="70" t="str">
        <f>FormValues!C32</f>
        <v>Additional prep</v>
      </c>
      <c r="L27" s="71"/>
      <c r="M27" s="76">
        <f>FormValues!I10</f>
        <v>0</v>
      </c>
      <c r="N27" s="73">
        <f>IF(OR(FormValues!$E$26=1, FormValues!$E$26=2),FormValues!D32,IF(FormValues!$E$26=3,FormValues!E32,IF(FormValues!$E$26=4,FormValues!F32,0)))</f>
        <v>241.39</v>
      </c>
      <c r="O27" s="74">
        <f t="shared" si="0"/>
        <v>0</v>
      </c>
    </row>
    <row r="28" spans="2:15" ht="15" customHeight="1" x14ac:dyDescent="0.25">
      <c r="B28" s="97"/>
      <c r="C28" s="98"/>
      <c r="D28" s="7"/>
      <c r="E28" s="7"/>
      <c r="F28" s="7"/>
      <c r="G28" s="29" t="s">
        <v>435</v>
      </c>
      <c r="H28" s="27"/>
      <c r="I28" s="30" t="s">
        <v>454</v>
      </c>
      <c r="J28" s="7"/>
      <c r="K28" s="70" t="str">
        <f>FormValues!C33</f>
        <v>cDNA Generation</v>
      </c>
      <c r="L28" s="71"/>
      <c r="M28" s="76">
        <f>IF(B31=FormValues!A10,'external req form'!B28,0)</f>
        <v>0</v>
      </c>
      <c r="N28" s="73">
        <f>IF(OR(FormValues!$E$26=1, FormValues!$E$26=2),FormValues!D33,IF(FormValues!$E$26=3,FormValues!E33,IF(FormValues!$E$26=4,FormValues!F33,0)))</f>
        <v>229.18</v>
      </c>
      <c r="O28" s="74">
        <f t="shared" si="0"/>
        <v>0</v>
      </c>
    </row>
    <row r="29" spans="2:15" ht="17.100000000000001" customHeight="1" x14ac:dyDescent="0.25">
      <c r="B29" s="7"/>
      <c r="C29" s="7"/>
      <c r="D29" s="7"/>
      <c r="E29" s="7"/>
      <c r="F29" s="7"/>
      <c r="G29" s="29" t="s">
        <v>432</v>
      </c>
      <c r="H29" s="27"/>
      <c r="I29" s="30" t="s">
        <v>453</v>
      </c>
      <c r="J29" s="7"/>
      <c r="K29" s="70" t="str">
        <f>FormValues!C34</f>
        <v>BP Size Selection</v>
      </c>
      <c r="L29" s="78"/>
      <c r="M29" s="76">
        <f>H36</f>
        <v>0</v>
      </c>
      <c r="N29" s="73">
        <f>IF(OR(FormValues!$E$26=1, FormValues!$E$26=2),FormValues!D34,IF(FormValues!$E$26=3,FormValues!E34,IF(FormValues!$E$26=4,FormValues!F34,0)))</f>
        <v>206.11</v>
      </c>
      <c r="O29" s="74">
        <f t="shared" si="0"/>
        <v>0</v>
      </c>
    </row>
    <row r="30" spans="2:15" ht="18.95" customHeight="1" x14ac:dyDescent="0.25">
      <c r="B30" s="15" t="s">
        <v>22</v>
      </c>
      <c r="C30" s="15"/>
      <c r="D30" s="7"/>
      <c r="E30" s="7"/>
      <c r="F30" s="7"/>
      <c r="G30" s="29" t="s">
        <v>433</v>
      </c>
      <c r="H30" s="27"/>
      <c r="I30" s="30" t="s">
        <v>488</v>
      </c>
      <c r="J30" s="7"/>
      <c r="K30" s="70" t="str">
        <f>FormValues!C35</f>
        <v>HT Size Selection</v>
      </c>
      <c r="L30" s="78"/>
      <c r="M30" s="76">
        <f>H37</f>
        <v>0</v>
      </c>
      <c r="N30" s="73">
        <f>IF(OR(FormValues!$E$26=1, FormValues!$E$26=2),FormValues!D35,IF(FormValues!$E$26=3,FormValues!E35,IF(FormValues!$E$26=4,FormValues!F35,0)))</f>
        <v>180.55</v>
      </c>
      <c r="O30" s="74">
        <f t="shared" si="0"/>
        <v>0</v>
      </c>
    </row>
    <row r="31" spans="2:15" ht="15.95" customHeight="1" x14ac:dyDescent="0.25">
      <c r="B31" s="99" t="s">
        <v>21</v>
      </c>
      <c r="C31" s="100"/>
      <c r="D31" s="16" t="s">
        <v>20</v>
      </c>
      <c r="E31" s="7"/>
      <c r="F31" s="7"/>
      <c r="G31" s="29" t="s">
        <v>499</v>
      </c>
      <c r="H31" s="27"/>
      <c r="I31" s="30" t="s">
        <v>470</v>
      </c>
      <c r="J31" s="7"/>
      <c r="K31" s="70" t="str">
        <f>FormValues!C36</f>
        <v>SageELF Size Fractionation</v>
      </c>
      <c r="L31" s="71"/>
      <c r="M31" s="76">
        <f>H38</f>
        <v>0</v>
      </c>
      <c r="N31" s="73">
        <f>IF(OR(FormValues!$E$26=1, FormValues!$E$26=2),FormValues!D36,IF(FormValues!$E$26=3,FormValues!E36,IF(FormValues!$E$26=4,FormValues!F36,0)))</f>
        <v>389.46</v>
      </c>
      <c r="O31" s="74">
        <f t="shared" si="0"/>
        <v>0</v>
      </c>
    </row>
    <row r="32" spans="2:15" ht="17.100000000000001" customHeight="1" x14ac:dyDescent="0.25">
      <c r="B32" s="56" t="str">
        <f>IF(ISNUMBER(SEARCH("Libraries",B31)),"Customer prepared libraries for sequencing only",IF(ISNUMBER(SEARCH("DNA",B31)),"DNA for library prep services and sequencing",IF(ISNUMBER(SEARCH("RNA",B31)),"RNA for cDNA generation, library prep services, and sequencing","")))</f>
        <v>DNA for library prep services and sequencing</v>
      </c>
      <c r="C32" s="46"/>
      <c r="D32" s="7"/>
      <c r="E32" s="7"/>
      <c r="F32" s="7"/>
      <c r="G32" s="91" t="s">
        <v>500</v>
      </c>
      <c r="H32" s="93"/>
      <c r="I32" s="95" t="s">
        <v>494</v>
      </c>
      <c r="J32" s="7"/>
      <c r="K32" s="70" t="str">
        <f>FormValues!C37</f>
        <v>Sequel II Short Movie</v>
      </c>
      <c r="L32" s="78"/>
      <c r="M32" s="76">
        <f>C43</f>
        <v>0</v>
      </c>
      <c r="N32" s="73">
        <f>IF(OR(FormValues!$E$26=1, FormValues!$E$26=2),FormValues!D37,IF(FormValues!$E$26=3,FormValues!E37,IF(FormValues!$E$26=4,FormValues!F37,0)))</f>
        <v>2186.0300000000002</v>
      </c>
      <c r="O32" s="74">
        <f t="shared" si="0"/>
        <v>0</v>
      </c>
    </row>
    <row r="33" spans="2:15" x14ac:dyDescent="0.25">
      <c r="B33" s="47"/>
      <c r="C33" s="47"/>
      <c r="D33" s="7"/>
      <c r="E33" s="7"/>
      <c r="F33" s="7"/>
      <c r="G33" s="92"/>
      <c r="H33" s="94"/>
      <c r="I33" s="96"/>
      <c r="J33" s="7"/>
      <c r="K33" s="70" t="str">
        <f>FormValues!C38</f>
        <v>Sequel II Long Movie</v>
      </c>
      <c r="L33" s="78"/>
      <c r="M33" s="76">
        <f>C44</f>
        <v>0</v>
      </c>
      <c r="N33" s="73">
        <f>IF(OR(FormValues!$E$26=1, FormValues!$E$26=2),FormValues!D38,IF(FormValues!$E$26=3,FormValues!E38,IF(FormValues!$E$26=4,FormValues!F38,0)))</f>
        <v>2407.4</v>
      </c>
      <c r="O33" s="74">
        <f t="shared" si="0"/>
        <v>0</v>
      </c>
    </row>
    <row r="34" spans="2:15" ht="17.45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0" t="str">
        <f>FormValues!C39</f>
        <v>CCS Analysis</v>
      </c>
      <c r="L34" s="78"/>
      <c r="M34" s="76">
        <f>C48</f>
        <v>0</v>
      </c>
      <c r="N34" s="73">
        <f>IF(OR(FormValues!$E$26=1, FormValues!$E$26=2),FormValues!D39,IF(FormValues!$E$26=3,FormValues!E39,IF(FormValues!$E$26=4,FormValues!F39,0)))</f>
        <v>332.43</v>
      </c>
      <c r="O34" s="74">
        <f t="shared" si="0"/>
        <v>0</v>
      </c>
    </row>
    <row r="35" spans="2:15" ht="18.600000000000001" customHeight="1" x14ac:dyDescent="0.25">
      <c r="B35" s="101" t="s">
        <v>28</v>
      </c>
      <c r="C35" s="101"/>
      <c r="D35" s="28" t="s">
        <v>446</v>
      </c>
      <c r="E35" s="28"/>
      <c r="F35" s="7"/>
      <c r="G35" s="15" t="s">
        <v>505</v>
      </c>
      <c r="H35" s="50"/>
      <c r="I35" s="7"/>
      <c r="J35" s="7"/>
      <c r="K35" s="70" t="str">
        <f>FormValues!C40</f>
        <v>BA Run</v>
      </c>
      <c r="L35" s="78"/>
      <c r="M35" s="76">
        <f>H41</f>
        <v>0</v>
      </c>
      <c r="N35" s="73">
        <f>IF(OR(FormValues!$E$26=1, FormValues!$E$26=2),FormValues!D40,IF(FormValues!$E$26=3,FormValues!E40,IF(FormValues!$E$26=4,FormValues!F40,0)))</f>
        <v>130.38</v>
      </c>
      <c r="O35" s="74">
        <f t="shared" si="0"/>
        <v>0</v>
      </c>
    </row>
    <row r="36" spans="2:15" ht="17.45" customHeight="1" x14ac:dyDescent="0.25">
      <c r="B36" s="99"/>
      <c r="C36" s="100"/>
      <c r="D36" s="99"/>
      <c r="E36" s="100"/>
      <c r="F36" s="7"/>
      <c r="G36" s="29" t="s">
        <v>536</v>
      </c>
      <c r="H36" s="27"/>
      <c r="I36" s="30" t="s">
        <v>1035</v>
      </c>
      <c r="J36" s="7"/>
      <c r="K36" s="70" t="str">
        <f>FormValues!C41</f>
        <v>FEMTO Run</v>
      </c>
      <c r="L36" s="78"/>
      <c r="M36" s="76">
        <f>H42</f>
        <v>0</v>
      </c>
      <c r="N36" s="73">
        <f>IF(OR(FormValues!$E$26=1, FormValues!$E$26=2),FormValues!D41,IF(FormValues!$E$26=3,FormValues!E41,IF(FormValues!$E$26=4,FormValues!F41,0)))</f>
        <v>433.26</v>
      </c>
      <c r="O36" s="74">
        <f t="shared" si="0"/>
        <v>0</v>
      </c>
    </row>
    <row r="37" spans="2:15" x14ac:dyDescent="0.25">
      <c r="B37" s="7"/>
      <c r="C37" s="7"/>
      <c r="D37" s="7"/>
      <c r="E37" s="7"/>
      <c r="F37" s="7"/>
      <c r="G37" s="29" t="s">
        <v>535</v>
      </c>
      <c r="H37" s="27"/>
      <c r="I37" s="30" t="s">
        <v>497</v>
      </c>
      <c r="J37" s="7"/>
      <c r="K37" s="70" t="str">
        <f>FormValues!C42</f>
        <v>RNA Sample QC</v>
      </c>
      <c r="L37" s="78"/>
      <c r="M37" s="76">
        <f>IF(B31=FormValues!A10,'external req form'!H24,0)</f>
        <v>0</v>
      </c>
      <c r="N37" s="73">
        <f>IF(OR(FormValues!$E$26=1, FormValues!$E$26=2),FormValues!D42,IF(FormValues!$E$26=3,FormValues!E42,IF(FormValues!$E$26=4,FormValues!F42,0)))</f>
        <v>191.23</v>
      </c>
      <c r="O37" s="74">
        <f t="shared" ref="O37" si="1">N37*M37</f>
        <v>0</v>
      </c>
    </row>
    <row r="38" spans="2:15" x14ac:dyDescent="0.25">
      <c r="B38" s="7"/>
      <c r="C38" s="7"/>
      <c r="D38" s="7"/>
      <c r="E38" s="7"/>
      <c r="F38" s="7"/>
      <c r="G38" s="29" t="s">
        <v>492</v>
      </c>
      <c r="H38" s="27"/>
      <c r="I38" s="90" t="s">
        <v>1036</v>
      </c>
      <c r="J38" s="7"/>
      <c r="K38" s="70" t="str">
        <f>FormValues!C43</f>
        <v>Consultation</v>
      </c>
      <c r="L38" s="78"/>
      <c r="M38" s="76"/>
      <c r="N38" s="73">
        <f>IF(OR(FormValues!$E$26=1, FormValues!$E$26=2),FormValues!D43,IF(FormValues!$E$26=3,FormValues!E43,IF(FormValues!$E$26=4,FormValues!F43,0)))</f>
        <v>102.09</v>
      </c>
      <c r="O38" s="74">
        <f t="shared" ref="O38" si="2">N38*M38</f>
        <v>0</v>
      </c>
    </row>
    <row r="39" spans="2:15" x14ac:dyDescent="0.25">
      <c r="B39" s="7"/>
      <c r="C39" s="7"/>
      <c r="D39" s="7"/>
      <c r="E39" s="7"/>
      <c r="F39" s="7"/>
      <c r="G39" s="7"/>
      <c r="H39" s="7"/>
      <c r="I39" s="7"/>
      <c r="J39" s="7"/>
      <c r="K39" s="77"/>
      <c r="L39" s="78"/>
      <c r="M39" s="78"/>
      <c r="N39" s="78"/>
      <c r="O39" s="89"/>
    </row>
    <row r="40" spans="2:15" x14ac:dyDescent="0.25">
      <c r="B40" s="15" t="s">
        <v>18</v>
      </c>
      <c r="C40" s="7"/>
      <c r="D40" s="20"/>
      <c r="E40" s="7"/>
      <c r="F40" s="7"/>
      <c r="G40" s="15" t="s">
        <v>493</v>
      </c>
      <c r="H40" s="50"/>
      <c r="I40" s="7"/>
      <c r="J40" s="7"/>
      <c r="K40" s="84"/>
      <c r="L40" s="85"/>
      <c r="M40" s="86"/>
      <c r="N40" s="87"/>
      <c r="O40" s="88">
        <f>SUM(O25:O37)</f>
        <v>0</v>
      </c>
    </row>
    <row r="41" spans="2:15" x14ac:dyDescent="0.25">
      <c r="B41" s="7" t="s">
        <v>455</v>
      </c>
      <c r="C41" s="31" t="s">
        <v>456</v>
      </c>
      <c r="D41" s="20"/>
      <c r="E41" s="7"/>
      <c r="F41" s="7"/>
      <c r="G41" s="29" t="s">
        <v>495</v>
      </c>
      <c r="H41" s="27"/>
      <c r="I41" s="30" t="s">
        <v>496</v>
      </c>
      <c r="J41" s="7"/>
      <c r="K41" s="7"/>
      <c r="L41" s="7"/>
      <c r="M41" s="7"/>
      <c r="N41" s="7"/>
      <c r="O41" s="7"/>
    </row>
    <row r="42" spans="2:15" x14ac:dyDescent="0.25">
      <c r="B42" s="7" t="s">
        <v>464</v>
      </c>
      <c r="C42" s="31" t="s">
        <v>544</v>
      </c>
      <c r="D42" s="16" t="s">
        <v>1033</v>
      </c>
      <c r="E42" s="7"/>
      <c r="F42" s="7"/>
      <c r="G42" s="29" t="s">
        <v>521</v>
      </c>
      <c r="H42" s="27"/>
      <c r="I42" s="30" t="s">
        <v>496</v>
      </c>
      <c r="J42" s="7"/>
      <c r="K42" s="15" t="s">
        <v>469</v>
      </c>
      <c r="L42" s="7"/>
      <c r="M42" s="7"/>
      <c r="N42" s="36"/>
      <c r="O42" s="7"/>
    </row>
    <row r="43" spans="2:15" x14ac:dyDescent="0.25">
      <c r="B43" s="7" t="s">
        <v>465</v>
      </c>
      <c r="C43" s="3"/>
      <c r="D43" s="20" t="s">
        <v>537</v>
      </c>
      <c r="E43" s="7"/>
      <c r="F43" s="7"/>
      <c r="G43" s="7"/>
      <c r="H43" s="7"/>
      <c r="I43" s="7"/>
      <c r="J43" s="7"/>
      <c r="K43" s="104"/>
      <c r="L43" s="105"/>
      <c r="M43" s="105"/>
      <c r="N43" s="105"/>
      <c r="O43" s="106"/>
    </row>
    <row r="44" spans="2:15" ht="14.45" customHeight="1" x14ac:dyDescent="0.25">
      <c r="B44" s="7" t="s">
        <v>466</v>
      </c>
      <c r="C44" s="3"/>
      <c r="D44" s="20" t="s">
        <v>538</v>
      </c>
      <c r="E44" s="7"/>
      <c r="F44" s="7"/>
      <c r="G44" s="15" t="s">
        <v>504</v>
      </c>
      <c r="H44" s="7"/>
      <c r="I44" s="7"/>
      <c r="J44" s="7"/>
      <c r="K44" s="107"/>
      <c r="L44" s="108"/>
      <c r="M44" s="108"/>
      <c r="N44" s="108"/>
      <c r="O44" s="109"/>
    </row>
    <row r="45" spans="2:15" x14ac:dyDescent="0.25">
      <c r="B45" s="7"/>
      <c r="C45" s="7"/>
      <c r="D45" s="20"/>
      <c r="E45" s="7"/>
      <c r="F45" s="7"/>
      <c r="G45" s="3" t="s">
        <v>31</v>
      </c>
      <c r="H45" s="16" t="s">
        <v>20</v>
      </c>
      <c r="I45" s="7"/>
      <c r="J45" s="7"/>
      <c r="K45" s="107"/>
      <c r="L45" s="108"/>
      <c r="M45" s="108"/>
      <c r="N45" s="108"/>
      <c r="O45" s="109"/>
    </row>
    <row r="46" spans="2:15" ht="14.45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107"/>
      <c r="L46" s="108"/>
      <c r="M46" s="108"/>
      <c r="N46" s="108"/>
      <c r="O46" s="109"/>
    </row>
    <row r="47" spans="2:15" ht="14.45" customHeight="1" x14ac:dyDescent="0.25">
      <c r="B47" s="15" t="s">
        <v>463</v>
      </c>
      <c r="C47" s="7"/>
      <c r="D47" s="20"/>
      <c r="E47" s="7"/>
      <c r="F47" s="7"/>
      <c r="G47" s="15" t="s">
        <v>29</v>
      </c>
      <c r="H47" s="7"/>
      <c r="I47" s="7"/>
      <c r="J47" s="7"/>
      <c r="K47" s="107"/>
      <c r="L47" s="108"/>
      <c r="M47" s="108"/>
      <c r="N47" s="108"/>
      <c r="O47" s="109"/>
    </row>
    <row r="48" spans="2:15" ht="15" customHeight="1" x14ac:dyDescent="0.25">
      <c r="B48" s="123" t="s">
        <v>486</v>
      </c>
      <c r="C48" s="3">
        <f>IF(C44&gt;0, C44,)</f>
        <v>0</v>
      </c>
      <c r="D48" s="16"/>
      <c r="E48" s="45"/>
      <c r="F48" s="7"/>
      <c r="G48" s="3" t="s">
        <v>31</v>
      </c>
      <c r="H48" s="16" t="s">
        <v>20</v>
      </c>
      <c r="I48" s="7"/>
      <c r="J48" s="7"/>
      <c r="K48" s="107"/>
      <c r="L48" s="108"/>
      <c r="M48" s="108"/>
      <c r="N48" s="108"/>
      <c r="O48" s="109"/>
    </row>
    <row r="49" spans="1:22" x14ac:dyDescent="0.25">
      <c r="B49" s="123"/>
      <c r="C49" s="7"/>
      <c r="D49" s="45"/>
      <c r="E49" s="45"/>
      <c r="F49" s="7"/>
      <c r="G49" s="7"/>
      <c r="H49" s="7"/>
      <c r="I49" s="7"/>
      <c r="J49" s="7"/>
      <c r="K49" s="107"/>
      <c r="L49" s="108"/>
      <c r="M49" s="108"/>
      <c r="N49" s="108"/>
      <c r="O49" s="109"/>
    </row>
    <row r="50" spans="1:22" ht="14.45" customHeight="1" x14ac:dyDescent="0.25">
      <c r="B50" s="7"/>
      <c r="C50" s="7"/>
      <c r="D50" s="7"/>
      <c r="E50" s="7"/>
      <c r="F50" s="7"/>
      <c r="G50" s="15" t="s">
        <v>462</v>
      </c>
      <c r="H50" s="7"/>
      <c r="I50" s="7"/>
      <c r="J50" s="7"/>
      <c r="K50" s="107"/>
      <c r="L50" s="108"/>
      <c r="M50" s="108"/>
      <c r="N50" s="108"/>
      <c r="O50" s="109"/>
    </row>
    <row r="51" spans="1:22" ht="15" customHeight="1" x14ac:dyDescent="0.25">
      <c r="B51" s="119" t="s">
        <v>1034</v>
      </c>
      <c r="C51" s="119"/>
      <c r="D51" s="119"/>
      <c r="E51" s="119"/>
      <c r="F51" s="7"/>
      <c r="G51" s="99"/>
      <c r="H51" s="100"/>
      <c r="I51" s="16" t="s">
        <v>20</v>
      </c>
      <c r="J51" s="7"/>
      <c r="K51" s="107"/>
      <c r="L51" s="108"/>
      <c r="M51" s="108"/>
      <c r="N51" s="108"/>
      <c r="O51" s="109"/>
    </row>
    <row r="52" spans="1:22" x14ac:dyDescent="0.25">
      <c r="B52" s="119"/>
      <c r="C52" s="119"/>
      <c r="D52" s="119"/>
      <c r="E52" s="119"/>
      <c r="F52" s="7"/>
      <c r="G52" s="99"/>
      <c r="H52" s="100"/>
      <c r="I52" s="16" t="s">
        <v>20</v>
      </c>
      <c r="J52" s="7"/>
      <c r="K52" s="110"/>
      <c r="L52" s="111"/>
      <c r="M52" s="111"/>
      <c r="N52" s="111"/>
      <c r="O52" s="112"/>
    </row>
    <row r="53" spans="1:22" x14ac:dyDescent="0.25">
      <c r="B53" s="7"/>
      <c r="C53" s="7"/>
      <c r="D53" s="7"/>
      <c r="E53" s="7"/>
      <c r="F53" s="7"/>
      <c r="G53" s="21"/>
      <c r="H53" s="21"/>
      <c r="I53" s="21"/>
      <c r="J53" s="7"/>
      <c r="K53" s="7"/>
      <c r="L53" s="7"/>
      <c r="M53" s="7"/>
      <c r="N53" s="7"/>
      <c r="O53" s="7"/>
    </row>
    <row r="54" spans="1:22" ht="15.75" thickBot="1" x14ac:dyDescent="0.3">
      <c r="B54" s="15"/>
      <c r="C54" s="7"/>
      <c r="D54" s="7"/>
      <c r="E54" s="7"/>
      <c r="F54" s="7"/>
      <c r="G54" s="21"/>
      <c r="H54" s="21"/>
      <c r="I54" s="21"/>
      <c r="J54" s="7"/>
      <c r="K54" s="7"/>
      <c r="L54" s="7"/>
      <c r="M54" s="7"/>
      <c r="N54" s="7"/>
      <c r="O54" s="7"/>
    </row>
    <row r="55" spans="1:22" ht="21" x14ac:dyDescent="0.35">
      <c r="B55" s="116" t="s">
        <v>506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8"/>
    </row>
    <row r="56" spans="1:22" s="4" customFormat="1" ht="43.5" customHeight="1" x14ac:dyDescent="0.25">
      <c r="A56" s="18"/>
      <c r="B56" s="127" t="s">
        <v>14</v>
      </c>
      <c r="C56" s="128"/>
      <c r="D56" s="129"/>
      <c r="E56" s="51" t="s">
        <v>459</v>
      </c>
      <c r="F56" s="51" t="s">
        <v>458</v>
      </c>
      <c r="G56" s="51" t="s">
        <v>460</v>
      </c>
      <c r="H56" s="57" t="s">
        <v>461</v>
      </c>
      <c r="I56" s="57" t="s">
        <v>508</v>
      </c>
      <c r="J56" s="51" t="s">
        <v>516</v>
      </c>
      <c r="K56" s="57" t="s">
        <v>512</v>
      </c>
      <c r="L56" s="51" t="s">
        <v>509</v>
      </c>
      <c r="M56" s="51" t="s">
        <v>511</v>
      </c>
      <c r="N56" s="51" t="s">
        <v>510</v>
      </c>
      <c r="O56" s="58" t="s">
        <v>457</v>
      </c>
      <c r="P56" s="18"/>
      <c r="Q56" s="18"/>
      <c r="R56" s="18"/>
      <c r="S56" s="18"/>
      <c r="T56" s="18"/>
      <c r="U56" s="18"/>
      <c r="V56" s="18"/>
    </row>
    <row r="57" spans="1:22" x14ac:dyDescent="0.25">
      <c r="B57" s="102"/>
      <c r="C57" s="103"/>
      <c r="D57" s="98"/>
      <c r="E57" s="5"/>
      <c r="F57" s="5"/>
      <c r="G57" s="5"/>
      <c r="H57" s="3"/>
      <c r="I57" s="3"/>
      <c r="J57" s="5"/>
      <c r="K57" s="3"/>
      <c r="L57" s="5"/>
      <c r="M57" s="5"/>
      <c r="N57" s="5"/>
      <c r="O57" s="59"/>
    </row>
    <row r="58" spans="1:22" x14ac:dyDescent="0.25">
      <c r="B58" s="102"/>
      <c r="C58" s="103"/>
      <c r="D58" s="98"/>
      <c r="E58" s="5"/>
      <c r="F58" s="5"/>
      <c r="G58" s="5"/>
      <c r="H58" s="3"/>
      <c r="I58" s="3"/>
      <c r="J58" s="5"/>
      <c r="K58" s="3"/>
      <c r="L58" s="5"/>
      <c r="M58" s="5"/>
      <c r="N58" s="5"/>
      <c r="O58" s="59"/>
    </row>
    <row r="59" spans="1:22" x14ac:dyDescent="0.25">
      <c r="B59" s="102"/>
      <c r="C59" s="103"/>
      <c r="D59" s="98"/>
      <c r="E59" s="5"/>
      <c r="F59" s="5"/>
      <c r="G59" s="5"/>
      <c r="H59" s="3"/>
      <c r="I59" s="3"/>
      <c r="J59" s="5"/>
      <c r="K59" s="3"/>
      <c r="L59" s="5"/>
      <c r="M59" s="5"/>
      <c r="N59" s="5"/>
      <c r="O59" s="59"/>
    </row>
    <row r="60" spans="1:22" x14ac:dyDescent="0.25">
      <c r="B60" s="102"/>
      <c r="C60" s="103"/>
      <c r="D60" s="98"/>
      <c r="E60" s="5"/>
      <c r="F60" s="5"/>
      <c r="G60" s="5"/>
      <c r="H60" s="3"/>
      <c r="I60" s="3"/>
      <c r="J60" s="5"/>
      <c r="K60" s="3"/>
      <c r="L60" s="5"/>
      <c r="M60" s="5"/>
      <c r="N60" s="5"/>
      <c r="O60" s="59"/>
    </row>
    <row r="61" spans="1:22" x14ac:dyDescent="0.25">
      <c r="B61" s="102"/>
      <c r="C61" s="103"/>
      <c r="D61" s="98"/>
      <c r="E61" s="5"/>
      <c r="F61" s="5"/>
      <c r="G61" s="5"/>
      <c r="H61" s="3"/>
      <c r="I61" s="3"/>
      <c r="J61" s="5"/>
      <c r="K61" s="3"/>
      <c r="L61" s="5"/>
      <c r="M61" s="5"/>
      <c r="N61" s="5"/>
      <c r="O61" s="59"/>
    </row>
    <row r="62" spans="1:22" x14ac:dyDescent="0.25">
      <c r="B62" s="102"/>
      <c r="C62" s="103"/>
      <c r="D62" s="98"/>
      <c r="E62" s="5"/>
      <c r="F62" s="5"/>
      <c r="G62" s="5"/>
      <c r="H62" s="3"/>
      <c r="I62" s="3"/>
      <c r="J62" s="5"/>
      <c r="K62" s="3"/>
      <c r="L62" s="5"/>
      <c r="M62" s="5"/>
      <c r="N62" s="5"/>
      <c r="O62" s="59"/>
    </row>
    <row r="63" spans="1:22" x14ac:dyDescent="0.25">
      <c r="B63" s="102"/>
      <c r="C63" s="103"/>
      <c r="D63" s="98"/>
      <c r="E63" s="5"/>
      <c r="F63" s="5"/>
      <c r="G63" s="5"/>
      <c r="H63" s="3"/>
      <c r="I63" s="3"/>
      <c r="J63" s="5"/>
      <c r="K63" s="3"/>
      <c r="L63" s="5"/>
      <c r="M63" s="5"/>
      <c r="N63" s="5"/>
      <c r="O63" s="59"/>
    </row>
    <row r="64" spans="1:22" x14ac:dyDescent="0.25">
      <c r="B64" s="102"/>
      <c r="C64" s="103"/>
      <c r="D64" s="98"/>
      <c r="E64" s="5"/>
      <c r="F64" s="5"/>
      <c r="G64" s="5"/>
      <c r="H64" s="3"/>
      <c r="I64" s="3"/>
      <c r="J64" s="5"/>
      <c r="K64" s="3"/>
      <c r="L64" s="5"/>
      <c r="M64" s="5"/>
      <c r="N64" s="5"/>
      <c r="O64" s="59"/>
    </row>
    <row r="65" spans="2:15" x14ac:dyDescent="0.25">
      <c r="B65" s="102"/>
      <c r="C65" s="103"/>
      <c r="D65" s="98"/>
      <c r="E65" s="5"/>
      <c r="F65" s="5"/>
      <c r="G65" s="5"/>
      <c r="H65" s="3"/>
      <c r="I65" s="3"/>
      <c r="J65" s="5"/>
      <c r="K65" s="3"/>
      <c r="L65" s="5"/>
      <c r="M65" s="5"/>
      <c r="N65" s="5"/>
      <c r="O65" s="59"/>
    </row>
    <row r="66" spans="2:15" ht="15.75" thickBot="1" x14ac:dyDescent="0.3">
      <c r="B66" s="124"/>
      <c r="C66" s="125"/>
      <c r="D66" s="126"/>
      <c r="E66" s="60"/>
      <c r="F66" s="60"/>
      <c r="G66" s="60"/>
      <c r="H66" s="61"/>
      <c r="I66" s="61"/>
      <c r="J66" s="60"/>
      <c r="K66" s="61"/>
      <c r="L66" s="60"/>
      <c r="M66" s="60"/>
      <c r="N66" s="60"/>
      <c r="O66" s="62"/>
    </row>
    <row r="67" spans="2:1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2:1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2:15" ht="21" x14ac:dyDescent="0.35">
      <c r="B69" s="113" t="s">
        <v>507</v>
      </c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5"/>
    </row>
    <row r="70" spans="2:15" ht="30" x14ac:dyDescent="0.25">
      <c r="B70" s="120" t="s">
        <v>14</v>
      </c>
      <c r="C70" s="121"/>
      <c r="D70" s="122"/>
      <c r="E70" s="51" t="s">
        <v>459</v>
      </c>
      <c r="F70" s="51" t="s">
        <v>458</v>
      </c>
      <c r="G70" s="51" t="s">
        <v>460</v>
      </c>
      <c r="H70" s="57" t="s">
        <v>461</v>
      </c>
      <c r="I70" s="57" t="s">
        <v>523</v>
      </c>
      <c r="J70" s="51" t="s">
        <v>516</v>
      </c>
      <c r="K70" s="51" t="s">
        <v>513</v>
      </c>
      <c r="L70" s="51" t="s">
        <v>514</v>
      </c>
      <c r="M70" s="51" t="s">
        <v>515</v>
      </c>
      <c r="N70" s="51" t="s">
        <v>517</v>
      </c>
      <c r="O70" s="58" t="s">
        <v>457</v>
      </c>
    </row>
    <row r="71" spans="2:15" x14ac:dyDescent="0.25">
      <c r="B71" s="102"/>
      <c r="C71" s="103"/>
      <c r="D71" s="98"/>
      <c r="E71" s="5"/>
      <c r="F71" s="5"/>
      <c r="G71" s="5"/>
      <c r="H71" s="3"/>
      <c r="I71" s="3"/>
      <c r="J71" s="5"/>
      <c r="K71" s="5"/>
      <c r="L71" s="5"/>
      <c r="M71" s="5"/>
      <c r="N71" s="5"/>
      <c r="O71" s="59"/>
    </row>
    <row r="72" spans="2:15" x14ac:dyDescent="0.25">
      <c r="B72" s="102"/>
      <c r="C72" s="103"/>
      <c r="D72" s="98"/>
      <c r="E72" s="5"/>
      <c r="F72" s="5"/>
      <c r="G72" s="5"/>
      <c r="H72" s="3"/>
      <c r="I72" s="3"/>
      <c r="J72" s="5"/>
      <c r="K72" s="5"/>
      <c r="L72" s="5"/>
      <c r="M72" s="5"/>
      <c r="N72" s="5"/>
      <c r="O72" s="59"/>
    </row>
    <row r="73" spans="2:15" x14ac:dyDescent="0.25">
      <c r="B73" s="102"/>
      <c r="C73" s="103"/>
      <c r="D73" s="98"/>
      <c r="E73" s="5"/>
      <c r="F73" s="5"/>
      <c r="G73" s="5"/>
      <c r="H73" s="3"/>
      <c r="I73" s="3"/>
      <c r="J73" s="5"/>
      <c r="K73" s="5"/>
      <c r="L73" s="5"/>
      <c r="M73" s="5"/>
      <c r="N73" s="5"/>
      <c r="O73" s="59"/>
    </row>
    <row r="74" spans="2:15" x14ac:dyDescent="0.25">
      <c r="B74" s="102"/>
      <c r="C74" s="103"/>
      <c r="D74" s="98"/>
      <c r="E74" s="5"/>
      <c r="F74" s="5"/>
      <c r="G74" s="5"/>
      <c r="H74" s="3"/>
      <c r="I74" s="3"/>
      <c r="J74" s="5"/>
      <c r="K74" s="5"/>
      <c r="L74" s="5"/>
      <c r="M74" s="5"/>
      <c r="N74" s="5"/>
      <c r="O74" s="59"/>
    </row>
    <row r="75" spans="2:15" x14ac:dyDescent="0.25">
      <c r="B75" s="102"/>
      <c r="C75" s="103"/>
      <c r="D75" s="98"/>
      <c r="E75" s="5"/>
      <c r="F75" s="5"/>
      <c r="G75" s="5"/>
      <c r="H75" s="3"/>
      <c r="I75" s="3"/>
      <c r="J75" s="5"/>
      <c r="K75" s="5"/>
      <c r="L75" s="5"/>
      <c r="M75" s="5"/>
      <c r="N75" s="5"/>
      <c r="O75" s="59"/>
    </row>
    <row r="76" spans="2:15" x14ac:dyDescent="0.25">
      <c r="B76" s="102"/>
      <c r="C76" s="103"/>
      <c r="D76" s="98"/>
      <c r="E76" s="5"/>
      <c r="F76" s="5"/>
      <c r="G76" s="5"/>
      <c r="H76" s="3"/>
      <c r="I76" s="3"/>
      <c r="J76" s="5"/>
      <c r="K76" s="5"/>
      <c r="L76" s="5"/>
      <c r="M76" s="5"/>
      <c r="N76" s="5"/>
      <c r="O76" s="59"/>
    </row>
    <row r="77" spans="2:15" x14ac:dyDescent="0.25">
      <c r="B77" s="102"/>
      <c r="C77" s="103"/>
      <c r="D77" s="98"/>
      <c r="E77" s="5"/>
      <c r="F77" s="5"/>
      <c r="G77" s="5"/>
      <c r="H77" s="3"/>
      <c r="I77" s="3"/>
      <c r="J77" s="5"/>
      <c r="K77" s="5"/>
      <c r="L77" s="5"/>
      <c r="M77" s="5"/>
      <c r="N77" s="5"/>
      <c r="O77" s="59"/>
    </row>
    <row r="78" spans="2:15" x14ac:dyDescent="0.25">
      <c r="B78" s="102"/>
      <c r="C78" s="103"/>
      <c r="D78" s="98"/>
      <c r="E78" s="5"/>
      <c r="F78" s="5"/>
      <c r="G78" s="5"/>
      <c r="H78" s="3"/>
      <c r="I78" s="3"/>
      <c r="J78" s="5"/>
      <c r="K78" s="5"/>
      <c r="L78" s="5"/>
      <c r="M78" s="5"/>
      <c r="N78" s="5"/>
      <c r="O78" s="59"/>
    </row>
    <row r="79" spans="2:15" x14ac:dyDescent="0.25">
      <c r="B79" s="102"/>
      <c r="C79" s="103"/>
      <c r="D79" s="98"/>
      <c r="E79" s="5"/>
      <c r="F79" s="5"/>
      <c r="G79" s="5"/>
      <c r="H79" s="3"/>
      <c r="I79" s="3"/>
      <c r="J79" s="5"/>
      <c r="K79" s="5"/>
      <c r="L79" s="5"/>
      <c r="M79" s="5"/>
      <c r="N79" s="5"/>
      <c r="O79" s="59"/>
    </row>
    <row r="80" spans="2:15" ht="15.75" thickBot="1" x14ac:dyDescent="0.3">
      <c r="B80" s="124"/>
      <c r="C80" s="125"/>
      <c r="D80" s="126"/>
      <c r="E80" s="60"/>
      <c r="F80" s="60"/>
      <c r="G80" s="60"/>
      <c r="H80" s="61"/>
      <c r="I80" s="61"/>
      <c r="J80" s="60"/>
      <c r="K80" s="60"/>
      <c r="L80" s="60"/>
      <c r="M80" s="60"/>
      <c r="N80" s="60"/>
      <c r="O80" s="62"/>
    </row>
    <row r="81" spans="2:1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2:1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2:1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2:1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2:1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2:1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2:1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2:1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2:1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2:1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2:15" s="7" customFormat="1" x14ac:dyDescent="0.25"/>
    <row r="92" spans="2:15" s="7" customFormat="1" x14ac:dyDescent="0.25"/>
    <row r="93" spans="2:15" s="7" customFormat="1" x14ac:dyDescent="0.25"/>
    <row r="94" spans="2:15" s="7" customFormat="1" x14ac:dyDescent="0.25"/>
    <row r="95" spans="2:15" s="7" customFormat="1" x14ac:dyDescent="0.25"/>
    <row r="96" spans="2:15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</sheetData>
  <mergeCells count="37">
    <mergeCell ref="B77:D77"/>
    <mergeCell ref="B78:D78"/>
    <mergeCell ref="B79:D79"/>
    <mergeCell ref="B80:D80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72:D72"/>
    <mergeCell ref="B73:D73"/>
    <mergeCell ref="B74:D74"/>
    <mergeCell ref="B75:D75"/>
    <mergeCell ref="B76:D76"/>
    <mergeCell ref="K43:O52"/>
    <mergeCell ref="B69:O69"/>
    <mergeCell ref="B55:O55"/>
    <mergeCell ref="B51:E52"/>
    <mergeCell ref="B70:D70"/>
    <mergeCell ref="B71:D71"/>
    <mergeCell ref="B48:B49"/>
    <mergeCell ref="G52:H52"/>
    <mergeCell ref="G51:H51"/>
    <mergeCell ref="G32:G33"/>
    <mergeCell ref="H32:H33"/>
    <mergeCell ref="I32:I33"/>
    <mergeCell ref="B28:C28"/>
    <mergeCell ref="D36:E36"/>
    <mergeCell ref="B35:C35"/>
    <mergeCell ref="B31:C31"/>
    <mergeCell ref="B36:C36"/>
  </mergeCells>
  <conditionalFormatting sqref="G50:I52">
    <cfRule type="expression" dxfId="6" priority="92">
      <formula>$G$48="No"</formula>
    </cfRule>
  </conditionalFormatting>
  <conditionalFormatting sqref="O40">
    <cfRule type="expression" dxfId="5" priority="93">
      <formula>$O$40=0</formula>
    </cfRule>
  </conditionalFormatting>
  <pageMargins left="0.7" right="0.7" top="0.75" bottom="0.75" header="0.3" footer="0.3"/>
  <pageSetup scale="3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Option Button 4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657225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180975</xdr:rowOff>
                  </from>
                  <to>
                    <xdr:col>11</xdr:col>
                    <xdr:colOff>647700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180975</xdr:rowOff>
                  </from>
                  <to>
                    <xdr:col>11</xdr:col>
                    <xdr:colOff>819150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161925</xdr:rowOff>
                  </from>
                  <to>
                    <xdr:col>11</xdr:col>
                    <xdr:colOff>819150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Group Box 19">
              <controlPr defaultSize="0" autoFill="0" autoPict="0">
                <anchor moveWithCells="1">
                  <from>
                    <xdr:col>0</xdr:col>
                    <xdr:colOff>457200</xdr:colOff>
                    <xdr:row>23</xdr:row>
                    <xdr:rowOff>161925</xdr:rowOff>
                  </from>
                  <to>
                    <xdr:col>4</xdr:col>
                    <xdr:colOff>704850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Group Box 20">
              <controlPr defaultSize="0" autoFill="0" autoPict="0">
                <anchor moveWithCells="1">
                  <from>
                    <xdr:col>5</xdr:col>
                    <xdr:colOff>771525</xdr:colOff>
                    <xdr:row>32</xdr:row>
                    <xdr:rowOff>161925</xdr:rowOff>
                  </from>
                  <to>
                    <xdr:col>7</xdr:col>
                    <xdr:colOff>1200150</xdr:colOff>
                    <xdr:row>37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" id="{C013B522-8181-421D-9B3F-F992927628D3}">
            <xm:f>NOT($B$31=FormValues!$A$11)</xm:f>
            <x14:dxf>
              <fill>
                <patternFill>
                  <bgColor theme="0" tint="-0.24994659260841701"/>
                </patternFill>
              </fill>
            </x14:dxf>
          </x14:cfRule>
          <xm:sqref>B35:E36</xm:sqref>
        </x14:conditionalFormatting>
        <x14:conditionalFormatting xmlns:xm="http://schemas.microsoft.com/office/excel/2006/main">
          <x14:cfRule type="expression" priority="15" id="{51D61979-5333-4A16-B369-17A5291FC950}">
            <xm:f>NOT($B$31=FormValues!$A$10)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B69:O80</xm:sqref>
        </x14:conditionalFormatting>
        <x14:conditionalFormatting xmlns:xm="http://schemas.microsoft.com/office/excel/2006/main">
          <x14:cfRule type="expression" priority="3" id="{D9BF4AF7-ADBA-4EB6-B7C3-2F012EC40B26}">
            <xm:f>$B$31=FormValues!$A$10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B55:O66</xm:sqref>
        </x14:conditionalFormatting>
        <x14:conditionalFormatting xmlns:xm="http://schemas.microsoft.com/office/excel/2006/main">
          <x14:cfRule type="expression" priority="2" id="{73132304-E772-40FD-A530-C08AC51E73D8}">
            <xm:f>$B$31=FormValues!$A$10</xm:f>
            <x14:dxf>
              <font>
                <color theme="1"/>
              </font>
            </x14:dxf>
          </x14:cfRule>
          <xm:sqref>B55:O55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FormValues!$A$15:$A$16</xm:f>
          </x14:formula1>
          <xm:sqref>G48 G45</xm:sqref>
        </x14:dataValidation>
        <x14:dataValidation type="list" allowBlank="1" showInputMessage="1" showErrorMessage="1" xr:uid="{00000000-0002-0000-0000-000001000000}">
          <x14:formula1>
            <xm:f>FormValues!$A$49:$A$53</xm:f>
          </x14:formula1>
          <xm:sqref>B36:C36</xm:sqref>
        </x14:dataValidation>
        <x14:dataValidation type="list" allowBlank="1" showInputMessage="1" showErrorMessage="1" xr:uid="{00000000-0002-0000-0000-000003000000}">
          <x14:formula1>
            <xm:f>FormValues!$A$8:$A$11</xm:f>
          </x14:formula1>
          <xm:sqref>B31:C31</xm:sqref>
        </x14:dataValidation>
        <x14:dataValidation type="list" allowBlank="1" showInputMessage="1" showErrorMessage="1" xr:uid="{00000000-0002-0000-0000-000004000000}">
          <x14:formula1>
            <xm:f>FormValues!$C$20:$C$23</xm:f>
          </x14:formula1>
          <xm:sqref>G52:H52</xm:sqref>
        </x14:dataValidation>
        <x14:dataValidation type="list" allowBlank="1" showInputMessage="1" showErrorMessage="1" xr:uid="{00000000-0002-0000-0000-000005000000}">
          <x14:formula1>
            <xm:f>FormValues!$A$20:$A$22</xm:f>
          </x14:formula1>
          <xm:sqref>G51:H51</xm:sqref>
        </x14:dataValidation>
        <x14:dataValidation type="list" allowBlank="1" showInputMessage="1" showErrorMessage="1" xr:uid="{00000000-0002-0000-0000-000006000000}">
          <x14:formula1>
            <xm:f>FormValues!$A$60:$A$61</xm:f>
          </x14:formula1>
          <xm:sqref>C42</xm:sqref>
        </x14:dataValidation>
        <x14:dataValidation type="list" allowBlank="1" showInputMessage="1" showErrorMessage="1" xr:uid="{00000000-0002-0000-0000-000002000000}">
          <x14:formula1>
            <xm:f>FormValues!$C$49:$C$54</xm:f>
          </x14:formula1>
          <xm:sqref>D36:E36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9797-DA0D-4B5D-9446-7FEB5A17DA64}">
  <sheetPr>
    <tabColor theme="7" tint="0.59999389629810485"/>
  </sheetPr>
  <dimension ref="A1:B97"/>
  <sheetViews>
    <sheetView zoomScaleNormal="100" workbookViewId="0"/>
  </sheetViews>
  <sheetFormatPr defaultRowHeight="15" x14ac:dyDescent="0.25"/>
  <cols>
    <col min="1" max="1" width="23.85546875" style="19" customWidth="1"/>
    <col min="2" max="2" width="43" style="19" customWidth="1"/>
  </cols>
  <sheetData>
    <row r="1" spans="1:2" ht="60" x14ac:dyDescent="0.25">
      <c r="A1" s="81" t="s">
        <v>549</v>
      </c>
      <c r="B1" s="80" t="s">
        <v>550</v>
      </c>
    </row>
    <row r="2" spans="1:2" x14ac:dyDescent="0.25">
      <c r="A2" s="19" t="s">
        <v>935</v>
      </c>
      <c r="B2" s="19" t="s">
        <v>551</v>
      </c>
    </row>
    <row r="3" spans="1:2" x14ac:dyDescent="0.25">
      <c r="A3" s="19" t="s">
        <v>936</v>
      </c>
      <c r="B3" s="19" t="s">
        <v>552</v>
      </c>
    </row>
    <row r="4" spans="1:2" x14ac:dyDescent="0.25">
      <c r="A4" s="19" t="s">
        <v>937</v>
      </c>
      <c r="B4" s="19" t="s">
        <v>553</v>
      </c>
    </row>
    <row r="5" spans="1:2" x14ac:dyDescent="0.25">
      <c r="A5" s="19" t="s">
        <v>938</v>
      </c>
      <c r="B5" s="19" t="s">
        <v>554</v>
      </c>
    </row>
    <row r="6" spans="1:2" x14ac:dyDescent="0.25">
      <c r="A6" s="19" t="s">
        <v>939</v>
      </c>
      <c r="B6" s="19" t="s">
        <v>555</v>
      </c>
    </row>
    <row r="7" spans="1:2" x14ac:dyDescent="0.25">
      <c r="A7" s="19" t="s">
        <v>940</v>
      </c>
      <c r="B7" s="19" t="s">
        <v>556</v>
      </c>
    </row>
    <row r="8" spans="1:2" x14ac:dyDescent="0.25">
      <c r="A8" s="19" t="s">
        <v>941</v>
      </c>
      <c r="B8" s="19" t="s">
        <v>557</v>
      </c>
    </row>
    <row r="9" spans="1:2" x14ac:dyDescent="0.25">
      <c r="A9" s="19" t="s">
        <v>942</v>
      </c>
      <c r="B9" s="19" t="s">
        <v>558</v>
      </c>
    </row>
    <row r="10" spans="1:2" x14ac:dyDescent="0.25">
      <c r="A10" s="19" t="s">
        <v>943</v>
      </c>
      <c r="B10" s="19" t="s">
        <v>559</v>
      </c>
    </row>
    <row r="11" spans="1:2" x14ac:dyDescent="0.25">
      <c r="A11" s="19" t="s">
        <v>944</v>
      </c>
      <c r="B11" s="19" t="s">
        <v>560</v>
      </c>
    </row>
    <row r="12" spans="1:2" x14ac:dyDescent="0.25">
      <c r="A12" s="19" t="s">
        <v>945</v>
      </c>
      <c r="B12" s="19" t="s">
        <v>561</v>
      </c>
    </row>
    <row r="13" spans="1:2" x14ac:dyDescent="0.25">
      <c r="A13" s="19" t="s">
        <v>946</v>
      </c>
      <c r="B13" s="19" t="s">
        <v>562</v>
      </c>
    </row>
    <row r="14" spans="1:2" x14ac:dyDescent="0.25">
      <c r="A14" s="19" t="s">
        <v>947</v>
      </c>
      <c r="B14" s="19" t="s">
        <v>563</v>
      </c>
    </row>
    <row r="15" spans="1:2" x14ac:dyDescent="0.25">
      <c r="A15" s="19" t="s">
        <v>948</v>
      </c>
      <c r="B15" s="19" t="s">
        <v>564</v>
      </c>
    </row>
    <row r="16" spans="1:2" x14ac:dyDescent="0.25">
      <c r="A16" s="19" t="s">
        <v>949</v>
      </c>
      <c r="B16" s="19" t="s">
        <v>565</v>
      </c>
    </row>
    <row r="17" spans="1:2" x14ac:dyDescent="0.25">
      <c r="A17" s="19" t="s">
        <v>950</v>
      </c>
      <c r="B17" s="19" t="s">
        <v>566</v>
      </c>
    </row>
    <row r="18" spans="1:2" x14ac:dyDescent="0.25">
      <c r="A18" s="19" t="s">
        <v>951</v>
      </c>
      <c r="B18" s="19" t="s">
        <v>567</v>
      </c>
    </row>
    <row r="19" spans="1:2" x14ac:dyDescent="0.25">
      <c r="A19" s="19" t="s">
        <v>952</v>
      </c>
      <c r="B19" s="19" t="s">
        <v>568</v>
      </c>
    </row>
    <row r="20" spans="1:2" x14ac:dyDescent="0.25">
      <c r="A20" s="19" t="s">
        <v>953</v>
      </c>
      <c r="B20" s="19" t="s">
        <v>569</v>
      </c>
    </row>
    <row r="21" spans="1:2" x14ac:dyDescent="0.25">
      <c r="A21" s="19" t="s">
        <v>954</v>
      </c>
      <c r="B21" s="19" t="s">
        <v>570</v>
      </c>
    </row>
    <row r="22" spans="1:2" x14ac:dyDescent="0.25">
      <c r="A22" s="19" t="s">
        <v>955</v>
      </c>
      <c r="B22" s="19" t="s">
        <v>571</v>
      </c>
    </row>
    <row r="23" spans="1:2" x14ac:dyDescent="0.25">
      <c r="A23" s="19" t="s">
        <v>956</v>
      </c>
      <c r="B23" s="19" t="s">
        <v>572</v>
      </c>
    </row>
    <row r="24" spans="1:2" x14ac:dyDescent="0.25">
      <c r="A24" s="19" t="s">
        <v>957</v>
      </c>
      <c r="B24" s="19" t="s">
        <v>573</v>
      </c>
    </row>
    <row r="25" spans="1:2" x14ac:dyDescent="0.25">
      <c r="A25" s="19" t="s">
        <v>958</v>
      </c>
      <c r="B25" s="19" t="s">
        <v>574</v>
      </c>
    </row>
    <row r="26" spans="1:2" x14ac:dyDescent="0.25">
      <c r="A26" s="19" t="s">
        <v>959</v>
      </c>
      <c r="B26" s="19" t="s">
        <v>575</v>
      </c>
    </row>
    <row r="27" spans="1:2" x14ac:dyDescent="0.25">
      <c r="A27" s="19" t="s">
        <v>960</v>
      </c>
      <c r="B27" s="19" t="s">
        <v>576</v>
      </c>
    </row>
    <row r="28" spans="1:2" x14ac:dyDescent="0.25">
      <c r="A28" s="19" t="s">
        <v>961</v>
      </c>
      <c r="B28" s="19" t="s">
        <v>577</v>
      </c>
    </row>
    <row r="29" spans="1:2" x14ac:dyDescent="0.25">
      <c r="A29" s="19" t="s">
        <v>962</v>
      </c>
      <c r="B29" s="19" t="s">
        <v>578</v>
      </c>
    </row>
    <row r="30" spans="1:2" x14ac:dyDescent="0.25">
      <c r="A30" s="19" t="s">
        <v>963</v>
      </c>
      <c r="B30" s="19" t="s">
        <v>579</v>
      </c>
    </row>
    <row r="31" spans="1:2" x14ac:dyDescent="0.25">
      <c r="A31" s="19" t="s">
        <v>964</v>
      </c>
      <c r="B31" s="19" t="s">
        <v>580</v>
      </c>
    </row>
    <row r="32" spans="1:2" x14ac:dyDescent="0.25">
      <c r="A32" s="19" t="s">
        <v>965</v>
      </c>
      <c r="B32" s="19" t="s">
        <v>581</v>
      </c>
    </row>
    <row r="33" spans="1:2" x14ac:dyDescent="0.25">
      <c r="A33" s="19" t="s">
        <v>966</v>
      </c>
      <c r="B33" s="19" t="s">
        <v>582</v>
      </c>
    </row>
    <row r="34" spans="1:2" x14ac:dyDescent="0.25">
      <c r="A34" s="19" t="s">
        <v>967</v>
      </c>
      <c r="B34" s="19" t="s">
        <v>583</v>
      </c>
    </row>
    <row r="35" spans="1:2" x14ac:dyDescent="0.25">
      <c r="A35" s="19" t="s">
        <v>968</v>
      </c>
      <c r="B35" s="19" t="s">
        <v>584</v>
      </c>
    </row>
    <row r="36" spans="1:2" x14ac:dyDescent="0.25">
      <c r="A36" s="19" t="s">
        <v>969</v>
      </c>
      <c r="B36" s="19" t="s">
        <v>585</v>
      </c>
    </row>
    <row r="37" spans="1:2" x14ac:dyDescent="0.25">
      <c r="A37" s="19" t="s">
        <v>970</v>
      </c>
      <c r="B37" s="19" t="s">
        <v>586</v>
      </c>
    </row>
    <row r="38" spans="1:2" x14ac:dyDescent="0.25">
      <c r="A38" s="19" t="s">
        <v>971</v>
      </c>
      <c r="B38" s="19" t="s">
        <v>587</v>
      </c>
    </row>
    <row r="39" spans="1:2" x14ac:dyDescent="0.25">
      <c r="A39" s="19" t="s">
        <v>972</v>
      </c>
      <c r="B39" s="19" t="s">
        <v>588</v>
      </c>
    </row>
    <row r="40" spans="1:2" x14ac:dyDescent="0.25">
      <c r="A40" s="19" t="s">
        <v>973</v>
      </c>
      <c r="B40" s="19" t="s">
        <v>589</v>
      </c>
    </row>
    <row r="41" spans="1:2" x14ac:dyDescent="0.25">
      <c r="A41" s="19" t="s">
        <v>974</v>
      </c>
      <c r="B41" s="19" t="s">
        <v>590</v>
      </c>
    </row>
    <row r="42" spans="1:2" x14ac:dyDescent="0.25">
      <c r="A42" s="19" t="s">
        <v>975</v>
      </c>
      <c r="B42" s="19" t="s">
        <v>591</v>
      </c>
    </row>
    <row r="43" spans="1:2" x14ac:dyDescent="0.25">
      <c r="A43" s="19" t="s">
        <v>976</v>
      </c>
      <c r="B43" s="19" t="s">
        <v>592</v>
      </c>
    </row>
    <row r="44" spans="1:2" x14ac:dyDescent="0.25">
      <c r="A44" s="19" t="s">
        <v>977</v>
      </c>
      <c r="B44" s="19" t="s">
        <v>593</v>
      </c>
    </row>
    <row r="45" spans="1:2" x14ac:dyDescent="0.25">
      <c r="A45" s="19" t="s">
        <v>978</v>
      </c>
      <c r="B45" s="19" t="s">
        <v>594</v>
      </c>
    </row>
    <row r="46" spans="1:2" x14ac:dyDescent="0.25">
      <c r="A46" s="19" t="s">
        <v>979</v>
      </c>
      <c r="B46" s="19" t="s">
        <v>595</v>
      </c>
    </row>
    <row r="47" spans="1:2" x14ac:dyDescent="0.25">
      <c r="A47" s="19" t="s">
        <v>980</v>
      </c>
      <c r="B47" s="19" t="s">
        <v>596</v>
      </c>
    </row>
    <row r="48" spans="1:2" x14ac:dyDescent="0.25">
      <c r="A48" s="19" t="s">
        <v>981</v>
      </c>
      <c r="B48" s="19" t="s">
        <v>597</v>
      </c>
    </row>
    <row r="49" spans="1:2" x14ac:dyDescent="0.25">
      <c r="A49" s="19" t="s">
        <v>982</v>
      </c>
      <c r="B49" s="19" t="s">
        <v>598</v>
      </c>
    </row>
    <row r="50" spans="1:2" x14ac:dyDescent="0.25">
      <c r="A50" s="19" t="s">
        <v>983</v>
      </c>
      <c r="B50" s="19" t="s">
        <v>599</v>
      </c>
    </row>
    <row r="51" spans="1:2" x14ac:dyDescent="0.25">
      <c r="A51" s="19" t="s">
        <v>984</v>
      </c>
      <c r="B51" s="19" t="s">
        <v>600</v>
      </c>
    </row>
    <row r="52" spans="1:2" x14ac:dyDescent="0.25">
      <c r="A52" s="19" t="s">
        <v>985</v>
      </c>
      <c r="B52" s="19" t="s">
        <v>601</v>
      </c>
    </row>
    <row r="53" spans="1:2" x14ac:dyDescent="0.25">
      <c r="A53" s="19" t="s">
        <v>986</v>
      </c>
      <c r="B53" s="19" t="s">
        <v>602</v>
      </c>
    </row>
    <row r="54" spans="1:2" x14ac:dyDescent="0.25">
      <c r="A54" s="19" t="s">
        <v>987</v>
      </c>
      <c r="B54" s="19" t="s">
        <v>603</v>
      </c>
    </row>
    <row r="55" spans="1:2" x14ac:dyDescent="0.25">
      <c r="A55" s="19" t="s">
        <v>988</v>
      </c>
      <c r="B55" s="19" t="s">
        <v>604</v>
      </c>
    </row>
    <row r="56" spans="1:2" x14ac:dyDescent="0.25">
      <c r="A56" s="19" t="s">
        <v>989</v>
      </c>
      <c r="B56" s="19" t="s">
        <v>605</v>
      </c>
    </row>
    <row r="57" spans="1:2" x14ac:dyDescent="0.25">
      <c r="A57" s="19" t="s">
        <v>990</v>
      </c>
      <c r="B57" s="19" t="s">
        <v>606</v>
      </c>
    </row>
    <row r="58" spans="1:2" x14ac:dyDescent="0.25">
      <c r="A58" s="19" t="s">
        <v>991</v>
      </c>
      <c r="B58" s="19" t="s">
        <v>607</v>
      </c>
    </row>
    <row r="59" spans="1:2" x14ac:dyDescent="0.25">
      <c r="A59" s="19" t="s">
        <v>992</v>
      </c>
      <c r="B59" s="19" t="s">
        <v>608</v>
      </c>
    </row>
    <row r="60" spans="1:2" x14ac:dyDescent="0.25">
      <c r="A60" s="19" t="s">
        <v>993</v>
      </c>
      <c r="B60" s="19" t="s">
        <v>609</v>
      </c>
    </row>
    <row r="61" spans="1:2" x14ac:dyDescent="0.25">
      <c r="A61" s="19" t="s">
        <v>994</v>
      </c>
      <c r="B61" s="19" t="s">
        <v>610</v>
      </c>
    </row>
    <row r="62" spans="1:2" x14ac:dyDescent="0.25">
      <c r="A62" s="19" t="s">
        <v>995</v>
      </c>
      <c r="B62" s="19" t="s">
        <v>611</v>
      </c>
    </row>
    <row r="63" spans="1:2" x14ac:dyDescent="0.25">
      <c r="A63" s="19" t="s">
        <v>996</v>
      </c>
      <c r="B63" s="19" t="s">
        <v>612</v>
      </c>
    </row>
    <row r="64" spans="1:2" x14ac:dyDescent="0.25">
      <c r="A64" s="19" t="s">
        <v>997</v>
      </c>
      <c r="B64" s="19" t="s">
        <v>613</v>
      </c>
    </row>
    <row r="65" spans="1:2" x14ac:dyDescent="0.25">
      <c r="A65" s="19" t="s">
        <v>998</v>
      </c>
      <c r="B65" s="19" t="s">
        <v>614</v>
      </c>
    </row>
    <row r="66" spans="1:2" x14ac:dyDescent="0.25">
      <c r="A66" s="19" t="s">
        <v>999</v>
      </c>
      <c r="B66" s="19" t="s">
        <v>615</v>
      </c>
    </row>
    <row r="67" spans="1:2" x14ac:dyDescent="0.25">
      <c r="A67" s="19" t="s">
        <v>1000</v>
      </c>
      <c r="B67" s="19" t="s">
        <v>616</v>
      </c>
    </row>
    <row r="68" spans="1:2" x14ac:dyDescent="0.25">
      <c r="A68" s="19" t="s">
        <v>1001</v>
      </c>
      <c r="B68" s="19" t="s">
        <v>617</v>
      </c>
    </row>
    <row r="69" spans="1:2" x14ac:dyDescent="0.25">
      <c r="A69" s="19" t="s">
        <v>1002</v>
      </c>
      <c r="B69" s="19" t="s">
        <v>618</v>
      </c>
    </row>
    <row r="70" spans="1:2" x14ac:dyDescent="0.25">
      <c r="A70" s="19" t="s">
        <v>1003</v>
      </c>
      <c r="B70" s="19" t="s">
        <v>619</v>
      </c>
    </row>
    <row r="71" spans="1:2" x14ac:dyDescent="0.25">
      <c r="A71" s="19" t="s">
        <v>1004</v>
      </c>
      <c r="B71" s="19" t="s">
        <v>620</v>
      </c>
    </row>
    <row r="72" spans="1:2" x14ac:dyDescent="0.25">
      <c r="A72" s="19" t="s">
        <v>1005</v>
      </c>
      <c r="B72" s="19" t="s">
        <v>621</v>
      </c>
    </row>
    <row r="73" spans="1:2" x14ac:dyDescent="0.25">
      <c r="A73" s="19" t="s">
        <v>1006</v>
      </c>
      <c r="B73" s="19" t="s">
        <v>622</v>
      </c>
    </row>
    <row r="74" spans="1:2" x14ac:dyDescent="0.25">
      <c r="A74" s="19" t="s">
        <v>1007</v>
      </c>
      <c r="B74" s="19" t="s">
        <v>623</v>
      </c>
    </row>
    <row r="75" spans="1:2" x14ac:dyDescent="0.25">
      <c r="A75" s="19" t="s">
        <v>1008</v>
      </c>
      <c r="B75" s="19" t="s">
        <v>624</v>
      </c>
    </row>
    <row r="76" spans="1:2" x14ac:dyDescent="0.25">
      <c r="A76" s="19" t="s">
        <v>1009</v>
      </c>
      <c r="B76" s="19" t="s">
        <v>625</v>
      </c>
    </row>
    <row r="77" spans="1:2" x14ac:dyDescent="0.25">
      <c r="A77" s="19" t="s">
        <v>1010</v>
      </c>
      <c r="B77" s="19" t="s">
        <v>626</v>
      </c>
    </row>
    <row r="78" spans="1:2" x14ac:dyDescent="0.25">
      <c r="A78" s="19" t="s">
        <v>1011</v>
      </c>
      <c r="B78" s="19" t="s">
        <v>627</v>
      </c>
    </row>
    <row r="79" spans="1:2" x14ac:dyDescent="0.25">
      <c r="A79" s="19" t="s">
        <v>1012</v>
      </c>
      <c r="B79" s="19" t="s">
        <v>628</v>
      </c>
    </row>
    <row r="80" spans="1:2" x14ac:dyDescent="0.25">
      <c r="A80" s="19" t="s">
        <v>1013</v>
      </c>
      <c r="B80" s="19" t="s">
        <v>629</v>
      </c>
    </row>
    <row r="81" spans="1:2" x14ac:dyDescent="0.25">
      <c r="A81" s="19" t="s">
        <v>1014</v>
      </c>
      <c r="B81" s="19" t="s">
        <v>630</v>
      </c>
    </row>
    <row r="82" spans="1:2" x14ac:dyDescent="0.25">
      <c r="A82" s="19" t="s">
        <v>1015</v>
      </c>
      <c r="B82" s="19" t="s">
        <v>631</v>
      </c>
    </row>
    <row r="83" spans="1:2" x14ac:dyDescent="0.25">
      <c r="A83" s="19" t="s">
        <v>1016</v>
      </c>
      <c r="B83" s="19" t="s">
        <v>632</v>
      </c>
    </row>
    <row r="84" spans="1:2" x14ac:dyDescent="0.25">
      <c r="A84" s="19" t="s">
        <v>1017</v>
      </c>
      <c r="B84" s="19" t="s">
        <v>633</v>
      </c>
    </row>
    <row r="85" spans="1:2" x14ac:dyDescent="0.25">
      <c r="A85" s="19" t="s">
        <v>1018</v>
      </c>
      <c r="B85" s="19" t="s">
        <v>634</v>
      </c>
    </row>
    <row r="86" spans="1:2" x14ac:dyDescent="0.25">
      <c r="A86" s="19" t="s">
        <v>1019</v>
      </c>
      <c r="B86" s="19" t="s">
        <v>635</v>
      </c>
    </row>
    <row r="87" spans="1:2" x14ac:dyDescent="0.25">
      <c r="A87" s="19" t="s">
        <v>1020</v>
      </c>
      <c r="B87" s="19" t="s">
        <v>636</v>
      </c>
    </row>
    <row r="88" spans="1:2" x14ac:dyDescent="0.25">
      <c r="A88" s="19" t="s">
        <v>1021</v>
      </c>
      <c r="B88" s="19" t="s">
        <v>637</v>
      </c>
    </row>
    <row r="89" spans="1:2" x14ac:dyDescent="0.25">
      <c r="A89" s="19" t="s">
        <v>1022</v>
      </c>
      <c r="B89" s="19" t="s">
        <v>638</v>
      </c>
    </row>
    <row r="90" spans="1:2" x14ac:dyDescent="0.25">
      <c r="A90" s="19" t="s">
        <v>1023</v>
      </c>
      <c r="B90" s="19" t="s">
        <v>639</v>
      </c>
    </row>
    <row r="91" spans="1:2" x14ac:dyDescent="0.25">
      <c r="A91" s="19" t="s">
        <v>1024</v>
      </c>
      <c r="B91" s="19" t="s">
        <v>640</v>
      </c>
    </row>
    <row r="92" spans="1:2" x14ac:dyDescent="0.25">
      <c r="A92" s="19" t="s">
        <v>1025</v>
      </c>
      <c r="B92" s="19" t="s">
        <v>641</v>
      </c>
    </row>
    <row r="93" spans="1:2" x14ac:dyDescent="0.25">
      <c r="A93" s="19" t="s">
        <v>1026</v>
      </c>
      <c r="B93" s="19" t="s">
        <v>642</v>
      </c>
    </row>
    <row r="94" spans="1:2" x14ac:dyDescent="0.25">
      <c r="A94" s="19" t="s">
        <v>1027</v>
      </c>
      <c r="B94" s="19" t="s">
        <v>643</v>
      </c>
    </row>
    <row r="95" spans="1:2" x14ac:dyDescent="0.25">
      <c r="A95" s="19" t="s">
        <v>1028</v>
      </c>
      <c r="B95" s="19" t="s">
        <v>644</v>
      </c>
    </row>
    <row r="96" spans="1:2" x14ac:dyDescent="0.25">
      <c r="A96" s="19" t="s">
        <v>1029</v>
      </c>
      <c r="B96" s="19" t="s">
        <v>645</v>
      </c>
    </row>
    <row r="97" spans="1:2" x14ac:dyDescent="0.25">
      <c r="A97" s="19" t="s">
        <v>1030</v>
      </c>
      <c r="B97" s="19" t="s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A1:C17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5.85546875" style="19" customWidth="1"/>
    <col min="2" max="2" width="43" customWidth="1"/>
  </cols>
  <sheetData>
    <row r="1" spans="1:3" s="1" customFormat="1" ht="60" x14ac:dyDescent="0.25">
      <c r="A1" s="81" t="s">
        <v>549</v>
      </c>
      <c r="B1" s="80" t="s">
        <v>550</v>
      </c>
    </row>
    <row r="2" spans="1:3" x14ac:dyDescent="0.25">
      <c r="A2" s="19" t="s">
        <v>36</v>
      </c>
      <c r="B2" s="19" t="s">
        <v>551</v>
      </c>
      <c r="C2" s="19"/>
    </row>
    <row r="3" spans="1:3" x14ac:dyDescent="0.25">
      <c r="A3" s="19" t="s">
        <v>37</v>
      </c>
      <c r="B3" s="19" t="s">
        <v>552</v>
      </c>
      <c r="C3" s="19"/>
    </row>
    <row r="4" spans="1:3" x14ac:dyDescent="0.25">
      <c r="A4" s="19" t="s">
        <v>38</v>
      </c>
      <c r="B4" s="19" t="s">
        <v>553</v>
      </c>
      <c r="C4" s="19"/>
    </row>
    <row r="5" spans="1:3" x14ac:dyDescent="0.25">
      <c r="A5" s="19" t="s">
        <v>43</v>
      </c>
      <c r="B5" s="19" t="s">
        <v>554</v>
      </c>
      <c r="C5" s="19"/>
    </row>
    <row r="6" spans="1:3" x14ac:dyDescent="0.25">
      <c r="A6" s="19" t="s">
        <v>44</v>
      </c>
      <c r="B6" s="19" t="s">
        <v>555</v>
      </c>
      <c r="C6" s="19"/>
    </row>
    <row r="7" spans="1:3" x14ac:dyDescent="0.25">
      <c r="A7" s="19" t="s">
        <v>45</v>
      </c>
      <c r="B7" s="19" t="s">
        <v>556</v>
      </c>
      <c r="C7" s="19"/>
    </row>
    <row r="8" spans="1:3" x14ac:dyDescent="0.25">
      <c r="A8" s="19" t="s">
        <v>46</v>
      </c>
      <c r="B8" s="19" t="s">
        <v>557</v>
      </c>
      <c r="C8" s="19"/>
    </row>
    <row r="9" spans="1:3" x14ac:dyDescent="0.25">
      <c r="A9" s="19" t="s">
        <v>47</v>
      </c>
      <c r="B9" s="19" t="s">
        <v>558</v>
      </c>
      <c r="C9" s="19"/>
    </row>
    <row r="10" spans="1:3" x14ac:dyDescent="0.25">
      <c r="A10" s="19" t="s">
        <v>50</v>
      </c>
      <c r="B10" s="19" t="s">
        <v>559</v>
      </c>
      <c r="C10" s="19"/>
    </row>
    <row r="11" spans="1:3" x14ac:dyDescent="0.25">
      <c r="A11" s="19" t="s">
        <v>51</v>
      </c>
      <c r="B11" s="19" t="s">
        <v>560</v>
      </c>
      <c r="C11" s="19"/>
    </row>
    <row r="12" spans="1:3" x14ac:dyDescent="0.25">
      <c r="A12" s="19" t="s">
        <v>52</v>
      </c>
      <c r="B12" s="19" t="s">
        <v>561</v>
      </c>
      <c r="C12" s="19"/>
    </row>
    <row r="13" spans="1:3" x14ac:dyDescent="0.25">
      <c r="A13" s="19" t="s">
        <v>53</v>
      </c>
      <c r="B13" s="19" t="s">
        <v>562</v>
      </c>
      <c r="C13" s="19"/>
    </row>
    <row r="14" spans="1:3" x14ac:dyDescent="0.25">
      <c r="A14" s="19" t="s">
        <v>54</v>
      </c>
      <c r="B14" s="19" t="s">
        <v>563</v>
      </c>
      <c r="C14" s="19"/>
    </row>
    <row r="15" spans="1:3" x14ac:dyDescent="0.25">
      <c r="A15" s="19" t="s">
        <v>55</v>
      </c>
      <c r="B15" s="19" t="s">
        <v>564</v>
      </c>
      <c r="C15" s="19"/>
    </row>
    <row r="16" spans="1:3" x14ac:dyDescent="0.25">
      <c r="A16" s="19" t="s">
        <v>56</v>
      </c>
      <c r="B16" s="19" t="s">
        <v>565</v>
      </c>
      <c r="C16" s="19"/>
    </row>
    <row r="17" spans="1:3" x14ac:dyDescent="0.25">
      <c r="A17" s="19" t="s">
        <v>57</v>
      </c>
      <c r="B17" s="19" t="s">
        <v>566</v>
      </c>
      <c r="C1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B385"/>
  <sheetViews>
    <sheetView zoomScaleNormal="100" workbookViewId="0"/>
  </sheetViews>
  <sheetFormatPr defaultRowHeight="15" x14ac:dyDescent="0.25"/>
  <cols>
    <col min="1" max="1" width="23.85546875" style="19" customWidth="1"/>
    <col min="2" max="2" width="43" style="19" customWidth="1"/>
  </cols>
  <sheetData>
    <row r="1" spans="1:2" ht="60" x14ac:dyDescent="0.25">
      <c r="A1" s="81" t="s">
        <v>549</v>
      </c>
      <c r="B1" s="80" t="s">
        <v>550</v>
      </c>
    </row>
    <row r="2" spans="1:2" x14ac:dyDescent="0.25">
      <c r="A2" s="19" t="s">
        <v>36</v>
      </c>
      <c r="B2" s="19" t="s">
        <v>551</v>
      </c>
    </row>
    <row r="3" spans="1:2" x14ac:dyDescent="0.25">
      <c r="A3" s="19" t="s">
        <v>37</v>
      </c>
      <c r="B3" s="19" t="s">
        <v>552</v>
      </c>
    </row>
    <row r="4" spans="1:2" x14ac:dyDescent="0.25">
      <c r="A4" s="19" t="s">
        <v>38</v>
      </c>
      <c r="B4" s="19" t="s">
        <v>553</v>
      </c>
    </row>
    <row r="5" spans="1:2" x14ac:dyDescent="0.25">
      <c r="A5" s="19" t="s">
        <v>39</v>
      </c>
      <c r="B5" s="19" t="s">
        <v>554</v>
      </c>
    </row>
    <row r="6" spans="1:2" x14ac:dyDescent="0.25">
      <c r="A6" s="19" t="s">
        <v>40</v>
      </c>
      <c r="B6" s="19" t="s">
        <v>555</v>
      </c>
    </row>
    <row r="7" spans="1:2" x14ac:dyDescent="0.25">
      <c r="A7" s="19" t="s">
        <v>41</v>
      </c>
      <c r="B7" s="19" t="s">
        <v>556</v>
      </c>
    </row>
    <row r="8" spans="1:2" x14ac:dyDescent="0.25">
      <c r="A8" s="19" t="s">
        <v>42</v>
      </c>
      <c r="B8" s="19" t="s">
        <v>557</v>
      </c>
    </row>
    <row r="9" spans="1:2" x14ac:dyDescent="0.25">
      <c r="A9" s="19" t="s">
        <v>43</v>
      </c>
      <c r="B9" s="19" t="s">
        <v>558</v>
      </c>
    </row>
    <row r="10" spans="1:2" x14ac:dyDescent="0.25">
      <c r="A10" s="19" t="s">
        <v>44</v>
      </c>
      <c r="B10" s="19" t="s">
        <v>559</v>
      </c>
    </row>
    <row r="11" spans="1:2" x14ac:dyDescent="0.25">
      <c r="A11" s="19" t="s">
        <v>45</v>
      </c>
      <c r="B11" s="19" t="s">
        <v>560</v>
      </c>
    </row>
    <row r="12" spans="1:2" x14ac:dyDescent="0.25">
      <c r="A12" s="19" t="s">
        <v>46</v>
      </c>
      <c r="B12" s="19" t="s">
        <v>561</v>
      </c>
    </row>
    <row r="13" spans="1:2" x14ac:dyDescent="0.25">
      <c r="A13" s="19" t="s">
        <v>47</v>
      </c>
      <c r="B13" s="19" t="s">
        <v>562</v>
      </c>
    </row>
    <row r="14" spans="1:2" x14ac:dyDescent="0.25">
      <c r="A14" s="19" t="s">
        <v>48</v>
      </c>
      <c r="B14" s="19" t="s">
        <v>563</v>
      </c>
    </row>
    <row r="15" spans="1:2" x14ac:dyDescent="0.25">
      <c r="A15" s="19" t="s">
        <v>49</v>
      </c>
      <c r="B15" s="19" t="s">
        <v>564</v>
      </c>
    </row>
    <row r="16" spans="1:2" x14ac:dyDescent="0.25">
      <c r="A16" s="19" t="s">
        <v>50</v>
      </c>
      <c r="B16" s="19" t="s">
        <v>565</v>
      </c>
    </row>
    <row r="17" spans="1:2" x14ac:dyDescent="0.25">
      <c r="A17" s="19" t="s">
        <v>51</v>
      </c>
      <c r="B17" s="19" t="s">
        <v>566</v>
      </c>
    </row>
    <row r="18" spans="1:2" x14ac:dyDescent="0.25">
      <c r="A18" s="19" t="s">
        <v>52</v>
      </c>
      <c r="B18" s="19" t="s">
        <v>567</v>
      </c>
    </row>
    <row r="19" spans="1:2" x14ac:dyDescent="0.25">
      <c r="A19" s="19" t="s">
        <v>53</v>
      </c>
      <c r="B19" s="19" t="s">
        <v>568</v>
      </c>
    </row>
    <row r="20" spans="1:2" x14ac:dyDescent="0.25">
      <c r="A20" s="19" t="s">
        <v>54</v>
      </c>
      <c r="B20" s="19" t="s">
        <v>569</v>
      </c>
    </row>
    <row r="21" spans="1:2" x14ac:dyDescent="0.25">
      <c r="A21" s="19" t="s">
        <v>55</v>
      </c>
      <c r="B21" s="19" t="s">
        <v>570</v>
      </c>
    </row>
    <row r="22" spans="1:2" x14ac:dyDescent="0.25">
      <c r="A22" s="19" t="s">
        <v>56</v>
      </c>
      <c r="B22" s="19" t="s">
        <v>571</v>
      </c>
    </row>
    <row r="23" spans="1:2" x14ac:dyDescent="0.25">
      <c r="A23" s="19" t="s">
        <v>57</v>
      </c>
      <c r="B23" s="19" t="s">
        <v>572</v>
      </c>
    </row>
    <row r="24" spans="1:2" x14ac:dyDescent="0.25">
      <c r="A24" s="19" t="s">
        <v>58</v>
      </c>
      <c r="B24" s="19" t="s">
        <v>573</v>
      </c>
    </row>
    <row r="25" spans="1:2" x14ac:dyDescent="0.25">
      <c r="A25" s="19" t="s">
        <v>59</v>
      </c>
      <c r="B25" s="19" t="s">
        <v>574</v>
      </c>
    </row>
    <row r="26" spans="1:2" x14ac:dyDescent="0.25">
      <c r="A26" s="19" t="s">
        <v>60</v>
      </c>
      <c r="B26" s="19" t="s">
        <v>575</v>
      </c>
    </row>
    <row r="27" spans="1:2" x14ac:dyDescent="0.25">
      <c r="A27" s="19" t="s">
        <v>61</v>
      </c>
      <c r="B27" s="19" t="s">
        <v>576</v>
      </c>
    </row>
    <row r="28" spans="1:2" x14ac:dyDescent="0.25">
      <c r="A28" s="19" t="s">
        <v>62</v>
      </c>
      <c r="B28" s="19" t="s">
        <v>577</v>
      </c>
    </row>
    <row r="29" spans="1:2" x14ac:dyDescent="0.25">
      <c r="A29" s="19" t="s">
        <v>63</v>
      </c>
      <c r="B29" s="19" t="s">
        <v>578</v>
      </c>
    </row>
    <row r="30" spans="1:2" x14ac:dyDescent="0.25">
      <c r="A30" s="19" t="s">
        <v>64</v>
      </c>
      <c r="B30" s="19" t="s">
        <v>579</v>
      </c>
    </row>
    <row r="31" spans="1:2" x14ac:dyDescent="0.25">
      <c r="A31" s="19" t="s">
        <v>65</v>
      </c>
      <c r="B31" s="19" t="s">
        <v>580</v>
      </c>
    </row>
    <row r="32" spans="1:2" x14ac:dyDescent="0.25">
      <c r="A32" s="19" t="s">
        <v>66</v>
      </c>
      <c r="B32" s="19" t="s">
        <v>581</v>
      </c>
    </row>
    <row r="33" spans="1:2" x14ac:dyDescent="0.25">
      <c r="A33" s="19" t="s">
        <v>67</v>
      </c>
      <c r="B33" s="19" t="s">
        <v>582</v>
      </c>
    </row>
    <row r="34" spans="1:2" x14ac:dyDescent="0.25">
      <c r="A34" s="19" t="s">
        <v>68</v>
      </c>
      <c r="B34" s="19" t="s">
        <v>583</v>
      </c>
    </row>
    <row r="35" spans="1:2" x14ac:dyDescent="0.25">
      <c r="A35" s="19" t="s">
        <v>69</v>
      </c>
      <c r="B35" s="19" t="s">
        <v>584</v>
      </c>
    </row>
    <row r="36" spans="1:2" x14ac:dyDescent="0.25">
      <c r="A36" s="19" t="s">
        <v>70</v>
      </c>
      <c r="B36" s="19" t="s">
        <v>585</v>
      </c>
    </row>
    <row r="37" spans="1:2" x14ac:dyDescent="0.25">
      <c r="A37" s="19" t="s">
        <v>71</v>
      </c>
      <c r="B37" s="19" t="s">
        <v>586</v>
      </c>
    </row>
    <row r="38" spans="1:2" x14ac:dyDescent="0.25">
      <c r="A38" s="19" t="s">
        <v>72</v>
      </c>
      <c r="B38" s="19" t="s">
        <v>587</v>
      </c>
    </row>
    <row r="39" spans="1:2" x14ac:dyDescent="0.25">
      <c r="A39" s="19" t="s">
        <v>73</v>
      </c>
      <c r="B39" s="19" t="s">
        <v>588</v>
      </c>
    </row>
    <row r="40" spans="1:2" x14ac:dyDescent="0.25">
      <c r="A40" s="19" t="s">
        <v>74</v>
      </c>
      <c r="B40" s="19" t="s">
        <v>589</v>
      </c>
    </row>
    <row r="41" spans="1:2" x14ac:dyDescent="0.25">
      <c r="A41" s="19" t="s">
        <v>75</v>
      </c>
      <c r="B41" s="19" t="s">
        <v>590</v>
      </c>
    </row>
    <row r="42" spans="1:2" x14ac:dyDescent="0.25">
      <c r="A42" s="19" t="s">
        <v>76</v>
      </c>
      <c r="B42" s="19" t="s">
        <v>591</v>
      </c>
    </row>
    <row r="43" spans="1:2" x14ac:dyDescent="0.25">
      <c r="A43" s="19" t="s">
        <v>77</v>
      </c>
      <c r="B43" s="19" t="s">
        <v>592</v>
      </c>
    </row>
    <row r="44" spans="1:2" x14ac:dyDescent="0.25">
      <c r="A44" s="19" t="s">
        <v>78</v>
      </c>
      <c r="B44" s="19" t="s">
        <v>593</v>
      </c>
    </row>
    <row r="45" spans="1:2" x14ac:dyDescent="0.25">
      <c r="A45" s="19" t="s">
        <v>79</v>
      </c>
      <c r="B45" s="19" t="s">
        <v>594</v>
      </c>
    </row>
    <row r="46" spans="1:2" x14ac:dyDescent="0.25">
      <c r="A46" s="19" t="s">
        <v>80</v>
      </c>
      <c r="B46" s="19" t="s">
        <v>595</v>
      </c>
    </row>
    <row r="47" spans="1:2" x14ac:dyDescent="0.25">
      <c r="A47" s="19" t="s">
        <v>81</v>
      </c>
      <c r="B47" s="19" t="s">
        <v>596</v>
      </c>
    </row>
    <row r="48" spans="1:2" x14ac:dyDescent="0.25">
      <c r="A48" s="19" t="s">
        <v>82</v>
      </c>
      <c r="B48" s="19" t="s">
        <v>597</v>
      </c>
    </row>
    <row r="49" spans="1:2" x14ac:dyDescent="0.25">
      <c r="A49" s="19" t="s">
        <v>83</v>
      </c>
      <c r="B49" s="19" t="s">
        <v>598</v>
      </c>
    </row>
    <row r="50" spans="1:2" x14ac:dyDescent="0.25">
      <c r="A50" s="19" t="s">
        <v>84</v>
      </c>
      <c r="B50" s="19" t="s">
        <v>599</v>
      </c>
    </row>
    <row r="51" spans="1:2" x14ac:dyDescent="0.25">
      <c r="A51" s="19" t="s">
        <v>85</v>
      </c>
      <c r="B51" s="19" t="s">
        <v>600</v>
      </c>
    </row>
    <row r="52" spans="1:2" x14ac:dyDescent="0.25">
      <c r="A52" s="19" t="s">
        <v>86</v>
      </c>
      <c r="B52" s="19" t="s">
        <v>601</v>
      </c>
    </row>
    <row r="53" spans="1:2" x14ac:dyDescent="0.25">
      <c r="A53" s="19" t="s">
        <v>87</v>
      </c>
      <c r="B53" s="19" t="s">
        <v>602</v>
      </c>
    </row>
    <row r="54" spans="1:2" x14ac:dyDescent="0.25">
      <c r="A54" s="19" t="s">
        <v>88</v>
      </c>
      <c r="B54" s="19" t="s">
        <v>603</v>
      </c>
    </row>
    <row r="55" spans="1:2" x14ac:dyDescent="0.25">
      <c r="A55" s="19" t="s">
        <v>89</v>
      </c>
      <c r="B55" s="19" t="s">
        <v>604</v>
      </c>
    </row>
    <row r="56" spans="1:2" x14ac:dyDescent="0.25">
      <c r="A56" s="19" t="s">
        <v>90</v>
      </c>
      <c r="B56" s="19" t="s">
        <v>605</v>
      </c>
    </row>
    <row r="57" spans="1:2" x14ac:dyDescent="0.25">
      <c r="A57" s="19" t="s">
        <v>91</v>
      </c>
      <c r="B57" s="19" t="s">
        <v>606</v>
      </c>
    </row>
    <row r="58" spans="1:2" x14ac:dyDescent="0.25">
      <c r="A58" s="19" t="s">
        <v>92</v>
      </c>
      <c r="B58" s="19" t="s">
        <v>607</v>
      </c>
    </row>
    <row r="59" spans="1:2" x14ac:dyDescent="0.25">
      <c r="A59" s="19" t="s">
        <v>93</v>
      </c>
      <c r="B59" s="19" t="s">
        <v>608</v>
      </c>
    </row>
    <row r="60" spans="1:2" x14ac:dyDescent="0.25">
      <c r="A60" s="19" t="s">
        <v>94</v>
      </c>
      <c r="B60" s="19" t="s">
        <v>609</v>
      </c>
    </row>
    <row r="61" spans="1:2" x14ac:dyDescent="0.25">
      <c r="A61" s="19" t="s">
        <v>95</v>
      </c>
      <c r="B61" s="19" t="s">
        <v>610</v>
      </c>
    </row>
    <row r="62" spans="1:2" x14ac:dyDescent="0.25">
      <c r="A62" s="19" t="s">
        <v>96</v>
      </c>
      <c r="B62" s="19" t="s">
        <v>611</v>
      </c>
    </row>
    <row r="63" spans="1:2" x14ac:dyDescent="0.25">
      <c r="A63" s="19" t="s">
        <v>97</v>
      </c>
      <c r="B63" s="19" t="s">
        <v>612</v>
      </c>
    </row>
    <row r="64" spans="1:2" x14ac:dyDescent="0.25">
      <c r="A64" s="19" t="s">
        <v>98</v>
      </c>
      <c r="B64" s="19" t="s">
        <v>613</v>
      </c>
    </row>
    <row r="65" spans="1:2" x14ac:dyDescent="0.25">
      <c r="A65" s="19" t="s">
        <v>99</v>
      </c>
      <c r="B65" s="19" t="s">
        <v>614</v>
      </c>
    </row>
    <row r="66" spans="1:2" x14ac:dyDescent="0.25">
      <c r="A66" s="19" t="s">
        <v>100</v>
      </c>
      <c r="B66" s="19" t="s">
        <v>615</v>
      </c>
    </row>
    <row r="67" spans="1:2" x14ac:dyDescent="0.25">
      <c r="A67" s="19" t="s">
        <v>101</v>
      </c>
      <c r="B67" s="19" t="s">
        <v>616</v>
      </c>
    </row>
    <row r="68" spans="1:2" x14ac:dyDescent="0.25">
      <c r="A68" s="19" t="s">
        <v>102</v>
      </c>
      <c r="B68" s="19" t="s">
        <v>617</v>
      </c>
    </row>
    <row r="69" spans="1:2" x14ac:dyDescent="0.25">
      <c r="A69" s="19" t="s">
        <v>103</v>
      </c>
      <c r="B69" s="19" t="s">
        <v>618</v>
      </c>
    </row>
    <row r="70" spans="1:2" x14ac:dyDescent="0.25">
      <c r="A70" s="19" t="s">
        <v>104</v>
      </c>
      <c r="B70" s="19" t="s">
        <v>619</v>
      </c>
    </row>
    <row r="71" spans="1:2" x14ac:dyDescent="0.25">
      <c r="A71" s="19" t="s">
        <v>105</v>
      </c>
      <c r="B71" s="19" t="s">
        <v>620</v>
      </c>
    </row>
    <row r="72" spans="1:2" x14ac:dyDescent="0.25">
      <c r="A72" s="19" t="s">
        <v>106</v>
      </c>
      <c r="B72" s="19" t="s">
        <v>621</v>
      </c>
    </row>
    <row r="73" spans="1:2" x14ac:dyDescent="0.25">
      <c r="A73" s="19" t="s">
        <v>107</v>
      </c>
      <c r="B73" s="19" t="s">
        <v>622</v>
      </c>
    </row>
    <row r="74" spans="1:2" x14ac:dyDescent="0.25">
      <c r="A74" s="19" t="s">
        <v>108</v>
      </c>
      <c r="B74" s="19" t="s">
        <v>623</v>
      </c>
    </row>
    <row r="75" spans="1:2" x14ac:dyDescent="0.25">
      <c r="A75" s="19" t="s">
        <v>109</v>
      </c>
      <c r="B75" s="19" t="s">
        <v>624</v>
      </c>
    </row>
    <row r="76" spans="1:2" x14ac:dyDescent="0.25">
      <c r="A76" s="19" t="s">
        <v>110</v>
      </c>
      <c r="B76" s="19" t="s">
        <v>625</v>
      </c>
    </row>
    <row r="77" spans="1:2" x14ac:dyDescent="0.25">
      <c r="A77" s="19" t="s">
        <v>111</v>
      </c>
      <c r="B77" s="19" t="s">
        <v>626</v>
      </c>
    </row>
    <row r="78" spans="1:2" x14ac:dyDescent="0.25">
      <c r="A78" s="19" t="s">
        <v>112</v>
      </c>
      <c r="B78" s="19" t="s">
        <v>627</v>
      </c>
    </row>
    <row r="79" spans="1:2" x14ac:dyDescent="0.25">
      <c r="A79" s="19" t="s">
        <v>113</v>
      </c>
      <c r="B79" s="19" t="s">
        <v>628</v>
      </c>
    </row>
    <row r="80" spans="1:2" x14ac:dyDescent="0.25">
      <c r="A80" s="19" t="s">
        <v>114</v>
      </c>
      <c r="B80" s="19" t="s">
        <v>629</v>
      </c>
    </row>
    <row r="81" spans="1:2" x14ac:dyDescent="0.25">
      <c r="A81" s="19" t="s">
        <v>115</v>
      </c>
      <c r="B81" s="19" t="s">
        <v>630</v>
      </c>
    </row>
    <row r="82" spans="1:2" x14ac:dyDescent="0.25">
      <c r="A82" s="19" t="s">
        <v>116</v>
      </c>
      <c r="B82" s="19" t="s">
        <v>631</v>
      </c>
    </row>
    <row r="83" spans="1:2" x14ac:dyDescent="0.25">
      <c r="A83" s="19" t="s">
        <v>117</v>
      </c>
      <c r="B83" s="19" t="s">
        <v>632</v>
      </c>
    </row>
    <row r="84" spans="1:2" x14ac:dyDescent="0.25">
      <c r="A84" s="19" t="s">
        <v>118</v>
      </c>
      <c r="B84" s="19" t="s">
        <v>633</v>
      </c>
    </row>
    <row r="85" spans="1:2" x14ac:dyDescent="0.25">
      <c r="A85" s="19" t="s">
        <v>119</v>
      </c>
      <c r="B85" s="19" t="s">
        <v>634</v>
      </c>
    </row>
    <row r="86" spans="1:2" x14ac:dyDescent="0.25">
      <c r="A86" s="19" t="s">
        <v>120</v>
      </c>
      <c r="B86" s="19" t="s">
        <v>635</v>
      </c>
    </row>
    <row r="87" spans="1:2" x14ac:dyDescent="0.25">
      <c r="A87" s="19" t="s">
        <v>121</v>
      </c>
      <c r="B87" s="19" t="s">
        <v>636</v>
      </c>
    </row>
    <row r="88" spans="1:2" x14ac:dyDescent="0.25">
      <c r="A88" s="19" t="s">
        <v>122</v>
      </c>
      <c r="B88" s="19" t="s">
        <v>637</v>
      </c>
    </row>
    <row r="89" spans="1:2" x14ac:dyDescent="0.25">
      <c r="A89" s="19" t="s">
        <v>123</v>
      </c>
      <c r="B89" s="19" t="s">
        <v>638</v>
      </c>
    </row>
    <row r="90" spans="1:2" x14ac:dyDescent="0.25">
      <c r="A90" s="19" t="s">
        <v>124</v>
      </c>
      <c r="B90" s="19" t="s">
        <v>639</v>
      </c>
    </row>
    <row r="91" spans="1:2" x14ac:dyDescent="0.25">
      <c r="A91" s="19" t="s">
        <v>125</v>
      </c>
      <c r="B91" s="19" t="s">
        <v>640</v>
      </c>
    </row>
    <row r="92" spans="1:2" x14ac:dyDescent="0.25">
      <c r="A92" s="19" t="s">
        <v>126</v>
      </c>
      <c r="B92" s="19" t="s">
        <v>641</v>
      </c>
    </row>
    <row r="93" spans="1:2" x14ac:dyDescent="0.25">
      <c r="A93" s="19" t="s">
        <v>127</v>
      </c>
      <c r="B93" s="19" t="s">
        <v>642</v>
      </c>
    </row>
    <row r="94" spans="1:2" x14ac:dyDescent="0.25">
      <c r="A94" s="19" t="s">
        <v>128</v>
      </c>
      <c r="B94" s="19" t="s">
        <v>643</v>
      </c>
    </row>
    <row r="95" spans="1:2" x14ac:dyDescent="0.25">
      <c r="A95" s="19" t="s">
        <v>129</v>
      </c>
      <c r="B95" s="19" t="s">
        <v>644</v>
      </c>
    </row>
    <row r="96" spans="1:2" x14ac:dyDescent="0.25">
      <c r="A96" s="19" t="s">
        <v>130</v>
      </c>
      <c r="B96" s="19" t="s">
        <v>645</v>
      </c>
    </row>
    <row r="97" spans="1:2" x14ac:dyDescent="0.25">
      <c r="A97" s="19" t="s">
        <v>131</v>
      </c>
      <c r="B97" s="19" t="s">
        <v>646</v>
      </c>
    </row>
    <row r="98" spans="1:2" x14ac:dyDescent="0.25">
      <c r="A98" s="19" t="s">
        <v>132</v>
      </c>
      <c r="B98" s="19" t="s">
        <v>647</v>
      </c>
    </row>
    <row r="99" spans="1:2" x14ac:dyDescent="0.25">
      <c r="A99" s="19" t="s">
        <v>133</v>
      </c>
      <c r="B99" s="19" t="s">
        <v>648</v>
      </c>
    </row>
    <row r="100" spans="1:2" x14ac:dyDescent="0.25">
      <c r="A100" s="19" t="s">
        <v>134</v>
      </c>
      <c r="B100" s="19" t="s">
        <v>649</v>
      </c>
    </row>
    <row r="101" spans="1:2" x14ac:dyDescent="0.25">
      <c r="A101" s="19" t="s">
        <v>135</v>
      </c>
      <c r="B101" s="19" t="s">
        <v>650</v>
      </c>
    </row>
    <row r="102" spans="1:2" x14ac:dyDescent="0.25">
      <c r="A102" s="19" t="s">
        <v>136</v>
      </c>
      <c r="B102" s="19" t="s">
        <v>651</v>
      </c>
    </row>
    <row r="103" spans="1:2" x14ac:dyDescent="0.25">
      <c r="A103" s="19" t="s">
        <v>137</v>
      </c>
      <c r="B103" s="19" t="s">
        <v>652</v>
      </c>
    </row>
    <row r="104" spans="1:2" x14ac:dyDescent="0.25">
      <c r="A104" s="19" t="s">
        <v>138</v>
      </c>
      <c r="B104" s="19" t="s">
        <v>653</v>
      </c>
    </row>
    <row r="105" spans="1:2" x14ac:dyDescent="0.25">
      <c r="A105" s="19" t="s">
        <v>139</v>
      </c>
      <c r="B105" s="19" t="s">
        <v>654</v>
      </c>
    </row>
    <row r="106" spans="1:2" x14ac:dyDescent="0.25">
      <c r="A106" s="19" t="s">
        <v>140</v>
      </c>
      <c r="B106" s="19" t="s">
        <v>655</v>
      </c>
    </row>
    <row r="107" spans="1:2" x14ac:dyDescent="0.25">
      <c r="A107" s="19" t="s">
        <v>141</v>
      </c>
      <c r="B107" s="19" t="s">
        <v>656</v>
      </c>
    </row>
    <row r="108" spans="1:2" x14ac:dyDescent="0.25">
      <c r="A108" s="19" t="s">
        <v>142</v>
      </c>
      <c r="B108" s="19" t="s">
        <v>657</v>
      </c>
    </row>
    <row r="109" spans="1:2" x14ac:dyDescent="0.25">
      <c r="A109" s="19" t="s">
        <v>143</v>
      </c>
      <c r="B109" s="19" t="s">
        <v>658</v>
      </c>
    </row>
    <row r="110" spans="1:2" x14ac:dyDescent="0.25">
      <c r="A110" s="19" t="s">
        <v>144</v>
      </c>
      <c r="B110" s="19" t="s">
        <v>659</v>
      </c>
    </row>
    <row r="111" spans="1:2" x14ac:dyDescent="0.25">
      <c r="A111" s="19" t="s">
        <v>145</v>
      </c>
      <c r="B111" s="19" t="s">
        <v>660</v>
      </c>
    </row>
    <row r="112" spans="1:2" x14ac:dyDescent="0.25">
      <c r="A112" s="19" t="s">
        <v>146</v>
      </c>
      <c r="B112" s="19" t="s">
        <v>661</v>
      </c>
    </row>
    <row r="113" spans="1:2" x14ac:dyDescent="0.25">
      <c r="A113" s="19" t="s">
        <v>147</v>
      </c>
      <c r="B113" s="19" t="s">
        <v>662</v>
      </c>
    </row>
    <row r="114" spans="1:2" x14ac:dyDescent="0.25">
      <c r="A114" s="19" t="s">
        <v>148</v>
      </c>
      <c r="B114" s="19" t="s">
        <v>663</v>
      </c>
    </row>
    <row r="115" spans="1:2" x14ac:dyDescent="0.25">
      <c r="A115" s="19" t="s">
        <v>149</v>
      </c>
      <c r="B115" s="19" t="s">
        <v>664</v>
      </c>
    </row>
    <row r="116" spans="1:2" x14ac:dyDescent="0.25">
      <c r="A116" s="19" t="s">
        <v>150</v>
      </c>
      <c r="B116" s="19" t="s">
        <v>665</v>
      </c>
    </row>
    <row r="117" spans="1:2" x14ac:dyDescent="0.25">
      <c r="A117" s="19" t="s">
        <v>151</v>
      </c>
      <c r="B117" s="19" t="s">
        <v>666</v>
      </c>
    </row>
    <row r="118" spans="1:2" x14ac:dyDescent="0.25">
      <c r="A118" s="19" t="s">
        <v>152</v>
      </c>
      <c r="B118" s="19" t="s">
        <v>667</v>
      </c>
    </row>
    <row r="119" spans="1:2" x14ac:dyDescent="0.25">
      <c r="A119" s="19" t="s">
        <v>153</v>
      </c>
      <c r="B119" s="19" t="s">
        <v>668</v>
      </c>
    </row>
    <row r="120" spans="1:2" x14ac:dyDescent="0.25">
      <c r="A120" s="19" t="s">
        <v>154</v>
      </c>
      <c r="B120" s="19" t="s">
        <v>669</v>
      </c>
    </row>
    <row r="121" spans="1:2" x14ac:dyDescent="0.25">
      <c r="A121" s="19" t="s">
        <v>155</v>
      </c>
      <c r="B121" s="19" t="s">
        <v>670</v>
      </c>
    </row>
    <row r="122" spans="1:2" x14ac:dyDescent="0.25">
      <c r="A122" s="19" t="s">
        <v>156</v>
      </c>
      <c r="B122" s="19" t="s">
        <v>671</v>
      </c>
    </row>
    <row r="123" spans="1:2" x14ac:dyDescent="0.25">
      <c r="A123" s="19" t="s">
        <v>157</v>
      </c>
      <c r="B123" s="19" t="s">
        <v>672</v>
      </c>
    </row>
    <row r="124" spans="1:2" x14ac:dyDescent="0.25">
      <c r="A124" s="19" t="s">
        <v>158</v>
      </c>
      <c r="B124" s="19" t="s">
        <v>673</v>
      </c>
    </row>
    <row r="125" spans="1:2" x14ac:dyDescent="0.25">
      <c r="A125" s="19" t="s">
        <v>159</v>
      </c>
      <c r="B125" s="19" t="s">
        <v>674</v>
      </c>
    </row>
    <row r="126" spans="1:2" x14ac:dyDescent="0.25">
      <c r="A126" s="19" t="s">
        <v>160</v>
      </c>
      <c r="B126" s="19" t="s">
        <v>675</v>
      </c>
    </row>
    <row r="127" spans="1:2" x14ac:dyDescent="0.25">
      <c r="A127" s="19" t="s">
        <v>161</v>
      </c>
      <c r="B127" s="19" t="s">
        <v>676</v>
      </c>
    </row>
    <row r="128" spans="1:2" x14ac:dyDescent="0.25">
      <c r="A128" s="19" t="s">
        <v>162</v>
      </c>
      <c r="B128" s="19" t="s">
        <v>677</v>
      </c>
    </row>
    <row r="129" spans="1:2" x14ac:dyDescent="0.25">
      <c r="A129" s="19" t="s">
        <v>163</v>
      </c>
      <c r="B129" s="19" t="s">
        <v>678</v>
      </c>
    </row>
    <row r="130" spans="1:2" x14ac:dyDescent="0.25">
      <c r="A130" s="19" t="s">
        <v>164</v>
      </c>
      <c r="B130" s="19" t="s">
        <v>679</v>
      </c>
    </row>
    <row r="131" spans="1:2" x14ac:dyDescent="0.25">
      <c r="A131" s="19" t="s">
        <v>165</v>
      </c>
      <c r="B131" s="19" t="s">
        <v>680</v>
      </c>
    </row>
    <row r="132" spans="1:2" x14ac:dyDescent="0.25">
      <c r="A132" s="19" t="s">
        <v>166</v>
      </c>
      <c r="B132" s="19" t="s">
        <v>681</v>
      </c>
    </row>
    <row r="133" spans="1:2" x14ac:dyDescent="0.25">
      <c r="A133" s="19" t="s">
        <v>167</v>
      </c>
      <c r="B133" s="19" t="s">
        <v>682</v>
      </c>
    </row>
    <row r="134" spans="1:2" x14ac:dyDescent="0.25">
      <c r="A134" s="19" t="s">
        <v>168</v>
      </c>
      <c r="B134" s="19" t="s">
        <v>683</v>
      </c>
    </row>
    <row r="135" spans="1:2" x14ac:dyDescent="0.25">
      <c r="A135" s="19" t="s">
        <v>169</v>
      </c>
      <c r="B135" s="19" t="s">
        <v>684</v>
      </c>
    </row>
    <row r="136" spans="1:2" x14ac:dyDescent="0.25">
      <c r="A136" s="19" t="s">
        <v>170</v>
      </c>
      <c r="B136" s="19" t="s">
        <v>685</v>
      </c>
    </row>
    <row r="137" spans="1:2" x14ac:dyDescent="0.25">
      <c r="A137" s="19" t="s">
        <v>171</v>
      </c>
      <c r="B137" s="19" t="s">
        <v>686</v>
      </c>
    </row>
    <row r="138" spans="1:2" x14ac:dyDescent="0.25">
      <c r="A138" s="19" t="s">
        <v>172</v>
      </c>
      <c r="B138" s="19" t="s">
        <v>687</v>
      </c>
    </row>
    <row r="139" spans="1:2" x14ac:dyDescent="0.25">
      <c r="A139" s="19" t="s">
        <v>173</v>
      </c>
      <c r="B139" s="19" t="s">
        <v>688</v>
      </c>
    </row>
    <row r="140" spans="1:2" x14ac:dyDescent="0.25">
      <c r="A140" s="19" t="s">
        <v>174</v>
      </c>
      <c r="B140" s="19" t="s">
        <v>689</v>
      </c>
    </row>
    <row r="141" spans="1:2" x14ac:dyDescent="0.25">
      <c r="A141" s="19" t="s">
        <v>175</v>
      </c>
      <c r="B141" s="19" t="s">
        <v>690</v>
      </c>
    </row>
    <row r="142" spans="1:2" x14ac:dyDescent="0.25">
      <c r="A142" s="19" t="s">
        <v>176</v>
      </c>
      <c r="B142" s="19" t="s">
        <v>691</v>
      </c>
    </row>
    <row r="143" spans="1:2" x14ac:dyDescent="0.25">
      <c r="A143" s="19" t="s">
        <v>177</v>
      </c>
      <c r="B143" s="19" t="s">
        <v>692</v>
      </c>
    </row>
    <row r="144" spans="1:2" x14ac:dyDescent="0.25">
      <c r="A144" s="19" t="s">
        <v>178</v>
      </c>
      <c r="B144" s="19" t="s">
        <v>693</v>
      </c>
    </row>
    <row r="145" spans="1:2" x14ac:dyDescent="0.25">
      <c r="A145" s="19" t="s">
        <v>179</v>
      </c>
      <c r="B145" s="19" t="s">
        <v>694</v>
      </c>
    </row>
    <row r="146" spans="1:2" x14ac:dyDescent="0.25">
      <c r="A146" s="19" t="s">
        <v>180</v>
      </c>
      <c r="B146" s="19" t="s">
        <v>695</v>
      </c>
    </row>
    <row r="147" spans="1:2" x14ac:dyDescent="0.25">
      <c r="A147" s="19" t="s">
        <v>181</v>
      </c>
      <c r="B147" s="19" t="s">
        <v>696</v>
      </c>
    </row>
    <row r="148" spans="1:2" x14ac:dyDescent="0.25">
      <c r="A148" s="19" t="s">
        <v>182</v>
      </c>
      <c r="B148" s="19" t="s">
        <v>697</v>
      </c>
    </row>
    <row r="149" spans="1:2" x14ac:dyDescent="0.25">
      <c r="A149" s="19" t="s">
        <v>183</v>
      </c>
      <c r="B149" s="19" t="s">
        <v>698</v>
      </c>
    </row>
    <row r="150" spans="1:2" x14ac:dyDescent="0.25">
      <c r="A150" s="19" t="s">
        <v>184</v>
      </c>
      <c r="B150" s="19" t="s">
        <v>699</v>
      </c>
    </row>
    <row r="151" spans="1:2" x14ac:dyDescent="0.25">
      <c r="A151" s="19" t="s">
        <v>185</v>
      </c>
      <c r="B151" s="19" t="s">
        <v>700</v>
      </c>
    </row>
    <row r="152" spans="1:2" x14ac:dyDescent="0.25">
      <c r="A152" s="19" t="s">
        <v>186</v>
      </c>
      <c r="B152" s="19" t="s">
        <v>701</v>
      </c>
    </row>
    <row r="153" spans="1:2" x14ac:dyDescent="0.25">
      <c r="A153" s="19" t="s">
        <v>187</v>
      </c>
      <c r="B153" s="19" t="s">
        <v>702</v>
      </c>
    </row>
    <row r="154" spans="1:2" x14ac:dyDescent="0.25">
      <c r="A154" s="19" t="s">
        <v>188</v>
      </c>
      <c r="B154" s="19" t="s">
        <v>703</v>
      </c>
    </row>
    <row r="155" spans="1:2" x14ac:dyDescent="0.25">
      <c r="A155" s="19" t="s">
        <v>189</v>
      </c>
      <c r="B155" s="19" t="s">
        <v>704</v>
      </c>
    </row>
    <row r="156" spans="1:2" x14ac:dyDescent="0.25">
      <c r="A156" s="19" t="s">
        <v>190</v>
      </c>
      <c r="B156" s="19" t="s">
        <v>705</v>
      </c>
    </row>
    <row r="157" spans="1:2" x14ac:dyDescent="0.25">
      <c r="A157" s="19" t="s">
        <v>191</v>
      </c>
      <c r="B157" s="19" t="s">
        <v>706</v>
      </c>
    </row>
    <row r="158" spans="1:2" x14ac:dyDescent="0.25">
      <c r="A158" s="19" t="s">
        <v>192</v>
      </c>
      <c r="B158" s="19" t="s">
        <v>707</v>
      </c>
    </row>
    <row r="159" spans="1:2" x14ac:dyDescent="0.25">
      <c r="A159" s="19" t="s">
        <v>193</v>
      </c>
      <c r="B159" s="19" t="s">
        <v>708</v>
      </c>
    </row>
    <row r="160" spans="1:2" x14ac:dyDescent="0.25">
      <c r="A160" s="19" t="s">
        <v>194</v>
      </c>
      <c r="B160" s="19" t="s">
        <v>709</v>
      </c>
    </row>
    <row r="161" spans="1:2" x14ac:dyDescent="0.25">
      <c r="A161" s="19" t="s">
        <v>195</v>
      </c>
      <c r="B161" s="19" t="s">
        <v>710</v>
      </c>
    </row>
    <row r="162" spans="1:2" x14ac:dyDescent="0.25">
      <c r="A162" s="19" t="s">
        <v>196</v>
      </c>
      <c r="B162" s="19" t="s">
        <v>711</v>
      </c>
    </row>
    <row r="163" spans="1:2" x14ac:dyDescent="0.25">
      <c r="A163" s="19" t="s">
        <v>197</v>
      </c>
      <c r="B163" s="19" t="s">
        <v>712</v>
      </c>
    </row>
    <row r="164" spans="1:2" x14ac:dyDescent="0.25">
      <c r="A164" s="19" t="s">
        <v>198</v>
      </c>
      <c r="B164" s="19" t="s">
        <v>713</v>
      </c>
    </row>
    <row r="165" spans="1:2" x14ac:dyDescent="0.25">
      <c r="A165" s="19" t="s">
        <v>199</v>
      </c>
      <c r="B165" s="19" t="s">
        <v>714</v>
      </c>
    </row>
    <row r="166" spans="1:2" x14ac:dyDescent="0.25">
      <c r="A166" s="19" t="s">
        <v>200</v>
      </c>
      <c r="B166" s="19" t="s">
        <v>715</v>
      </c>
    </row>
    <row r="167" spans="1:2" x14ac:dyDescent="0.25">
      <c r="A167" s="19" t="s">
        <v>201</v>
      </c>
      <c r="B167" s="19" t="s">
        <v>716</v>
      </c>
    </row>
    <row r="168" spans="1:2" x14ac:dyDescent="0.25">
      <c r="A168" s="19" t="s">
        <v>202</v>
      </c>
      <c r="B168" s="19" t="s">
        <v>717</v>
      </c>
    </row>
    <row r="169" spans="1:2" x14ac:dyDescent="0.25">
      <c r="A169" s="19" t="s">
        <v>203</v>
      </c>
      <c r="B169" s="19" t="s">
        <v>718</v>
      </c>
    </row>
    <row r="170" spans="1:2" x14ac:dyDescent="0.25">
      <c r="A170" s="19" t="s">
        <v>204</v>
      </c>
      <c r="B170" s="19" t="s">
        <v>719</v>
      </c>
    </row>
    <row r="171" spans="1:2" x14ac:dyDescent="0.25">
      <c r="A171" s="19" t="s">
        <v>205</v>
      </c>
      <c r="B171" s="19" t="s">
        <v>720</v>
      </c>
    </row>
    <row r="172" spans="1:2" x14ac:dyDescent="0.25">
      <c r="A172" s="19" t="s">
        <v>206</v>
      </c>
      <c r="B172" s="19" t="s">
        <v>721</v>
      </c>
    </row>
    <row r="173" spans="1:2" x14ac:dyDescent="0.25">
      <c r="A173" s="19" t="s">
        <v>207</v>
      </c>
      <c r="B173" s="19" t="s">
        <v>722</v>
      </c>
    </row>
    <row r="174" spans="1:2" x14ac:dyDescent="0.25">
      <c r="A174" s="19" t="s">
        <v>208</v>
      </c>
      <c r="B174" s="19" t="s">
        <v>723</v>
      </c>
    </row>
    <row r="175" spans="1:2" x14ac:dyDescent="0.25">
      <c r="A175" s="19" t="s">
        <v>209</v>
      </c>
      <c r="B175" s="19" t="s">
        <v>724</v>
      </c>
    </row>
    <row r="176" spans="1:2" x14ac:dyDescent="0.25">
      <c r="A176" s="19" t="s">
        <v>210</v>
      </c>
      <c r="B176" s="19" t="s">
        <v>725</v>
      </c>
    </row>
    <row r="177" spans="1:2" x14ac:dyDescent="0.25">
      <c r="A177" s="19" t="s">
        <v>211</v>
      </c>
      <c r="B177" s="19" t="s">
        <v>726</v>
      </c>
    </row>
    <row r="178" spans="1:2" x14ac:dyDescent="0.25">
      <c r="A178" s="19" t="s">
        <v>212</v>
      </c>
      <c r="B178" s="19" t="s">
        <v>727</v>
      </c>
    </row>
    <row r="179" spans="1:2" x14ac:dyDescent="0.25">
      <c r="A179" s="19" t="s">
        <v>213</v>
      </c>
      <c r="B179" s="19" t="s">
        <v>728</v>
      </c>
    </row>
    <row r="180" spans="1:2" x14ac:dyDescent="0.25">
      <c r="A180" s="19" t="s">
        <v>214</v>
      </c>
      <c r="B180" s="19" t="s">
        <v>729</v>
      </c>
    </row>
    <row r="181" spans="1:2" x14ac:dyDescent="0.25">
      <c r="A181" s="19" t="s">
        <v>215</v>
      </c>
      <c r="B181" s="19" t="s">
        <v>730</v>
      </c>
    </row>
    <row r="182" spans="1:2" x14ac:dyDescent="0.25">
      <c r="A182" s="19" t="s">
        <v>216</v>
      </c>
      <c r="B182" s="19" t="s">
        <v>731</v>
      </c>
    </row>
    <row r="183" spans="1:2" x14ac:dyDescent="0.25">
      <c r="A183" s="19" t="s">
        <v>217</v>
      </c>
      <c r="B183" s="19" t="s">
        <v>732</v>
      </c>
    </row>
    <row r="184" spans="1:2" x14ac:dyDescent="0.25">
      <c r="A184" s="19" t="s">
        <v>218</v>
      </c>
      <c r="B184" s="19" t="s">
        <v>733</v>
      </c>
    </row>
    <row r="185" spans="1:2" x14ac:dyDescent="0.25">
      <c r="A185" s="19" t="s">
        <v>219</v>
      </c>
      <c r="B185" s="19" t="s">
        <v>734</v>
      </c>
    </row>
    <row r="186" spans="1:2" x14ac:dyDescent="0.25">
      <c r="A186" s="19" t="s">
        <v>220</v>
      </c>
      <c r="B186" s="19" t="s">
        <v>735</v>
      </c>
    </row>
    <row r="187" spans="1:2" x14ac:dyDescent="0.25">
      <c r="A187" s="19" t="s">
        <v>221</v>
      </c>
      <c r="B187" s="19" t="s">
        <v>736</v>
      </c>
    </row>
    <row r="188" spans="1:2" x14ac:dyDescent="0.25">
      <c r="A188" s="19" t="s">
        <v>222</v>
      </c>
      <c r="B188" s="19" t="s">
        <v>737</v>
      </c>
    </row>
    <row r="189" spans="1:2" x14ac:dyDescent="0.25">
      <c r="A189" s="19" t="s">
        <v>223</v>
      </c>
      <c r="B189" s="19" t="s">
        <v>738</v>
      </c>
    </row>
    <row r="190" spans="1:2" x14ac:dyDescent="0.25">
      <c r="A190" s="19" t="s">
        <v>224</v>
      </c>
      <c r="B190" s="19" t="s">
        <v>739</v>
      </c>
    </row>
    <row r="191" spans="1:2" x14ac:dyDescent="0.25">
      <c r="A191" s="19" t="s">
        <v>225</v>
      </c>
      <c r="B191" s="19" t="s">
        <v>740</v>
      </c>
    </row>
    <row r="192" spans="1:2" x14ac:dyDescent="0.25">
      <c r="A192" s="19" t="s">
        <v>226</v>
      </c>
      <c r="B192" s="19" t="s">
        <v>741</v>
      </c>
    </row>
    <row r="193" spans="1:2" x14ac:dyDescent="0.25">
      <c r="A193" s="19" t="s">
        <v>227</v>
      </c>
      <c r="B193" s="19" t="s">
        <v>742</v>
      </c>
    </row>
    <row r="194" spans="1:2" x14ac:dyDescent="0.25">
      <c r="A194" s="19" t="s">
        <v>228</v>
      </c>
      <c r="B194" s="19" t="s">
        <v>743</v>
      </c>
    </row>
    <row r="195" spans="1:2" x14ac:dyDescent="0.25">
      <c r="A195" s="19" t="s">
        <v>229</v>
      </c>
      <c r="B195" s="19" t="s">
        <v>744</v>
      </c>
    </row>
    <row r="196" spans="1:2" x14ac:dyDescent="0.25">
      <c r="A196" s="19" t="s">
        <v>230</v>
      </c>
      <c r="B196" s="19" t="s">
        <v>745</v>
      </c>
    </row>
    <row r="197" spans="1:2" x14ac:dyDescent="0.25">
      <c r="A197" s="19" t="s">
        <v>231</v>
      </c>
      <c r="B197" s="19" t="s">
        <v>746</v>
      </c>
    </row>
    <row r="198" spans="1:2" x14ac:dyDescent="0.25">
      <c r="A198" s="19" t="s">
        <v>232</v>
      </c>
      <c r="B198" s="19" t="s">
        <v>747</v>
      </c>
    </row>
    <row r="199" spans="1:2" x14ac:dyDescent="0.25">
      <c r="A199" s="19" t="s">
        <v>233</v>
      </c>
      <c r="B199" s="19" t="s">
        <v>748</v>
      </c>
    </row>
    <row r="200" spans="1:2" x14ac:dyDescent="0.25">
      <c r="A200" s="19" t="s">
        <v>234</v>
      </c>
      <c r="B200" s="19" t="s">
        <v>749</v>
      </c>
    </row>
    <row r="201" spans="1:2" x14ac:dyDescent="0.25">
      <c r="A201" s="19" t="s">
        <v>235</v>
      </c>
      <c r="B201" s="19" t="s">
        <v>750</v>
      </c>
    </row>
    <row r="202" spans="1:2" x14ac:dyDescent="0.25">
      <c r="A202" s="19" t="s">
        <v>236</v>
      </c>
      <c r="B202" s="19" t="s">
        <v>751</v>
      </c>
    </row>
    <row r="203" spans="1:2" x14ac:dyDescent="0.25">
      <c r="A203" s="19" t="s">
        <v>237</v>
      </c>
      <c r="B203" s="19" t="s">
        <v>752</v>
      </c>
    </row>
    <row r="204" spans="1:2" x14ac:dyDescent="0.25">
      <c r="A204" s="19" t="s">
        <v>238</v>
      </c>
      <c r="B204" s="19" t="s">
        <v>753</v>
      </c>
    </row>
    <row r="205" spans="1:2" x14ac:dyDescent="0.25">
      <c r="A205" s="19" t="s">
        <v>239</v>
      </c>
      <c r="B205" s="19" t="s">
        <v>754</v>
      </c>
    </row>
    <row r="206" spans="1:2" x14ac:dyDescent="0.25">
      <c r="A206" s="19" t="s">
        <v>240</v>
      </c>
      <c r="B206" s="19" t="s">
        <v>755</v>
      </c>
    </row>
    <row r="207" spans="1:2" x14ac:dyDescent="0.25">
      <c r="A207" s="19" t="s">
        <v>241</v>
      </c>
      <c r="B207" s="19" t="s">
        <v>756</v>
      </c>
    </row>
    <row r="208" spans="1:2" x14ac:dyDescent="0.25">
      <c r="A208" s="19" t="s">
        <v>242</v>
      </c>
      <c r="B208" s="19" t="s">
        <v>757</v>
      </c>
    </row>
    <row r="209" spans="1:2" x14ac:dyDescent="0.25">
      <c r="A209" s="19" t="s">
        <v>243</v>
      </c>
      <c r="B209" s="19" t="s">
        <v>758</v>
      </c>
    </row>
    <row r="210" spans="1:2" x14ac:dyDescent="0.25">
      <c r="A210" s="19" t="s">
        <v>244</v>
      </c>
      <c r="B210" s="19" t="s">
        <v>759</v>
      </c>
    </row>
    <row r="211" spans="1:2" x14ac:dyDescent="0.25">
      <c r="A211" s="19" t="s">
        <v>245</v>
      </c>
      <c r="B211" s="19" t="s">
        <v>760</v>
      </c>
    </row>
    <row r="212" spans="1:2" x14ac:dyDescent="0.25">
      <c r="A212" s="19" t="s">
        <v>246</v>
      </c>
      <c r="B212" s="19" t="s">
        <v>761</v>
      </c>
    </row>
    <row r="213" spans="1:2" x14ac:dyDescent="0.25">
      <c r="A213" s="19" t="s">
        <v>247</v>
      </c>
      <c r="B213" s="19" t="s">
        <v>762</v>
      </c>
    </row>
    <row r="214" spans="1:2" x14ac:dyDescent="0.25">
      <c r="A214" s="19" t="s">
        <v>248</v>
      </c>
      <c r="B214" s="19" t="s">
        <v>763</v>
      </c>
    </row>
    <row r="215" spans="1:2" x14ac:dyDescent="0.25">
      <c r="A215" s="19" t="s">
        <v>249</v>
      </c>
      <c r="B215" s="19" t="s">
        <v>764</v>
      </c>
    </row>
    <row r="216" spans="1:2" x14ac:dyDescent="0.25">
      <c r="A216" s="19" t="s">
        <v>250</v>
      </c>
      <c r="B216" s="19" t="s">
        <v>765</v>
      </c>
    </row>
    <row r="217" spans="1:2" x14ac:dyDescent="0.25">
      <c r="A217" s="19" t="s">
        <v>251</v>
      </c>
      <c r="B217" s="19" t="s">
        <v>766</v>
      </c>
    </row>
    <row r="218" spans="1:2" x14ac:dyDescent="0.25">
      <c r="A218" s="19" t="s">
        <v>252</v>
      </c>
      <c r="B218" s="19" t="s">
        <v>767</v>
      </c>
    </row>
    <row r="219" spans="1:2" x14ac:dyDescent="0.25">
      <c r="A219" s="19" t="s">
        <v>253</v>
      </c>
      <c r="B219" s="19" t="s">
        <v>768</v>
      </c>
    </row>
    <row r="220" spans="1:2" x14ac:dyDescent="0.25">
      <c r="A220" s="19" t="s">
        <v>254</v>
      </c>
      <c r="B220" s="19" t="s">
        <v>769</v>
      </c>
    </row>
    <row r="221" spans="1:2" x14ac:dyDescent="0.25">
      <c r="A221" s="19" t="s">
        <v>255</v>
      </c>
      <c r="B221" s="19" t="s">
        <v>770</v>
      </c>
    </row>
    <row r="222" spans="1:2" x14ac:dyDescent="0.25">
      <c r="A222" s="19" t="s">
        <v>256</v>
      </c>
      <c r="B222" s="19" t="s">
        <v>771</v>
      </c>
    </row>
    <row r="223" spans="1:2" x14ac:dyDescent="0.25">
      <c r="A223" s="19" t="s">
        <v>257</v>
      </c>
      <c r="B223" s="19" t="s">
        <v>772</v>
      </c>
    </row>
    <row r="224" spans="1:2" x14ac:dyDescent="0.25">
      <c r="A224" s="19" t="s">
        <v>258</v>
      </c>
      <c r="B224" s="19" t="s">
        <v>773</v>
      </c>
    </row>
    <row r="225" spans="1:2" x14ac:dyDescent="0.25">
      <c r="A225" s="19" t="s">
        <v>259</v>
      </c>
      <c r="B225" s="19" t="s">
        <v>774</v>
      </c>
    </row>
    <row r="226" spans="1:2" x14ac:dyDescent="0.25">
      <c r="A226" s="19" t="s">
        <v>260</v>
      </c>
      <c r="B226" s="19" t="s">
        <v>775</v>
      </c>
    </row>
    <row r="227" spans="1:2" x14ac:dyDescent="0.25">
      <c r="A227" s="19" t="s">
        <v>261</v>
      </c>
      <c r="B227" s="19" t="s">
        <v>776</v>
      </c>
    </row>
    <row r="228" spans="1:2" x14ac:dyDescent="0.25">
      <c r="A228" s="19" t="s">
        <v>262</v>
      </c>
      <c r="B228" s="19" t="s">
        <v>777</v>
      </c>
    </row>
    <row r="229" spans="1:2" x14ac:dyDescent="0.25">
      <c r="A229" s="19" t="s">
        <v>263</v>
      </c>
      <c r="B229" s="19" t="s">
        <v>778</v>
      </c>
    </row>
    <row r="230" spans="1:2" x14ac:dyDescent="0.25">
      <c r="A230" s="19" t="s">
        <v>264</v>
      </c>
      <c r="B230" s="19" t="s">
        <v>779</v>
      </c>
    </row>
    <row r="231" spans="1:2" x14ac:dyDescent="0.25">
      <c r="A231" s="19" t="s">
        <v>265</v>
      </c>
      <c r="B231" s="19" t="s">
        <v>780</v>
      </c>
    </row>
    <row r="232" spans="1:2" x14ac:dyDescent="0.25">
      <c r="A232" s="19" t="s">
        <v>266</v>
      </c>
      <c r="B232" s="19" t="s">
        <v>781</v>
      </c>
    </row>
    <row r="233" spans="1:2" x14ac:dyDescent="0.25">
      <c r="A233" s="19" t="s">
        <v>267</v>
      </c>
      <c r="B233" s="19" t="s">
        <v>782</v>
      </c>
    </row>
    <row r="234" spans="1:2" x14ac:dyDescent="0.25">
      <c r="A234" s="19" t="s">
        <v>268</v>
      </c>
      <c r="B234" s="19" t="s">
        <v>783</v>
      </c>
    </row>
    <row r="235" spans="1:2" x14ac:dyDescent="0.25">
      <c r="A235" s="19" t="s">
        <v>269</v>
      </c>
      <c r="B235" s="19" t="s">
        <v>784</v>
      </c>
    </row>
    <row r="236" spans="1:2" x14ac:dyDescent="0.25">
      <c r="A236" s="19" t="s">
        <v>270</v>
      </c>
      <c r="B236" s="19" t="s">
        <v>785</v>
      </c>
    </row>
    <row r="237" spans="1:2" x14ac:dyDescent="0.25">
      <c r="A237" s="19" t="s">
        <v>271</v>
      </c>
      <c r="B237" s="19" t="s">
        <v>786</v>
      </c>
    </row>
    <row r="238" spans="1:2" x14ac:dyDescent="0.25">
      <c r="A238" s="19" t="s">
        <v>272</v>
      </c>
      <c r="B238" s="19" t="s">
        <v>787</v>
      </c>
    </row>
    <row r="239" spans="1:2" x14ac:dyDescent="0.25">
      <c r="A239" s="19" t="s">
        <v>273</v>
      </c>
      <c r="B239" s="19" t="s">
        <v>788</v>
      </c>
    </row>
    <row r="240" spans="1:2" x14ac:dyDescent="0.25">
      <c r="A240" s="19" t="s">
        <v>274</v>
      </c>
      <c r="B240" s="19" t="s">
        <v>789</v>
      </c>
    </row>
    <row r="241" spans="1:2" x14ac:dyDescent="0.25">
      <c r="A241" s="19" t="s">
        <v>275</v>
      </c>
      <c r="B241" s="19" t="s">
        <v>790</v>
      </c>
    </row>
    <row r="242" spans="1:2" x14ac:dyDescent="0.25">
      <c r="A242" s="19" t="s">
        <v>276</v>
      </c>
      <c r="B242" s="19" t="s">
        <v>791</v>
      </c>
    </row>
    <row r="243" spans="1:2" x14ac:dyDescent="0.25">
      <c r="A243" s="19" t="s">
        <v>277</v>
      </c>
      <c r="B243" s="19" t="s">
        <v>792</v>
      </c>
    </row>
    <row r="244" spans="1:2" x14ac:dyDescent="0.25">
      <c r="A244" s="19" t="s">
        <v>278</v>
      </c>
      <c r="B244" s="19" t="s">
        <v>793</v>
      </c>
    </row>
    <row r="245" spans="1:2" x14ac:dyDescent="0.25">
      <c r="A245" s="19" t="s">
        <v>279</v>
      </c>
      <c r="B245" s="19" t="s">
        <v>794</v>
      </c>
    </row>
    <row r="246" spans="1:2" x14ac:dyDescent="0.25">
      <c r="A246" s="19" t="s">
        <v>280</v>
      </c>
      <c r="B246" s="19" t="s">
        <v>795</v>
      </c>
    </row>
    <row r="247" spans="1:2" x14ac:dyDescent="0.25">
      <c r="A247" s="19" t="s">
        <v>281</v>
      </c>
      <c r="B247" s="19" t="s">
        <v>796</v>
      </c>
    </row>
    <row r="248" spans="1:2" x14ac:dyDescent="0.25">
      <c r="A248" s="19" t="s">
        <v>282</v>
      </c>
      <c r="B248" s="19" t="s">
        <v>797</v>
      </c>
    </row>
    <row r="249" spans="1:2" x14ac:dyDescent="0.25">
      <c r="A249" s="19" t="s">
        <v>283</v>
      </c>
      <c r="B249" s="19" t="s">
        <v>798</v>
      </c>
    </row>
    <row r="250" spans="1:2" x14ac:dyDescent="0.25">
      <c r="A250" s="19" t="s">
        <v>284</v>
      </c>
      <c r="B250" s="19" t="s">
        <v>799</v>
      </c>
    </row>
    <row r="251" spans="1:2" x14ac:dyDescent="0.25">
      <c r="A251" s="19" t="s">
        <v>285</v>
      </c>
      <c r="B251" s="19" t="s">
        <v>800</v>
      </c>
    </row>
    <row r="252" spans="1:2" x14ac:dyDescent="0.25">
      <c r="A252" s="19" t="s">
        <v>286</v>
      </c>
      <c r="B252" s="19" t="s">
        <v>801</v>
      </c>
    </row>
    <row r="253" spans="1:2" x14ac:dyDescent="0.25">
      <c r="A253" s="19" t="s">
        <v>287</v>
      </c>
      <c r="B253" s="19" t="s">
        <v>802</v>
      </c>
    </row>
    <row r="254" spans="1:2" x14ac:dyDescent="0.25">
      <c r="A254" s="19" t="s">
        <v>288</v>
      </c>
      <c r="B254" s="19" t="s">
        <v>803</v>
      </c>
    </row>
    <row r="255" spans="1:2" x14ac:dyDescent="0.25">
      <c r="A255" s="19" t="s">
        <v>289</v>
      </c>
      <c r="B255" s="19" t="s">
        <v>804</v>
      </c>
    </row>
    <row r="256" spans="1:2" x14ac:dyDescent="0.25">
      <c r="A256" s="19" t="s">
        <v>290</v>
      </c>
      <c r="B256" s="19" t="s">
        <v>805</v>
      </c>
    </row>
    <row r="257" spans="1:2" x14ac:dyDescent="0.25">
      <c r="A257" s="19" t="s">
        <v>291</v>
      </c>
      <c r="B257" s="19" t="s">
        <v>806</v>
      </c>
    </row>
    <row r="258" spans="1:2" x14ac:dyDescent="0.25">
      <c r="A258" s="19" t="s">
        <v>292</v>
      </c>
      <c r="B258" s="19" t="s">
        <v>807</v>
      </c>
    </row>
    <row r="259" spans="1:2" x14ac:dyDescent="0.25">
      <c r="A259" s="19" t="s">
        <v>293</v>
      </c>
      <c r="B259" s="19" t="s">
        <v>808</v>
      </c>
    </row>
    <row r="260" spans="1:2" x14ac:dyDescent="0.25">
      <c r="A260" s="19" t="s">
        <v>294</v>
      </c>
      <c r="B260" s="19" t="s">
        <v>809</v>
      </c>
    </row>
    <row r="261" spans="1:2" x14ac:dyDescent="0.25">
      <c r="A261" s="19" t="s">
        <v>295</v>
      </c>
      <c r="B261" s="19" t="s">
        <v>810</v>
      </c>
    </row>
    <row r="262" spans="1:2" x14ac:dyDescent="0.25">
      <c r="A262" s="19" t="s">
        <v>296</v>
      </c>
      <c r="B262" s="19" t="s">
        <v>811</v>
      </c>
    </row>
    <row r="263" spans="1:2" x14ac:dyDescent="0.25">
      <c r="A263" s="19" t="s">
        <v>297</v>
      </c>
      <c r="B263" s="19" t="s">
        <v>812</v>
      </c>
    </row>
    <row r="264" spans="1:2" x14ac:dyDescent="0.25">
      <c r="A264" s="19" t="s">
        <v>298</v>
      </c>
      <c r="B264" s="19" t="s">
        <v>813</v>
      </c>
    </row>
    <row r="265" spans="1:2" x14ac:dyDescent="0.25">
      <c r="A265" s="19" t="s">
        <v>299</v>
      </c>
      <c r="B265" s="19" t="s">
        <v>814</v>
      </c>
    </row>
    <row r="266" spans="1:2" x14ac:dyDescent="0.25">
      <c r="A266" s="19" t="s">
        <v>300</v>
      </c>
      <c r="B266" s="19" t="s">
        <v>815</v>
      </c>
    </row>
    <row r="267" spans="1:2" x14ac:dyDescent="0.25">
      <c r="A267" s="19" t="s">
        <v>301</v>
      </c>
      <c r="B267" s="19" t="s">
        <v>816</v>
      </c>
    </row>
    <row r="268" spans="1:2" x14ac:dyDescent="0.25">
      <c r="A268" s="19" t="s">
        <v>302</v>
      </c>
      <c r="B268" s="19" t="s">
        <v>817</v>
      </c>
    </row>
    <row r="269" spans="1:2" x14ac:dyDescent="0.25">
      <c r="A269" s="19" t="s">
        <v>303</v>
      </c>
      <c r="B269" s="19" t="s">
        <v>818</v>
      </c>
    </row>
    <row r="270" spans="1:2" x14ac:dyDescent="0.25">
      <c r="A270" s="19" t="s">
        <v>304</v>
      </c>
      <c r="B270" s="19" t="s">
        <v>819</v>
      </c>
    </row>
    <row r="271" spans="1:2" x14ac:dyDescent="0.25">
      <c r="A271" s="19" t="s">
        <v>305</v>
      </c>
      <c r="B271" s="19" t="s">
        <v>820</v>
      </c>
    </row>
    <row r="272" spans="1:2" x14ac:dyDescent="0.25">
      <c r="A272" s="19" t="s">
        <v>306</v>
      </c>
      <c r="B272" s="19" t="s">
        <v>821</v>
      </c>
    </row>
    <row r="273" spans="1:2" x14ac:dyDescent="0.25">
      <c r="A273" s="19" t="s">
        <v>307</v>
      </c>
      <c r="B273" s="19" t="s">
        <v>822</v>
      </c>
    </row>
    <row r="274" spans="1:2" x14ac:dyDescent="0.25">
      <c r="A274" s="19" t="s">
        <v>308</v>
      </c>
      <c r="B274" s="19" t="s">
        <v>823</v>
      </c>
    </row>
    <row r="275" spans="1:2" x14ac:dyDescent="0.25">
      <c r="A275" s="19" t="s">
        <v>309</v>
      </c>
      <c r="B275" s="19" t="s">
        <v>824</v>
      </c>
    </row>
    <row r="276" spans="1:2" x14ac:dyDescent="0.25">
      <c r="A276" s="19" t="s">
        <v>310</v>
      </c>
      <c r="B276" s="19" t="s">
        <v>825</v>
      </c>
    </row>
    <row r="277" spans="1:2" x14ac:dyDescent="0.25">
      <c r="A277" s="19" t="s">
        <v>311</v>
      </c>
      <c r="B277" s="19" t="s">
        <v>826</v>
      </c>
    </row>
    <row r="278" spans="1:2" x14ac:dyDescent="0.25">
      <c r="A278" s="19" t="s">
        <v>312</v>
      </c>
      <c r="B278" s="19" t="s">
        <v>827</v>
      </c>
    </row>
    <row r="279" spans="1:2" x14ac:dyDescent="0.25">
      <c r="A279" s="19" t="s">
        <v>313</v>
      </c>
      <c r="B279" s="19" t="s">
        <v>828</v>
      </c>
    </row>
    <row r="280" spans="1:2" x14ac:dyDescent="0.25">
      <c r="A280" s="19" t="s">
        <v>314</v>
      </c>
      <c r="B280" s="19" t="s">
        <v>829</v>
      </c>
    </row>
    <row r="281" spans="1:2" x14ac:dyDescent="0.25">
      <c r="A281" s="19" t="s">
        <v>315</v>
      </c>
      <c r="B281" s="19" t="s">
        <v>830</v>
      </c>
    </row>
    <row r="282" spans="1:2" x14ac:dyDescent="0.25">
      <c r="A282" s="19" t="s">
        <v>316</v>
      </c>
      <c r="B282" s="19" t="s">
        <v>831</v>
      </c>
    </row>
    <row r="283" spans="1:2" x14ac:dyDescent="0.25">
      <c r="A283" s="19" t="s">
        <v>317</v>
      </c>
      <c r="B283" s="19" t="s">
        <v>832</v>
      </c>
    </row>
    <row r="284" spans="1:2" x14ac:dyDescent="0.25">
      <c r="A284" s="19" t="s">
        <v>318</v>
      </c>
      <c r="B284" s="19" t="s">
        <v>833</v>
      </c>
    </row>
    <row r="285" spans="1:2" x14ac:dyDescent="0.25">
      <c r="A285" s="19" t="s">
        <v>319</v>
      </c>
      <c r="B285" s="19" t="s">
        <v>834</v>
      </c>
    </row>
    <row r="286" spans="1:2" x14ac:dyDescent="0.25">
      <c r="A286" s="19" t="s">
        <v>320</v>
      </c>
      <c r="B286" s="19" t="s">
        <v>835</v>
      </c>
    </row>
    <row r="287" spans="1:2" x14ac:dyDescent="0.25">
      <c r="A287" s="19" t="s">
        <v>321</v>
      </c>
      <c r="B287" s="19" t="s">
        <v>836</v>
      </c>
    </row>
    <row r="288" spans="1:2" x14ac:dyDescent="0.25">
      <c r="A288" s="19" t="s">
        <v>322</v>
      </c>
      <c r="B288" s="19" t="s">
        <v>837</v>
      </c>
    </row>
    <row r="289" spans="1:2" x14ac:dyDescent="0.25">
      <c r="A289" s="19" t="s">
        <v>323</v>
      </c>
      <c r="B289" s="19" t="s">
        <v>838</v>
      </c>
    </row>
    <row r="290" spans="1:2" x14ac:dyDescent="0.25">
      <c r="A290" s="19" t="s">
        <v>324</v>
      </c>
      <c r="B290" s="19" t="s">
        <v>839</v>
      </c>
    </row>
    <row r="291" spans="1:2" x14ac:dyDescent="0.25">
      <c r="A291" s="19" t="s">
        <v>325</v>
      </c>
      <c r="B291" s="19" t="s">
        <v>840</v>
      </c>
    </row>
    <row r="292" spans="1:2" x14ac:dyDescent="0.25">
      <c r="A292" s="19" t="s">
        <v>326</v>
      </c>
      <c r="B292" s="19" t="s">
        <v>841</v>
      </c>
    </row>
    <row r="293" spans="1:2" x14ac:dyDescent="0.25">
      <c r="A293" s="19" t="s">
        <v>327</v>
      </c>
      <c r="B293" s="19" t="s">
        <v>842</v>
      </c>
    </row>
    <row r="294" spans="1:2" x14ac:dyDescent="0.25">
      <c r="A294" s="19" t="s">
        <v>328</v>
      </c>
      <c r="B294" s="19" t="s">
        <v>843</v>
      </c>
    </row>
    <row r="295" spans="1:2" x14ac:dyDescent="0.25">
      <c r="A295" s="19" t="s">
        <v>329</v>
      </c>
      <c r="B295" s="19" t="s">
        <v>844</v>
      </c>
    </row>
    <row r="296" spans="1:2" x14ac:dyDescent="0.25">
      <c r="A296" s="19" t="s">
        <v>330</v>
      </c>
      <c r="B296" s="19" t="s">
        <v>845</v>
      </c>
    </row>
    <row r="297" spans="1:2" x14ac:dyDescent="0.25">
      <c r="A297" s="19" t="s">
        <v>331</v>
      </c>
      <c r="B297" s="19" t="s">
        <v>846</v>
      </c>
    </row>
    <row r="298" spans="1:2" x14ac:dyDescent="0.25">
      <c r="A298" s="19" t="s">
        <v>332</v>
      </c>
      <c r="B298" s="19" t="s">
        <v>847</v>
      </c>
    </row>
    <row r="299" spans="1:2" x14ac:dyDescent="0.25">
      <c r="A299" s="19" t="s">
        <v>333</v>
      </c>
      <c r="B299" s="19" t="s">
        <v>848</v>
      </c>
    </row>
    <row r="300" spans="1:2" x14ac:dyDescent="0.25">
      <c r="A300" s="19" t="s">
        <v>334</v>
      </c>
      <c r="B300" s="19" t="s">
        <v>849</v>
      </c>
    </row>
    <row r="301" spans="1:2" x14ac:dyDescent="0.25">
      <c r="A301" s="19" t="s">
        <v>335</v>
      </c>
      <c r="B301" s="19" t="s">
        <v>850</v>
      </c>
    </row>
    <row r="302" spans="1:2" x14ac:dyDescent="0.25">
      <c r="A302" s="19" t="s">
        <v>336</v>
      </c>
      <c r="B302" s="19" t="s">
        <v>851</v>
      </c>
    </row>
    <row r="303" spans="1:2" x14ac:dyDescent="0.25">
      <c r="A303" s="19" t="s">
        <v>337</v>
      </c>
      <c r="B303" s="19" t="s">
        <v>852</v>
      </c>
    </row>
    <row r="304" spans="1:2" x14ac:dyDescent="0.25">
      <c r="A304" s="19" t="s">
        <v>338</v>
      </c>
      <c r="B304" s="19" t="s">
        <v>853</v>
      </c>
    </row>
    <row r="305" spans="1:2" x14ac:dyDescent="0.25">
      <c r="A305" s="19" t="s">
        <v>339</v>
      </c>
      <c r="B305" s="19" t="s">
        <v>854</v>
      </c>
    </row>
    <row r="306" spans="1:2" x14ac:dyDescent="0.25">
      <c r="A306" s="19" t="s">
        <v>340</v>
      </c>
      <c r="B306" s="19" t="s">
        <v>855</v>
      </c>
    </row>
    <row r="307" spans="1:2" x14ac:dyDescent="0.25">
      <c r="A307" s="19" t="s">
        <v>341</v>
      </c>
      <c r="B307" s="19" t="s">
        <v>856</v>
      </c>
    </row>
    <row r="308" spans="1:2" x14ac:dyDescent="0.25">
      <c r="A308" s="19" t="s">
        <v>342</v>
      </c>
      <c r="B308" s="19" t="s">
        <v>857</v>
      </c>
    </row>
    <row r="309" spans="1:2" x14ac:dyDescent="0.25">
      <c r="A309" s="19" t="s">
        <v>343</v>
      </c>
      <c r="B309" s="19" t="s">
        <v>858</v>
      </c>
    </row>
    <row r="310" spans="1:2" x14ac:dyDescent="0.25">
      <c r="A310" s="19" t="s">
        <v>344</v>
      </c>
      <c r="B310" s="19" t="s">
        <v>859</v>
      </c>
    </row>
    <row r="311" spans="1:2" x14ac:dyDescent="0.25">
      <c r="A311" s="19" t="s">
        <v>345</v>
      </c>
      <c r="B311" s="19" t="s">
        <v>860</v>
      </c>
    </row>
    <row r="312" spans="1:2" x14ac:dyDescent="0.25">
      <c r="A312" s="19" t="s">
        <v>346</v>
      </c>
      <c r="B312" s="19" t="s">
        <v>861</v>
      </c>
    </row>
    <row r="313" spans="1:2" x14ac:dyDescent="0.25">
      <c r="A313" s="19" t="s">
        <v>347</v>
      </c>
      <c r="B313" s="19" t="s">
        <v>862</v>
      </c>
    </row>
    <row r="314" spans="1:2" x14ac:dyDescent="0.25">
      <c r="A314" s="19" t="s">
        <v>348</v>
      </c>
      <c r="B314" s="19" t="s">
        <v>863</v>
      </c>
    </row>
    <row r="315" spans="1:2" x14ac:dyDescent="0.25">
      <c r="A315" s="19" t="s">
        <v>349</v>
      </c>
      <c r="B315" s="19" t="s">
        <v>864</v>
      </c>
    </row>
    <row r="316" spans="1:2" x14ac:dyDescent="0.25">
      <c r="A316" s="19" t="s">
        <v>350</v>
      </c>
      <c r="B316" s="19" t="s">
        <v>865</v>
      </c>
    </row>
    <row r="317" spans="1:2" x14ac:dyDescent="0.25">
      <c r="A317" s="19" t="s">
        <v>351</v>
      </c>
      <c r="B317" s="19" t="s">
        <v>866</v>
      </c>
    </row>
    <row r="318" spans="1:2" x14ac:dyDescent="0.25">
      <c r="A318" s="19" t="s">
        <v>352</v>
      </c>
      <c r="B318" s="19" t="s">
        <v>867</v>
      </c>
    </row>
    <row r="319" spans="1:2" x14ac:dyDescent="0.25">
      <c r="A319" s="19" t="s">
        <v>353</v>
      </c>
      <c r="B319" s="19" t="s">
        <v>868</v>
      </c>
    </row>
    <row r="320" spans="1:2" x14ac:dyDescent="0.25">
      <c r="A320" s="19" t="s">
        <v>354</v>
      </c>
      <c r="B320" s="19" t="s">
        <v>869</v>
      </c>
    </row>
    <row r="321" spans="1:2" x14ac:dyDescent="0.25">
      <c r="A321" s="19" t="s">
        <v>355</v>
      </c>
      <c r="B321" s="19" t="s">
        <v>870</v>
      </c>
    </row>
    <row r="322" spans="1:2" x14ac:dyDescent="0.25">
      <c r="A322" s="19" t="s">
        <v>356</v>
      </c>
      <c r="B322" s="19" t="s">
        <v>871</v>
      </c>
    </row>
    <row r="323" spans="1:2" x14ac:dyDescent="0.25">
      <c r="A323" s="19" t="s">
        <v>357</v>
      </c>
      <c r="B323" s="19" t="s">
        <v>872</v>
      </c>
    </row>
    <row r="324" spans="1:2" x14ac:dyDescent="0.25">
      <c r="A324" s="19" t="s">
        <v>358</v>
      </c>
      <c r="B324" s="19" t="s">
        <v>873</v>
      </c>
    </row>
    <row r="325" spans="1:2" x14ac:dyDescent="0.25">
      <c r="A325" s="19" t="s">
        <v>359</v>
      </c>
      <c r="B325" s="19" t="s">
        <v>874</v>
      </c>
    </row>
    <row r="326" spans="1:2" x14ac:dyDescent="0.25">
      <c r="A326" s="19" t="s">
        <v>360</v>
      </c>
      <c r="B326" s="19" t="s">
        <v>875</v>
      </c>
    </row>
    <row r="327" spans="1:2" x14ac:dyDescent="0.25">
      <c r="A327" s="19" t="s">
        <v>361</v>
      </c>
      <c r="B327" s="19" t="s">
        <v>876</v>
      </c>
    </row>
    <row r="328" spans="1:2" x14ac:dyDescent="0.25">
      <c r="A328" s="19" t="s">
        <v>362</v>
      </c>
      <c r="B328" s="19" t="s">
        <v>877</v>
      </c>
    </row>
    <row r="329" spans="1:2" x14ac:dyDescent="0.25">
      <c r="A329" s="19" t="s">
        <v>363</v>
      </c>
      <c r="B329" s="19" t="s">
        <v>878</v>
      </c>
    </row>
    <row r="330" spans="1:2" x14ac:dyDescent="0.25">
      <c r="A330" s="19" t="s">
        <v>364</v>
      </c>
      <c r="B330" s="19" t="s">
        <v>879</v>
      </c>
    </row>
    <row r="331" spans="1:2" x14ac:dyDescent="0.25">
      <c r="A331" s="19" t="s">
        <v>365</v>
      </c>
      <c r="B331" s="19" t="s">
        <v>880</v>
      </c>
    </row>
    <row r="332" spans="1:2" x14ac:dyDescent="0.25">
      <c r="A332" s="19" t="s">
        <v>366</v>
      </c>
      <c r="B332" s="19" t="s">
        <v>881</v>
      </c>
    </row>
    <row r="333" spans="1:2" x14ac:dyDescent="0.25">
      <c r="A333" s="19" t="s">
        <v>367</v>
      </c>
      <c r="B333" s="19" t="s">
        <v>882</v>
      </c>
    </row>
    <row r="334" spans="1:2" x14ac:dyDescent="0.25">
      <c r="A334" s="19" t="s">
        <v>368</v>
      </c>
      <c r="B334" s="19" t="s">
        <v>883</v>
      </c>
    </row>
    <row r="335" spans="1:2" x14ac:dyDescent="0.25">
      <c r="A335" s="19" t="s">
        <v>369</v>
      </c>
      <c r="B335" s="19" t="s">
        <v>884</v>
      </c>
    </row>
    <row r="336" spans="1:2" x14ac:dyDescent="0.25">
      <c r="A336" s="19" t="s">
        <v>370</v>
      </c>
      <c r="B336" s="19" t="s">
        <v>885</v>
      </c>
    </row>
    <row r="337" spans="1:2" x14ac:dyDescent="0.25">
      <c r="A337" s="19" t="s">
        <v>371</v>
      </c>
      <c r="B337" s="19" t="s">
        <v>886</v>
      </c>
    </row>
    <row r="338" spans="1:2" x14ac:dyDescent="0.25">
      <c r="A338" s="19" t="s">
        <v>372</v>
      </c>
      <c r="B338" s="19" t="s">
        <v>887</v>
      </c>
    </row>
    <row r="339" spans="1:2" x14ac:dyDescent="0.25">
      <c r="A339" s="19" t="s">
        <v>373</v>
      </c>
      <c r="B339" s="19" t="s">
        <v>888</v>
      </c>
    </row>
    <row r="340" spans="1:2" x14ac:dyDescent="0.25">
      <c r="A340" s="19" t="s">
        <v>374</v>
      </c>
      <c r="B340" s="19" t="s">
        <v>889</v>
      </c>
    </row>
    <row r="341" spans="1:2" x14ac:dyDescent="0.25">
      <c r="A341" s="19" t="s">
        <v>375</v>
      </c>
      <c r="B341" s="19" t="s">
        <v>890</v>
      </c>
    </row>
    <row r="342" spans="1:2" x14ac:dyDescent="0.25">
      <c r="A342" s="19" t="s">
        <v>376</v>
      </c>
      <c r="B342" s="19" t="s">
        <v>891</v>
      </c>
    </row>
    <row r="343" spans="1:2" x14ac:dyDescent="0.25">
      <c r="A343" s="19" t="s">
        <v>377</v>
      </c>
      <c r="B343" s="19" t="s">
        <v>892</v>
      </c>
    </row>
    <row r="344" spans="1:2" x14ac:dyDescent="0.25">
      <c r="A344" s="19" t="s">
        <v>378</v>
      </c>
      <c r="B344" s="19" t="s">
        <v>893</v>
      </c>
    </row>
    <row r="345" spans="1:2" x14ac:dyDescent="0.25">
      <c r="A345" s="19" t="s">
        <v>379</v>
      </c>
      <c r="B345" s="19" t="s">
        <v>894</v>
      </c>
    </row>
    <row r="346" spans="1:2" x14ac:dyDescent="0.25">
      <c r="A346" s="19" t="s">
        <v>380</v>
      </c>
      <c r="B346" s="19" t="s">
        <v>895</v>
      </c>
    </row>
    <row r="347" spans="1:2" x14ac:dyDescent="0.25">
      <c r="A347" s="19" t="s">
        <v>381</v>
      </c>
      <c r="B347" s="19" t="s">
        <v>896</v>
      </c>
    </row>
    <row r="348" spans="1:2" x14ac:dyDescent="0.25">
      <c r="A348" s="19" t="s">
        <v>382</v>
      </c>
      <c r="B348" s="19" t="s">
        <v>897</v>
      </c>
    </row>
    <row r="349" spans="1:2" x14ac:dyDescent="0.25">
      <c r="A349" s="19" t="s">
        <v>383</v>
      </c>
      <c r="B349" s="19" t="s">
        <v>898</v>
      </c>
    </row>
    <row r="350" spans="1:2" x14ac:dyDescent="0.25">
      <c r="A350" s="19" t="s">
        <v>384</v>
      </c>
      <c r="B350" s="19" t="s">
        <v>899</v>
      </c>
    </row>
    <row r="351" spans="1:2" x14ac:dyDescent="0.25">
      <c r="A351" s="19" t="s">
        <v>385</v>
      </c>
      <c r="B351" s="19" t="s">
        <v>900</v>
      </c>
    </row>
    <row r="352" spans="1:2" x14ac:dyDescent="0.25">
      <c r="A352" s="19" t="s">
        <v>386</v>
      </c>
      <c r="B352" s="19" t="s">
        <v>901</v>
      </c>
    </row>
    <row r="353" spans="1:2" x14ac:dyDescent="0.25">
      <c r="A353" s="19" t="s">
        <v>387</v>
      </c>
      <c r="B353" s="19" t="s">
        <v>902</v>
      </c>
    </row>
    <row r="354" spans="1:2" x14ac:dyDescent="0.25">
      <c r="A354" s="19" t="s">
        <v>388</v>
      </c>
      <c r="B354" s="19" t="s">
        <v>903</v>
      </c>
    </row>
    <row r="355" spans="1:2" x14ac:dyDescent="0.25">
      <c r="A355" s="19" t="s">
        <v>389</v>
      </c>
      <c r="B355" s="19" t="s">
        <v>904</v>
      </c>
    </row>
    <row r="356" spans="1:2" x14ac:dyDescent="0.25">
      <c r="A356" s="19" t="s">
        <v>390</v>
      </c>
      <c r="B356" s="19" t="s">
        <v>905</v>
      </c>
    </row>
    <row r="357" spans="1:2" x14ac:dyDescent="0.25">
      <c r="A357" s="19" t="s">
        <v>391</v>
      </c>
      <c r="B357" s="19" t="s">
        <v>906</v>
      </c>
    </row>
    <row r="358" spans="1:2" x14ac:dyDescent="0.25">
      <c r="A358" s="19" t="s">
        <v>392</v>
      </c>
      <c r="B358" s="19" t="s">
        <v>907</v>
      </c>
    </row>
    <row r="359" spans="1:2" x14ac:dyDescent="0.25">
      <c r="A359" s="19" t="s">
        <v>393</v>
      </c>
      <c r="B359" s="19" t="s">
        <v>908</v>
      </c>
    </row>
    <row r="360" spans="1:2" x14ac:dyDescent="0.25">
      <c r="A360" s="19" t="s">
        <v>394</v>
      </c>
      <c r="B360" s="19" t="s">
        <v>909</v>
      </c>
    </row>
    <row r="361" spans="1:2" x14ac:dyDescent="0.25">
      <c r="A361" s="19" t="s">
        <v>395</v>
      </c>
      <c r="B361" s="19" t="s">
        <v>910</v>
      </c>
    </row>
    <row r="362" spans="1:2" x14ac:dyDescent="0.25">
      <c r="A362" s="19" t="s">
        <v>396</v>
      </c>
      <c r="B362" s="19" t="s">
        <v>911</v>
      </c>
    </row>
    <row r="363" spans="1:2" x14ac:dyDescent="0.25">
      <c r="A363" s="19" t="s">
        <v>397</v>
      </c>
      <c r="B363" s="19" t="s">
        <v>912</v>
      </c>
    </row>
    <row r="364" spans="1:2" x14ac:dyDescent="0.25">
      <c r="A364" s="19" t="s">
        <v>398</v>
      </c>
      <c r="B364" s="19" t="s">
        <v>913</v>
      </c>
    </row>
    <row r="365" spans="1:2" x14ac:dyDescent="0.25">
      <c r="A365" s="19" t="s">
        <v>399</v>
      </c>
      <c r="B365" s="19" t="s">
        <v>914</v>
      </c>
    </row>
    <row r="366" spans="1:2" x14ac:dyDescent="0.25">
      <c r="A366" s="19" t="s">
        <v>400</v>
      </c>
      <c r="B366" s="19" t="s">
        <v>915</v>
      </c>
    </row>
    <row r="367" spans="1:2" x14ac:dyDescent="0.25">
      <c r="A367" s="19" t="s">
        <v>401</v>
      </c>
      <c r="B367" s="19" t="s">
        <v>916</v>
      </c>
    </row>
    <row r="368" spans="1:2" x14ac:dyDescent="0.25">
      <c r="A368" s="19" t="s">
        <v>402</v>
      </c>
      <c r="B368" s="19" t="s">
        <v>917</v>
      </c>
    </row>
    <row r="369" spans="1:2" x14ac:dyDescent="0.25">
      <c r="A369" s="19" t="s">
        <v>403</v>
      </c>
      <c r="B369" s="19" t="s">
        <v>918</v>
      </c>
    </row>
    <row r="370" spans="1:2" x14ac:dyDescent="0.25">
      <c r="A370" s="19" t="s">
        <v>404</v>
      </c>
      <c r="B370" s="19" t="s">
        <v>919</v>
      </c>
    </row>
    <row r="371" spans="1:2" x14ac:dyDescent="0.25">
      <c r="A371" s="19" t="s">
        <v>405</v>
      </c>
      <c r="B371" s="19" t="s">
        <v>920</v>
      </c>
    </row>
    <row r="372" spans="1:2" x14ac:dyDescent="0.25">
      <c r="A372" s="19" t="s">
        <v>406</v>
      </c>
      <c r="B372" s="19" t="s">
        <v>921</v>
      </c>
    </row>
    <row r="373" spans="1:2" x14ac:dyDescent="0.25">
      <c r="A373" s="19" t="s">
        <v>407</v>
      </c>
      <c r="B373" s="19" t="s">
        <v>922</v>
      </c>
    </row>
    <row r="374" spans="1:2" x14ac:dyDescent="0.25">
      <c r="A374" s="19" t="s">
        <v>408</v>
      </c>
      <c r="B374" s="19" t="s">
        <v>923</v>
      </c>
    </row>
    <row r="375" spans="1:2" x14ac:dyDescent="0.25">
      <c r="A375" s="19" t="s">
        <v>409</v>
      </c>
      <c r="B375" s="19" t="s">
        <v>924</v>
      </c>
    </row>
    <row r="376" spans="1:2" x14ac:dyDescent="0.25">
      <c r="A376" s="19" t="s">
        <v>410</v>
      </c>
      <c r="B376" s="19" t="s">
        <v>925</v>
      </c>
    </row>
    <row r="377" spans="1:2" x14ac:dyDescent="0.25">
      <c r="A377" s="19" t="s">
        <v>411</v>
      </c>
      <c r="B377" s="19" t="s">
        <v>926</v>
      </c>
    </row>
    <row r="378" spans="1:2" x14ac:dyDescent="0.25">
      <c r="A378" s="19" t="s">
        <v>412</v>
      </c>
      <c r="B378" s="19" t="s">
        <v>927</v>
      </c>
    </row>
    <row r="379" spans="1:2" x14ac:dyDescent="0.25">
      <c r="A379" s="19" t="s">
        <v>413</v>
      </c>
      <c r="B379" s="19" t="s">
        <v>928</v>
      </c>
    </row>
    <row r="380" spans="1:2" x14ac:dyDescent="0.25">
      <c r="A380" s="19" t="s">
        <v>414</v>
      </c>
      <c r="B380" s="19" t="s">
        <v>929</v>
      </c>
    </row>
    <row r="381" spans="1:2" x14ac:dyDescent="0.25">
      <c r="A381" s="19" t="s">
        <v>415</v>
      </c>
      <c r="B381" s="19" t="s">
        <v>930</v>
      </c>
    </row>
    <row r="382" spans="1:2" x14ac:dyDescent="0.25">
      <c r="A382" s="19" t="s">
        <v>416</v>
      </c>
      <c r="B382" s="19" t="s">
        <v>931</v>
      </c>
    </row>
    <row r="383" spans="1:2" x14ac:dyDescent="0.25">
      <c r="A383" s="19" t="s">
        <v>417</v>
      </c>
      <c r="B383" s="19" t="s">
        <v>932</v>
      </c>
    </row>
    <row r="384" spans="1:2" x14ac:dyDescent="0.25">
      <c r="A384" s="19" t="s">
        <v>418</v>
      </c>
      <c r="B384" s="19" t="s">
        <v>933</v>
      </c>
    </row>
    <row r="385" spans="1:2" x14ac:dyDescent="0.25">
      <c r="A385" s="19" t="s">
        <v>419</v>
      </c>
      <c r="B385" s="19" t="s">
        <v>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C1"/>
  <sheetViews>
    <sheetView zoomScaleNormal="100" workbookViewId="0"/>
  </sheetViews>
  <sheetFormatPr defaultRowHeight="15" x14ac:dyDescent="0.25"/>
  <cols>
    <col min="1" max="1" width="23.85546875" customWidth="1"/>
    <col min="2" max="3" width="43" customWidth="1"/>
  </cols>
  <sheetData>
    <row r="1" spans="1:3" ht="45" x14ac:dyDescent="0.25">
      <c r="A1" s="81" t="s">
        <v>524</v>
      </c>
      <c r="B1" s="80" t="s">
        <v>420</v>
      </c>
      <c r="C1" s="80" t="s"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O64"/>
  <sheetViews>
    <sheetView zoomScaleNormal="100" workbookViewId="0">
      <selection activeCell="H8" sqref="H8"/>
    </sheetView>
  </sheetViews>
  <sheetFormatPr defaultRowHeight="15" x14ac:dyDescent="0.25"/>
  <cols>
    <col min="3" max="3" width="33.42578125" customWidth="1"/>
    <col min="4" max="6" width="14.28515625" customWidth="1"/>
    <col min="9" max="11" width="18.140625" bestFit="1" customWidth="1"/>
    <col min="15" max="15" width="20.7109375" customWidth="1"/>
  </cols>
  <sheetData>
    <row r="1" spans="1:9" x14ac:dyDescent="0.25">
      <c r="A1" t="s">
        <v>19</v>
      </c>
    </row>
    <row r="5" spans="1:9" x14ac:dyDescent="0.25">
      <c r="H5" s="19" t="s">
        <v>501</v>
      </c>
      <c r="I5" s="19" t="s">
        <v>502</v>
      </c>
    </row>
    <row r="6" spans="1:9" x14ac:dyDescent="0.25">
      <c r="E6" t="str">
        <f>'external req form'!G28</f>
        <v>HiFi Prep</v>
      </c>
      <c r="G6" s="19">
        <f>'external req form'!H28</f>
        <v>0</v>
      </c>
      <c r="H6" s="19">
        <f>IF(G6&gt;=1,CEILING(G6/8,1),0)</f>
        <v>0</v>
      </c>
      <c r="I6" s="19">
        <f>IF(G6&gt;1,G6-H6,0)</f>
        <v>0</v>
      </c>
    </row>
    <row r="7" spans="1:9" x14ac:dyDescent="0.25">
      <c r="A7" t="s">
        <v>24</v>
      </c>
      <c r="E7" t="str">
        <f>'external req form'!G29</f>
        <v>CLR Prep</v>
      </c>
      <c r="G7" s="19">
        <f>'external req form'!H29</f>
        <v>0</v>
      </c>
      <c r="H7" s="19">
        <f t="shared" ref="H7:H9" si="0">IF(G7&gt;=1,CEILING(G7/8,1),0)</f>
        <v>0</v>
      </c>
      <c r="I7" s="19">
        <f>IF(G7&gt;1,G7-H7,0)</f>
        <v>0</v>
      </c>
    </row>
    <row r="8" spans="1:9" x14ac:dyDescent="0.25">
      <c r="E8" t="str">
        <f>'external req form'!G30</f>
        <v>Amplicon Prep</v>
      </c>
      <c r="G8" s="19">
        <f>'external req form'!H30</f>
        <v>0</v>
      </c>
      <c r="H8" s="19">
        <f>IF(G8&gt;=1,1,0)</f>
        <v>0</v>
      </c>
      <c r="I8" s="19">
        <f>IF(G8&gt;1,G8-H8,0)</f>
        <v>0</v>
      </c>
    </row>
    <row r="9" spans="1:9" x14ac:dyDescent="0.25">
      <c r="A9" s="2" t="s">
        <v>21</v>
      </c>
      <c r="E9" s="52" t="str">
        <f>'external req form'!G32</f>
        <v>Iso-Seq Express SMRTbell library prep</v>
      </c>
      <c r="F9" s="52"/>
      <c r="G9" s="53">
        <f>'external req form'!H32</f>
        <v>0</v>
      </c>
      <c r="H9" s="53">
        <f t="shared" si="0"/>
        <v>0</v>
      </c>
      <c r="I9" s="53">
        <f>IF(G9&gt;1,G9-H9,0)</f>
        <v>0</v>
      </c>
    </row>
    <row r="10" spans="1:9" x14ac:dyDescent="0.25">
      <c r="A10" s="2" t="s">
        <v>487</v>
      </c>
      <c r="E10" s="26" t="s">
        <v>443</v>
      </c>
      <c r="F10" s="26"/>
      <c r="G10" s="26"/>
      <c r="H10" s="54">
        <f>SUM(H6:H9)</f>
        <v>0</v>
      </c>
      <c r="I10" s="54">
        <f>SUM(I6:I9)</f>
        <v>0</v>
      </c>
    </row>
    <row r="11" spans="1:9" x14ac:dyDescent="0.25">
      <c r="A11" s="2" t="s">
        <v>23</v>
      </c>
      <c r="H11" s="19"/>
      <c r="I11" s="19"/>
    </row>
    <row r="13" spans="1:9" x14ac:dyDescent="0.25">
      <c r="A13" t="s">
        <v>29</v>
      </c>
    </row>
    <row r="15" spans="1:9" x14ac:dyDescent="0.25">
      <c r="A15" t="s">
        <v>30</v>
      </c>
    </row>
    <row r="16" spans="1:9" x14ac:dyDescent="0.25">
      <c r="A16" t="s">
        <v>31</v>
      </c>
    </row>
    <row r="19" spans="1:11" x14ac:dyDescent="0.25">
      <c r="A19" t="s">
        <v>32</v>
      </c>
    </row>
    <row r="21" spans="1:11" x14ac:dyDescent="0.25">
      <c r="A21" t="s">
        <v>33</v>
      </c>
      <c r="C21" t="s">
        <v>540</v>
      </c>
    </row>
    <row r="22" spans="1:11" x14ac:dyDescent="0.25">
      <c r="A22" t="s">
        <v>34</v>
      </c>
      <c r="C22" t="s">
        <v>541</v>
      </c>
    </row>
    <row r="23" spans="1:11" x14ac:dyDescent="0.25">
      <c r="C23" t="s">
        <v>429</v>
      </c>
    </row>
    <row r="24" spans="1:11" x14ac:dyDescent="0.25">
      <c r="C24" t="s">
        <v>35</v>
      </c>
    </row>
    <row r="26" spans="1:11" x14ac:dyDescent="0.25">
      <c r="A26" t="s">
        <v>421</v>
      </c>
      <c r="D26" t="s">
        <v>428</v>
      </c>
      <c r="E26">
        <v>3</v>
      </c>
    </row>
    <row r="28" spans="1:11" ht="45" x14ac:dyDescent="0.25">
      <c r="B28" s="4"/>
      <c r="D28" s="24" t="s">
        <v>423</v>
      </c>
      <c r="E28" s="24" t="s">
        <v>424</v>
      </c>
      <c r="F28" s="24" t="s">
        <v>425</v>
      </c>
    </row>
    <row r="29" spans="1:11" x14ac:dyDescent="0.25">
      <c r="B29" t="s">
        <v>422</v>
      </c>
    </row>
    <row r="30" spans="1:11" x14ac:dyDescent="0.25">
      <c r="A30" s="19">
        <v>1</v>
      </c>
      <c r="B30" t="s">
        <v>426</v>
      </c>
      <c r="C30" t="s">
        <v>545</v>
      </c>
      <c r="D30" s="82">
        <v>65.52</v>
      </c>
      <c r="E30" s="82">
        <v>78.02</v>
      </c>
      <c r="F30" s="82">
        <v>98.47</v>
      </c>
      <c r="I30" s="23"/>
      <c r="J30" s="23"/>
      <c r="K30" s="23"/>
    </row>
    <row r="31" spans="1:11" x14ac:dyDescent="0.25">
      <c r="A31" s="19">
        <v>2</v>
      </c>
      <c r="B31" t="s">
        <v>527</v>
      </c>
      <c r="C31" t="s">
        <v>489</v>
      </c>
      <c r="D31" s="82">
        <v>561.22</v>
      </c>
      <c r="E31" s="82">
        <v>668.24</v>
      </c>
      <c r="F31" s="82">
        <v>843.41</v>
      </c>
      <c r="I31" s="23"/>
      <c r="J31" s="23"/>
      <c r="K31" s="23"/>
    </row>
    <row r="32" spans="1:11" x14ac:dyDescent="0.25">
      <c r="A32" s="19">
        <v>3</v>
      </c>
      <c r="B32" t="s">
        <v>528</v>
      </c>
      <c r="C32" t="s">
        <v>490</v>
      </c>
      <c r="D32" s="82">
        <v>202.73</v>
      </c>
      <c r="E32" s="82">
        <v>241.39</v>
      </c>
      <c r="F32" s="82">
        <v>304.67</v>
      </c>
      <c r="I32" s="23"/>
      <c r="J32" s="23"/>
      <c r="K32" s="23"/>
    </row>
    <row r="33" spans="1:11" x14ac:dyDescent="0.25">
      <c r="A33" s="19">
        <v>4</v>
      </c>
      <c r="B33" t="s">
        <v>546</v>
      </c>
      <c r="C33" t="s">
        <v>491</v>
      </c>
      <c r="D33" s="82">
        <v>192.48</v>
      </c>
      <c r="E33" s="82">
        <v>229.18</v>
      </c>
      <c r="F33" s="82">
        <v>289.26</v>
      </c>
      <c r="I33" s="23"/>
      <c r="J33" s="23"/>
      <c r="K33" s="23"/>
    </row>
    <row r="34" spans="1:11" x14ac:dyDescent="0.25">
      <c r="A34" s="19">
        <v>5</v>
      </c>
      <c r="B34" t="s">
        <v>530</v>
      </c>
      <c r="C34" t="s">
        <v>434</v>
      </c>
      <c r="D34" s="82">
        <v>173.1</v>
      </c>
      <c r="E34" s="82">
        <v>206.11</v>
      </c>
      <c r="F34" s="82">
        <v>260.14</v>
      </c>
      <c r="I34" s="23"/>
      <c r="J34" s="23"/>
      <c r="K34" s="23"/>
    </row>
    <row r="35" spans="1:11" x14ac:dyDescent="0.25">
      <c r="A35" s="19">
        <v>6</v>
      </c>
      <c r="B35" t="s">
        <v>427</v>
      </c>
      <c r="C35" t="s">
        <v>526</v>
      </c>
      <c r="D35" s="82">
        <v>151.63999999999999</v>
      </c>
      <c r="E35" s="82">
        <v>180.55</v>
      </c>
      <c r="F35" s="82">
        <v>227.88</v>
      </c>
      <c r="I35" s="23"/>
      <c r="J35" s="23"/>
      <c r="K35" s="23"/>
    </row>
    <row r="36" spans="1:11" x14ac:dyDescent="0.25">
      <c r="A36" s="19">
        <v>7</v>
      </c>
      <c r="B36" t="s">
        <v>529</v>
      </c>
      <c r="C36" t="s">
        <v>492</v>
      </c>
      <c r="D36" s="82">
        <v>327.08999999999997</v>
      </c>
      <c r="E36" s="82">
        <v>389.46</v>
      </c>
      <c r="F36" s="82">
        <v>491.55</v>
      </c>
      <c r="I36" s="23"/>
      <c r="J36" s="23"/>
      <c r="K36" s="23"/>
    </row>
    <row r="37" spans="1:11" x14ac:dyDescent="0.25">
      <c r="A37" s="19">
        <v>8</v>
      </c>
      <c r="B37" t="s">
        <v>531</v>
      </c>
      <c r="C37" t="s">
        <v>437</v>
      </c>
      <c r="D37" s="82">
        <v>1835.95</v>
      </c>
      <c r="E37" s="82">
        <v>2186.0300000000002</v>
      </c>
      <c r="F37" s="82">
        <v>2759.06</v>
      </c>
      <c r="I37" s="23"/>
      <c r="J37" s="23"/>
      <c r="K37" s="23"/>
    </row>
    <row r="38" spans="1:11" x14ac:dyDescent="0.25">
      <c r="A38" s="19">
        <v>9</v>
      </c>
      <c r="B38" t="s">
        <v>532</v>
      </c>
      <c r="C38" t="s">
        <v>439</v>
      </c>
      <c r="D38" s="82">
        <v>2021.87</v>
      </c>
      <c r="E38" s="82">
        <v>2407.4</v>
      </c>
      <c r="F38" s="82">
        <v>3038.46</v>
      </c>
      <c r="I38" s="23"/>
      <c r="J38" s="23"/>
      <c r="K38" s="23"/>
    </row>
    <row r="39" spans="1:11" x14ac:dyDescent="0.25">
      <c r="A39" s="19">
        <v>10</v>
      </c>
      <c r="B39" t="s">
        <v>533</v>
      </c>
      <c r="C39" t="s">
        <v>442</v>
      </c>
      <c r="D39" s="82">
        <v>279.19</v>
      </c>
      <c r="E39" s="82">
        <v>332.43</v>
      </c>
      <c r="F39" s="82">
        <v>419.57</v>
      </c>
      <c r="I39" s="23"/>
      <c r="J39" s="23"/>
      <c r="K39" s="23"/>
    </row>
    <row r="40" spans="1:11" x14ac:dyDescent="0.25">
      <c r="A40" s="19">
        <v>12</v>
      </c>
      <c r="B40" t="s">
        <v>436</v>
      </c>
      <c r="C40" t="s">
        <v>440</v>
      </c>
      <c r="D40" s="82">
        <v>109.5</v>
      </c>
      <c r="E40" s="82">
        <v>130.38</v>
      </c>
      <c r="F40" s="82">
        <v>164.56</v>
      </c>
      <c r="I40" s="23"/>
      <c r="J40" s="23"/>
      <c r="K40" s="23"/>
    </row>
    <row r="41" spans="1:11" x14ac:dyDescent="0.25">
      <c r="A41" s="19">
        <v>13</v>
      </c>
      <c r="B41" t="s">
        <v>438</v>
      </c>
      <c r="C41" t="s">
        <v>441</v>
      </c>
      <c r="D41" s="82">
        <v>363.88</v>
      </c>
      <c r="E41" s="82">
        <v>433.26</v>
      </c>
      <c r="F41" s="82">
        <v>546.83000000000004</v>
      </c>
      <c r="I41" s="23"/>
      <c r="J41" s="23"/>
      <c r="K41" s="23"/>
    </row>
    <row r="42" spans="1:11" x14ac:dyDescent="0.25">
      <c r="A42" s="19">
        <v>24</v>
      </c>
      <c r="B42" t="s">
        <v>1031</v>
      </c>
      <c r="C42" t="s">
        <v>1032</v>
      </c>
      <c r="D42" s="130">
        <v>160.6</v>
      </c>
      <c r="E42" s="130">
        <v>191.23</v>
      </c>
      <c r="F42" s="130">
        <v>241.36</v>
      </c>
      <c r="I42" s="23"/>
      <c r="J42" s="23"/>
      <c r="K42" s="23"/>
    </row>
    <row r="43" spans="1:11" x14ac:dyDescent="0.25">
      <c r="A43" s="19">
        <v>25</v>
      </c>
      <c r="B43" t="s">
        <v>547</v>
      </c>
      <c r="C43" t="s">
        <v>548</v>
      </c>
      <c r="D43" s="82">
        <v>85.74</v>
      </c>
      <c r="E43" s="82">
        <v>102.09</v>
      </c>
      <c r="F43" s="82">
        <v>128.85</v>
      </c>
    </row>
    <row r="44" spans="1:11" x14ac:dyDescent="0.25">
      <c r="A44" s="19"/>
    </row>
    <row r="48" spans="1:11" x14ac:dyDescent="0.25">
      <c r="A48" t="s">
        <v>28</v>
      </c>
      <c r="C48" t="s">
        <v>446</v>
      </c>
    </row>
    <row r="50" spans="1:15" x14ac:dyDescent="0.25">
      <c r="A50" t="s">
        <v>447</v>
      </c>
      <c r="C50" t="s">
        <v>444</v>
      </c>
    </row>
    <row r="51" spans="1:15" x14ac:dyDescent="0.25">
      <c r="A51" t="s">
        <v>448</v>
      </c>
      <c r="C51" t="s">
        <v>445</v>
      </c>
    </row>
    <row r="52" spans="1:15" x14ac:dyDescent="0.25">
      <c r="A52" t="s">
        <v>449</v>
      </c>
      <c r="C52" t="s">
        <v>542</v>
      </c>
    </row>
    <row r="53" spans="1:15" x14ac:dyDescent="0.25">
      <c r="A53" t="s">
        <v>450</v>
      </c>
      <c r="C53" t="s">
        <v>451</v>
      </c>
    </row>
    <row r="54" spans="1:15" x14ac:dyDescent="0.25">
      <c r="B54" s="131"/>
      <c r="C54" s="131" t="s">
        <v>452</v>
      </c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</row>
    <row r="55" spans="1:15" x14ac:dyDescent="0.25"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</row>
    <row r="56" spans="1:15" x14ac:dyDescent="0.25"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</row>
    <row r="59" spans="1:15" x14ac:dyDescent="0.25">
      <c r="A59" t="s">
        <v>534</v>
      </c>
    </row>
    <row r="60" spans="1:15" x14ac:dyDescent="0.25">
      <c r="A60" s="83" t="s">
        <v>543</v>
      </c>
    </row>
    <row r="61" spans="1:15" x14ac:dyDescent="0.25">
      <c r="A61" s="83" t="s">
        <v>544</v>
      </c>
    </row>
    <row r="62" spans="1:15" x14ac:dyDescent="0.25">
      <c r="A62" s="83"/>
    </row>
    <row r="63" spans="1:15" x14ac:dyDescent="0.25">
      <c r="A63" s="83"/>
    </row>
    <row r="64" spans="1:15" x14ac:dyDescent="0.25">
      <c r="A64" s="83"/>
    </row>
  </sheetData>
  <sortState xmlns:xlrd2="http://schemas.microsoft.com/office/spreadsheetml/2017/richdata2" ref="A30:F39">
    <sortCondition ref="A3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39C632-C067-4A4B-A2F8-BCC72DE13B98}">
            <xm:f>'external req form'!$B$31=$A$10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B54:O56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G21" sqref="G21"/>
    </sheetView>
  </sheetViews>
  <sheetFormatPr defaultRowHeight="15" x14ac:dyDescent="0.25"/>
  <sheetData>
    <row r="1" spans="1:5" x14ac:dyDescent="0.25">
      <c r="A1" s="39" t="s">
        <v>471</v>
      </c>
      <c r="B1" s="40"/>
      <c r="C1" s="40"/>
      <c r="D1" s="40"/>
      <c r="E1" s="40"/>
    </row>
    <row r="2" spans="1:5" x14ac:dyDescent="0.25">
      <c r="A2" s="40" t="s">
        <v>480</v>
      </c>
      <c r="B2" s="40"/>
      <c r="C2" s="40"/>
      <c r="D2" s="40"/>
      <c r="E2" s="40"/>
    </row>
    <row r="3" spans="1:5" x14ac:dyDescent="0.25">
      <c r="A3" s="41" t="s">
        <v>481</v>
      </c>
      <c r="B3" s="40"/>
      <c r="C3" s="40"/>
      <c r="D3" s="40"/>
      <c r="E3" s="40"/>
    </row>
    <row r="4" spans="1:5" x14ac:dyDescent="0.25">
      <c r="A4" s="40" t="s">
        <v>482</v>
      </c>
      <c r="B4" s="40"/>
      <c r="C4" s="40"/>
      <c r="D4" s="40"/>
      <c r="E4" s="40"/>
    </row>
    <row r="5" spans="1:5" x14ac:dyDescent="0.25">
      <c r="A5" s="42" t="s">
        <v>483</v>
      </c>
      <c r="B5" s="40"/>
      <c r="C5" s="40"/>
      <c r="D5" s="40"/>
      <c r="E5" s="40"/>
    </row>
    <row r="6" spans="1:5" x14ac:dyDescent="0.25">
      <c r="A6" s="40"/>
      <c r="B6" s="40"/>
      <c r="C6" s="40"/>
      <c r="D6" s="40"/>
      <c r="E6" s="40"/>
    </row>
    <row r="7" spans="1:5" x14ac:dyDescent="0.25">
      <c r="A7" s="40"/>
      <c r="B7" s="40"/>
      <c r="C7" s="40"/>
      <c r="D7" s="40"/>
      <c r="E7" s="40"/>
    </row>
    <row r="8" spans="1:5" x14ac:dyDescent="0.25">
      <c r="A8" s="43" t="s">
        <v>472</v>
      </c>
      <c r="B8" s="40"/>
      <c r="C8" s="40"/>
      <c r="D8" s="40"/>
      <c r="E8" s="40"/>
    </row>
    <row r="9" spans="1:5" x14ac:dyDescent="0.25">
      <c r="A9" s="41"/>
      <c r="B9" s="40"/>
      <c r="C9" s="40"/>
      <c r="D9" s="40"/>
      <c r="E9" s="40"/>
    </row>
    <row r="10" spans="1:5" x14ac:dyDescent="0.25">
      <c r="A10" s="39" t="s">
        <v>473</v>
      </c>
      <c r="B10" s="40"/>
      <c r="C10" s="40"/>
      <c r="D10" s="40"/>
      <c r="E10" s="40"/>
    </row>
    <row r="11" spans="1:5" x14ac:dyDescent="0.25">
      <c r="A11" s="41"/>
      <c r="B11" s="40"/>
      <c r="C11" s="40"/>
      <c r="D11" s="40"/>
      <c r="E11" s="40"/>
    </row>
    <row r="12" spans="1:5" x14ac:dyDescent="0.25">
      <c r="A12" s="39" t="s">
        <v>474</v>
      </c>
      <c r="B12" s="40"/>
      <c r="C12" s="40"/>
      <c r="D12" s="40"/>
      <c r="E12" s="40"/>
    </row>
    <row r="13" spans="1:5" x14ac:dyDescent="0.25">
      <c r="A13" s="43" t="s">
        <v>475</v>
      </c>
      <c r="B13" s="40"/>
      <c r="C13" s="40"/>
      <c r="D13" s="40"/>
      <c r="E13" s="40"/>
    </row>
    <row r="14" spans="1:5" x14ac:dyDescent="0.25">
      <c r="A14" s="43" t="s">
        <v>476</v>
      </c>
      <c r="B14" s="40"/>
      <c r="C14" s="40"/>
      <c r="D14" s="40"/>
      <c r="E14" s="40"/>
    </row>
    <row r="15" spans="1:5" x14ac:dyDescent="0.25">
      <c r="A15" s="43" t="s">
        <v>477</v>
      </c>
      <c r="B15" s="40"/>
      <c r="C15" s="40"/>
      <c r="D15" s="40"/>
      <c r="E15" s="40"/>
    </row>
    <row r="16" spans="1:5" x14ac:dyDescent="0.25">
      <c r="A16" s="41"/>
      <c r="B16" s="40"/>
      <c r="C16" s="40"/>
      <c r="D16" s="40"/>
      <c r="E16" s="40"/>
    </row>
    <row r="17" spans="1:5" x14ac:dyDescent="0.25">
      <c r="A17" s="39" t="s">
        <v>478</v>
      </c>
      <c r="B17" s="40"/>
      <c r="C17" s="40"/>
      <c r="D17" s="40"/>
      <c r="E17" s="40"/>
    </row>
    <row r="18" spans="1:5" x14ac:dyDescent="0.25">
      <c r="A18" s="41" t="s">
        <v>479</v>
      </c>
      <c r="B18" s="40"/>
      <c r="C18" s="40"/>
      <c r="D18" s="40"/>
      <c r="E18" s="40"/>
    </row>
    <row r="19" spans="1:5" x14ac:dyDescent="0.25">
      <c r="A19" s="40"/>
      <c r="B19" s="40"/>
      <c r="C19" s="40"/>
      <c r="D19" s="40"/>
      <c r="E19" s="40"/>
    </row>
    <row r="20" spans="1:5" x14ac:dyDescent="0.25">
      <c r="A20" s="40"/>
      <c r="B20" s="40"/>
      <c r="C20" s="40"/>
      <c r="D20" s="40"/>
      <c r="E20" s="40"/>
    </row>
    <row r="21" spans="1:5" x14ac:dyDescent="0.25">
      <c r="A21" s="40"/>
      <c r="B21" s="40"/>
      <c r="C21" s="40"/>
      <c r="D21" s="40"/>
      <c r="E21" s="40"/>
    </row>
    <row r="22" spans="1:5" x14ac:dyDescent="0.25">
      <c r="A22" s="40"/>
      <c r="B22" s="40"/>
      <c r="C22" s="40"/>
      <c r="D22" s="40"/>
      <c r="E22" s="40"/>
    </row>
    <row r="23" spans="1:5" x14ac:dyDescent="0.25">
      <c r="A23" s="40"/>
      <c r="B23" s="40"/>
      <c r="C23" s="40"/>
      <c r="D23" s="40"/>
      <c r="E23" s="40"/>
    </row>
    <row r="24" spans="1:5" x14ac:dyDescent="0.25">
      <c r="A24" s="40"/>
      <c r="B24" s="40"/>
      <c r="C24" s="40"/>
      <c r="D24" s="40"/>
      <c r="E24" s="40"/>
    </row>
    <row r="25" spans="1:5" x14ac:dyDescent="0.25">
      <c r="A25" s="40"/>
      <c r="B25" s="40"/>
      <c r="C25" s="40"/>
      <c r="D25" s="40"/>
      <c r="E25" s="40"/>
    </row>
  </sheetData>
  <hyperlinks>
    <hyperlink ref="A8" r:id="rId1" display="https://app.globus.org/file-manager?origin_id=f0f68092-71a3-11e9-8e59-029d279f7e24&amp;origin_path=%2F" xr:uid="{00000000-0004-0000-0500-000000000000}"/>
    <hyperlink ref="A13" r:id="rId2" display="https://docs.globus.org/how-to/" xr:uid="{00000000-0004-0000-0500-000001000000}"/>
    <hyperlink ref="A14" r:id="rId3" display="https://docs.globus.org/cli/quickstart/" xr:uid="{00000000-0004-0000-0500-000002000000}"/>
    <hyperlink ref="A15" r:id="rId4" display="https://www.globus.org/contact-us" xr:uid="{00000000-0004-0000-0500-000003000000}"/>
    <hyperlink ref="A5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req form</vt:lpstr>
      <vt:lpstr>Barcode_Plate_V3</vt:lpstr>
      <vt:lpstr>Overhang_Barcodes_16</vt:lpstr>
      <vt:lpstr>Std_384_Barcodes</vt:lpstr>
      <vt:lpstr>Custom Barcodes</vt:lpstr>
      <vt:lpstr>FormValues</vt:lpstr>
      <vt:lpstr>Globus_setup_instructions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MAIKA J. MALIG</dc:creator>
  <cp:lastModifiedBy>KATHERINE M. MUNSON</cp:lastModifiedBy>
  <cp:lastPrinted>2019-08-12T23:35:36Z</cp:lastPrinted>
  <dcterms:created xsi:type="dcterms:W3CDTF">2013-03-25T21:50:30Z</dcterms:created>
  <dcterms:modified xsi:type="dcterms:W3CDTF">2022-10-19T19:26:15Z</dcterms:modified>
</cp:coreProperties>
</file>