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" yWindow="11740" windowWidth="38400" windowHeight="11720" activeTab="1"/>
  </bookViews>
  <sheets>
    <sheet name="Trial Balance" sheetId="1" r:id="rId1"/>
    <sheet name="Cash" sheetId="2" r:id="rId2"/>
    <sheet name="New Loan" sheetId="3" r:id="rId3"/>
    <sheet name="Aging" sheetId="4" r:id="rId4"/>
    <sheet name="Cap Int" sheetId="5" r:id="rId5"/>
    <sheet name="Writeoff" sheetId="6" r:id="rId6"/>
    <sheet name="Balance Recon" sheetId="7" r:id="rId7"/>
  </sheets>
  <definedNames>
    <definedName name="_xlnm.Print_Area" localSheetId="3">Aging!$A$9:$N$9</definedName>
    <definedName name="_xlnm.Print_Area" localSheetId="6">'Balance Recon'!$A$1:$L$31</definedName>
    <definedName name="_xlnm.Print_Area" localSheetId="4">'Cap Int'!$A$8:$L$8</definedName>
    <definedName name="_xlnm.Print_Area" localSheetId="1">Cash!$A$9:$O$9</definedName>
    <definedName name="_xlnm.Print_Area" localSheetId="2">'New Loan'!#REF!</definedName>
    <definedName name="_xlnm.Print_Area" localSheetId="0">'Trial Balance'!$A$1:$O$11</definedName>
    <definedName name="_xlnm.Print_Area" localSheetId="5">Writeoff!$A$7:$L$8</definedName>
    <definedName name="Print_Area_MI" localSheetId="6">'Balance Recon'!$A$7:$N$31</definedName>
    <definedName name="_xlnm.Print_Titles" localSheetId="3">Aging!$1:$8</definedName>
    <definedName name="_xlnm.Print_Titles" localSheetId="6">'Balance Recon'!$1:$6</definedName>
    <definedName name="_xlnm.Print_Titles" localSheetId="4">'Cap Int'!$1:$7</definedName>
    <definedName name="_xlnm.Print_Titles" localSheetId="1">Cash!$1:$8</definedName>
    <definedName name="_xlnm.Print_Titles" localSheetId="2">'New Loan'!$1:$8</definedName>
    <definedName name="_xlnm.Print_Titles" localSheetId="5">Writeoff!$1:$6</definedName>
    <definedName name="Print_Titles_MI" localSheetId="6">'Balance Recon'!$1:$6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7" l="1"/>
  <c r="D31" i="7"/>
  <c r="G24" i="7"/>
  <c r="K24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H9" i="7"/>
  <c r="H20" i="7"/>
  <c r="G9" i="7"/>
  <c r="G20" i="7"/>
  <c r="L8" i="7"/>
  <c r="L9" i="7"/>
  <c r="L20" i="7"/>
  <c r="O31" i="7"/>
  <c r="K8" i="7"/>
  <c r="K9" i="7"/>
  <c r="K20" i="7"/>
  <c r="N31" i="7"/>
  <c r="H22" i="7"/>
  <c r="L22" i="7"/>
  <c r="O30" i="7"/>
  <c r="G22" i="7"/>
  <c r="K22" i="7"/>
  <c r="N30" i="7"/>
</calcChain>
</file>

<file path=xl/sharedStrings.xml><?xml version="1.0" encoding="utf-8"?>
<sst xmlns="http://schemas.openxmlformats.org/spreadsheetml/2006/main" count="210" uniqueCount="149">
  <si>
    <t>Grouped by Loan Class 1; Sorted by Loan Number</t>
  </si>
  <si>
    <t>Loan Number</t>
  </si>
  <si>
    <t>Last Name 1</t>
  </si>
  <si>
    <t>First Name 1</t>
  </si>
  <si>
    <t>Interest Paid Through Date</t>
  </si>
  <si>
    <t>Last Activity Date</t>
  </si>
  <si>
    <t>Current Rate</t>
  </si>
  <si>
    <t>Original Loan Amount</t>
  </si>
  <si>
    <t>Current Principal</t>
  </si>
  <si>
    <t>Current Interest</t>
  </si>
  <si>
    <t>Current Suspense</t>
  </si>
  <si>
    <t>Current Fees</t>
  </si>
  <si>
    <t>Current Late Charges</t>
  </si>
  <si>
    <t xml:space="preserve">Investor Trial Balance </t>
  </si>
  <si>
    <t>Client XXX</t>
  </si>
  <si>
    <t>Loan Portfolio XXX; Loan Status ACTIVE; Date To Use Setup Date</t>
  </si>
  <si>
    <t>XXX</t>
  </si>
  <si>
    <t>Next Principal Billing Date</t>
  </si>
  <si>
    <t>Next Interest Billing Date</t>
  </si>
  <si>
    <t>Current Impound</t>
  </si>
  <si>
    <t>09/14/2013</t>
  </si>
  <si>
    <t>09/16/2013</t>
  </si>
  <si>
    <t>Cash Report</t>
  </si>
  <si>
    <t>Loan Portfolio XXX, From 09/01/2013 To 09/30/2013; Date To Use Transaction Date</t>
  </si>
  <si>
    <t>Starting Date 09/01/2013; Ending Date 09/30/2013; Include Loans=YES; Include Participants=NO; Include Memo Entries=NO; Grouped by Loan Group; Sorted by Loan Number</t>
  </si>
  <si>
    <t>Transaction Date</t>
  </si>
  <si>
    <t>Effective Date</t>
  </si>
  <si>
    <t>G/L Date</t>
  </si>
  <si>
    <t>Short Name</t>
  </si>
  <si>
    <t>Payment Method</t>
  </si>
  <si>
    <t>Payment Method Reference</t>
  </si>
  <si>
    <t>Principal</t>
  </si>
  <si>
    <t>Interest</t>
  </si>
  <si>
    <t>Fees</t>
  </si>
  <si>
    <t>Late Charges</t>
  </si>
  <si>
    <t>UDBs</t>
  </si>
  <si>
    <t>Suspense</t>
  </si>
  <si>
    <t>Impound</t>
  </si>
  <si>
    <t>Payment Amount</t>
  </si>
  <si>
    <t>09/04/2013</t>
  </si>
  <si>
    <t>ACH</t>
  </si>
  <si>
    <t>New Loan Report</t>
  </si>
  <si>
    <t>Loan Portfolio XXX; From 09/01/2013 To 09/30/2013; Date To Use Input Date</t>
  </si>
  <si>
    <t>Starting Date 09/01/2013; Ending Date 09/30/2013; Sort By Date=NO; Include Restructures=NO; Show Totals Only=NO; Grouped by Loan Group; Sorted by Loan Number</t>
  </si>
  <si>
    <t>Date Entered</t>
  </si>
  <si>
    <t>Open Date</t>
  </si>
  <si>
    <t>Curr Date</t>
  </si>
  <si>
    <t>Loan Status</t>
  </si>
  <si>
    <t>Loan Term</t>
  </si>
  <si>
    <t>Maturity Date</t>
  </si>
  <si>
    <t>Original Amount</t>
  </si>
  <si>
    <t>Current Amount</t>
  </si>
  <si>
    <t>Principal Advanced</t>
  </si>
  <si>
    <t>ACTIVE</t>
  </si>
  <si>
    <t>36 Months</t>
  </si>
  <si>
    <t>08/26/2016</t>
  </si>
  <si>
    <t>Aging Report</t>
  </si>
  <si>
    <t>Loan Portfolio XXX; Loan Status ACTIVE; Past Due As Of 09/30/2013; Past Due Days From 30; Past Due Days To 9999; Days Beyond Maturity 0; Balances To Use Current Balances; Show Aging As Payments Due</t>
  </si>
  <si>
    <t>Past Due As Of 09/30/2013; Include All Loans=NO; Include Fees=YES; Include Late Charges=YES; Include UDBs=YES; Include Memo Entries=NO; First Payment Only=NO; Show Aging As Principal=NO; Show Totals Only=NO; Grouped by Loan Portfolio , Loan Group; Sorted by Loan Number</t>
  </si>
  <si>
    <t>Loan Ref #</t>
  </si>
  <si>
    <t>Loan Entity</t>
  </si>
  <si>
    <t>Loan Portfolio</t>
  </si>
  <si>
    <t>Loan Group</t>
  </si>
  <si>
    <t>Loan Class 1</t>
  </si>
  <si>
    <t>Loan Class 2</t>
  </si>
  <si>
    <t>Loan Officer</t>
  </si>
  <si>
    <t>Coll Officer</t>
  </si>
  <si>
    <t>Risk Rating</t>
  </si>
  <si>
    <t>Per Diem</t>
  </si>
  <si>
    <t>Regular Payment Amount</t>
  </si>
  <si>
    <t>Loan Amount</t>
  </si>
  <si>
    <t>Current</t>
  </si>
  <si>
    <t>Past Due 1 - 30 Days</t>
  </si>
  <si>
    <t>Past Due 31 - 60 Days</t>
  </si>
  <si>
    <t>Past Due 61 - 90 Days</t>
  </si>
  <si>
    <t>Past Due 91 - 120 Days</t>
  </si>
  <si>
    <t>Past Due 121+ Days</t>
  </si>
  <si>
    <t>Total Past Due</t>
  </si>
  <si>
    <t>Past Due Days</t>
  </si>
  <si>
    <t>Interest Past Due Days</t>
  </si>
  <si>
    <t>Days Outstanding</t>
  </si>
  <si>
    <t>Last Payment Date</t>
  </si>
  <si>
    <t>Last Payment Amount</t>
  </si>
  <si>
    <t>Principal Paid Through Date</t>
  </si>
  <si>
    <t>Principal Balance</t>
  </si>
  <si>
    <t>Interest Balance</t>
  </si>
  <si>
    <t>Deferred Interest Balance</t>
  </si>
  <si>
    <t>Fees Balance</t>
  </si>
  <si>
    <t>Late Charges Balance</t>
  </si>
  <si>
    <t>User Defined Balances</t>
  </si>
  <si>
    <t>Total Loan Balance</t>
  </si>
  <si>
    <t>BORROWER</t>
  </si>
  <si>
    <t>NONE</t>
  </si>
  <si>
    <t>Administrator</t>
  </si>
  <si>
    <t>08/30/2012</t>
  </si>
  <si>
    <t>08/30/2015</t>
  </si>
  <si>
    <t>08/05/2013</t>
  </si>
  <si>
    <t>07/29/2013</t>
  </si>
  <si>
    <t>08/29/2012</t>
  </si>
  <si>
    <t>Capitalize Interest Report</t>
  </si>
  <si>
    <t>September 2013</t>
  </si>
  <si>
    <t>Transaction Code</t>
  </si>
  <si>
    <t>Description</t>
  </si>
  <si>
    <t>09/27/2013</t>
  </si>
  <si>
    <t>09/18/2013</t>
  </si>
  <si>
    <t>306</t>
  </si>
  <si>
    <t>Capitalize Overpaid Interest</t>
  </si>
  <si>
    <t>Writeoff Loan Report</t>
  </si>
  <si>
    <t>Closed Date</t>
  </si>
  <si>
    <t>Tran Code</t>
  </si>
  <si>
    <t>Full/Partial Writeoff</t>
  </si>
  <si>
    <t>CLOSED</t>
  </si>
  <si>
    <t>09/03/2013</t>
  </si>
  <si>
    <t>440</t>
  </si>
  <si>
    <t>Partial</t>
  </si>
  <si>
    <t>First Associates</t>
  </si>
  <si>
    <t>PRINCIPAL BALANCE RECONCILIATION for Client XXX</t>
  </si>
  <si>
    <t>Reporting Month: SEPTEMBER 2013</t>
  </si>
  <si>
    <t>Total Aggregate</t>
  </si>
  <si>
    <t>Loan</t>
  </si>
  <si>
    <t>UPB</t>
  </si>
  <si>
    <t>Count</t>
  </si>
  <si>
    <t>I.</t>
  </si>
  <si>
    <t>RECONCILIATION :</t>
  </si>
  <si>
    <t>BOP PRINCIPAL BALANCES - REGULAR LOANS</t>
  </si>
  <si>
    <t>BEGINNING PRINCIPAL BALANCES</t>
  </si>
  <si>
    <t>08/31/2013</t>
  </si>
  <si>
    <t>REGULAR PRINCIPAL PAYMENTS</t>
  </si>
  <si>
    <t>PAYOFF PRINCIPAL PAYMENTS - CASH (see Payoff Report)</t>
  </si>
  <si>
    <t>NEW LOANS LOADED (see New Loan Report):</t>
  </si>
  <si>
    <t>NEW ADVANCES TO PRIOR FUNDED LOANS (see Advance Report):</t>
  </si>
  <si>
    <t>NON-CASH LOAN CANCELS (see Loan Cancel Report):</t>
  </si>
  <si>
    <t>NON-CASH PAYMENTS (see Non-Cash Report):</t>
  </si>
  <si>
    <t>FULL AND PARTIAL CHARGE-OFF(S) (see Writeoff Report):</t>
  </si>
  <si>
    <t>NON-CASH PAYOFFS / TRANSFERRED LOAN(S) (see Non-Cash Payoff Report)</t>
  </si>
  <si>
    <t>NON-CASH:  INTEREST CAPITALIZED THIS PERIOD (See Capitalized Loan Report):</t>
  </si>
  <si>
    <t>ENDING PRINCIPAL BALANCES AS OF</t>
  </si>
  <si>
    <t>09/30/2013</t>
  </si>
  <si>
    <t>EOP PRINCIPAL BALANCES - REGULAR LOANS</t>
  </si>
  <si>
    <t>NET CHANGES TO PRINCIPAL BALANCE:</t>
  </si>
  <si>
    <t>II.</t>
  </si>
  <si>
    <t>CONSOLIDATION :</t>
  </si>
  <si>
    <t>ENDING PRINCIPAL FROM THE TRIAL BALANCE</t>
  </si>
  <si>
    <t>DIFFERENCES</t>
  </si>
  <si>
    <t>Total:</t>
  </si>
  <si>
    <t>Totals</t>
  </si>
  <si>
    <t>09/05/2013</t>
  </si>
  <si>
    <t>09/06/2013</t>
  </si>
  <si>
    <t>An FA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</si>
</sst>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* #,##0.00_);_(* \(#,##0.00\);_(* &quot;-&quot;??_);_(@_)"/>
    <numFmt numFmtId="166" formatCode="mm/dd/yyyy"/>
    <numFmt numFmtId="167" formatCode="#0.00000"/>
    <numFmt numFmtId="168" formatCode="#,##0.00000"/>
    <numFmt numFmtId="169" formatCode="_(* #,##0_);_(* \(#,##0\);_(* &quot;-&quot;??_);_(@_)"/>
    <numFmt numFmtId="170" formatCode="0_)"/>
  </numFmts>
  <fonts count="25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sz val="14"/>
      <name val="MS Sans Serif"/>
      <family val="2"/>
    </font>
    <font>
      <b/>
      <sz val="14"/>
      <name val="MS Sans Serif"/>
      <family val="2"/>
    </font>
    <font>
      <sz val="12"/>
      <name val="MS Sans Serif"/>
      <family val="2"/>
    </font>
    <font>
      <b/>
      <sz val="14"/>
      <color indexed="12"/>
      <name val="MS Sans Serif"/>
      <family val="2"/>
    </font>
    <font>
      <b/>
      <sz val="12"/>
      <name val="MS Sans Serif"/>
      <family val="2"/>
    </font>
    <font>
      <b/>
      <i/>
      <sz val="12"/>
      <name val="MS Sans Serif"/>
      <family val="2"/>
    </font>
    <font>
      <b/>
      <i/>
      <u/>
      <sz val="12"/>
      <name val="MS Sans Serif"/>
      <family val="2"/>
    </font>
    <font>
      <sz val="10"/>
      <name val="Arial"/>
      <family val="2"/>
    </font>
    <font>
      <u/>
      <sz val="12"/>
      <color indexed="12"/>
      <name val="MS Sans Serif"/>
      <family val="2"/>
    </font>
    <font>
      <sz val="12"/>
      <color indexed="12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10"/>
      <name val="MS Sans Serif"/>
      <family val="2"/>
    </font>
    <font>
      <b/>
      <sz val="12"/>
      <color indexed="12"/>
      <name val="MS Sans Serif"/>
      <family val="2"/>
    </font>
    <font>
      <b/>
      <sz val="14"/>
      <name val="Helv"/>
    </font>
    <font>
      <sz val="24"/>
      <color indexed="13"/>
      <name val="Helv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2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16">
    <xf numFmtId="0" fontId="0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39" fontId="8" fillId="0" borderId="0"/>
    <xf numFmtId="165" fontId="16" fillId="0" borderId="0" applyFont="0" applyFill="0" applyBorder="0" applyAlignment="0" applyProtection="0"/>
    <xf numFmtId="0" fontId="8" fillId="0" borderId="0"/>
    <xf numFmtId="0" fontId="8" fillId="0" borderId="16"/>
    <xf numFmtId="14" fontId="16" fillId="0" borderId="1"/>
    <xf numFmtId="0" fontId="23" fillId="2" borderId="16"/>
    <xf numFmtId="0" fontId="16" fillId="0" borderId="0">
      <alignment wrapText="1"/>
    </xf>
    <xf numFmtId="0" fontId="8" fillId="0" borderId="0"/>
    <xf numFmtId="0" fontId="8" fillId="0" borderId="16"/>
    <xf numFmtId="0" fontId="24" fillId="3" borderId="0"/>
    <xf numFmtId="0" fontId="23" fillId="0" borderId="17"/>
    <xf numFmtId="0" fontId="23" fillId="0" borderId="16"/>
  </cellStyleXfs>
  <cellXfs count="129">
    <xf numFmtId="0" fontId="0" fillId="0" borderId="0" xfId="0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0" borderId="0" xfId="0" applyNumberFormat="1" applyFont="1"/>
    <xf numFmtId="0" fontId="4" fillId="0" borderId="0" xfId="0" applyFont="1"/>
    <xf numFmtId="0" fontId="5" fillId="0" borderId="0" xfId="0" quotePrefix="1" applyNumberFormat="1" applyFont="1" applyFill="1" applyBorder="1" applyAlignment="1" applyProtection="1">
      <alignment horizontal="left"/>
    </xf>
    <xf numFmtId="4" fontId="3" fillId="0" borderId="0" xfId="0" applyNumberFormat="1" applyFont="1"/>
    <xf numFmtId="4" fontId="2" fillId="0" borderId="0" xfId="1" applyNumberFormat="1" applyFont="1"/>
    <xf numFmtId="0" fontId="6" fillId="0" borderId="0" xfId="1"/>
    <xf numFmtId="49" fontId="3" fillId="0" borderId="0" xfId="1" applyNumberFormat="1" applyFont="1"/>
    <xf numFmtId="4" fontId="3" fillId="0" borderId="0" xfId="1" applyNumberFormat="1" applyFont="1"/>
    <xf numFmtId="0" fontId="7" fillId="0" borderId="0" xfId="1" applyFont="1" applyFill="1"/>
    <xf numFmtId="0" fontId="6" fillId="0" borderId="0" xfId="1" applyFill="1"/>
    <xf numFmtId="4" fontId="3" fillId="0" borderId="1" xfId="1" applyNumberFormat="1" applyFont="1" applyBorder="1" applyAlignment="1">
      <alignment horizontal="center" wrapText="1"/>
    </xf>
    <xf numFmtId="4" fontId="3" fillId="0" borderId="1" xfId="1" applyNumberFormat="1" applyFont="1" applyBorder="1"/>
    <xf numFmtId="4" fontId="3" fillId="0" borderId="1" xfId="1" applyNumberFormat="1" applyFont="1" applyBorder="1" applyAlignment="1">
      <alignment horizontal="right" wrapText="1"/>
    </xf>
    <xf numFmtId="4" fontId="2" fillId="0" borderId="0" xfId="1" applyNumberFormat="1" applyFont="1" applyAlignment="1">
      <alignment horizontal="center"/>
    </xf>
    <xf numFmtId="4" fontId="2" fillId="0" borderId="0" xfId="1" applyNumberFormat="1" applyFont="1" applyAlignment="1">
      <alignment horizontal="right"/>
    </xf>
    <xf numFmtId="0" fontId="3" fillId="0" borderId="0" xfId="1" applyFont="1"/>
    <xf numFmtId="166" fontId="2" fillId="0" borderId="0" xfId="1" applyNumberFormat="1" applyFont="1" applyAlignment="1">
      <alignment horizontal="center"/>
    </xf>
    <xf numFmtId="3" fontId="2" fillId="0" borderId="0" xfId="1" applyNumberFormat="1" applyFont="1"/>
    <xf numFmtId="168" fontId="2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4" fontId="6" fillId="0" borderId="0" xfId="1" applyNumberFormat="1" applyFill="1"/>
    <xf numFmtId="0" fontId="7" fillId="0" borderId="0" xfId="1" quotePrefix="1" applyFont="1" applyFill="1"/>
    <xf numFmtId="0" fontId="5" fillId="0" borderId="1" xfId="1" applyFont="1" applyFill="1" applyBorder="1"/>
    <xf numFmtId="4" fontId="5" fillId="0" borderId="1" xfId="1" applyNumberFormat="1" applyFont="1" applyFill="1" applyBorder="1"/>
    <xf numFmtId="0" fontId="6" fillId="0" borderId="0" xfId="1" applyFont="1" applyFill="1"/>
    <xf numFmtId="0" fontId="7" fillId="0" borderId="0" xfId="2" applyFont="1"/>
    <xf numFmtId="0" fontId="1" fillId="0" borderId="0" xfId="2"/>
    <xf numFmtId="165" fontId="0" fillId="0" borderId="0" xfId="3" applyFont="1"/>
    <xf numFmtId="0" fontId="7" fillId="0" borderId="0" xfId="2" quotePrefix="1" applyFont="1"/>
    <xf numFmtId="0" fontId="1" fillId="0" borderId="0" xfId="2" quotePrefix="1"/>
    <xf numFmtId="0" fontId="7" fillId="0" borderId="1" xfId="2" applyFont="1" applyFill="1" applyBorder="1" applyAlignment="1">
      <alignment horizontal="left" wrapText="1"/>
    </xf>
    <xf numFmtId="0" fontId="7" fillId="0" borderId="1" xfId="2" applyFont="1" applyFill="1" applyBorder="1" applyAlignment="1">
      <alignment horizontal="center" wrapText="1"/>
    </xf>
    <xf numFmtId="0" fontId="7" fillId="0" borderId="1" xfId="2" applyFont="1" applyFill="1" applyBorder="1" applyAlignment="1">
      <alignment horizontal="right" wrapText="1"/>
    </xf>
    <xf numFmtId="165" fontId="7" fillId="0" borderId="1" xfId="3" applyFont="1" applyFill="1" applyBorder="1" applyAlignment="1">
      <alignment horizontal="right" wrapText="1"/>
    </xf>
    <xf numFmtId="0" fontId="1" fillId="0" borderId="0" xfId="2" applyFill="1"/>
    <xf numFmtId="49" fontId="1" fillId="0" borderId="0" xfId="2" applyNumberFormat="1" applyFill="1" applyAlignment="1">
      <alignment horizontal="left"/>
    </xf>
    <xf numFmtId="166" fontId="1" fillId="0" borderId="0" xfId="2" applyNumberFormat="1" applyFill="1" applyAlignment="1">
      <alignment horizontal="center"/>
    </xf>
    <xf numFmtId="4" fontId="1" fillId="0" borderId="0" xfId="2" applyNumberFormat="1" applyFill="1" applyAlignment="1">
      <alignment horizontal="right"/>
    </xf>
    <xf numFmtId="14" fontId="1" fillId="0" borderId="0" xfId="2" applyNumberFormat="1"/>
    <xf numFmtId="49" fontId="1" fillId="0" borderId="0" xfId="2" applyNumberFormat="1" applyAlignment="1">
      <alignment horizontal="left"/>
    </xf>
    <xf numFmtId="39" fontId="10" fillId="0" borderId="0" xfId="4" applyFont="1" applyFill="1" applyAlignment="1">
      <alignment horizontal="center"/>
    </xf>
    <xf numFmtId="39" fontId="11" fillId="0" borderId="0" xfId="4" applyFont="1" applyFill="1"/>
    <xf numFmtId="39" fontId="12" fillId="0" borderId="0" xfId="4" applyFont="1" applyFill="1" applyAlignment="1" applyProtection="1">
      <alignment horizontal="center"/>
      <protection locked="0"/>
    </xf>
    <xf numFmtId="39" fontId="11" fillId="0" borderId="4" xfId="4" applyFont="1" applyFill="1" applyBorder="1" applyAlignment="1">
      <alignment horizontal="centerContinuous"/>
    </xf>
    <xf numFmtId="39" fontId="13" fillId="0" borderId="2" xfId="4" applyFont="1" applyFill="1" applyBorder="1" applyAlignment="1">
      <alignment horizontal="center"/>
    </xf>
    <xf numFmtId="39" fontId="13" fillId="0" borderId="3" xfId="4" applyFont="1" applyFill="1" applyBorder="1" applyAlignment="1">
      <alignment horizontal="center"/>
    </xf>
    <xf numFmtId="39" fontId="11" fillId="0" borderId="7" xfId="4" applyFont="1" applyFill="1" applyBorder="1" applyAlignment="1">
      <alignment horizontal="centerContinuous"/>
    </xf>
    <xf numFmtId="39" fontId="13" fillId="0" borderId="5" xfId="4" applyFont="1" applyFill="1" applyBorder="1" applyAlignment="1">
      <alignment horizontal="center"/>
    </xf>
    <xf numFmtId="39" fontId="13" fillId="0" borderId="6" xfId="4" applyFont="1" applyFill="1" applyBorder="1" applyAlignment="1">
      <alignment horizontal="center"/>
    </xf>
    <xf numFmtId="39" fontId="14" fillId="0" borderId="0" xfId="4" applyFont="1" applyFill="1" applyAlignment="1">
      <alignment horizontal="right"/>
    </xf>
    <xf numFmtId="39" fontId="15" fillId="0" borderId="0" xfId="4" applyFont="1" applyFill="1"/>
    <xf numFmtId="39" fontId="11" fillId="0" borderId="8" xfId="4" applyFont="1" applyFill="1" applyBorder="1"/>
    <xf numFmtId="39" fontId="11" fillId="0" borderId="9" xfId="4" applyFont="1" applyFill="1" applyBorder="1"/>
    <xf numFmtId="39" fontId="13" fillId="0" borderId="8" xfId="4" applyFont="1" applyFill="1" applyBorder="1"/>
    <xf numFmtId="39" fontId="13" fillId="0" borderId="9" xfId="4" applyFont="1" applyFill="1" applyBorder="1"/>
    <xf numFmtId="165" fontId="11" fillId="0" borderId="8" xfId="5" applyFont="1" applyFill="1" applyBorder="1"/>
    <xf numFmtId="169" fontId="11" fillId="0" borderId="9" xfId="5" applyNumberFormat="1" applyFont="1" applyFill="1" applyBorder="1" applyProtection="1"/>
    <xf numFmtId="165" fontId="11" fillId="0" borderId="0" xfId="5" applyFont="1" applyFill="1"/>
    <xf numFmtId="165" fontId="11" fillId="0" borderId="0" xfId="5" applyFont="1" applyFill="1" applyBorder="1" applyProtection="1"/>
    <xf numFmtId="165" fontId="13" fillId="0" borderId="8" xfId="5" applyFont="1" applyFill="1" applyBorder="1" applyProtection="1"/>
    <xf numFmtId="169" fontId="13" fillId="0" borderId="9" xfId="5" applyNumberFormat="1" applyFont="1" applyFill="1" applyBorder="1" applyProtection="1"/>
    <xf numFmtId="49" fontId="17" fillId="0" borderId="0" xfId="4" applyNumberFormat="1" applyFont="1" applyFill="1" applyAlignment="1" applyProtection="1">
      <alignment horizontal="left"/>
      <protection locked="0"/>
    </xf>
    <xf numFmtId="165" fontId="11" fillId="0" borderId="2" xfId="5" applyFont="1" applyFill="1" applyBorder="1" applyProtection="1"/>
    <xf numFmtId="169" fontId="11" fillId="0" borderId="3" xfId="5" applyNumberFormat="1" applyFont="1" applyFill="1" applyBorder="1" applyProtection="1"/>
    <xf numFmtId="165" fontId="11" fillId="0" borderId="4" xfId="5" applyFont="1" applyFill="1" applyBorder="1" applyProtection="1"/>
    <xf numFmtId="164" fontId="11" fillId="0" borderId="4" xfId="5" applyNumberFormat="1" applyFont="1" applyFill="1" applyBorder="1" applyProtection="1"/>
    <xf numFmtId="165" fontId="13" fillId="0" borderId="2" xfId="5" applyFont="1" applyFill="1" applyBorder="1" applyProtection="1"/>
    <xf numFmtId="169" fontId="13" fillId="0" borderId="3" xfId="5" applyNumberFormat="1" applyFont="1" applyFill="1" applyBorder="1" applyProtection="1"/>
    <xf numFmtId="170" fontId="11" fillId="0" borderId="0" xfId="4" applyNumberFormat="1" applyFont="1" applyFill="1" applyProtection="1"/>
    <xf numFmtId="49" fontId="11" fillId="0" borderId="0" xfId="4" applyNumberFormat="1" applyFont="1" applyFill="1"/>
    <xf numFmtId="164" fontId="11" fillId="0" borderId="0" xfId="5" applyNumberFormat="1" applyFont="1" applyFill="1" applyBorder="1" applyProtection="1"/>
    <xf numFmtId="165" fontId="18" fillId="0" borderId="8" xfId="5" applyFont="1" applyFill="1" applyBorder="1" applyProtection="1">
      <protection locked="0"/>
    </xf>
    <xf numFmtId="169" fontId="18" fillId="0" borderId="9" xfId="5" applyNumberFormat="1" applyFont="1" applyFill="1" applyBorder="1" applyAlignment="1" applyProtection="1">
      <protection locked="0"/>
    </xf>
    <xf numFmtId="170" fontId="18" fillId="0" borderId="0" xfId="4" applyNumberFormat="1" applyFont="1" applyFill="1" applyBorder="1" applyProtection="1">
      <protection locked="0"/>
    </xf>
    <xf numFmtId="39" fontId="11" fillId="0" borderId="0" xfId="4" quotePrefix="1" applyFont="1" applyFill="1" applyAlignment="1">
      <alignment horizontal="left"/>
    </xf>
    <xf numFmtId="165" fontId="18" fillId="0" borderId="0" xfId="5" applyFont="1" applyFill="1" applyProtection="1">
      <protection locked="0"/>
    </xf>
    <xf numFmtId="165" fontId="18" fillId="0" borderId="0" xfId="5" applyFont="1" applyFill="1" applyBorder="1" applyProtection="1">
      <protection locked="0"/>
    </xf>
    <xf numFmtId="37" fontId="18" fillId="0" borderId="0" xfId="4" applyNumberFormat="1" applyFont="1" applyFill="1" applyBorder="1" applyProtection="1">
      <protection locked="0"/>
    </xf>
    <xf numFmtId="39" fontId="11" fillId="0" borderId="0" xfId="4" applyFont="1" applyFill="1" applyAlignment="1">
      <alignment horizontal="left"/>
    </xf>
    <xf numFmtId="165" fontId="11" fillId="0" borderId="10" xfId="5" applyFont="1" applyFill="1" applyBorder="1" applyProtection="1"/>
    <xf numFmtId="169" fontId="11" fillId="0" borderId="11" xfId="5" applyNumberFormat="1" applyFont="1" applyFill="1" applyBorder="1" applyProtection="1"/>
    <xf numFmtId="165" fontId="11" fillId="0" borderId="12" xfId="5" applyFont="1" applyFill="1" applyBorder="1" applyProtection="1"/>
    <xf numFmtId="165" fontId="13" fillId="0" borderId="10" xfId="5" applyFont="1" applyFill="1" applyBorder="1" applyProtection="1"/>
    <xf numFmtId="169" fontId="13" fillId="0" borderId="11" xfId="5" applyNumberFormat="1" applyFont="1" applyFill="1" applyBorder="1" applyProtection="1"/>
    <xf numFmtId="39" fontId="13" fillId="0" borderId="8" xfId="4" applyNumberFormat="1" applyFont="1" applyFill="1" applyBorder="1" applyProtection="1"/>
    <xf numFmtId="170" fontId="11" fillId="0" borderId="9" xfId="4" applyNumberFormat="1" applyFont="1" applyFill="1" applyBorder="1" applyProtection="1"/>
    <xf numFmtId="37" fontId="11" fillId="0" borderId="0" xfId="4" applyNumberFormat="1" applyFont="1" applyFill="1" applyBorder="1" applyProtection="1"/>
    <xf numFmtId="37" fontId="13" fillId="0" borderId="9" xfId="4" applyNumberFormat="1" applyFont="1" applyFill="1" applyBorder="1" applyProtection="1"/>
    <xf numFmtId="165" fontId="11" fillId="0" borderId="13" xfId="5" applyFont="1" applyFill="1" applyBorder="1"/>
    <xf numFmtId="165" fontId="11" fillId="0" borderId="14" xfId="5" applyFont="1" applyFill="1" applyBorder="1"/>
    <xf numFmtId="165" fontId="13" fillId="0" borderId="13" xfId="5" applyFont="1" applyFill="1" applyBorder="1" applyProtection="1"/>
    <xf numFmtId="39" fontId="11" fillId="0" borderId="0" xfId="4" applyFont="1" applyFill="1" applyAlignment="1">
      <alignment horizontal="fill"/>
    </xf>
    <xf numFmtId="37" fontId="11" fillId="0" borderId="0" xfId="4" applyNumberFormat="1" applyFont="1" applyFill="1" applyProtection="1"/>
    <xf numFmtId="39" fontId="11" fillId="0" borderId="0" xfId="4" applyNumberFormat="1" applyFont="1" applyFill="1" applyProtection="1"/>
    <xf numFmtId="39" fontId="19" fillId="0" borderId="2" xfId="4" applyFont="1" applyFill="1" applyBorder="1" applyAlignment="1">
      <alignment horizontal="centerContinuous"/>
    </xf>
    <xf numFmtId="39" fontId="20" fillId="0" borderId="4" xfId="4" applyFont="1" applyFill="1" applyBorder="1" applyAlignment="1">
      <alignment horizontal="centerContinuous"/>
    </xf>
    <xf numFmtId="39" fontId="20" fillId="0" borderId="4" xfId="4" applyNumberFormat="1" applyFont="1" applyFill="1" applyBorder="1" applyAlignment="1" applyProtection="1">
      <alignment horizontal="centerContinuous"/>
    </xf>
    <xf numFmtId="37" fontId="20" fillId="0" borderId="3" xfId="4" applyNumberFormat="1" applyFont="1" applyFill="1" applyBorder="1" applyAlignment="1" applyProtection="1">
      <alignment horizontal="centerContinuous"/>
    </xf>
    <xf numFmtId="39" fontId="21" fillId="0" borderId="1" xfId="4" applyFont="1" applyFill="1" applyBorder="1" applyAlignment="1">
      <alignment horizontal="left"/>
    </xf>
    <xf numFmtId="39" fontId="21" fillId="0" borderId="1" xfId="4" applyFont="1" applyFill="1" applyBorder="1"/>
    <xf numFmtId="39" fontId="11" fillId="0" borderId="8" xfId="4" applyFont="1" applyFill="1" applyBorder="1" applyAlignment="1">
      <alignment horizontal="left"/>
    </xf>
    <xf numFmtId="39" fontId="11" fillId="0" borderId="0" xfId="4" applyFont="1" applyFill="1" applyBorder="1"/>
    <xf numFmtId="165" fontId="18" fillId="0" borderId="0" xfId="5" applyNumberFormat="1" applyFont="1" applyFill="1" applyBorder="1" applyProtection="1">
      <protection locked="0"/>
    </xf>
    <xf numFmtId="169" fontId="18" fillId="0" borderId="9" xfId="5" applyNumberFormat="1" applyFont="1" applyFill="1" applyBorder="1" applyProtection="1">
      <protection locked="0"/>
    </xf>
    <xf numFmtId="165" fontId="21" fillId="0" borderId="0" xfId="5" applyFont="1" applyFill="1"/>
    <xf numFmtId="169" fontId="21" fillId="0" borderId="0" xfId="5" applyNumberFormat="1" applyFont="1" applyFill="1"/>
    <xf numFmtId="39" fontId="21" fillId="0" borderId="0" xfId="4" applyFont="1" applyFill="1"/>
    <xf numFmtId="39" fontId="13" fillId="0" borderId="10" xfId="4" applyFont="1" applyFill="1" applyBorder="1" applyAlignment="1">
      <alignment horizontal="left"/>
    </xf>
    <xf numFmtId="39" fontId="13" fillId="0" borderId="12" xfId="4" applyFont="1" applyFill="1" applyBorder="1" applyAlignment="1">
      <alignment horizontal="right"/>
    </xf>
    <xf numFmtId="165" fontId="22" fillId="0" borderId="12" xfId="5" applyNumberFormat="1" applyFont="1" applyFill="1" applyBorder="1" applyProtection="1">
      <protection locked="0"/>
    </xf>
    <xf numFmtId="169" fontId="22" fillId="0" borderId="11" xfId="5" applyNumberFormat="1" applyFont="1" applyFill="1" applyBorder="1" applyProtection="1">
      <protection locked="0"/>
    </xf>
    <xf numFmtId="165" fontId="21" fillId="0" borderId="15" xfId="5" applyFont="1" applyFill="1" applyBorder="1"/>
    <xf numFmtId="169" fontId="21" fillId="0" borderId="15" xfId="5" applyNumberFormat="1" applyFont="1" applyFill="1" applyBorder="1"/>
    <xf numFmtId="4" fontId="3" fillId="0" borderId="1" xfId="0" applyNumberFormat="1" applyFont="1" applyBorder="1"/>
    <xf numFmtId="4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right" wrapText="1"/>
    </xf>
    <xf numFmtId="39" fontId="11" fillId="0" borderId="0" xfId="4" applyFont="1" applyFill="1" applyAlignment="1">
      <alignment horizontal="left" wrapText="1"/>
    </xf>
    <xf numFmtId="39" fontId="9" fillId="0" borderId="0" xfId="4" applyFont="1" applyFill="1" applyAlignment="1">
      <alignment horizontal="center"/>
    </xf>
    <xf numFmtId="39" fontId="10" fillId="0" borderId="0" xfId="4" applyFont="1" applyFill="1" applyAlignment="1">
      <alignment horizontal="center"/>
    </xf>
    <xf numFmtId="39" fontId="12" fillId="0" borderId="0" xfId="4" applyFont="1" applyFill="1" applyAlignment="1" applyProtection="1">
      <alignment horizontal="center"/>
      <protection locked="0"/>
    </xf>
    <xf numFmtId="39" fontId="11" fillId="0" borderId="2" xfId="4" applyFont="1" applyFill="1" applyBorder="1" applyAlignment="1">
      <alignment horizontal="center"/>
    </xf>
    <xf numFmtId="39" fontId="11" fillId="0" borderId="3" xfId="4" applyFont="1" applyFill="1" applyBorder="1" applyAlignment="1">
      <alignment horizontal="center"/>
    </xf>
    <xf numFmtId="39" fontId="11" fillId="0" borderId="5" xfId="4" applyFont="1" applyFill="1" applyBorder="1" applyAlignment="1">
      <alignment horizontal="center"/>
    </xf>
    <xf numFmtId="39" fontId="11" fillId="0" borderId="6" xfId="4" applyFont="1" applyFill="1" applyBorder="1" applyAlignment="1">
      <alignment horizontal="center"/>
    </xf>
  </cellXfs>
  <cellStyles count="16">
    <cellStyle name="Comma 2" xfId="3"/>
    <cellStyle name="Comma 3" xfId="5"/>
    <cellStyle name="Custom - Style8" xfId="6"/>
    <cellStyle name="Data   - Style2" xfId="7"/>
    <cellStyle name="date" xfId="8"/>
    <cellStyle name="Labels - Style3" xfId="9"/>
    <cellStyle name="Normal" xfId="0" builtinId="0"/>
    <cellStyle name="Normal 2" xfId="1"/>
    <cellStyle name="Normal 3" xfId="2"/>
    <cellStyle name="Normal 4" xfId="4"/>
    <cellStyle name="other" xfId="10"/>
    <cellStyle name="Reset  - Style7" xfId="11"/>
    <cellStyle name="Table  - Style6" xfId="12"/>
    <cellStyle name="Title  - Style1" xfId="13"/>
    <cellStyle name="TotCol - Style5" xfId="14"/>
    <cellStyle name="TotRow - Style4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"/>
  <sheetViews>
    <sheetView workbookViewId="0">
      <pane ySplit="8" topLeftCell="A9" activePane="bottomLeft" state="frozen"/>
      <selection pane="bottomLeft" activeCell="A12" sqref="A12"/>
    </sheetView>
  </sheetViews>
  <sheetFormatPr baseColWidth="10" defaultColWidth="8.83203125" defaultRowHeight="14" x14ac:dyDescent="0"/>
  <cols>
    <col min="1" max="1" width="15" customWidth="1"/>
    <col min="2" max="2" width="12.6640625" customWidth="1"/>
    <col min="3" max="3" width="15" customWidth="1"/>
    <col min="4" max="15" width="13.5" customWidth="1"/>
  </cols>
  <sheetData>
    <row r="1" spans="1:15">
      <c r="A1" s="8" t="s">
        <v>13</v>
      </c>
    </row>
    <row r="2" spans="1:15">
      <c r="A2" s="6"/>
    </row>
    <row r="3" spans="1:15">
      <c r="A3" s="8" t="s">
        <v>14</v>
      </c>
      <c r="C3" s="7"/>
    </row>
    <row r="4" spans="1:15">
      <c r="A4" s="6"/>
    </row>
    <row r="5" spans="1:15">
      <c r="A5" s="8" t="s">
        <v>15</v>
      </c>
    </row>
    <row r="6" spans="1:15">
      <c r="A6" s="5" t="s">
        <v>0</v>
      </c>
    </row>
    <row r="8" spans="1:15" ht="28">
      <c r="A8" s="118" t="s">
        <v>1</v>
      </c>
      <c r="B8" s="118" t="s">
        <v>2</v>
      </c>
      <c r="C8" s="118" t="s">
        <v>3</v>
      </c>
      <c r="D8" s="119" t="s">
        <v>4</v>
      </c>
      <c r="E8" s="119" t="s">
        <v>5</v>
      </c>
      <c r="F8" s="120" t="s">
        <v>7</v>
      </c>
      <c r="G8" s="120" t="s">
        <v>6</v>
      </c>
      <c r="H8" s="120" t="s">
        <v>8</v>
      </c>
      <c r="I8" s="119" t="s">
        <v>17</v>
      </c>
      <c r="J8" s="119" t="s">
        <v>18</v>
      </c>
      <c r="K8" s="120" t="s">
        <v>10</v>
      </c>
      <c r="L8" s="120" t="s">
        <v>9</v>
      </c>
      <c r="M8" s="120" t="s">
        <v>19</v>
      </c>
      <c r="N8" s="120" t="s">
        <v>11</v>
      </c>
      <c r="O8" s="120" t="s">
        <v>12</v>
      </c>
    </row>
    <row r="9" spans="1:15">
      <c r="A9" s="4" t="s">
        <v>16</v>
      </c>
      <c r="B9" s="4" t="s">
        <v>16</v>
      </c>
      <c r="C9" s="4" t="s">
        <v>16</v>
      </c>
      <c r="D9" s="1" t="s">
        <v>20</v>
      </c>
      <c r="E9" s="1" t="s">
        <v>21</v>
      </c>
      <c r="F9" s="3">
        <v>6840</v>
      </c>
      <c r="G9" s="2">
        <v>7.9</v>
      </c>
      <c r="H9" s="3">
        <v>5772.19</v>
      </c>
      <c r="I9" s="1">
        <v>41562</v>
      </c>
      <c r="J9" s="1">
        <v>41562</v>
      </c>
      <c r="K9" s="3">
        <v>0</v>
      </c>
      <c r="L9" s="3">
        <v>13.05</v>
      </c>
      <c r="M9" s="3">
        <v>0</v>
      </c>
      <c r="N9" s="3">
        <v>0</v>
      </c>
      <c r="O9" s="3">
        <v>0</v>
      </c>
    </row>
  </sheetData>
  <sortState ref="A9:AK738">
    <sortCondition ref="A9:A738"/>
  </sortState>
  <pageMargins left="0.19" right="0.17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"/>
  <sheetViews>
    <sheetView tabSelected="1" zoomScale="85" zoomScaleNormal="85" zoomScalePageLayoutView="85" workbookViewId="0">
      <pane ySplit="8" topLeftCell="A9" activePane="bottomLeft" state="frozen"/>
      <selection pane="bottomLeft" activeCell="A10" sqref="A10"/>
    </sheetView>
  </sheetViews>
  <sheetFormatPr baseColWidth="10" defaultColWidth="8.83203125" defaultRowHeight="14" x14ac:dyDescent="0"/>
  <cols>
    <col min="1" max="3" width="12" style="10" customWidth="1"/>
    <col min="4" max="4" width="12.83203125" style="10" customWidth="1"/>
    <col min="5" max="5" width="14.1640625" style="10" customWidth="1"/>
    <col min="6" max="6" width="16.6640625" style="10" customWidth="1"/>
    <col min="7" max="7" width="25.83203125" style="10" customWidth="1"/>
    <col min="8" max="15" width="11.5" style="10" customWidth="1"/>
    <col min="16" max="16384" width="8.83203125" style="10"/>
  </cols>
  <sheetData>
    <row r="1" spans="1:15">
      <c r="A1" s="12" t="s">
        <v>22</v>
      </c>
    </row>
    <row r="2" spans="1:15">
      <c r="A2" s="11"/>
      <c r="H2" s="12"/>
      <c r="I2" s="12"/>
      <c r="J2" s="12"/>
      <c r="K2" s="12"/>
      <c r="L2" s="12"/>
      <c r="M2" s="12"/>
      <c r="N2" s="12"/>
      <c r="O2" s="12"/>
    </row>
    <row r="3" spans="1:15">
      <c r="A3" s="12" t="s">
        <v>14</v>
      </c>
    </row>
    <row r="4" spans="1:15">
      <c r="A4" s="20"/>
    </row>
    <row r="5" spans="1:15">
      <c r="A5" s="12" t="s">
        <v>23</v>
      </c>
    </row>
    <row r="6" spans="1:15">
      <c r="A6" s="12" t="s">
        <v>24</v>
      </c>
    </row>
    <row r="7" spans="1:15" s="14" customFormat="1">
      <c r="A7" s="13"/>
      <c r="B7" s="13"/>
    </row>
    <row r="8" spans="1:15" ht="28">
      <c r="A8" s="15" t="s">
        <v>25</v>
      </c>
      <c r="B8" s="15" t="s">
        <v>26</v>
      </c>
      <c r="C8" s="15" t="s">
        <v>27</v>
      </c>
      <c r="D8" s="16" t="s">
        <v>1</v>
      </c>
      <c r="E8" s="16" t="s">
        <v>28</v>
      </c>
      <c r="F8" s="16" t="s">
        <v>29</v>
      </c>
      <c r="G8" s="16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7" t="s">
        <v>35</v>
      </c>
      <c r="M8" s="17" t="s">
        <v>36</v>
      </c>
      <c r="N8" s="17" t="s">
        <v>37</v>
      </c>
      <c r="O8" s="17" t="s">
        <v>38</v>
      </c>
    </row>
    <row r="9" spans="1:15">
      <c r="A9" s="18" t="s">
        <v>39</v>
      </c>
      <c r="B9" s="18" t="s">
        <v>146</v>
      </c>
      <c r="C9" s="18" t="s">
        <v>147</v>
      </c>
      <c r="D9" s="9">
        <v>50</v>
      </c>
      <c r="E9" s="9" t="s">
        <v>148</v>
      </c>
      <c r="F9" s="9" t="s">
        <v>40</v>
      </c>
      <c r="G9" s="9">
        <v>123</v>
      </c>
      <c r="H9" s="19">
        <v>123.45</v>
      </c>
      <c r="I9" s="19">
        <v>12.34</v>
      </c>
      <c r="J9" s="19">
        <v>1.23</v>
      </c>
      <c r="K9" s="19">
        <v>0.12</v>
      </c>
      <c r="L9" s="19">
        <v>3.21</v>
      </c>
      <c r="M9" s="19">
        <v>43.21</v>
      </c>
      <c r="N9" s="19">
        <v>543.21</v>
      </c>
      <c r="O9" s="19">
        <v>6543.21</v>
      </c>
    </row>
  </sheetData>
  <pageMargins left="0.24" right="0.22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9"/>
  <sheetViews>
    <sheetView workbookViewId="0">
      <pane ySplit="8" topLeftCell="A9" activePane="bottomLeft" state="frozen"/>
      <selection pane="bottomLeft" activeCell="D23" sqref="D23"/>
    </sheetView>
  </sheetViews>
  <sheetFormatPr baseColWidth="10" defaultColWidth="8.83203125" defaultRowHeight="14" x14ac:dyDescent="0"/>
  <cols>
    <col min="1" max="3" width="12" style="10" customWidth="1"/>
    <col min="4" max="4" width="15" style="10" customWidth="1"/>
    <col min="5" max="5" width="18.5" style="10" customWidth="1"/>
    <col min="6" max="7" width="12.33203125" style="10" customWidth="1"/>
    <col min="8" max="8" width="12" style="10" customWidth="1"/>
    <col min="9" max="9" width="11.33203125" style="10" customWidth="1"/>
    <col min="10" max="11" width="15" style="10" customWidth="1"/>
    <col min="12" max="12" width="12.6640625" style="10" customWidth="1"/>
    <col min="13" max="16384" width="8.83203125" style="10"/>
  </cols>
  <sheetData>
    <row r="1" spans="1:12">
      <c r="A1" s="12" t="s">
        <v>41</v>
      </c>
    </row>
    <row r="2" spans="1:12">
      <c r="A2" s="20"/>
    </row>
    <row r="3" spans="1:12">
      <c r="A3" s="12" t="s">
        <v>14</v>
      </c>
    </row>
    <row r="4" spans="1:12">
      <c r="A4" s="20"/>
    </row>
    <row r="5" spans="1:12">
      <c r="A5" s="12" t="s">
        <v>42</v>
      </c>
    </row>
    <row r="6" spans="1:12">
      <c r="A6" s="12" t="s">
        <v>43</v>
      </c>
    </row>
    <row r="8" spans="1:12" ht="28">
      <c r="A8" s="15" t="s">
        <v>44</v>
      </c>
      <c r="B8" s="15" t="s">
        <v>45</v>
      </c>
      <c r="C8" s="15" t="s">
        <v>46</v>
      </c>
      <c r="D8" s="16" t="s">
        <v>1</v>
      </c>
      <c r="E8" s="16" t="s">
        <v>28</v>
      </c>
      <c r="F8" s="16" t="s">
        <v>47</v>
      </c>
      <c r="G8" s="15" t="s">
        <v>48</v>
      </c>
      <c r="H8" s="15" t="s">
        <v>49</v>
      </c>
      <c r="I8" s="17" t="s">
        <v>50</v>
      </c>
      <c r="J8" s="17" t="s">
        <v>51</v>
      </c>
      <c r="K8" s="17" t="s">
        <v>52</v>
      </c>
      <c r="L8" s="17" t="s">
        <v>38</v>
      </c>
    </row>
    <row r="9" spans="1:12">
      <c r="A9" s="21" t="s">
        <v>39</v>
      </c>
      <c r="B9" s="21" t="s">
        <v>39</v>
      </c>
      <c r="C9" s="21" t="s">
        <v>39</v>
      </c>
      <c r="D9" s="9" t="s">
        <v>16</v>
      </c>
      <c r="E9" s="9" t="s">
        <v>16</v>
      </c>
      <c r="F9" s="9" t="s">
        <v>53</v>
      </c>
      <c r="G9" s="18" t="s">
        <v>54</v>
      </c>
      <c r="H9" s="21" t="s">
        <v>55</v>
      </c>
      <c r="I9" s="19">
        <v>0</v>
      </c>
      <c r="J9" s="19">
        <v>3405</v>
      </c>
      <c r="K9" s="19">
        <v>3405</v>
      </c>
      <c r="L9" s="19">
        <v>5.76</v>
      </c>
    </row>
  </sheetData>
  <pageMargins left="0.21" right="0.2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"/>
  <sheetViews>
    <sheetView workbookViewId="0">
      <pane ySplit="8" topLeftCell="A9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10.33203125" style="10" customWidth="1"/>
    <col min="2" max="2" width="13.33203125" style="10" customWidth="1"/>
    <col min="3" max="3" width="11.83203125" style="10" customWidth="1"/>
    <col min="4" max="4" width="15" style="10" customWidth="1"/>
    <col min="5" max="5" width="13.5" style="10" customWidth="1"/>
    <col min="6" max="6" width="12.1640625" style="10" customWidth="1"/>
    <col min="7" max="7" width="11.1640625" style="10" customWidth="1"/>
    <col min="8" max="8" width="12.83203125" style="10" customWidth="1"/>
    <col min="9" max="10" width="15" style="10" customWidth="1"/>
    <col min="11" max="12" width="12" style="10" customWidth="1"/>
    <col min="13" max="13" width="10.5" style="10" customWidth="1"/>
    <col min="14" max="14" width="10.6640625" style="10" customWidth="1"/>
    <col min="15" max="21" width="12" style="10" customWidth="1"/>
    <col min="22" max="23" width="10" style="10" customWidth="1"/>
    <col min="24" max="30" width="12" style="10" customWidth="1"/>
    <col min="31" max="37" width="15" style="10" customWidth="1"/>
    <col min="38" max="16384" width="8.83203125" style="10"/>
  </cols>
  <sheetData>
    <row r="1" spans="1:38">
      <c r="A1" s="12" t="s">
        <v>56</v>
      </c>
    </row>
    <row r="2" spans="1:38">
      <c r="A2" s="20"/>
    </row>
    <row r="3" spans="1:38">
      <c r="A3" s="8" t="s">
        <v>14</v>
      </c>
    </row>
    <row r="4" spans="1:38">
      <c r="A4" s="20"/>
    </row>
    <row r="5" spans="1:38">
      <c r="A5" s="12" t="s">
        <v>57</v>
      </c>
    </row>
    <row r="6" spans="1:38">
      <c r="A6" s="12" t="s">
        <v>58</v>
      </c>
    </row>
    <row r="8" spans="1:38" ht="42">
      <c r="A8" s="16" t="s">
        <v>59</v>
      </c>
      <c r="B8" s="16" t="s">
        <v>1</v>
      </c>
      <c r="C8" s="16" t="s">
        <v>28</v>
      </c>
      <c r="D8" s="16" t="s">
        <v>60</v>
      </c>
      <c r="E8" s="16" t="s">
        <v>61</v>
      </c>
      <c r="F8" s="16" t="s">
        <v>47</v>
      </c>
      <c r="G8" s="16" t="s">
        <v>62</v>
      </c>
      <c r="H8" s="16" t="s">
        <v>63</v>
      </c>
      <c r="I8" s="16" t="s">
        <v>64</v>
      </c>
      <c r="J8" s="16" t="s">
        <v>65</v>
      </c>
      <c r="K8" s="16" t="s">
        <v>66</v>
      </c>
      <c r="L8" s="16" t="s">
        <v>67</v>
      </c>
      <c r="M8" s="17" t="s">
        <v>68</v>
      </c>
      <c r="N8" s="17" t="s">
        <v>69</v>
      </c>
      <c r="O8" s="17" t="s">
        <v>70</v>
      </c>
      <c r="P8" s="17" t="s">
        <v>71</v>
      </c>
      <c r="Q8" s="17" t="s">
        <v>72</v>
      </c>
      <c r="R8" s="17" t="s">
        <v>73</v>
      </c>
      <c r="S8" s="17" t="s">
        <v>74</v>
      </c>
      <c r="T8" s="17" t="s">
        <v>75</v>
      </c>
      <c r="U8" s="17" t="s">
        <v>76</v>
      </c>
      <c r="V8" s="17" t="s">
        <v>77</v>
      </c>
      <c r="W8" s="17" t="s">
        <v>78</v>
      </c>
      <c r="X8" s="17" t="s">
        <v>79</v>
      </c>
      <c r="Y8" s="17" t="s">
        <v>80</v>
      </c>
      <c r="Z8" s="15" t="s">
        <v>45</v>
      </c>
      <c r="AA8" s="15" t="s">
        <v>49</v>
      </c>
      <c r="AB8" s="15" t="s">
        <v>81</v>
      </c>
      <c r="AC8" s="17" t="s">
        <v>82</v>
      </c>
      <c r="AD8" s="15" t="s">
        <v>4</v>
      </c>
      <c r="AE8" s="15" t="s">
        <v>83</v>
      </c>
      <c r="AF8" s="17" t="s">
        <v>84</v>
      </c>
      <c r="AG8" s="17" t="s">
        <v>85</v>
      </c>
      <c r="AH8" s="17" t="s">
        <v>86</v>
      </c>
      <c r="AI8" s="17" t="s">
        <v>87</v>
      </c>
      <c r="AJ8" s="17" t="s">
        <v>88</v>
      </c>
      <c r="AK8" s="17" t="s">
        <v>89</v>
      </c>
      <c r="AL8" s="17" t="s">
        <v>90</v>
      </c>
    </row>
    <row r="9" spans="1:38">
      <c r="A9" s="22">
        <v>135199</v>
      </c>
      <c r="B9" s="9" t="s">
        <v>16</v>
      </c>
      <c r="C9" s="9" t="s">
        <v>16</v>
      </c>
      <c r="D9" s="9" t="s">
        <v>91</v>
      </c>
      <c r="E9" s="9" t="s">
        <v>16</v>
      </c>
      <c r="F9" s="9" t="s">
        <v>53</v>
      </c>
      <c r="G9" s="9" t="s">
        <v>16</v>
      </c>
      <c r="H9" s="9" t="s">
        <v>16</v>
      </c>
      <c r="I9" s="9" t="s">
        <v>92</v>
      </c>
      <c r="J9" s="9" t="s">
        <v>93</v>
      </c>
      <c r="K9" s="9" t="s">
        <v>93</v>
      </c>
      <c r="L9" s="9" t="s">
        <v>92</v>
      </c>
      <c r="M9" s="23">
        <v>3.3475000000000001</v>
      </c>
      <c r="N9" s="19">
        <v>0</v>
      </c>
      <c r="O9" s="19">
        <v>14865.08</v>
      </c>
      <c r="P9" s="19">
        <v>103.77</v>
      </c>
      <c r="Q9" s="19">
        <v>0</v>
      </c>
      <c r="R9" s="19">
        <v>113.77</v>
      </c>
      <c r="S9" s="19">
        <v>0</v>
      </c>
      <c r="T9" s="19">
        <v>0</v>
      </c>
      <c r="U9" s="19">
        <v>0</v>
      </c>
      <c r="V9" s="19">
        <v>113.77</v>
      </c>
      <c r="W9" s="24">
        <v>31</v>
      </c>
      <c r="X9" s="24">
        <v>31</v>
      </c>
      <c r="Y9" s="24">
        <v>396</v>
      </c>
      <c r="Z9" s="21" t="s">
        <v>94</v>
      </c>
      <c r="AA9" s="21" t="s">
        <v>95</v>
      </c>
      <c r="AB9" s="21" t="s">
        <v>96</v>
      </c>
      <c r="AC9" s="19">
        <v>137.24</v>
      </c>
      <c r="AD9" s="21" t="s">
        <v>97</v>
      </c>
      <c r="AE9" s="21" t="s">
        <v>98</v>
      </c>
      <c r="AF9" s="19">
        <v>14828.12</v>
      </c>
      <c r="AG9" s="19">
        <v>214.23</v>
      </c>
      <c r="AH9" s="19">
        <v>0</v>
      </c>
      <c r="AI9" s="19">
        <v>0</v>
      </c>
      <c r="AJ9" s="19">
        <v>10</v>
      </c>
      <c r="AK9" s="19">
        <v>0</v>
      </c>
      <c r="AL9" s="19">
        <v>15052.35</v>
      </c>
    </row>
  </sheetData>
  <pageMargins left="0.28000000000000003" right="0.28000000000000003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"/>
  <sheetViews>
    <sheetView workbookViewId="0">
      <pane ySplit="7" topLeftCell="A8" activePane="bottomLeft" state="frozen"/>
      <selection pane="bottomLeft" activeCell="I11" sqref="I11"/>
    </sheetView>
  </sheetViews>
  <sheetFormatPr baseColWidth="10" defaultColWidth="8.83203125" defaultRowHeight="14" x14ac:dyDescent="0"/>
  <cols>
    <col min="1" max="1" width="13.5" style="14" customWidth="1"/>
    <col min="2" max="2" width="15.83203125" style="14" customWidth="1"/>
    <col min="3" max="3" width="11" style="14" bestFit="1" customWidth="1"/>
    <col min="4" max="4" width="15.83203125" style="14" bestFit="1" customWidth="1"/>
    <col min="5" max="5" width="13.5" style="14" bestFit="1" customWidth="1"/>
    <col min="6" max="6" width="12.5" style="14" customWidth="1"/>
    <col min="7" max="7" width="16.33203125" style="14" bestFit="1" customWidth="1"/>
    <col min="8" max="8" width="27.1640625" style="14" customWidth="1"/>
    <col min="9" max="9" width="12.6640625" style="25" customWidth="1"/>
    <col min="10" max="10" width="13.5" style="25" customWidth="1"/>
    <col min="11" max="11" width="9.5" style="25" customWidth="1"/>
    <col min="12" max="12" width="13" style="25" customWidth="1"/>
    <col min="13" max="16384" width="8.83203125" style="10"/>
  </cols>
  <sheetData>
    <row r="1" spans="1:12">
      <c r="A1" s="13" t="s">
        <v>99</v>
      </c>
    </row>
    <row r="2" spans="1:12">
      <c r="A2" s="13"/>
    </row>
    <row r="3" spans="1:12">
      <c r="A3" s="13" t="s">
        <v>14</v>
      </c>
    </row>
    <row r="4" spans="1:12">
      <c r="A4" s="13"/>
    </row>
    <row r="5" spans="1:12">
      <c r="A5" s="26" t="s">
        <v>100</v>
      </c>
    </row>
    <row r="7" spans="1:12">
      <c r="A7" s="27" t="s">
        <v>1</v>
      </c>
      <c r="B7" s="27" t="s">
        <v>28</v>
      </c>
      <c r="C7" s="27" t="s">
        <v>47</v>
      </c>
      <c r="D7" s="27" t="s">
        <v>25</v>
      </c>
      <c r="E7" s="27" t="s">
        <v>26</v>
      </c>
      <c r="F7" s="27" t="s">
        <v>27</v>
      </c>
      <c r="G7" s="27" t="s">
        <v>101</v>
      </c>
      <c r="H7" s="27" t="s">
        <v>102</v>
      </c>
      <c r="I7" s="28" t="s">
        <v>31</v>
      </c>
      <c r="J7" s="28" t="s">
        <v>32</v>
      </c>
      <c r="K7" s="28" t="s">
        <v>33</v>
      </c>
      <c r="L7" s="28" t="s">
        <v>34</v>
      </c>
    </row>
    <row r="8" spans="1:12">
      <c r="A8" s="29" t="s">
        <v>16</v>
      </c>
      <c r="B8" s="29" t="s">
        <v>16</v>
      </c>
      <c r="C8" s="14" t="s">
        <v>53</v>
      </c>
      <c r="D8" s="14" t="s">
        <v>103</v>
      </c>
      <c r="E8" s="14" t="s">
        <v>104</v>
      </c>
      <c r="F8" s="14" t="s">
        <v>103</v>
      </c>
      <c r="G8" s="14" t="s">
        <v>105</v>
      </c>
      <c r="H8" s="14" t="s">
        <v>106</v>
      </c>
      <c r="I8" s="25">
        <v>-0.31</v>
      </c>
      <c r="J8" s="25">
        <v>0.31</v>
      </c>
      <c r="K8" s="25">
        <v>0</v>
      </c>
      <c r="L8" s="25">
        <v>0</v>
      </c>
    </row>
  </sheetData>
  <pageMargins left="0.28000000000000003" right="0.24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1"/>
  <sheetViews>
    <sheetView workbookViewId="0">
      <pane ySplit="7" topLeftCell="A8" activePane="bottomLeft" state="frozen"/>
      <selection pane="bottomLeft" activeCell="D12" sqref="D12"/>
    </sheetView>
  </sheetViews>
  <sheetFormatPr baseColWidth="10" defaultColWidth="8.83203125" defaultRowHeight="14" x14ac:dyDescent="0"/>
  <cols>
    <col min="1" max="1" width="11.83203125" style="31" customWidth="1"/>
    <col min="2" max="2" width="15.6640625" style="31" customWidth="1"/>
    <col min="3" max="3" width="11.5" style="31" customWidth="1"/>
    <col min="4" max="6" width="12.6640625" style="31" customWidth="1"/>
    <col min="7" max="7" width="8.83203125" style="31" customWidth="1"/>
    <col min="8" max="8" width="11.5" style="31" customWidth="1"/>
    <col min="9" max="9" width="11.83203125" style="31" customWidth="1"/>
    <col min="10" max="10" width="11.33203125" style="32" customWidth="1"/>
    <col min="11" max="11" width="13" style="31" customWidth="1"/>
    <col min="12" max="12" width="13.6640625" style="31" customWidth="1"/>
    <col min="13" max="16384" width="8.83203125" style="31"/>
  </cols>
  <sheetData>
    <row r="1" spans="1:12">
      <c r="A1" s="30" t="s">
        <v>107</v>
      </c>
    </row>
    <row r="2" spans="1:12">
      <c r="A2" s="30"/>
    </row>
    <row r="3" spans="1:12">
      <c r="A3" s="30" t="s">
        <v>14</v>
      </c>
    </row>
    <row r="4" spans="1:12">
      <c r="A4" s="30"/>
    </row>
    <row r="5" spans="1:12">
      <c r="A5" s="33" t="s">
        <v>100</v>
      </c>
    </row>
    <row r="6" spans="1:12">
      <c r="A6" s="34"/>
    </row>
    <row r="7" spans="1:12" s="39" customFormat="1" ht="28">
      <c r="A7" s="35" t="s">
        <v>1</v>
      </c>
      <c r="B7" s="35" t="s">
        <v>28</v>
      </c>
      <c r="C7" s="35" t="s">
        <v>47</v>
      </c>
      <c r="D7" s="36" t="s">
        <v>45</v>
      </c>
      <c r="E7" s="36" t="s">
        <v>49</v>
      </c>
      <c r="F7" s="36" t="s">
        <v>108</v>
      </c>
      <c r="G7" s="36" t="s">
        <v>109</v>
      </c>
      <c r="H7" s="36" t="s">
        <v>110</v>
      </c>
      <c r="I7" s="37" t="s">
        <v>31</v>
      </c>
      <c r="J7" s="38" t="s">
        <v>32</v>
      </c>
      <c r="K7" s="37" t="s">
        <v>33</v>
      </c>
      <c r="L7" s="37" t="s">
        <v>34</v>
      </c>
    </row>
    <row r="8" spans="1:12" s="39" customFormat="1">
      <c r="A8" s="39" t="s">
        <v>16</v>
      </c>
      <c r="B8" s="39" t="s">
        <v>16</v>
      </c>
      <c r="C8" s="40" t="s">
        <v>111</v>
      </c>
      <c r="D8" s="41" t="s">
        <v>39</v>
      </c>
      <c r="E8" s="41" t="s">
        <v>112</v>
      </c>
      <c r="F8" s="41" t="s">
        <v>39</v>
      </c>
      <c r="G8" s="41" t="s">
        <v>113</v>
      </c>
      <c r="H8" s="41" t="s">
        <v>114</v>
      </c>
      <c r="I8" s="42">
        <v>-0.01</v>
      </c>
      <c r="J8" s="42">
        <v>0</v>
      </c>
      <c r="K8" s="42">
        <v>0</v>
      </c>
      <c r="L8" s="42">
        <v>0</v>
      </c>
    </row>
    <row r="9" spans="1:12">
      <c r="E9" s="43"/>
    </row>
    <row r="13" spans="1:12">
      <c r="A13" s="44"/>
    </row>
    <row r="14" spans="1:12">
      <c r="A14" s="44"/>
    </row>
    <row r="15" spans="1:12">
      <c r="A15" s="44"/>
    </row>
    <row r="16" spans="1:12">
      <c r="A16" s="44"/>
      <c r="B16" s="44"/>
    </row>
    <row r="17" spans="1:2">
      <c r="A17" s="44"/>
      <c r="B17" s="44"/>
    </row>
    <row r="18" spans="1:2">
      <c r="A18" s="44"/>
      <c r="B18" s="44"/>
    </row>
    <row r="19" spans="1:2">
      <c r="A19" s="44"/>
      <c r="B19" s="44"/>
    </row>
    <row r="20" spans="1:2">
      <c r="A20" s="44"/>
      <c r="B20" s="44"/>
    </row>
    <row r="21" spans="1:2">
      <c r="A21" s="44"/>
      <c r="B21" s="44"/>
    </row>
  </sheetData>
  <pageMargins left="0.23" right="0.17" top="0.75" bottom="0.75" header="0.3" footer="0.3"/>
  <headerFooter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>
    <pageSetUpPr fitToPage="1"/>
  </sheetPr>
  <dimension ref="A1:P47"/>
  <sheetViews>
    <sheetView showGridLines="0" zoomScale="85" workbookViewId="0">
      <selection activeCell="F29" sqref="F29"/>
    </sheetView>
  </sheetViews>
  <sheetFormatPr baseColWidth="10" defaultColWidth="12.5" defaultRowHeight="16" x14ac:dyDescent="0"/>
  <cols>
    <col min="1" max="1" width="4.83203125" style="46" customWidth="1"/>
    <col min="2" max="2" width="9" style="46" customWidth="1"/>
    <col min="3" max="3" width="24.33203125" style="46" customWidth="1"/>
    <col min="4" max="4" width="20.33203125" style="46" customWidth="1"/>
    <col min="5" max="5" width="10" style="46" customWidth="1"/>
    <col min="6" max="6" width="30.6640625" style="46" customWidth="1"/>
    <col min="7" max="7" width="21.5" style="46" customWidth="1"/>
    <col min="8" max="8" width="9" style="46" customWidth="1"/>
    <col min="9" max="9" width="11" style="46" customWidth="1"/>
    <col min="10" max="10" width="5.1640625" style="46" customWidth="1"/>
    <col min="11" max="11" width="20.83203125" style="46" bestFit="1" customWidth="1"/>
    <col min="12" max="12" width="10" style="46" customWidth="1"/>
    <col min="13" max="13" width="2.33203125" style="46" customWidth="1"/>
    <col min="14" max="14" width="16" style="46" customWidth="1"/>
    <col min="15" max="15" width="6.5" style="46" bestFit="1" customWidth="1"/>
    <col min="16" max="16" width="8.5" style="46" customWidth="1"/>
    <col min="17" max="17" width="4.5" style="46" customWidth="1"/>
    <col min="18" max="18" width="15.33203125" style="46" bestFit="1" customWidth="1"/>
    <col min="19" max="16384" width="12.5" style="46"/>
  </cols>
  <sheetData>
    <row r="1" spans="1:16" ht="18">
      <c r="A1" s="122" t="s">
        <v>115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45"/>
      <c r="N1" s="45"/>
    </row>
    <row r="2" spans="1:16" ht="18">
      <c r="A2" s="123" t="s">
        <v>116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45"/>
      <c r="N2" s="45"/>
    </row>
    <row r="3" spans="1:16" ht="18">
      <c r="A3" s="124" t="s">
        <v>117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47"/>
      <c r="N3" s="47"/>
    </row>
    <row r="5" spans="1:16">
      <c r="G5" s="125" t="s">
        <v>14</v>
      </c>
      <c r="H5" s="126"/>
      <c r="I5" s="48"/>
      <c r="J5" s="48"/>
      <c r="K5" s="49" t="s">
        <v>118</v>
      </c>
      <c r="L5" s="50" t="s">
        <v>119</v>
      </c>
    </row>
    <row r="6" spans="1:16">
      <c r="G6" s="127"/>
      <c r="H6" s="128"/>
      <c r="I6" s="51"/>
      <c r="J6" s="51"/>
      <c r="K6" s="52" t="s">
        <v>120</v>
      </c>
      <c r="L6" s="53" t="s">
        <v>121</v>
      </c>
    </row>
    <row r="7" spans="1:16">
      <c r="A7" s="54" t="s">
        <v>122</v>
      </c>
      <c r="B7" s="55" t="s">
        <v>123</v>
      </c>
      <c r="G7" s="56"/>
      <c r="H7" s="57"/>
      <c r="K7" s="58"/>
      <c r="L7" s="59"/>
    </row>
    <row r="8" spans="1:16">
      <c r="B8" s="46" t="s">
        <v>124</v>
      </c>
      <c r="G8" s="60">
        <v>23013577.559999999</v>
      </c>
      <c r="H8" s="61">
        <v>5221</v>
      </c>
      <c r="I8" s="62"/>
      <c r="J8" s="63"/>
      <c r="K8" s="64">
        <f>+I8+G8</f>
        <v>23013577.559999999</v>
      </c>
      <c r="L8" s="65">
        <f>+H8+J8</f>
        <v>5221</v>
      </c>
    </row>
    <row r="9" spans="1:16">
      <c r="B9" s="46" t="s">
        <v>125</v>
      </c>
      <c r="F9" s="66" t="s">
        <v>126</v>
      </c>
      <c r="G9" s="67">
        <f>SUM(G8:G8)</f>
        <v>23013577.559999999</v>
      </c>
      <c r="H9" s="68">
        <f>SUM(H8:H8)</f>
        <v>5221</v>
      </c>
      <c r="I9" s="69"/>
      <c r="J9" s="70"/>
      <c r="K9" s="71">
        <f>SUM(K7:K8)</f>
        <v>23013577.559999999</v>
      </c>
      <c r="L9" s="72">
        <f>SUM(L7:L8)</f>
        <v>5221</v>
      </c>
      <c r="P9" s="73"/>
    </row>
    <row r="10" spans="1:16">
      <c r="F10" s="74"/>
      <c r="G10" s="56"/>
      <c r="H10" s="61"/>
      <c r="J10" s="75"/>
      <c r="K10" s="58"/>
      <c r="L10" s="65"/>
      <c r="P10" s="73"/>
    </row>
    <row r="11" spans="1:16">
      <c r="C11" s="46" t="s">
        <v>127</v>
      </c>
      <c r="F11" s="74"/>
      <c r="G11" s="76">
        <v>-342826.98999999993</v>
      </c>
      <c r="H11" s="77">
        <v>0</v>
      </c>
      <c r="I11" s="76"/>
      <c r="J11" s="78"/>
      <c r="K11" s="64">
        <f>+I11+G11</f>
        <v>-342826.98999999993</v>
      </c>
      <c r="L11" s="65">
        <f>+H11+J11</f>
        <v>0</v>
      </c>
    </row>
    <row r="12" spans="1:16">
      <c r="B12" s="79" t="s">
        <v>128</v>
      </c>
      <c r="F12" s="74"/>
      <c r="G12" s="76">
        <v>-202891.54999999993</v>
      </c>
      <c r="H12" s="77">
        <v>-40</v>
      </c>
      <c r="I12" s="80"/>
      <c r="J12" s="81"/>
      <c r="K12" s="64">
        <f t="shared" ref="K12:K19" si="0">+I12+G12</f>
        <v>-202891.54999999993</v>
      </c>
      <c r="L12" s="65">
        <f>+H12+J12</f>
        <v>-40</v>
      </c>
    </row>
    <row r="13" spans="1:16">
      <c r="B13" s="46" t="s">
        <v>129</v>
      </c>
      <c r="F13" s="74"/>
      <c r="G13" s="76">
        <v>285390.33</v>
      </c>
      <c r="H13" s="77">
        <v>56</v>
      </c>
      <c r="I13" s="80"/>
      <c r="J13" s="82"/>
      <c r="K13" s="64">
        <f t="shared" si="0"/>
        <v>285390.33</v>
      </c>
      <c r="L13" s="65">
        <f t="shared" ref="L13:L19" si="1">+H13+J13</f>
        <v>56</v>
      </c>
    </row>
    <row r="14" spans="1:16">
      <c r="B14" s="46" t="s">
        <v>130</v>
      </c>
      <c r="F14" s="74"/>
      <c r="G14" s="76">
        <v>0</v>
      </c>
      <c r="H14" s="77">
        <v>0</v>
      </c>
      <c r="I14" s="80"/>
      <c r="J14" s="82"/>
      <c r="K14" s="64">
        <f t="shared" si="0"/>
        <v>0</v>
      </c>
      <c r="L14" s="65">
        <f t="shared" si="1"/>
        <v>0</v>
      </c>
    </row>
    <row r="15" spans="1:16">
      <c r="B15" s="79" t="s">
        <v>131</v>
      </c>
      <c r="F15" s="74"/>
      <c r="G15" s="76">
        <v>0</v>
      </c>
      <c r="H15" s="77">
        <v>0</v>
      </c>
      <c r="I15" s="80"/>
      <c r="J15" s="81"/>
      <c r="K15" s="64">
        <f t="shared" si="0"/>
        <v>0</v>
      </c>
      <c r="L15" s="65">
        <f t="shared" si="1"/>
        <v>0</v>
      </c>
    </row>
    <row r="16" spans="1:16">
      <c r="B16" s="79" t="s">
        <v>132</v>
      </c>
      <c r="F16" s="74"/>
      <c r="G16" s="76">
        <v>0</v>
      </c>
      <c r="H16" s="77">
        <v>0</v>
      </c>
      <c r="I16" s="80"/>
      <c r="J16" s="81"/>
      <c r="K16" s="64">
        <f t="shared" si="0"/>
        <v>0</v>
      </c>
      <c r="L16" s="65">
        <f t="shared" si="1"/>
        <v>0</v>
      </c>
    </row>
    <row r="17" spans="1:16">
      <c r="B17" s="79" t="s">
        <v>133</v>
      </c>
      <c r="F17" s="74"/>
      <c r="G17" s="76">
        <v>-0.01</v>
      </c>
      <c r="H17" s="77">
        <v>0</v>
      </c>
      <c r="I17" s="80"/>
      <c r="J17" s="81"/>
      <c r="K17" s="64">
        <f t="shared" si="0"/>
        <v>-0.01</v>
      </c>
      <c r="L17" s="65">
        <f t="shared" si="1"/>
        <v>0</v>
      </c>
    </row>
    <row r="18" spans="1:16">
      <c r="B18" s="83" t="s">
        <v>134</v>
      </c>
      <c r="F18" s="74"/>
      <c r="G18" s="76">
        <v>0</v>
      </c>
      <c r="H18" s="77">
        <v>0</v>
      </c>
      <c r="I18" s="80"/>
      <c r="J18" s="81"/>
      <c r="K18" s="64">
        <f t="shared" si="0"/>
        <v>0</v>
      </c>
      <c r="L18" s="65">
        <f t="shared" si="1"/>
        <v>0</v>
      </c>
    </row>
    <row r="19" spans="1:16">
      <c r="B19" s="121" t="s">
        <v>135</v>
      </c>
      <c r="C19" s="121"/>
      <c r="D19" s="121"/>
      <c r="E19" s="121"/>
      <c r="F19" s="121"/>
      <c r="G19" s="76">
        <v>-3411.1500000000033</v>
      </c>
      <c r="H19" s="77">
        <v>0</v>
      </c>
      <c r="I19" s="80"/>
      <c r="J19" s="81"/>
      <c r="K19" s="64">
        <f t="shared" si="0"/>
        <v>-3411.1500000000033</v>
      </c>
      <c r="L19" s="65">
        <f t="shared" si="1"/>
        <v>0</v>
      </c>
    </row>
    <row r="20" spans="1:16" ht="17" thickBot="1">
      <c r="B20" s="46" t="s">
        <v>136</v>
      </c>
      <c r="F20" s="66" t="s">
        <v>137</v>
      </c>
      <c r="G20" s="84">
        <f>SUM(G9:G19)</f>
        <v>22749838.189999998</v>
      </c>
      <c r="H20" s="85">
        <f>SUM(H9:H19)</f>
        <v>5237</v>
      </c>
      <c r="I20" s="86"/>
      <c r="J20" s="86"/>
      <c r="K20" s="87">
        <f>SUM(K9:K19)</f>
        <v>22749838.189999998</v>
      </c>
      <c r="L20" s="88">
        <f>SUM(L9:L19)</f>
        <v>5237</v>
      </c>
    </row>
    <row r="21" spans="1:16" ht="17" thickTop="1">
      <c r="G21" s="56"/>
      <c r="H21" s="61"/>
      <c r="J21" s="63"/>
      <c r="K21" s="89"/>
      <c r="L21" s="65"/>
    </row>
    <row r="22" spans="1:16">
      <c r="B22" s="46" t="s">
        <v>138</v>
      </c>
      <c r="G22" s="60">
        <f>G20</f>
        <v>22749838.189999998</v>
      </c>
      <c r="H22" s="61">
        <f>H20</f>
        <v>5237</v>
      </c>
      <c r="I22" s="62"/>
      <c r="J22" s="63"/>
      <c r="K22" s="64">
        <f>+I22+G22</f>
        <v>22749838.189999998</v>
      </c>
      <c r="L22" s="65">
        <f>+H22+J22</f>
        <v>5237</v>
      </c>
    </row>
    <row r="23" spans="1:16">
      <c r="G23" s="56"/>
      <c r="H23" s="90"/>
      <c r="J23" s="91"/>
      <c r="K23" s="89"/>
      <c r="L23" s="92"/>
      <c r="O23" s="73"/>
    </row>
    <row r="24" spans="1:16" ht="17" thickBot="1">
      <c r="B24" s="46" t="s">
        <v>139</v>
      </c>
      <c r="G24" s="93">
        <f>SUM(G10:G19)</f>
        <v>-263739.36999999982</v>
      </c>
      <c r="H24" s="90"/>
      <c r="I24" s="94"/>
      <c r="K24" s="95">
        <f>SUM(G24:J24)</f>
        <v>-263739.36999999982</v>
      </c>
      <c r="L24" s="59"/>
      <c r="O24" s="96"/>
    </row>
    <row r="25" spans="1:16" ht="17" thickTop="1">
      <c r="H25" s="73"/>
      <c r="J25" s="97"/>
      <c r="L25" s="97"/>
    </row>
    <row r="27" spans="1:16">
      <c r="A27" s="54" t="s">
        <v>140</v>
      </c>
      <c r="B27" s="55" t="s">
        <v>141</v>
      </c>
    </row>
    <row r="28" spans="1:16">
      <c r="K28" s="98"/>
      <c r="L28" s="97"/>
    </row>
    <row r="29" spans="1:16">
      <c r="B29" s="99" t="s">
        <v>142</v>
      </c>
      <c r="C29" s="100"/>
      <c r="D29" s="101"/>
      <c r="E29" s="102"/>
      <c r="N29" s="103" t="s">
        <v>143</v>
      </c>
      <c r="O29" s="103"/>
      <c r="P29" s="104"/>
    </row>
    <row r="30" spans="1:16">
      <c r="B30" s="105" t="s">
        <v>14</v>
      </c>
      <c r="C30" s="106"/>
      <c r="D30" s="107">
        <v>22749838.189999998</v>
      </c>
      <c r="E30" s="108">
        <v>5237</v>
      </c>
      <c r="N30" s="109">
        <f>+D30-G20</f>
        <v>0</v>
      </c>
      <c r="O30" s="110">
        <f>+E30-H20</f>
        <v>0</v>
      </c>
      <c r="P30" s="111" t="s">
        <v>14</v>
      </c>
    </row>
    <row r="31" spans="1:16" ht="17" thickBot="1">
      <c r="B31" s="112"/>
      <c r="C31" s="113" t="s">
        <v>144</v>
      </c>
      <c r="D31" s="114">
        <f>SUM(D30:D30)</f>
        <v>22749838.189999998</v>
      </c>
      <c r="E31" s="115">
        <f>SUM(E30:E30)</f>
        <v>5237</v>
      </c>
      <c r="N31" s="116">
        <f>+D31-K20</f>
        <v>0</v>
      </c>
      <c r="O31" s="117">
        <f>+E31-L20</f>
        <v>0</v>
      </c>
      <c r="P31" s="111" t="s">
        <v>145</v>
      </c>
    </row>
    <row r="32" spans="1:16" ht="17" thickTop="1"/>
    <row r="47" spans="8:8">
      <c r="H47" s="46">
        <v>0</v>
      </c>
    </row>
  </sheetData>
  <mergeCells count="6">
    <mergeCell ref="B19:F19"/>
    <mergeCell ref="A1:L1"/>
    <mergeCell ref="A2:L2"/>
    <mergeCell ref="A3:L3"/>
    <mergeCell ref="G5:H5"/>
    <mergeCell ref="G6:H6"/>
  </mergeCells>
  <printOptions horizontalCentered="1"/>
  <pageMargins left="0.25" right="0.8" top="0.95" bottom="0.5" header="0.25" footer="0.5"/>
  <headerFooter alignWithMargins="0">
    <oddFooter>&amp;L&amp;Z&amp;F&amp;A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 Balance</vt:lpstr>
      <vt:lpstr>Cash</vt:lpstr>
      <vt:lpstr>New Loan</vt:lpstr>
      <vt:lpstr>Aging</vt:lpstr>
      <vt:lpstr>Cap Int</vt:lpstr>
      <vt:lpstr>Writeoff</vt:lpstr>
      <vt:lpstr>Balance Recon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Palmerton</dc:creator>
  <cp:lastModifiedBy>Matthew Gibb</cp:lastModifiedBy>
  <cp:lastPrinted>2013-10-11T16:03:06Z</cp:lastPrinted>
  <dcterms:created xsi:type="dcterms:W3CDTF">2013-10-01T14:52:25Z</dcterms:created>
  <dcterms:modified xsi:type="dcterms:W3CDTF">2015-02-12T22:10:53Z</dcterms:modified>
</cp:coreProperties>
</file>