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G:\My Drive\HardwareX 2\Final Files for Mendeley Upload\Hardware\"/>
    </mc:Choice>
  </mc:AlternateContent>
  <xr:revisionPtr revIDLastSave="0" documentId="13_ncr:1_{CA3B99FB-4118-4D06-B2E1-675486877BE1}" xr6:coauthVersionLast="47" xr6:coauthVersionMax="47" xr10:uidLastSave="{00000000-0000-0000-0000-000000000000}"/>
  <bookViews>
    <workbookView xWindow="3465" yWindow="3465" windowWidth="28800" windowHeight="15345" xr2:uid="{888E3E03-083D-4556-A042-154B8854B922}"/>
  </bookViews>
  <sheets>
    <sheet name="PumpV2schematic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0" i="1" l="1"/>
  <c r="F49" i="1"/>
  <c r="F48" i="1"/>
  <c r="F47" i="1"/>
  <c r="F46" i="1"/>
  <c r="F45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</calcChain>
</file>

<file path=xl/sharedStrings.xml><?xml version="1.0" encoding="utf-8"?>
<sst xmlns="http://schemas.openxmlformats.org/spreadsheetml/2006/main" count="249" uniqueCount="174">
  <si>
    <t>Reference</t>
  </si>
  <si>
    <t>Value</t>
  </si>
  <si>
    <t>Footprint</t>
  </si>
  <si>
    <t>Qty</t>
  </si>
  <si>
    <t>~</t>
  </si>
  <si>
    <t>BZ1</t>
  </si>
  <si>
    <t>Buzzer</t>
  </si>
  <si>
    <t>Bluetooth Pump V2:ST-0503 BUZZER</t>
  </si>
  <si>
    <t>C1</t>
  </si>
  <si>
    <t>Capacitor_SMD:C_0402_1005Metric</t>
  </si>
  <si>
    <t>C2,C4,C5,C13,C19</t>
  </si>
  <si>
    <t>1uF</t>
  </si>
  <si>
    <t>C3,C9,C12,C20,C21,C22</t>
  </si>
  <si>
    <t>100nF</t>
  </si>
  <si>
    <t>C6,C7</t>
  </si>
  <si>
    <t>12pF</t>
  </si>
  <si>
    <t>C8</t>
  </si>
  <si>
    <t>2.2uF</t>
  </si>
  <si>
    <t>C10,C14,C15,C16,C24</t>
  </si>
  <si>
    <t>10uF</t>
  </si>
  <si>
    <t>C11,C28</t>
  </si>
  <si>
    <t>100uF</t>
  </si>
  <si>
    <t>Capacitor_SMD:C_1210_3225Metric</t>
  </si>
  <si>
    <t>C17,C18</t>
  </si>
  <si>
    <t>4.7uF</t>
  </si>
  <si>
    <t>C25,C26,C27</t>
  </si>
  <si>
    <t>10nF</t>
  </si>
  <si>
    <t>D1</t>
  </si>
  <si>
    <t>SD103AWS</t>
  </si>
  <si>
    <t>Diode_SMD:D_SOD-323</t>
  </si>
  <si>
    <t>D2</t>
  </si>
  <si>
    <t>LED Green</t>
  </si>
  <si>
    <t>LED_SMD:LED_0603_1608Metric</t>
  </si>
  <si>
    <t>D3</t>
  </si>
  <si>
    <t>LED Red</t>
  </si>
  <si>
    <t>D5,D6,D7</t>
  </si>
  <si>
    <t>LED Blue</t>
  </si>
  <si>
    <t>FB1</t>
  </si>
  <si>
    <t>Ferrite Bead</t>
  </si>
  <si>
    <t>Inductor_SMD:L_0402_1005Metric</t>
  </si>
  <si>
    <t>Connector_PinHeader_1.27mm:PinHeader_1x02_P1.27mm_Vertical</t>
  </si>
  <si>
    <t>J4</t>
  </si>
  <si>
    <t>GCT USB4085</t>
  </si>
  <si>
    <t>Connector_USB:USB_C_Receptacle_GCT_USB4085</t>
  </si>
  <si>
    <t>J5</t>
  </si>
  <si>
    <t>Molex</t>
  </si>
  <si>
    <t>Connector_Hirose:Hirose_DF13-04P-1.25DSA_1x04_P1.25mm_Vertical</t>
  </si>
  <si>
    <t>J6</t>
  </si>
  <si>
    <t>Conn_01x02</t>
  </si>
  <si>
    <t>J8,J9</t>
  </si>
  <si>
    <t>Thermistor</t>
  </si>
  <si>
    <t>L1</t>
  </si>
  <si>
    <t>4.7 uH</t>
  </si>
  <si>
    <t>Inductor_SMD:L_1008_2520Metric</t>
  </si>
  <si>
    <t>Q2</t>
  </si>
  <si>
    <t>MMBT2222A</t>
  </si>
  <si>
    <t>Package_TO_SOT_SMD:SOT-23</t>
  </si>
  <si>
    <t>Resistor_SMD:R_0402_1005Metric</t>
  </si>
  <si>
    <t>10K</t>
  </si>
  <si>
    <t>R3</t>
  </si>
  <si>
    <t>180R</t>
  </si>
  <si>
    <t>R6,R7</t>
  </si>
  <si>
    <t>5.11k</t>
  </si>
  <si>
    <t>R11,R12</t>
  </si>
  <si>
    <t>500m</t>
  </si>
  <si>
    <t>R16</t>
  </si>
  <si>
    <t>130R</t>
  </si>
  <si>
    <t>R17</t>
  </si>
  <si>
    <t>1.43M</t>
  </si>
  <si>
    <t>R18</t>
  </si>
  <si>
    <t>360k</t>
  </si>
  <si>
    <t>R19</t>
  </si>
  <si>
    <t>150R</t>
  </si>
  <si>
    <t>R20</t>
  </si>
  <si>
    <t>5K6</t>
  </si>
  <si>
    <t>R24,R25</t>
  </si>
  <si>
    <t>100K</t>
  </si>
  <si>
    <t>R26,R27,R28</t>
  </si>
  <si>
    <t>50R</t>
  </si>
  <si>
    <t>SW1</t>
  </si>
  <si>
    <t>RESET</t>
  </si>
  <si>
    <t>Button_Switch_SMD:SW_DIP_SPSTx01_Slide_6.7x4.1mm_W6.73mm_P2.54mm_LowProfile_JPin</t>
  </si>
  <si>
    <t>SW2</t>
  </si>
  <si>
    <t>BOOT</t>
  </si>
  <si>
    <t>SW3</t>
  </si>
  <si>
    <t>WIFI</t>
  </si>
  <si>
    <t>U1</t>
  </si>
  <si>
    <t>ESP32-S3-WROOM-1-N16R2</t>
  </si>
  <si>
    <t>GlucoseWatchFootprints:ESP32-S3-WROOM-1</t>
  </si>
  <si>
    <t>U2</t>
  </si>
  <si>
    <t>RCLAMP1624T.TCT</t>
  </si>
  <si>
    <t>GlucoseWatchFootprints:SLP1710P4T</t>
  </si>
  <si>
    <t>U3</t>
  </si>
  <si>
    <t>DRV8846RGET</t>
  </si>
  <si>
    <t>DRV8846RGET:QFN50P400X400X100-25N</t>
  </si>
  <si>
    <t>U4</t>
  </si>
  <si>
    <t>Bluetooth Pump V2:DPAK</t>
  </si>
  <si>
    <t>U5</t>
  </si>
  <si>
    <t>MCP16414T-IMN</t>
  </si>
  <si>
    <t>SOP50P490X110-10N:SOP50P490X110-10N</t>
  </si>
  <si>
    <t>U6</t>
  </si>
  <si>
    <t>MCP73831-2-OT</t>
  </si>
  <si>
    <t>Package_TO_SOT_SMD:SOT-23-5</t>
  </si>
  <si>
    <t>Y1</t>
  </si>
  <si>
    <t>FC-135_32.7680KA-A0</t>
  </si>
  <si>
    <t>FC-135_32.7680KA-A0:XTAL_FC-135_32.7680KA-A0</t>
  </si>
  <si>
    <t>R4,R5</t>
  </si>
  <si>
    <t>0R</t>
  </si>
  <si>
    <t xml:space="preserve">Supplier </t>
  </si>
  <si>
    <t>Supplier Part No.</t>
  </si>
  <si>
    <t>Digikey</t>
  </si>
  <si>
    <t>Unit Cost (USD)</t>
  </si>
  <si>
    <t>Total Cost (USD)</t>
  </si>
  <si>
    <t>433-1083-6-ND</t>
  </si>
  <si>
    <t>22uF</t>
  </si>
  <si>
    <t>587-1452-6-ND</t>
  </si>
  <si>
    <t>587-1231-6-ND</t>
  </si>
  <si>
    <t>1276-CL05B104KP5VPNCDKR-ND</t>
  </si>
  <si>
    <t>490-11190-6-ND</t>
  </si>
  <si>
    <t>1276-1469-6-ND</t>
  </si>
  <si>
    <t>1276-1450-6-ND</t>
  </si>
  <si>
    <t>490-10530-6-ND</t>
  </si>
  <si>
    <t>1276-1481-6-ND</t>
  </si>
  <si>
    <t>399-C0402C103K4REC7411DKR-ND </t>
  </si>
  <si>
    <t>4530-SD103AWSDKR-ND</t>
  </si>
  <si>
    <t>732-4980-6-ND</t>
  </si>
  <si>
    <t>732-4978-6-ND</t>
  </si>
  <si>
    <t>732-4966-6-ND</t>
  </si>
  <si>
    <t>3442-MZAH1005F101-1R1TFDKR-ND</t>
  </si>
  <si>
    <t>2073-USB4085-GF-ADKR-ND</t>
  </si>
  <si>
    <t>WM1733-ND</t>
  </si>
  <si>
    <t>455-1788-6-ND</t>
  </si>
  <si>
    <t>02SR-3S</t>
  </si>
  <si>
    <t>N/A</t>
  </si>
  <si>
    <t>455-2183-ND</t>
  </si>
  <si>
    <t>5666-103JG1J-ND</t>
  </si>
  <si>
    <t>587-3228-6-ND</t>
  </si>
  <si>
    <t>846-DTD543EE3TLDKR-ND</t>
  </si>
  <si>
    <t>1276-3431-6-ND</t>
  </si>
  <si>
    <t>R1,R2,R8,R9,R10,R13,R21,R22,R29,R31</t>
  </si>
  <si>
    <t>A129618DKR-ND</t>
  </si>
  <si>
    <t>P0.0JDKR-ND</t>
  </si>
  <si>
    <t>311-5.11KLRDKR-ND</t>
  </si>
  <si>
    <t>311-360KLRDKR-ND</t>
  </si>
  <si>
    <t>13-PT0402FR-070R5LDKR-ND</t>
  </si>
  <si>
    <t>RMCF0402FT130RDKR-ND</t>
  </si>
  <si>
    <t>13-RC0402FR-071M43LDKR-ND</t>
  </si>
  <si>
    <t>Battery Connector</t>
  </si>
  <si>
    <t>311-150LRDKR-ND</t>
  </si>
  <si>
    <t>311-5.6KLRDKR-ND</t>
  </si>
  <si>
    <t>311-100KJRDKR-ND</t>
  </si>
  <si>
    <t>13-RT0402BRE0750RLDKR-ND</t>
  </si>
  <si>
    <t>CKN12330-6-ND</t>
  </si>
  <si>
    <t>5407-ESP32-S3-WROOM-1-N16R2DKR-ND</t>
  </si>
  <si>
    <t>RCLAMP1624TTCTDKR-ND</t>
  </si>
  <si>
    <t>296-40083-6-ND</t>
  </si>
  <si>
    <t>AP7363-33D-13DKR-ND</t>
  </si>
  <si>
    <t>150-MCP16414T-I/UNDKR-ND</t>
  </si>
  <si>
    <t>MCP73831T-2DCI/OTDKR-ND</t>
  </si>
  <si>
    <t>535-13425-6-ND</t>
  </si>
  <si>
    <t>Slide Potentiometer</t>
  </si>
  <si>
    <t>PTL20-15G1-203B2</t>
  </si>
  <si>
    <t>PTL20-15G1-203B2-ND</t>
  </si>
  <si>
    <t>Stepper Motor</t>
  </si>
  <si>
    <t>ChiHai Motor CHS-GM12-10BY</t>
  </si>
  <si>
    <t>CHS-GM12-10BY (Ratio 298:1, M4*55mm)</t>
  </si>
  <si>
    <t>Alibaba</t>
  </si>
  <si>
    <t>PCB Manufacture</t>
  </si>
  <si>
    <t>JLCPCB</t>
  </si>
  <si>
    <t>LiPo-Battery</t>
  </si>
  <si>
    <t>Emax 1S 3.8V 450mAh 80/160c HV</t>
  </si>
  <si>
    <t>Hobby Station NZ</t>
  </si>
  <si>
    <t>1s45080c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</si>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</sst>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00"/>
  </numFmts>
  <fonts count="2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14"/>
      <name val="Aptos Narrow"/>
      <family val="2"/>
      <scheme val="minor"/>
    </font>
    <font>
      <b/>
      <sz val="16"/>
      <color theme="1"/>
      <name val="Aptos Narrow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0" fontId="18" fillId="33" borderId="12" xfId="0" applyFont="1" applyFill="1" applyBorder="1"/>
    <xf numFmtId="0" fontId="18" fillId="33" borderId="13" xfId="0" applyFont="1" applyFill="1" applyBorder="1"/>
    <xf numFmtId="0" fontId="18" fillId="0" borderId="10" xfId="0" applyFont="1" applyBorder="1" applyAlignment="1">
      <alignment horizontal="left"/>
    </xf>
    <xf numFmtId="0" fontId="18" fillId="0" borderId="11" xfId="0" applyFont="1" applyBorder="1" applyAlignment="1">
      <alignment horizontal="left"/>
    </xf>
    <xf numFmtId="0" fontId="18" fillId="0" borderId="15" xfId="0" applyFont="1" applyBorder="1" applyAlignment="1">
      <alignment horizontal="left"/>
    </xf>
    <xf numFmtId="0" fontId="19" fillId="0" borderId="0" xfId="0" applyFont="1"/>
    <xf numFmtId="164" fontId="18" fillId="33" borderId="13" xfId="0" applyNumberFormat="1" applyFont="1" applyFill="1" applyBorder="1"/>
    <xf numFmtId="164" fontId="18" fillId="0" borderId="10" xfId="0" applyNumberFormat="1" applyFont="1" applyBorder="1" applyAlignment="1">
      <alignment horizontal="left"/>
    </xf>
    <xf numFmtId="164" fontId="18" fillId="0" borderId="15" xfId="0" applyNumberFormat="1" applyFont="1" applyBorder="1" applyAlignment="1">
      <alignment horizontal="left"/>
    </xf>
    <xf numFmtId="164" fontId="0" fillId="0" borderId="0" xfId="0" applyNumberFormat="1"/>
    <xf numFmtId="164" fontId="18" fillId="33" borderId="14" xfId="0" applyNumberFormat="1" applyFont="1" applyFill="1" applyBorder="1"/>
    <xf numFmtId="164" fontId="18" fillId="0" borderId="11" xfId="0" applyNumberFormat="1" applyFont="1" applyBorder="1" applyAlignment="1">
      <alignment horizontal="left"/>
    </xf>
    <xf numFmtId="164" fontId="18" fillId="0" borderId="16" xfId="0" applyNumberFormat="1" applyFont="1" applyBorder="1" applyAlignment="1">
      <alignment horizontal="left"/>
    </xf>
    <xf numFmtId="164" fontId="20" fillId="34" borderId="17" xfId="0" applyNumberFormat="1" applyFont="1" applyFill="1" applyBorder="1" applyAlignment="1">
      <alignment horizontal="left"/>
    </xf>
    <xf numFmtId="164" fontId="20" fillId="34" borderId="18" xfId="0" applyNumberFormat="1" applyFont="1" applyFill="1" applyBorder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numFmt numFmtId="164" formatCode="&quot;$&quot;#,##0.0000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numFmt numFmtId="164" formatCode="&quot;$&quot;#,##0.0000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medium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left" vertical="bottom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fill>
        <patternFill patternType="solid">
          <fgColor indexed="64"/>
          <bgColor theme="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A3C5229-70C4-4F91-BA66-C38E7E7E7ABD}" name="Table1" displayName="Table1" ref="A1:H49" totalsRowShown="0" headerRowDxfId="11" dataDxfId="9" headerRowBorderDxfId="10" tableBorderDxfId="8">
  <autoFilter ref="A1:H49" xr:uid="{8A3C5229-70C4-4F91-BA66-C38E7E7E7ABD}"/>
  <tableColumns count="8">
    <tableColumn id="1" xr3:uid="{5A9D8DC5-4773-44F8-81B0-02CEC5074DF0}" name="Reference" dataDxfId="7"/>
    <tableColumn id="2" xr3:uid="{9B44BDA0-E0A8-469F-9966-FD4A4045B0EA}" name="Value" dataDxfId="6"/>
    <tableColumn id="3" xr3:uid="{7F2F5F6A-F1D3-41C8-8E5F-A43F9EDE35B2}" name="Footprint" dataDxfId="5"/>
    <tableColumn id="4" xr3:uid="{BB921078-09B9-4AA8-9D2A-437825007CEE}" name="Qty" dataDxfId="4"/>
    <tableColumn id="5" xr3:uid="{AD667B8C-472D-42F4-A113-ABB68B3E5151}" name="Unit Cost (USD)" dataDxfId="3"/>
    <tableColumn id="6" xr3:uid="{BD1347EF-469C-40D5-8813-BC3507803603}" name="Total Cost (USD)" dataDxfId="2">
      <calculatedColumnFormula>D2*E2</calculatedColumnFormula>
    </tableColumn>
    <tableColumn id="7" xr3:uid="{A9B04083-39EF-4CCF-B058-B8B9F5CC464E}" name="Supplier " dataDxfId="1"/>
    <tableColumn id="8" xr3:uid="{F5FF9A09-0540-4F19-87EA-D43B78442843}" name="Supplier Part No.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FA0AE-1728-4881-801A-4C1550C348A5}">
  <dimension ref="A1:H50"/>
  <sheetViews>
    <sheetView tabSelected="1" topLeftCell="A31" workbookViewId="0">
      <selection activeCell="C51" sqref="C51"/>
    </sheetView>
  </sheetViews>
  <sheetFormatPr defaultRowHeight="15" x14ac:dyDescent="0.25"/>
  <cols>
    <col min="1" max="1" width="28.140625" customWidth="1"/>
    <col min="2" max="2" width="50.28515625" customWidth="1"/>
    <col min="3" max="3" width="110.42578125" customWidth="1"/>
    <col min="5" max="5" width="33.85546875" style="10" customWidth="1"/>
    <col min="6" max="6" width="23.5703125" style="10" customWidth="1"/>
    <col min="7" max="7" width="32.28515625" customWidth="1"/>
    <col min="8" max="8" width="49.28515625" customWidth="1"/>
  </cols>
  <sheetData>
    <row r="1" spans="1:8" ht="19.5" thickBot="1" x14ac:dyDescent="0.35">
      <c r="A1" s="1" t="s">
        <v>0</v>
      </c>
      <c r="B1" s="2" t="s">
        <v>1</v>
      </c>
      <c r="C1" s="2" t="s">
        <v>2</v>
      </c>
      <c r="D1" s="2" t="s">
        <v>3</v>
      </c>
      <c r="E1" s="7" t="s">
        <v>111</v>
      </c>
      <c r="F1" s="11" t="s">
        <v>112</v>
      </c>
      <c r="G1" s="2" t="s">
        <v>108</v>
      </c>
      <c r="H1" s="2" t="s">
        <v>109</v>
      </c>
    </row>
    <row r="2" spans="1:8" ht="18.75" x14ac:dyDescent="0.3">
      <c r="A2" s="3" t="s">
        <v>5</v>
      </c>
      <c r="B2" s="3" t="s">
        <v>6</v>
      </c>
      <c r="C2" s="3" t="s">
        <v>7</v>
      </c>
      <c r="D2" s="3">
        <v>1</v>
      </c>
      <c r="E2" s="8">
        <v>2.79</v>
      </c>
      <c r="F2" s="12">
        <f t="shared" ref="F2:F44" si="0">D2*E2</f>
        <v>2.79</v>
      </c>
      <c r="G2" s="4" t="s">
        <v>110</v>
      </c>
      <c r="H2" s="6" t="s">
        <v>113</v>
      </c>
    </row>
    <row r="3" spans="1:8" ht="18.75" x14ac:dyDescent="0.3">
      <c r="A3" s="3" t="s">
        <v>8</v>
      </c>
      <c r="B3" s="3" t="s">
        <v>114</v>
      </c>
      <c r="C3" s="3" t="s">
        <v>9</v>
      </c>
      <c r="D3" s="3">
        <v>1</v>
      </c>
      <c r="E3" s="8">
        <v>0.08</v>
      </c>
      <c r="F3" s="12">
        <f t="shared" si="0"/>
        <v>0.08</v>
      </c>
      <c r="G3" s="4" t="s">
        <v>110</v>
      </c>
      <c r="H3" s="3" t="s">
        <v>115</v>
      </c>
    </row>
    <row r="4" spans="1:8" ht="18.75" x14ac:dyDescent="0.3">
      <c r="A4" s="3" t="s">
        <v>10</v>
      </c>
      <c r="B4" s="3" t="s">
        <v>11</v>
      </c>
      <c r="C4" s="3" t="s">
        <v>9</v>
      </c>
      <c r="D4" s="3">
        <v>5</v>
      </c>
      <c r="E4" s="8">
        <v>0.08</v>
      </c>
      <c r="F4" s="12">
        <f t="shared" si="0"/>
        <v>0.4</v>
      </c>
      <c r="G4" s="4" t="s">
        <v>110</v>
      </c>
      <c r="H4" s="3" t="s">
        <v>116</v>
      </c>
    </row>
    <row r="5" spans="1:8" ht="18.75" x14ac:dyDescent="0.3">
      <c r="A5" s="3" t="s">
        <v>12</v>
      </c>
      <c r="B5" s="3" t="s">
        <v>13</v>
      </c>
      <c r="C5" s="3" t="s">
        <v>9</v>
      </c>
      <c r="D5" s="3">
        <v>6</v>
      </c>
      <c r="E5" s="8">
        <v>0.1</v>
      </c>
      <c r="F5" s="12">
        <f t="shared" si="0"/>
        <v>0.60000000000000009</v>
      </c>
      <c r="G5" s="4" t="s">
        <v>110</v>
      </c>
      <c r="H5" s="3" t="s">
        <v>117</v>
      </c>
    </row>
    <row r="6" spans="1:8" ht="18.75" x14ac:dyDescent="0.3">
      <c r="A6" s="3" t="s">
        <v>14</v>
      </c>
      <c r="B6" s="3" t="s">
        <v>15</v>
      </c>
      <c r="C6" s="3" t="s">
        <v>9</v>
      </c>
      <c r="D6" s="3">
        <v>2</v>
      </c>
      <c r="E6" s="8">
        <v>0.15</v>
      </c>
      <c r="F6" s="12">
        <f t="shared" si="0"/>
        <v>0.3</v>
      </c>
      <c r="G6" s="4" t="s">
        <v>110</v>
      </c>
      <c r="H6" s="3" t="s">
        <v>118</v>
      </c>
    </row>
    <row r="7" spans="1:8" ht="18.75" x14ac:dyDescent="0.3">
      <c r="A7" s="3" t="s">
        <v>16</v>
      </c>
      <c r="B7" s="3" t="s">
        <v>17</v>
      </c>
      <c r="C7" s="3" t="s">
        <v>9</v>
      </c>
      <c r="D7" s="3">
        <v>1</v>
      </c>
      <c r="E7" s="8">
        <v>0.08</v>
      </c>
      <c r="F7" s="12">
        <f t="shared" si="0"/>
        <v>0.08</v>
      </c>
      <c r="G7" s="4" t="s">
        <v>110</v>
      </c>
      <c r="H7" s="3" t="s">
        <v>119</v>
      </c>
    </row>
    <row r="8" spans="1:8" ht="18.75" x14ac:dyDescent="0.3">
      <c r="A8" s="3" t="s">
        <v>18</v>
      </c>
      <c r="B8" s="3" t="s">
        <v>19</v>
      </c>
      <c r="C8" s="3" t="s">
        <v>9</v>
      </c>
      <c r="D8" s="3">
        <v>5</v>
      </c>
      <c r="E8" s="8">
        <v>0.08</v>
      </c>
      <c r="F8" s="12">
        <f t="shared" si="0"/>
        <v>0.4</v>
      </c>
      <c r="G8" s="4" t="s">
        <v>110</v>
      </c>
      <c r="H8" s="3" t="s">
        <v>120</v>
      </c>
    </row>
    <row r="9" spans="1:8" ht="18.75" x14ac:dyDescent="0.3">
      <c r="A9" s="3" t="s">
        <v>20</v>
      </c>
      <c r="B9" s="3" t="s">
        <v>21</v>
      </c>
      <c r="C9" s="3" t="s">
        <v>22</v>
      </c>
      <c r="D9" s="3">
        <v>2</v>
      </c>
      <c r="E9" s="8">
        <v>0.56999999999999995</v>
      </c>
      <c r="F9" s="12">
        <f t="shared" si="0"/>
        <v>1.1399999999999999</v>
      </c>
      <c r="G9" s="4" t="s">
        <v>110</v>
      </c>
      <c r="H9" s="3" t="s">
        <v>121</v>
      </c>
    </row>
    <row r="10" spans="1:8" ht="18.75" x14ac:dyDescent="0.3">
      <c r="A10" s="3" t="s">
        <v>23</v>
      </c>
      <c r="B10" s="3" t="s">
        <v>24</v>
      </c>
      <c r="C10" s="3" t="s">
        <v>9</v>
      </c>
      <c r="D10" s="3">
        <v>2</v>
      </c>
      <c r="E10" s="8">
        <v>0.08</v>
      </c>
      <c r="F10" s="12">
        <f t="shared" si="0"/>
        <v>0.16</v>
      </c>
      <c r="G10" s="4" t="s">
        <v>110</v>
      </c>
      <c r="H10" s="3" t="s">
        <v>122</v>
      </c>
    </row>
    <row r="11" spans="1:8" ht="18.75" x14ac:dyDescent="0.3">
      <c r="A11" s="3" t="s">
        <v>25</v>
      </c>
      <c r="B11" s="3" t="s">
        <v>26</v>
      </c>
      <c r="C11" s="3" t="s">
        <v>9</v>
      </c>
      <c r="D11" s="3">
        <v>3</v>
      </c>
      <c r="E11" s="8">
        <v>0.1</v>
      </c>
      <c r="F11" s="12">
        <f t="shared" si="0"/>
        <v>0.30000000000000004</v>
      </c>
      <c r="G11" s="4" t="s">
        <v>110</v>
      </c>
      <c r="H11" s="3" t="s">
        <v>123</v>
      </c>
    </row>
    <row r="12" spans="1:8" ht="18.75" x14ac:dyDescent="0.3">
      <c r="A12" s="3" t="s">
        <v>27</v>
      </c>
      <c r="B12" s="3" t="s">
        <v>28</v>
      </c>
      <c r="C12" s="3" t="s">
        <v>29</v>
      </c>
      <c r="D12" s="3">
        <v>1</v>
      </c>
      <c r="E12" s="8">
        <v>0.11</v>
      </c>
      <c r="F12" s="12">
        <f t="shared" si="0"/>
        <v>0.11</v>
      </c>
      <c r="G12" s="4" t="s">
        <v>110</v>
      </c>
      <c r="H12" s="3" t="s">
        <v>124</v>
      </c>
    </row>
    <row r="13" spans="1:8" ht="18.75" x14ac:dyDescent="0.3">
      <c r="A13" s="3" t="s">
        <v>30</v>
      </c>
      <c r="B13" s="3" t="s">
        <v>31</v>
      </c>
      <c r="C13" s="3" t="s">
        <v>32</v>
      </c>
      <c r="D13" s="3">
        <v>1</v>
      </c>
      <c r="E13" s="8">
        <v>0.15</v>
      </c>
      <c r="F13" s="12">
        <f t="shared" si="0"/>
        <v>0.15</v>
      </c>
      <c r="G13" s="4" t="s">
        <v>110</v>
      </c>
      <c r="H13" s="3" t="s">
        <v>125</v>
      </c>
    </row>
    <row r="14" spans="1:8" ht="18.75" x14ac:dyDescent="0.3">
      <c r="A14" s="3" t="s">
        <v>33</v>
      </c>
      <c r="B14" s="3" t="s">
        <v>34</v>
      </c>
      <c r="C14" s="3" t="s">
        <v>32</v>
      </c>
      <c r="D14" s="3">
        <v>1</v>
      </c>
      <c r="E14" s="8">
        <v>0.15</v>
      </c>
      <c r="F14" s="12">
        <f t="shared" si="0"/>
        <v>0.15</v>
      </c>
      <c r="G14" s="4" t="s">
        <v>110</v>
      </c>
      <c r="H14" s="3" t="s">
        <v>126</v>
      </c>
    </row>
    <row r="15" spans="1:8" ht="18.75" x14ac:dyDescent="0.3">
      <c r="A15" s="3" t="s">
        <v>35</v>
      </c>
      <c r="B15" s="3" t="s">
        <v>36</v>
      </c>
      <c r="C15" s="3" t="s">
        <v>32</v>
      </c>
      <c r="D15" s="3">
        <v>3</v>
      </c>
      <c r="E15" s="8">
        <v>0.15</v>
      </c>
      <c r="F15" s="12">
        <f t="shared" si="0"/>
        <v>0.44999999999999996</v>
      </c>
      <c r="G15" s="4" t="s">
        <v>110</v>
      </c>
      <c r="H15" s="3" t="s">
        <v>127</v>
      </c>
    </row>
    <row r="16" spans="1:8" ht="18.75" x14ac:dyDescent="0.3">
      <c r="A16" s="3" t="s">
        <v>37</v>
      </c>
      <c r="B16" s="3" t="s">
        <v>38</v>
      </c>
      <c r="C16" s="3" t="s">
        <v>39</v>
      </c>
      <c r="D16" s="3">
        <v>1</v>
      </c>
      <c r="E16" s="8">
        <v>0.16</v>
      </c>
      <c r="F16" s="12">
        <f t="shared" si="0"/>
        <v>0.16</v>
      </c>
      <c r="G16" s="4" t="s">
        <v>110</v>
      </c>
      <c r="H16" s="3" t="s">
        <v>128</v>
      </c>
    </row>
    <row r="17" spans="1:8" ht="18.75" x14ac:dyDescent="0.3">
      <c r="A17" s="3" t="s">
        <v>41</v>
      </c>
      <c r="B17" s="3" t="s">
        <v>42</v>
      </c>
      <c r="C17" s="3" t="s">
        <v>43</v>
      </c>
      <c r="D17" s="3">
        <v>1</v>
      </c>
      <c r="E17" s="8">
        <v>0.88</v>
      </c>
      <c r="F17" s="12">
        <f t="shared" si="0"/>
        <v>0.88</v>
      </c>
      <c r="G17" s="4" t="s">
        <v>110</v>
      </c>
      <c r="H17" s="3" t="s">
        <v>129</v>
      </c>
    </row>
    <row r="18" spans="1:8" ht="18.75" x14ac:dyDescent="0.3">
      <c r="A18" s="3" t="s">
        <v>44</v>
      </c>
      <c r="B18" s="3" t="s">
        <v>45</v>
      </c>
      <c r="C18" s="3" t="s">
        <v>46</v>
      </c>
      <c r="D18" s="3">
        <v>1</v>
      </c>
      <c r="E18" s="8">
        <v>0.27</v>
      </c>
      <c r="F18" s="12">
        <f t="shared" si="0"/>
        <v>0.27</v>
      </c>
      <c r="G18" s="4" t="s">
        <v>110</v>
      </c>
      <c r="H18" s="3" t="s">
        <v>130</v>
      </c>
    </row>
    <row r="19" spans="1:8" ht="18.75" x14ac:dyDescent="0.3">
      <c r="A19" s="3" t="s">
        <v>47</v>
      </c>
      <c r="B19" s="3" t="s">
        <v>48</v>
      </c>
      <c r="C19" s="3" t="s">
        <v>40</v>
      </c>
      <c r="D19" s="3">
        <v>1</v>
      </c>
      <c r="E19" s="8">
        <v>0.39</v>
      </c>
      <c r="F19" s="12">
        <f t="shared" si="0"/>
        <v>0.39</v>
      </c>
      <c r="G19" s="4" t="s">
        <v>110</v>
      </c>
      <c r="H19" s="3" t="s">
        <v>131</v>
      </c>
    </row>
    <row r="20" spans="1:8" ht="18.75" x14ac:dyDescent="0.3">
      <c r="A20" s="3" t="s">
        <v>49</v>
      </c>
      <c r="B20" s="3" t="s">
        <v>50</v>
      </c>
      <c r="C20" s="3" t="s">
        <v>40</v>
      </c>
      <c r="D20" s="3">
        <v>2</v>
      </c>
      <c r="E20" s="8">
        <v>0.53</v>
      </c>
      <c r="F20" s="12">
        <f t="shared" si="0"/>
        <v>1.06</v>
      </c>
      <c r="G20" s="4" t="s">
        <v>110</v>
      </c>
      <c r="H20" s="3" t="s">
        <v>135</v>
      </c>
    </row>
    <row r="21" spans="1:8" ht="18.75" x14ac:dyDescent="0.3">
      <c r="A21" s="3" t="s">
        <v>51</v>
      </c>
      <c r="B21" s="3" t="s">
        <v>52</v>
      </c>
      <c r="C21" s="3" t="s">
        <v>53</v>
      </c>
      <c r="D21" s="3">
        <v>1</v>
      </c>
      <c r="E21" s="8">
        <v>0.16</v>
      </c>
      <c r="F21" s="12">
        <f t="shared" si="0"/>
        <v>0.16</v>
      </c>
      <c r="G21" s="4" t="s">
        <v>110</v>
      </c>
      <c r="H21" s="3" t="s">
        <v>136</v>
      </c>
    </row>
    <row r="22" spans="1:8" ht="18.75" x14ac:dyDescent="0.3">
      <c r="A22" s="3" t="s">
        <v>54</v>
      </c>
      <c r="B22" s="3" t="s">
        <v>55</v>
      </c>
      <c r="C22" s="3" t="s">
        <v>56</v>
      </c>
      <c r="D22" s="3">
        <v>1</v>
      </c>
      <c r="E22" s="8">
        <v>0.46</v>
      </c>
      <c r="F22" s="12">
        <f t="shared" si="0"/>
        <v>0.46</v>
      </c>
      <c r="G22" s="4" t="s">
        <v>110</v>
      </c>
      <c r="H22" s="3" t="s">
        <v>137</v>
      </c>
    </row>
    <row r="23" spans="1:8" ht="18.75" x14ac:dyDescent="0.3">
      <c r="A23" s="3" t="s">
        <v>139</v>
      </c>
      <c r="B23" s="3" t="s">
        <v>58</v>
      </c>
      <c r="C23" s="3" t="s">
        <v>57</v>
      </c>
      <c r="D23" s="3">
        <v>10</v>
      </c>
      <c r="E23" s="8">
        <v>3.9E-2</v>
      </c>
      <c r="F23" s="12">
        <f t="shared" si="0"/>
        <v>0.39</v>
      </c>
      <c r="G23" s="4" t="s">
        <v>110</v>
      </c>
      <c r="H23" s="3" t="s">
        <v>138</v>
      </c>
    </row>
    <row r="24" spans="1:8" ht="18.75" x14ac:dyDescent="0.3">
      <c r="A24" s="3" t="s">
        <v>59</v>
      </c>
      <c r="B24" s="3" t="s">
        <v>60</v>
      </c>
      <c r="C24" s="3" t="s">
        <v>57</v>
      </c>
      <c r="D24" s="3">
        <v>1</v>
      </c>
      <c r="E24" s="8">
        <v>0.1</v>
      </c>
      <c r="F24" s="12">
        <f t="shared" si="0"/>
        <v>0.1</v>
      </c>
      <c r="G24" s="4" t="s">
        <v>110</v>
      </c>
      <c r="H24" s="3" t="s">
        <v>140</v>
      </c>
    </row>
    <row r="25" spans="1:8" ht="18.75" x14ac:dyDescent="0.3">
      <c r="A25" s="3" t="s">
        <v>106</v>
      </c>
      <c r="B25" s="3" t="s">
        <v>107</v>
      </c>
      <c r="C25" s="3" t="s">
        <v>57</v>
      </c>
      <c r="D25" s="3">
        <v>2</v>
      </c>
      <c r="E25" s="8">
        <v>0.1</v>
      </c>
      <c r="F25" s="12">
        <f t="shared" si="0"/>
        <v>0.2</v>
      </c>
      <c r="G25" s="4" t="s">
        <v>110</v>
      </c>
      <c r="H25" s="3" t="s">
        <v>141</v>
      </c>
    </row>
    <row r="26" spans="1:8" ht="18.75" x14ac:dyDescent="0.3">
      <c r="A26" s="3" t="s">
        <v>61</v>
      </c>
      <c r="B26" s="3" t="s">
        <v>62</v>
      </c>
      <c r="C26" s="3" t="s">
        <v>57</v>
      </c>
      <c r="D26" s="3">
        <v>2</v>
      </c>
      <c r="E26" s="8">
        <v>0.1</v>
      </c>
      <c r="F26" s="12">
        <f t="shared" si="0"/>
        <v>0.2</v>
      </c>
      <c r="G26" s="4" t="s">
        <v>110</v>
      </c>
      <c r="H26" s="3" t="s">
        <v>142</v>
      </c>
    </row>
    <row r="27" spans="1:8" ht="18.75" x14ac:dyDescent="0.3">
      <c r="A27" s="3" t="s">
        <v>63</v>
      </c>
      <c r="B27" s="3" t="s">
        <v>64</v>
      </c>
      <c r="C27" s="3" t="s">
        <v>57</v>
      </c>
      <c r="D27" s="3">
        <v>2</v>
      </c>
      <c r="E27" s="8">
        <v>0.28000000000000003</v>
      </c>
      <c r="F27" s="12">
        <f t="shared" si="0"/>
        <v>0.56000000000000005</v>
      </c>
      <c r="G27" s="4" t="s">
        <v>110</v>
      </c>
      <c r="H27" s="3" t="s">
        <v>144</v>
      </c>
    </row>
    <row r="28" spans="1:8" ht="18.75" x14ac:dyDescent="0.3">
      <c r="A28" s="3" t="s">
        <v>65</v>
      </c>
      <c r="B28" s="3" t="s">
        <v>66</v>
      </c>
      <c r="C28" s="3" t="s">
        <v>57</v>
      </c>
      <c r="D28" s="3">
        <v>1</v>
      </c>
      <c r="E28" s="8">
        <v>0.1</v>
      </c>
      <c r="F28" s="12">
        <f t="shared" si="0"/>
        <v>0.1</v>
      </c>
      <c r="G28" s="4" t="s">
        <v>110</v>
      </c>
      <c r="H28" s="3" t="s">
        <v>145</v>
      </c>
    </row>
    <row r="29" spans="1:8" ht="18.75" x14ac:dyDescent="0.3">
      <c r="A29" s="3" t="s">
        <v>67</v>
      </c>
      <c r="B29" s="3" t="s">
        <v>68</v>
      </c>
      <c r="C29" s="3" t="s">
        <v>57</v>
      </c>
      <c r="D29" s="3">
        <v>1</v>
      </c>
      <c r="E29" s="8">
        <v>0.1</v>
      </c>
      <c r="F29" s="12">
        <f t="shared" si="0"/>
        <v>0.1</v>
      </c>
      <c r="G29" s="4" t="s">
        <v>110</v>
      </c>
      <c r="H29" s="3" t="s">
        <v>146</v>
      </c>
    </row>
    <row r="30" spans="1:8" ht="18.75" x14ac:dyDescent="0.3">
      <c r="A30" s="3" t="s">
        <v>69</v>
      </c>
      <c r="B30" s="3" t="s">
        <v>70</v>
      </c>
      <c r="C30" s="3" t="s">
        <v>57</v>
      </c>
      <c r="D30" s="3">
        <v>1</v>
      </c>
      <c r="E30" s="8">
        <v>0.1</v>
      </c>
      <c r="F30" s="12">
        <f t="shared" si="0"/>
        <v>0.1</v>
      </c>
      <c r="G30" s="4" t="s">
        <v>110</v>
      </c>
      <c r="H30" s="3" t="s">
        <v>143</v>
      </c>
    </row>
    <row r="31" spans="1:8" ht="18.75" x14ac:dyDescent="0.3">
      <c r="A31" s="3" t="s">
        <v>71</v>
      </c>
      <c r="B31" s="3" t="s">
        <v>72</v>
      </c>
      <c r="C31" s="3" t="s">
        <v>57</v>
      </c>
      <c r="D31" s="3">
        <v>1</v>
      </c>
      <c r="E31" s="8">
        <v>0.1</v>
      </c>
      <c r="F31" s="12">
        <f t="shared" si="0"/>
        <v>0.1</v>
      </c>
      <c r="G31" s="4" t="s">
        <v>110</v>
      </c>
      <c r="H31" s="3" t="s">
        <v>148</v>
      </c>
    </row>
    <row r="32" spans="1:8" ht="18.75" x14ac:dyDescent="0.3">
      <c r="A32" s="3" t="s">
        <v>73</v>
      </c>
      <c r="B32" s="3" t="s">
        <v>74</v>
      </c>
      <c r="C32" s="3" t="s">
        <v>57</v>
      </c>
      <c r="D32" s="3">
        <v>1</v>
      </c>
      <c r="E32" s="8">
        <v>0.1</v>
      </c>
      <c r="F32" s="12">
        <f t="shared" si="0"/>
        <v>0.1</v>
      </c>
      <c r="G32" s="4" t="s">
        <v>110</v>
      </c>
      <c r="H32" s="3" t="s">
        <v>149</v>
      </c>
    </row>
    <row r="33" spans="1:8" ht="18.75" x14ac:dyDescent="0.3">
      <c r="A33" s="3" t="s">
        <v>75</v>
      </c>
      <c r="B33" s="3" t="s">
        <v>76</v>
      </c>
      <c r="C33" s="3" t="s">
        <v>57</v>
      </c>
      <c r="D33" s="3">
        <v>2</v>
      </c>
      <c r="E33" s="8">
        <v>0.1</v>
      </c>
      <c r="F33" s="12">
        <f t="shared" si="0"/>
        <v>0.2</v>
      </c>
      <c r="G33" s="4" t="s">
        <v>110</v>
      </c>
      <c r="H33" s="3" t="s">
        <v>150</v>
      </c>
    </row>
    <row r="34" spans="1:8" ht="18.75" x14ac:dyDescent="0.3">
      <c r="A34" s="3" t="s">
        <v>77</v>
      </c>
      <c r="B34" s="3" t="s">
        <v>78</v>
      </c>
      <c r="C34" s="3" t="s">
        <v>57</v>
      </c>
      <c r="D34" s="3">
        <v>3</v>
      </c>
      <c r="E34" s="8">
        <v>0.18</v>
      </c>
      <c r="F34" s="12">
        <f t="shared" si="0"/>
        <v>0.54</v>
      </c>
      <c r="G34" s="4" t="s">
        <v>110</v>
      </c>
      <c r="H34" s="3" t="s">
        <v>151</v>
      </c>
    </row>
    <row r="35" spans="1:8" ht="18.75" x14ac:dyDescent="0.3">
      <c r="A35" s="3" t="s">
        <v>79</v>
      </c>
      <c r="B35" s="3" t="s">
        <v>80</v>
      </c>
      <c r="C35" s="3" t="s">
        <v>81</v>
      </c>
      <c r="D35" s="3">
        <v>1</v>
      </c>
      <c r="E35" s="8">
        <v>0.24</v>
      </c>
      <c r="F35" s="12">
        <f t="shared" si="0"/>
        <v>0.24</v>
      </c>
      <c r="G35" s="4" t="s">
        <v>110</v>
      </c>
      <c r="H35" s="3" t="s">
        <v>152</v>
      </c>
    </row>
    <row r="36" spans="1:8" ht="18.75" x14ac:dyDescent="0.3">
      <c r="A36" s="3" t="s">
        <v>82</v>
      </c>
      <c r="B36" s="3" t="s">
        <v>83</v>
      </c>
      <c r="C36" s="3" t="s">
        <v>81</v>
      </c>
      <c r="D36" s="3">
        <v>1</v>
      </c>
      <c r="E36" s="8">
        <v>0.24</v>
      </c>
      <c r="F36" s="12">
        <f t="shared" si="0"/>
        <v>0.24</v>
      </c>
      <c r="G36" s="4" t="s">
        <v>110</v>
      </c>
      <c r="H36" s="3" t="s">
        <v>152</v>
      </c>
    </row>
    <row r="37" spans="1:8" ht="18.75" x14ac:dyDescent="0.3">
      <c r="A37" s="3" t="s">
        <v>84</v>
      </c>
      <c r="B37" s="3" t="s">
        <v>85</v>
      </c>
      <c r="C37" s="3" t="s">
        <v>81</v>
      </c>
      <c r="D37" s="3">
        <v>1</v>
      </c>
      <c r="E37" s="8">
        <v>0.24</v>
      </c>
      <c r="F37" s="12">
        <f t="shared" si="0"/>
        <v>0.24</v>
      </c>
      <c r="G37" s="4" t="s">
        <v>110</v>
      </c>
      <c r="H37" s="3" t="s">
        <v>152</v>
      </c>
    </row>
    <row r="38" spans="1:8" ht="18.75" x14ac:dyDescent="0.3">
      <c r="A38" s="3" t="s">
        <v>86</v>
      </c>
      <c r="B38" s="3" t="s">
        <v>87</v>
      </c>
      <c r="C38" s="3" t="s">
        <v>88</v>
      </c>
      <c r="D38" s="3">
        <v>1</v>
      </c>
      <c r="E38" s="8">
        <v>6.13</v>
      </c>
      <c r="F38" s="12">
        <f t="shared" si="0"/>
        <v>6.13</v>
      </c>
      <c r="G38" s="4" t="s">
        <v>110</v>
      </c>
      <c r="H38" s="3" t="s">
        <v>153</v>
      </c>
    </row>
    <row r="39" spans="1:8" ht="18.75" x14ac:dyDescent="0.3">
      <c r="A39" s="3" t="s">
        <v>89</v>
      </c>
      <c r="B39" s="3" t="s">
        <v>90</v>
      </c>
      <c r="C39" s="3" t="s">
        <v>91</v>
      </c>
      <c r="D39" s="3">
        <v>1</v>
      </c>
      <c r="E39" s="8">
        <v>1.68</v>
      </c>
      <c r="F39" s="12">
        <f t="shared" si="0"/>
        <v>1.68</v>
      </c>
      <c r="G39" s="4" t="s">
        <v>110</v>
      </c>
      <c r="H39" s="3" t="s">
        <v>154</v>
      </c>
    </row>
    <row r="40" spans="1:8" ht="18.75" x14ac:dyDescent="0.3">
      <c r="A40" s="3" t="s">
        <v>92</v>
      </c>
      <c r="B40" s="3" t="s">
        <v>93</v>
      </c>
      <c r="C40" s="3" t="s">
        <v>94</v>
      </c>
      <c r="D40" s="3">
        <v>1</v>
      </c>
      <c r="E40" s="8">
        <v>2.66</v>
      </c>
      <c r="F40" s="12">
        <f t="shared" si="0"/>
        <v>2.66</v>
      </c>
      <c r="G40" s="4" t="s">
        <v>110</v>
      </c>
      <c r="H40" s="3" t="s">
        <v>155</v>
      </c>
    </row>
    <row r="41" spans="1:8" ht="18.75" x14ac:dyDescent="0.3">
      <c r="A41" s="3" t="s">
        <v>95</v>
      </c>
      <c r="B41" s="3" t="s">
        <v>4</v>
      </c>
      <c r="C41" s="3" t="s">
        <v>96</v>
      </c>
      <c r="D41" s="3">
        <v>1</v>
      </c>
      <c r="E41" s="8">
        <v>0.94</v>
      </c>
      <c r="F41" s="12">
        <f t="shared" si="0"/>
        <v>0.94</v>
      </c>
      <c r="G41" s="4" t="s">
        <v>110</v>
      </c>
      <c r="H41" s="3" t="s">
        <v>156</v>
      </c>
    </row>
    <row r="42" spans="1:8" ht="18.75" x14ac:dyDescent="0.3">
      <c r="A42" s="3" t="s">
        <v>97</v>
      </c>
      <c r="B42" s="3" t="s">
        <v>98</v>
      </c>
      <c r="C42" s="3" t="s">
        <v>99</v>
      </c>
      <c r="D42" s="3">
        <v>1</v>
      </c>
      <c r="E42" s="8">
        <v>0.85</v>
      </c>
      <c r="F42" s="12">
        <f t="shared" si="0"/>
        <v>0.85</v>
      </c>
      <c r="G42" s="4" t="s">
        <v>110</v>
      </c>
      <c r="H42" s="3" t="s">
        <v>157</v>
      </c>
    </row>
    <row r="43" spans="1:8" ht="18.75" x14ac:dyDescent="0.3">
      <c r="A43" s="3" t="s">
        <v>100</v>
      </c>
      <c r="B43" s="3" t="s">
        <v>101</v>
      </c>
      <c r="C43" s="3" t="s">
        <v>102</v>
      </c>
      <c r="D43" s="3">
        <v>1</v>
      </c>
      <c r="E43" s="8">
        <v>0.76</v>
      </c>
      <c r="F43" s="12">
        <f t="shared" si="0"/>
        <v>0.76</v>
      </c>
      <c r="G43" s="4" t="s">
        <v>110</v>
      </c>
      <c r="H43" s="3" t="s">
        <v>158</v>
      </c>
    </row>
    <row r="44" spans="1:8" ht="18.75" x14ac:dyDescent="0.3">
      <c r="A44" s="5" t="s">
        <v>103</v>
      </c>
      <c r="B44" s="5" t="s">
        <v>104</v>
      </c>
      <c r="C44" s="5" t="s">
        <v>105</v>
      </c>
      <c r="D44" s="5">
        <v>1</v>
      </c>
      <c r="E44" s="9">
        <v>1.24</v>
      </c>
      <c r="F44" s="13">
        <f t="shared" si="0"/>
        <v>1.24</v>
      </c>
      <c r="G44" s="4" t="s">
        <v>110</v>
      </c>
      <c r="H44" s="5" t="s">
        <v>159</v>
      </c>
    </row>
    <row r="45" spans="1:8" ht="18.75" x14ac:dyDescent="0.3">
      <c r="A45" s="5" t="s">
        <v>147</v>
      </c>
      <c r="B45" s="5" t="s">
        <v>132</v>
      </c>
      <c r="C45" s="5" t="s">
        <v>133</v>
      </c>
      <c r="D45" s="5">
        <v>1</v>
      </c>
      <c r="E45" s="9">
        <v>0.23</v>
      </c>
      <c r="F45" s="13">
        <f>D45*E45</f>
        <v>0.23</v>
      </c>
      <c r="G45" s="4" t="s">
        <v>110</v>
      </c>
      <c r="H45" s="5" t="s">
        <v>134</v>
      </c>
    </row>
    <row r="46" spans="1:8" ht="18.75" x14ac:dyDescent="0.3">
      <c r="A46" s="5" t="s">
        <v>160</v>
      </c>
      <c r="B46" s="5" t="s">
        <v>161</v>
      </c>
      <c r="C46" s="5" t="s">
        <v>133</v>
      </c>
      <c r="D46" s="5">
        <v>1</v>
      </c>
      <c r="E46" s="9">
        <v>2.46</v>
      </c>
      <c r="F46" s="13">
        <f>D46*E46</f>
        <v>2.46</v>
      </c>
      <c r="G46" s="5" t="s">
        <v>110</v>
      </c>
      <c r="H46" s="5" t="s">
        <v>162</v>
      </c>
    </row>
    <row r="47" spans="1:8" ht="18.75" x14ac:dyDescent="0.3">
      <c r="A47" s="5" t="s">
        <v>163</v>
      </c>
      <c r="B47" s="5" t="s">
        <v>165</v>
      </c>
      <c r="C47" s="5" t="s">
        <v>133</v>
      </c>
      <c r="D47" s="5">
        <v>1</v>
      </c>
      <c r="E47" s="9">
        <v>9.9</v>
      </c>
      <c r="F47" s="13">
        <f>D47*E47</f>
        <v>9.9</v>
      </c>
      <c r="G47" s="5" t="s">
        <v>166</v>
      </c>
      <c r="H47" s="5" t="s">
        <v>164</v>
      </c>
    </row>
    <row r="48" spans="1:8" ht="18.75" x14ac:dyDescent="0.3">
      <c r="A48" s="5" t="s">
        <v>167</v>
      </c>
      <c r="B48" s="5" t="s">
        <v>168</v>
      </c>
      <c r="C48" s="5" t="s">
        <v>133</v>
      </c>
      <c r="D48" s="5">
        <v>1</v>
      </c>
      <c r="E48" s="9">
        <v>0.7</v>
      </c>
      <c r="F48" s="13">
        <f>D48*E48</f>
        <v>0.7</v>
      </c>
      <c r="G48" s="5" t="s">
        <v>168</v>
      </c>
      <c r="H48" s="5" t="s">
        <v>133</v>
      </c>
    </row>
    <row r="49" spans="1:8" ht="19.5" thickBot="1" x14ac:dyDescent="0.35">
      <c r="A49" s="5" t="s">
        <v>169</v>
      </c>
      <c r="B49" s="5" t="s">
        <v>170</v>
      </c>
      <c r="C49" s="5" t="s">
        <v>133</v>
      </c>
      <c r="D49" s="5">
        <v>1</v>
      </c>
      <c r="E49" s="9">
        <v>8.36</v>
      </c>
      <c r="F49" s="13">
        <f>D49*E49</f>
        <v>8.36</v>
      </c>
      <c r="G49" s="5" t="s">
        <v>171</v>
      </c>
      <c r="H49" s="5" t="s">
        <v>172</v>
      </c>
    </row>
    <row r="50" spans="1:8" ht="21.75" thickBot="1" x14ac:dyDescent="0.4">
      <c r="E50" s="14" t="s">
        <v>173</v>
      </c>
      <c r="F50" s="15">
        <f>SUBTOTAL(109,Table1[Total Cost (USD)])</f>
        <v>49.810000000000009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PumpV2schematic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Payne</dc:creator>
  <cp:lastModifiedBy>Matt Payne</cp:lastModifiedBy>
  <dcterms:created xsi:type="dcterms:W3CDTF">2025-04-26T04:30:21Z</dcterms:created>
  <dcterms:modified xsi:type="dcterms:W3CDTF">2025-04-26T06:52:16Z</dcterms:modified>
</cp:coreProperties>
</file>