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V:\Economics &amp; Environment\AB Reserves ST98\RSD Report_2023\5 - Web Team\1. Chapter Text &amp; Data\3 - Prices and Capital Expenditures\"/>
    </mc:Choice>
  </mc:AlternateContent>
  <xr:revisionPtr revIDLastSave="0" documentId="13_ncr:1_{9883FE48-6E29-4EA0-8E0E-A8F4B551E88C}" xr6:coauthVersionLast="47" xr6:coauthVersionMax="47" xr10:uidLastSave="{00000000-0000-0000-0000-000000000000}"/>
  <bookViews>
    <workbookView xWindow="-120" yWindow="-120" windowWidth="29040" windowHeight="15840" xr2:uid="{7FC0F385-4DC7-4892-BB4A-61F09EA34AE5}"/>
  </bookViews>
  <sheets>
    <sheet name="Disclaimer" sheetId="2" r:id="rId1"/>
    <sheet name="Figures" sheetId="3" r:id="rId2"/>
    <sheet name="Tables" sheetId="4" r:id="rId3"/>
    <sheet name="Units and Conversion Factors" sheetId="5"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G59" i="3" l="1"/>
  <c r="AF59" i="3"/>
  <c r="AE59" i="3"/>
  <c r="AG58" i="3"/>
  <c r="AF58" i="3"/>
  <c r="AE58" i="3"/>
  <c r="AG57" i="3"/>
  <c r="AF57" i="3"/>
  <c r="AE57" i="3"/>
  <c r="AG56" i="3"/>
  <c r="AF56" i="3"/>
  <c r="AE56" i="3"/>
  <c r="AG55" i="3"/>
  <c r="AF55" i="3"/>
  <c r="AE55" i="3"/>
  <c r="AG54" i="3"/>
  <c r="AF54" i="3"/>
  <c r="AE54" i="3"/>
  <c r="AG53" i="3"/>
  <c r="AF53" i="3"/>
  <c r="AE53" i="3"/>
  <c r="AG52" i="3"/>
  <c r="AF52" i="3"/>
  <c r="AE52" i="3"/>
  <c r="AG51" i="3"/>
  <c r="AF51" i="3"/>
  <c r="AE51" i="3"/>
  <c r="AG50" i="3"/>
  <c r="AF50" i="3"/>
  <c r="AE50" i="3"/>
  <c r="AG49" i="3"/>
  <c r="AF49" i="3"/>
  <c r="AE49" i="3"/>
  <c r="AG48" i="3"/>
  <c r="AF48" i="3"/>
  <c r="AE48" i="3"/>
  <c r="AG47" i="3"/>
  <c r="AF47" i="3"/>
  <c r="AE47" i="3"/>
  <c r="AG46" i="3"/>
  <c r="AF46" i="3"/>
  <c r="AE46" i="3"/>
  <c r="AG45" i="3"/>
  <c r="AF45" i="3"/>
  <c r="AE45" i="3"/>
  <c r="AG44" i="3"/>
  <c r="AF44" i="3"/>
  <c r="AE44" i="3"/>
  <c r="AG43" i="3"/>
  <c r="AF43" i="3"/>
  <c r="AE43" i="3"/>
  <c r="AG42" i="3"/>
  <c r="AF42" i="3"/>
  <c r="AE42" i="3"/>
  <c r="AG41" i="3"/>
  <c r="AF41" i="3"/>
  <c r="AE41" i="3"/>
  <c r="AG40" i="3"/>
  <c r="AF40" i="3"/>
  <c r="AE40" i="3"/>
  <c r="AG39" i="3"/>
  <c r="AF39" i="3"/>
  <c r="AE39" i="3"/>
  <c r="AG38" i="3"/>
  <c r="AF38" i="3"/>
  <c r="AE38" i="3"/>
  <c r="AG37" i="3"/>
  <c r="AF37" i="3"/>
  <c r="AE37" i="3"/>
  <c r="AG36" i="3"/>
  <c r="AF36" i="3"/>
  <c r="AE36" i="3"/>
  <c r="AG35" i="3"/>
  <c r="AF35" i="3"/>
  <c r="AE35" i="3"/>
  <c r="AG34" i="3"/>
  <c r="AF34" i="3"/>
  <c r="AE34" i="3"/>
  <c r="AG33" i="3"/>
  <c r="AF33" i="3"/>
  <c r="AE33" i="3"/>
  <c r="AG32" i="3"/>
  <c r="AF32" i="3"/>
  <c r="AE32" i="3"/>
  <c r="Y64" i="3"/>
  <c r="X64" i="3"/>
  <c r="W64" i="3"/>
  <c r="Y63" i="3"/>
  <c r="X63" i="3"/>
  <c r="W63" i="3"/>
  <c r="Y62" i="3"/>
  <c r="X62" i="3"/>
  <c r="W62" i="3"/>
  <c r="Y61" i="3"/>
  <c r="X61" i="3"/>
  <c r="W61" i="3"/>
  <c r="Y60" i="3"/>
  <c r="X60" i="3"/>
  <c r="W60" i="3"/>
  <c r="Y59" i="3"/>
  <c r="X59" i="3"/>
  <c r="W59" i="3"/>
  <c r="Y58" i="3"/>
  <c r="X58" i="3"/>
  <c r="W58" i="3"/>
  <c r="Y57" i="3"/>
  <c r="X57" i="3"/>
  <c r="W57" i="3"/>
  <c r="Y56" i="3"/>
  <c r="X56" i="3"/>
  <c r="W56" i="3"/>
  <c r="Y55" i="3"/>
  <c r="X55" i="3"/>
  <c r="W55" i="3"/>
  <c r="Y54" i="3"/>
  <c r="X54" i="3"/>
  <c r="W54" i="3"/>
  <c r="Y53" i="3"/>
  <c r="X53" i="3"/>
  <c r="W53" i="3"/>
  <c r="Y52" i="3"/>
  <c r="X52" i="3"/>
  <c r="W52" i="3"/>
  <c r="Y51" i="3"/>
  <c r="X51" i="3"/>
  <c r="W51" i="3"/>
  <c r="Y50" i="3"/>
  <c r="X50" i="3"/>
  <c r="W50" i="3"/>
  <c r="Y49" i="3"/>
  <c r="X49" i="3"/>
  <c r="W49" i="3"/>
  <c r="Y48" i="3"/>
  <c r="X48" i="3"/>
  <c r="W48" i="3"/>
  <c r="Y47" i="3"/>
  <c r="X47" i="3"/>
  <c r="W47" i="3"/>
  <c r="Y46" i="3"/>
  <c r="X46" i="3"/>
  <c r="W46" i="3"/>
  <c r="Y45" i="3"/>
  <c r="X45" i="3"/>
  <c r="W45" i="3"/>
  <c r="Y44" i="3"/>
  <c r="X44" i="3"/>
  <c r="W44" i="3"/>
  <c r="Y43" i="3"/>
  <c r="X43" i="3"/>
  <c r="W43" i="3"/>
  <c r="Y42" i="3"/>
  <c r="X42" i="3"/>
  <c r="W42" i="3"/>
  <c r="Y41" i="3"/>
  <c r="X41" i="3"/>
  <c r="W41" i="3"/>
  <c r="Y40" i="3"/>
  <c r="X40" i="3"/>
  <c r="W40" i="3"/>
  <c r="Y39" i="3"/>
  <c r="X39" i="3"/>
  <c r="W39" i="3"/>
  <c r="Y38" i="3"/>
  <c r="X38" i="3"/>
  <c r="W38" i="3"/>
  <c r="Y37" i="3"/>
  <c r="X37" i="3"/>
  <c r="W37" i="3"/>
  <c r="Y36" i="3"/>
  <c r="X36" i="3"/>
  <c r="W36" i="3"/>
  <c r="Y35" i="3"/>
  <c r="X35" i="3"/>
  <c r="W35" i="3"/>
  <c r="Y34" i="3"/>
  <c r="X34" i="3"/>
  <c r="W34" i="3"/>
  <c r="Y33" i="3"/>
  <c r="X33" i="3"/>
  <c r="W33" i="3"/>
  <c r="Y32" i="3"/>
  <c r="X32" i="3"/>
  <c r="W32" i="3"/>
  <c r="Q64" i="3"/>
  <c r="P64" i="3"/>
  <c r="O64" i="3"/>
  <c r="Q63" i="3"/>
  <c r="P63" i="3"/>
  <c r="O63" i="3"/>
  <c r="Q62" i="3"/>
  <c r="P62" i="3"/>
  <c r="O62" i="3"/>
  <c r="Q61" i="3"/>
  <c r="P61" i="3"/>
  <c r="O61" i="3"/>
  <c r="Q60" i="3"/>
  <c r="P60" i="3"/>
  <c r="O60" i="3"/>
  <c r="Q59" i="3"/>
  <c r="P59" i="3"/>
  <c r="O59" i="3"/>
  <c r="Q58" i="3"/>
  <c r="P58" i="3"/>
  <c r="O58" i="3"/>
  <c r="Q57" i="3"/>
  <c r="P57" i="3"/>
  <c r="O57" i="3"/>
  <c r="Q56" i="3"/>
  <c r="P56" i="3"/>
  <c r="O56" i="3"/>
  <c r="Q55" i="3"/>
  <c r="P55" i="3"/>
  <c r="O55" i="3"/>
  <c r="Q54" i="3"/>
  <c r="P54" i="3"/>
  <c r="O54" i="3"/>
  <c r="Q53" i="3"/>
  <c r="P53" i="3"/>
  <c r="O53" i="3"/>
  <c r="Q52" i="3"/>
  <c r="P52" i="3"/>
  <c r="O52" i="3"/>
  <c r="Q51" i="3"/>
  <c r="P51" i="3"/>
  <c r="O51" i="3"/>
  <c r="Q50" i="3"/>
  <c r="P50" i="3"/>
  <c r="O50" i="3"/>
  <c r="Q49" i="3"/>
  <c r="P49" i="3"/>
  <c r="O49" i="3"/>
  <c r="Q48" i="3"/>
  <c r="P48" i="3"/>
  <c r="O48" i="3"/>
  <c r="Q47" i="3"/>
  <c r="P47" i="3"/>
  <c r="O47" i="3"/>
  <c r="Q46" i="3"/>
  <c r="P46" i="3"/>
  <c r="O46" i="3"/>
  <c r="Q45" i="3"/>
  <c r="P45" i="3"/>
  <c r="O45" i="3"/>
  <c r="Q44" i="3"/>
  <c r="P44" i="3"/>
  <c r="O44" i="3"/>
  <c r="Q43" i="3"/>
  <c r="P43" i="3"/>
  <c r="O43" i="3"/>
  <c r="Q42" i="3"/>
  <c r="P42" i="3"/>
  <c r="O42" i="3"/>
  <c r="Q41" i="3"/>
  <c r="P41" i="3"/>
  <c r="O41" i="3"/>
  <c r="Q40" i="3"/>
  <c r="P40" i="3"/>
  <c r="O40" i="3"/>
  <c r="Q39" i="3"/>
  <c r="P39" i="3"/>
  <c r="O39" i="3"/>
  <c r="Q38" i="3"/>
  <c r="P38" i="3"/>
  <c r="O38" i="3"/>
  <c r="Q37" i="3"/>
  <c r="P37" i="3"/>
  <c r="O37" i="3"/>
  <c r="Q36" i="3"/>
  <c r="P36" i="3"/>
  <c r="O36" i="3"/>
  <c r="Q35" i="3"/>
  <c r="P35" i="3"/>
  <c r="O35" i="3"/>
  <c r="Q34" i="3"/>
  <c r="P34" i="3"/>
  <c r="O34" i="3"/>
  <c r="Q33" i="3"/>
  <c r="P33" i="3"/>
  <c r="O33" i="3"/>
  <c r="Q32" i="3"/>
  <c r="P32" i="3"/>
  <c r="O32" i="3"/>
  <c r="S10" i="4"/>
  <c r="R10" i="4"/>
  <c r="Q10" i="4"/>
  <c r="P10" i="4"/>
</calcChain>
</file>

<file path=xl/sharedStrings.xml><?xml version="1.0" encoding="utf-8"?>
<sst xmlns="http://schemas.openxmlformats.org/spreadsheetml/2006/main" count="283" uniqueCount="197">
  <si>
    <t>Year</t>
  </si>
  <si>
    <t>WTI</t>
  </si>
  <si>
    <t>WCS</t>
  </si>
  <si>
    <t>CLS</t>
  </si>
  <si>
    <t>Historical values from the Government of Alberta, CAPP, and EIA.</t>
  </si>
  <si>
    <t>U.S. low</t>
  </si>
  <si>
    <t>U.S. base</t>
  </si>
  <si>
    <t>U.S. high</t>
  </si>
  <si>
    <t>Historical values from U.S. Enegy Information Administration.</t>
  </si>
  <si>
    <t>($/bbl) = U.S. dollars per barrel.</t>
  </si>
  <si>
    <r>
      <t>($/m</t>
    </r>
    <r>
      <rPr>
        <vertAlign val="superscript"/>
        <sz val="10"/>
        <color theme="0" tint="-0.499984740745262"/>
        <rFont val="Arial"/>
        <family val="2"/>
      </rPr>
      <t>3</t>
    </r>
    <r>
      <rPr>
        <sz val="10"/>
        <color theme="0" tint="-0.499984740745262"/>
        <rFont val="Arial"/>
        <family val="2"/>
      </rPr>
      <t>) = U.S. dollars per cubic metres.</t>
    </r>
  </si>
  <si>
    <t>(US$/bbl) = U.S. dollars per barrel.</t>
  </si>
  <si>
    <t>Cdn low</t>
  </si>
  <si>
    <t>Cdn base</t>
  </si>
  <si>
    <t>Cdn high</t>
  </si>
  <si>
    <t>Historical values from the Canadian Association of Petroleum Producers.</t>
  </si>
  <si>
    <t>($/bbl) = Canadian dollars per barrel.</t>
  </si>
  <si>
    <t>Historical values from the Government of Alberta.</t>
  </si>
  <si>
    <t>Total</t>
  </si>
  <si>
    <t>U.S. Base</t>
  </si>
  <si>
    <t>Exchange rate</t>
  </si>
  <si>
    <t>Natural gas</t>
  </si>
  <si>
    <t>Natural 
gas liquids</t>
  </si>
  <si>
    <t>Crude oil</t>
  </si>
  <si>
    <t>Marketable 
bitumen</t>
  </si>
  <si>
    <t xml:space="preserve"> $/GJ </t>
  </si>
  <si>
    <t>U.S.¢/Cdn$</t>
  </si>
  <si>
    <t>Historical values from the U.S. Energy Information Administration.</t>
  </si>
  <si>
    <t>($/MMBtu) = U.S. dollars per million British thermal units.</t>
  </si>
  <si>
    <r>
      <t>Historical values from the</t>
    </r>
    <r>
      <rPr>
        <i/>
        <sz val="10"/>
        <color theme="0" tint="-0.499984740745262"/>
        <rFont val="Arial"/>
        <family val="2"/>
      </rPr>
      <t xml:space="preserve"> Canadian Gas Price Reporter. </t>
    </r>
  </si>
  <si>
    <t>($/GJ) = Canadian dollars per gigajoule.</t>
  </si>
  <si>
    <t>(US$/bbl)</t>
  </si>
  <si>
    <t>($/bbl)</t>
  </si>
  <si>
    <r>
      <t>($/m</t>
    </r>
    <r>
      <rPr>
        <b/>
        <vertAlign val="superscript"/>
        <sz val="10"/>
        <rFont val="Arial"/>
        <family val="2"/>
      </rPr>
      <t>3</t>
    </r>
    <r>
      <rPr>
        <b/>
        <sz val="10"/>
        <rFont val="Arial"/>
        <family val="2"/>
      </rPr>
      <t>)</t>
    </r>
  </si>
  <si>
    <t xml:space="preserve"> ($/MMBtu)</t>
  </si>
  <si>
    <t xml:space="preserve"> ($/GJ)</t>
  </si>
  <si>
    <t>(billion Cdn$)</t>
  </si>
  <si>
    <t>Historical values from the Bank of Canada.</t>
  </si>
  <si>
    <t>Historical values from the Alberta Department of Energy.</t>
  </si>
  <si>
    <r>
      <t xml:space="preserve"> Henry Hub price (U.S.$/MMBtu)</t>
    </r>
    <r>
      <rPr>
        <vertAlign val="superscript"/>
        <sz val="10"/>
        <color rgb="FF000000"/>
        <rFont val="Arial"/>
        <family val="2"/>
      </rPr>
      <t>a</t>
    </r>
    <r>
      <rPr>
        <sz val="10"/>
        <color rgb="FF000000"/>
        <rFont val="Arial"/>
        <family val="2"/>
      </rPr>
      <t xml:space="preserve"> </t>
    </r>
  </si>
  <si>
    <r>
      <t xml:space="preserve"> AECO-C price</t>
    </r>
    <r>
      <rPr>
        <vertAlign val="superscript"/>
        <sz val="10"/>
        <rFont val="Arial"/>
        <family val="2"/>
      </rPr>
      <t xml:space="preserve"> </t>
    </r>
    <r>
      <rPr>
        <sz val="10"/>
        <rFont val="Arial"/>
        <family val="2"/>
      </rPr>
      <t>(Cdn$/GJ)</t>
    </r>
    <r>
      <rPr>
        <vertAlign val="superscript"/>
        <sz val="10"/>
        <rFont val="Arial"/>
        <family val="2"/>
      </rPr>
      <t>b</t>
    </r>
  </si>
  <si>
    <t>Nonupgraded bitumen</t>
  </si>
  <si>
    <r>
      <rPr>
        <vertAlign val="superscript"/>
        <sz val="10"/>
        <color theme="0" tint="-0.499984740745262"/>
        <rFont val="Arial"/>
        <family val="2"/>
      </rPr>
      <t>a</t>
    </r>
    <r>
      <rPr>
        <sz val="10"/>
        <color theme="0" tint="-0.499984740745262"/>
        <rFont val="Arial"/>
        <family val="2"/>
      </rPr>
      <t xml:space="preserve"> US$/MMBtu = U.S. dollars per million British thermal units </t>
    </r>
  </si>
  <si>
    <t>Upgraded bitumen</t>
  </si>
  <si>
    <r>
      <rPr>
        <vertAlign val="superscript"/>
        <sz val="10"/>
        <color theme="0" tint="-0.499984740745262"/>
        <rFont val="Arial"/>
        <family val="2"/>
      </rPr>
      <t>a</t>
    </r>
    <r>
      <rPr>
        <sz val="10"/>
        <color theme="0" tint="-0.499984740745262"/>
        <rFont val="Arial"/>
        <family val="2"/>
      </rPr>
      <t xml:space="preserve"> US$/bbl = U.S. dollars per barrel.</t>
    </r>
  </si>
  <si>
    <r>
      <rPr>
        <vertAlign val="superscript"/>
        <sz val="10"/>
        <color theme="0" tint="-0.499984740745262"/>
        <rFont val="Arial"/>
        <family val="2"/>
      </rPr>
      <t>b</t>
    </r>
    <r>
      <rPr>
        <sz val="10"/>
        <color theme="0" tint="-0.499984740745262"/>
        <rFont val="Arial"/>
        <family val="2"/>
      </rPr>
      <t xml:space="preserve"> Cdn$/GJ = Canadian dollars per gigajoule.</t>
    </r>
  </si>
  <si>
    <r>
      <rPr>
        <vertAlign val="superscript"/>
        <sz val="10"/>
        <color theme="0" tint="-0.499984740745262"/>
        <rFont val="Arial"/>
        <family val="2"/>
      </rPr>
      <t>b</t>
    </r>
    <r>
      <rPr>
        <sz val="10"/>
        <color theme="0" tint="-0.499984740745262"/>
        <rFont val="Arial"/>
        <family val="2"/>
      </rPr>
      <t xml:space="preserve"> Cdn$/bbl = Canadian dollars per barrel.</t>
    </r>
  </si>
  <si>
    <t>Natural gas liquids</t>
  </si>
  <si>
    <r>
      <t>West Texas Intermediate (U.S.$/bbl)</t>
    </r>
    <r>
      <rPr>
        <vertAlign val="superscript"/>
        <sz val="10"/>
        <color rgb="FF000000"/>
        <rFont val="Arial"/>
        <family val="2"/>
      </rPr>
      <t>a</t>
    </r>
  </si>
  <si>
    <r>
      <t>Canadian Light Sweet (Cdn$/bbl)</t>
    </r>
    <r>
      <rPr>
        <vertAlign val="superscript"/>
        <sz val="10"/>
        <color rgb="FF000000"/>
        <rFont val="Arial"/>
        <family val="2"/>
      </rPr>
      <t>b</t>
    </r>
  </si>
  <si>
    <r>
      <t>Western Canadian Select (U.S.$/bbl)</t>
    </r>
    <r>
      <rPr>
        <vertAlign val="superscript"/>
        <sz val="10"/>
        <color rgb="FF000000"/>
        <rFont val="Arial"/>
        <family val="2"/>
      </rPr>
      <t>c</t>
    </r>
  </si>
  <si>
    <r>
      <rPr>
        <vertAlign val="superscript"/>
        <sz val="10"/>
        <color theme="0" tint="-0.499984740745262"/>
        <rFont val="Arial"/>
        <family val="2"/>
      </rPr>
      <t>c</t>
    </r>
    <r>
      <rPr>
        <sz val="10"/>
        <color theme="0" tint="-0.499984740745262"/>
        <rFont val="Arial"/>
        <family val="2"/>
      </rPr>
      <t xml:space="preserve"> Historical values from the Government of Alberta.</t>
    </r>
  </si>
  <si>
    <t>Marketable natural gas</t>
  </si>
  <si>
    <t>Table AA.1  Symbols</t>
  </si>
  <si>
    <r>
      <t>Table AA.2  Metric and Imperial Equivalent Units</t>
    </r>
    <r>
      <rPr>
        <b/>
        <vertAlign val="superscript"/>
        <sz val="10"/>
        <rFont val="Arial"/>
        <family val="2"/>
      </rPr>
      <t>(a)</t>
    </r>
    <r>
      <rPr>
        <b/>
        <sz val="10"/>
        <rFont val="Arial"/>
        <family val="2"/>
      </rPr>
      <t xml:space="preserve"> </t>
    </r>
  </si>
  <si>
    <t>Table AA.3  Value and Scientific Notation</t>
  </si>
  <si>
    <t>Table AA.4  Energy Content Factors</t>
  </si>
  <si>
    <t>International System of Units (SI)</t>
  </si>
  <si>
    <t>Metric</t>
  </si>
  <si>
    <t>Imperial</t>
  </si>
  <si>
    <t>Term</t>
  </si>
  <si>
    <t>Value
(short scale)</t>
  </si>
  <si>
    <t>Scientific notation</t>
  </si>
  <si>
    <t>Energy resource</t>
  </si>
  <si>
    <t>Gigajoules</t>
  </si>
  <si>
    <t>°C degree</t>
  </si>
  <si>
    <t>Celcius</t>
  </si>
  <si>
    <t>M</t>
  </si>
  <si>
    <t>mega</t>
  </si>
  <si>
    <r>
      <t>1 m</t>
    </r>
    <r>
      <rPr>
        <vertAlign val="superscript"/>
        <sz val="10"/>
        <rFont val="Arial"/>
        <family val="2"/>
      </rPr>
      <t>3</t>
    </r>
    <r>
      <rPr>
        <sz val="10"/>
        <rFont val="Arial"/>
        <family val="2"/>
      </rPr>
      <t xml:space="preserve"> of gas
(101.325 kPa and 15°C)</t>
    </r>
  </si>
  <si>
    <t>=</t>
  </si>
  <si>
    <t>35.49373 cubic feet of gas
(14.65 psia and 60°F)</t>
  </si>
  <si>
    <t>kilo</t>
  </si>
  <si>
    <t>thousand</t>
  </si>
  <si>
    <r>
      <t xml:space="preserve">10 </t>
    </r>
    <r>
      <rPr>
        <vertAlign val="superscript"/>
        <sz val="10"/>
        <rFont val="Arial"/>
        <family val="2"/>
      </rPr>
      <t>3</t>
    </r>
  </si>
  <si>
    <t>Natural gas (per thousand cubic metres)</t>
  </si>
  <si>
    <t>37.4*</t>
  </si>
  <si>
    <t>d</t>
  </si>
  <si>
    <t>day</t>
  </si>
  <si>
    <t>m</t>
  </si>
  <si>
    <t>metre</t>
  </si>
  <si>
    <r>
      <t>1 m</t>
    </r>
    <r>
      <rPr>
        <vertAlign val="superscript"/>
        <sz val="10"/>
        <rFont val="Arial"/>
        <family val="2"/>
      </rPr>
      <t>3</t>
    </r>
    <r>
      <rPr>
        <sz val="10"/>
        <rFont val="Arial"/>
        <family val="2"/>
      </rPr>
      <t xml:space="preserve"> of ethane
(equilibrium pressure and 15°C)</t>
    </r>
  </si>
  <si>
    <t>6.3301 Canadian barrels of ethane
(equilibrium pressure and 60°F)</t>
  </si>
  <si>
    <t>million</t>
  </si>
  <si>
    <r>
      <t xml:space="preserve">10 </t>
    </r>
    <r>
      <rPr>
        <vertAlign val="superscript"/>
        <sz val="10"/>
        <rFont val="Arial"/>
        <family val="2"/>
      </rPr>
      <t>6</t>
    </r>
  </si>
  <si>
    <t>Ethane (per cubic metre)</t>
  </si>
  <si>
    <t>EJ</t>
  </si>
  <si>
    <t>exajoule</t>
  </si>
  <si>
    <t>MJ</t>
  </si>
  <si>
    <t>megajoule</t>
  </si>
  <si>
    <r>
      <t>1 m</t>
    </r>
    <r>
      <rPr>
        <vertAlign val="superscript"/>
        <sz val="10"/>
        <rFont val="Arial"/>
        <family val="2"/>
      </rPr>
      <t>3</t>
    </r>
    <r>
      <rPr>
        <sz val="10"/>
        <rFont val="Arial"/>
        <family val="2"/>
      </rPr>
      <t xml:space="preserve"> of propane
(equilibrium pressure and 15°C)</t>
    </r>
  </si>
  <si>
    <t>6.3000 Canadian barrels of propane
(equilibrium pressure and 60°F)</t>
  </si>
  <si>
    <t>giga</t>
  </si>
  <si>
    <t>billion</t>
  </si>
  <si>
    <r>
      <t xml:space="preserve">10 </t>
    </r>
    <r>
      <rPr>
        <vertAlign val="superscript"/>
        <sz val="10"/>
        <rFont val="Arial"/>
        <family val="2"/>
      </rPr>
      <t>9</t>
    </r>
  </si>
  <si>
    <t>Propane (per cubic metre)</t>
  </si>
  <si>
    <t>ha</t>
  </si>
  <si>
    <t>hectare</t>
  </si>
  <si>
    <t>mol</t>
  </si>
  <si>
    <t>mole</t>
  </si>
  <si>
    <r>
      <t>1 m</t>
    </r>
    <r>
      <rPr>
        <vertAlign val="superscript"/>
        <sz val="10"/>
        <rFont val="Arial"/>
        <family val="2"/>
      </rPr>
      <t>3</t>
    </r>
    <r>
      <rPr>
        <sz val="10"/>
        <rFont val="Arial"/>
        <family val="2"/>
      </rPr>
      <t xml:space="preserve"> of butanes
(equilibrium pressure and 15°C)</t>
    </r>
  </si>
  <si>
    <t>6.2968 Canadian barrels of butanes
(equilibrium pressure and 60°F)</t>
  </si>
  <si>
    <t>tera</t>
  </si>
  <si>
    <t>thousand billion (trillion)</t>
  </si>
  <si>
    <r>
      <t xml:space="preserve">10 </t>
    </r>
    <r>
      <rPr>
        <vertAlign val="superscript"/>
        <sz val="10"/>
        <rFont val="Arial"/>
        <family val="2"/>
      </rPr>
      <t>12</t>
    </r>
  </si>
  <si>
    <t>Butanes (per cubic metre)</t>
  </si>
  <si>
    <t>J</t>
  </si>
  <si>
    <t>joule</t>
  </si>
  <si>
    <t>T</t>
  </si>
  <si>
    <r>
      <t>1 m</t>
    </r>
    <r>
      <rPr>
        <vertAlign val="superscript"/>
        <sz val="10"/>
        <rFont val="Arial"/>
        <family val="2"/>
      </rPr>
      <t>3</t>
    </r>
    <r>
      <rPr>
        <sz val="10"/>
        <rFont val="Arial"/>
        <family val="2"/>
      </rPr>
      <t xml:space="preserve"> of oil or pentanes plus
(equilibrium pressure and 15°C)</t>
    </r>
  </si>
  <si>
    <t>6.2929 Canadian barrels of oil or pentanes plus
(equilibrium pressure and 60°F)</t>
  </si>
  <si>
    <t>peta</t>
  </si>
  <si>
    <t>million billion</t>
  </si>
  <si>
    <r>
      <t xml:space="preserve">10 </t>
    </r>
    <r>
      <rPr>
        <vertAlign val="superscript"/>
        <sz val="10"/>
        <rFont val="Arial"/>
        <family val="2"/>
      </rPr>
      <t>15</t>
    </r>
  </si>
  <si>
    <t>Oil (per cubic metre)</t>
  </si>
  <si>
    <t>kg</t>
  </si>
  <si>
    <t>kilogram</t>
  </si>
  <si>
    <t>t</t>
  </si>
  <si>
    <t>tonne</t>
  </si>
  <si>
    <r>
      <t>1 m</t>
    </r>
    <r>
      <rPr>
        <vertAlign val="superscript"/>
        <sz val="10"/>
        <rFont val="Arial"/>
        <family val="2"/>
      </rPr>
      <t>3</t>
    </r>
    <r>
      <rPr>
        <sz val="10"/>
        <rFont val="Arial"/>
        <family val="2"/>
      </rPr>
      <t xml:space="preserve"> of water
(equilibrium pressure and 15°C)</t>
    </r>
  </si>
  <si>
    <t>6.2901 Canadian barrels of water
(equilibrium pressure and 60°F)</t>
  </si>
  <si>
    <t>exa</t>
  </si>
  <si>
    <t>billion billion</t>
  </si>
  <si>
    <r>
      <t xml:space="preserve">10 </t>
    </r>
    <r>
      <rPr>
        <vertAlign val="superscript"/>
        <sz val="10"/>
        <rFont val="Arial"/>
        <family val="2"/>
      </rPr>
      <t>18</t>
    </r>
  </si>
  <si>
    <t>Light and medium crude oil</t>
  </si>
  <si>
    <t>kPa</t>
  </si>
  <si>
    <t>kilopascal</t>
  </si>
  <si>
    <t>TJ</t>
  </si>
  <si>
    <t>terajoule</t>
  </si>
  <si>
    <t>1 tonne</t>
  </si>
  <si>
    <t xml:space="preserve">0.9842064 (U.K.) long tons (2240 pounds)  </t>
  </si>
  <si>
    <t>Heavy crude oil</t>
  </si>
  <si>
    <t>1.102311 short tons (2000 pounds)</t>
  </si>
  <si>
    <t>Bitumen</t>
  </si>
  <si>
    <t>bbl</t>
  </si>
  <si>
    <t>barrel</t>
  </si>
  <si>
    <t>°F</t>
  </si>
  <si>
    <t>degree Fahrenheit</t>
  </si>
  <si>
    <t>1 gigajoule</t>
  </si>
  <si>
    <t>0.9482133 British thermal units (Btu as defined in the federal Gas Inspection Act (60-61°F)</t>
  </si>
  <si>
    <t>Upgraded bitumen 
(synthetic crude oil)</t>
  </si>
  <si>
    <t>Btu</t>
  </si>
  <si>
    <t>British thermal unit</t>
  </si>
  <si>
    <t>psia</t>
  </si>
  <si>
    <t>pounds per square inch absolute</t>
  </si>
  <si>
    <r>
      <t xml:space="preserve">a </t>
    </r>
    <r>
      <rPr>
        <sz val="10"/>
        <color theme="0" tint="-0.499984740745262"/>
        <rFont val="Arial"/>
        <family val="2"/>
      </rPr>
      <t>Reserves and production data in this report are presented in the International System of Units (SI). The provincial totals and a few other major totals are shown in both SI units and the imperial equivalents in the various tables.</t>
    </r>
  </si>
  <si>
    <t>Pentanes plus</t>
  </si>
  <si>
    <t>cf</t>
  </si>
  <si>
    <t>cubic foot</t>
  </si>
  <si>
    <t>psig</t>
  </si>
  <si>
    <t>pounds per square inch gauge</t>
  </si>
  <si>
    <r>
      <t xml:space="preserve">b </t>
    </r>
    <r>
      <rPr>
        <sz val="10"/>
        <color theme="0" tint="-0.499984740745262"/>
        <rFont val="Arial"/>
        <family val="2"/>
      </rPr>
      <t>Volumes of gas are given as at a standard pressure and temperature of 101.325 kPa and 15°C respectively.</t>
    </r>
  </si>
  <si>
    <t>Refined petroleum products (per cubic metre)</t>
  </si>
  <si>
    <t>Motor gasoline</t>
  </si>
  <si>
    <t xml:space="preserve">MM </t>
  </si>
  <si>
    <t>B</t>
  </si>
  <si>
    <t>Diesel</t>
  </si>
  <si>
    <t>trillion</t>
  </si>
  <si>
    <t>Aviation turbo fuel</t>
  </si>
  <si>
    <t>Aviation gasoline</t>
  </si>
  <si>
    <t>Kerosene</t>
  </si>
  <si>
    <t>Light fuel oil</t>
  </si>
  <si>
    <t>Heavy fuel oil</t>
  </si>
  <si>
    <t>Naphthas</t>
  </si>
  <si>
    <t>Lubricating oils and greases</t>
  </si>
  <si>
    <t>Petrochemical feedstock</t>
  </si>
  <si>
    <t>Asphalt</t>
  </si>
  <si>
    <t>Coke</t>
  </si>
  <si>
    <t>Other products (from refinery)</t>
  </si>
  <si>
    <t>Coal (per tonne)</t>
  </si>
  <si>
    <t>Subbituminous</t>
  </si>
  <si>
    <t>Bituminous</t>
  </si>
  <si>
    <t xml:space="preserve">Electricity (per megawatt-hour of output) </t>
  </si>
  <si>
    <t>*Based on the heating value at 1000 Btu/cf</t>
  </si>
  <si>
    <t>WTI-WCS Differential</t>
  </si>
  <si>
    <t>WTI-CLS Differential</t>
  </si>
  <si>
    <t>Figure S1.9</t>
  </si>
  <si>
    <t>Figure S1.10</t>
  </si>
  <si>
    <t>Figure S1.1</t>
  </si>
  <si>
    <t xml:space="preserve">Table S1.1  Crude oil prices </t>
  </si>
  <si>
    <t xml:space="preserve">Table S1.2  Natural gas prices </t>
  </si>
  <si>
    <t>Table S1.3  Value of annual Alberta energy resource production (millions of current dollars)</t>
  </si>
  <si>
    <t>Figure S1.2</t>
  </si>
  <si>
    <t>Any discrepancies are due to rounding.</t>
  </si>
  <si>
    <t>Figure S1.3</t>
  </si>
  <si>
    <t>Figure S1.4</t>
  </si>
  <si>
    <t>Figure S1.5</t>
  </si>
  <si>
    <t>Figure S1.6</t>
  </si>
  <si>
    <t>Figure S1.7</t>
  </si>
  <si>
    <t>Figure S1.8</t>
  </si>
  <si>
    <r>
      <t>Oil sands</t>
    </r>
    <r>
      <rPr>
        <b/>
        <vertAlign val="superscript"/>
        <sz val="10"/>
        <rFont val="Arial"/>
        <family val="2"/>
      </rPr>
      <t>a</t>
    </r>
  </si>
  <si>
    <r>
      <t>Oil and gas</t>
    </r>
    <r>
      <rPr>
        <b/>
        <vertAlign val="superscript"/>
        <sz val="10"/>
        <rFont val="Arial"/>
        <family val="2"/>
      </rPr>
      <t>a</t>
    </r>
  </si>
  <si>
    <t>2022 values are estimated.</t>
  </si>
  <si>
    <r>
      <rPr>
        <vertAlign val="superscript"/>
        <sz val="10"/>
        <color theme="0" tint="-0.499984740745262"/>
        <rFont val="Arial"/>
        <family val="2"/>
      </rPr>
      <t>a</t>
    </r>
    <r>
      <rPr>
        <sz val="10"/>
        <color theme="0" tint="-0.499984740745262"/>
        <rFont val="Arial"/>
        <family val="2"/>
      </rPr>
      <t xml:space="preserve"> Oil sands, crude oil, and natural gas historical values from CAPP.</t>
    </r>
  </si>
  <si>
    <r>
      <rPr>
        <vertAlign val="superscript"/>
        <sz val="10"/>
        <color theme="0" tint="-0.499984740745262"/>
        <rFont val="Arial"/>
        <family val="2"/>
      </rPr>
      <t>b</t>
    </r>
    <r>
      <rPr>
        <sz val="10"/>
        <color theme="0" tint="-0.499984740745262"/>
        <rFont val="Arial"/>
        <family val="2"/>
      </rPr>
      <t xml:space="preserve"> Includes geothermal, hydrogen, helium, and lithium.</t>
    </r>
  </si>
  <si>
    <r>
      <t>Emerging Resources</t>
    </r>
    <r>
      <rPr>
        <b/>
        <vertAlign val="superscript"/>
        <sz val="10"/>
        <rFont val="Arial"/>
        <family val="2"/>
      </rPr>
      <t>bc</t>
    </r>
  </si>
  <si>
    <r>
      <rPr>
        <vertAlign val="superscript"/>
        <sz val="10"/>
        <color theme="0" tint="-0.499984740745262"/>
        <rFont val="Arial"/>
        <family val="2"/>
      </rPr>
      <t>c</t>
    </r>
    <r>
      <rPr>
        <sz val="10"/>
        <color theme="0" tint="-0.499984740745262"/>
        <rFont val="Arial"/>
        <family val="2"/>
      </rPr>
      <t xml:space="preserve"> Hydrogen capital expenditure includes carbon capture, utilization, and storage costs related to hydrogen production.</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</si>
</sst>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quot;$&quot;#,##0.00"/>
    <numFmt numFmtId="165" formatCode="_(&quot;$&quot;* #,##0.00_);_(&quot;$&quot;* \(#,##0.00\);_(&quot;$&quot;* &quot;-&quot;??_);_(@_)"/>
    <numFmt numFmtId="166" formatCode="#,##0.0"/>
    <numFmt numFmtId="167" formatCode="_(* #,##0.00_);_(* \(#,##0.00\);_(* &quot;-&quot;??_);_(@_)"/>
    <numFmt numFmtId="168" formatCode="0.0"/>
    <numFmt numFmtId="169" formatCode="&quot;$&quot;#,##0"/>
    <numFmt numFmtId="170" formatCode="0.0000"/>
    <numFmt numFmtId="171" formatCode="0.0000000"/>
  </numFmts>
  <fonts count="19" x14ac:knownFonts="1">
    <font>
      <sz val="11"/>
      <color theme="1"/>
      <name val="Calibri"/>
      <family val="2"/>
      <scheme val="minor"/>
    </font>
    <font>
      <sz val="11"/>
      <color theme="1"/>
      <name val="Calibri"/>
      <family val="2"/>
      <scheme val="minor"/>
    </font>
    <font>
      <b/>
      <sz val="20"/>
      <color rgb="FF000000"/>
      <name val="Arial"/>
      <family val="2"/>
    </font>
    <font>
      <b/>
      <sz val="14"/>
      <color rgb="FF000000"/>
      <name val="Arial"/>
      <family val="2"/>
    </font>
    <font>
      <b/>
      <sz val="10"/>
      <name val="Arial"/>
      <family val="2"/>
    </font>
    <font>
      <sz val="10"/>
      <color theme="1"/>
      <name val="Arial"/>
      <family val="2"/>
    </font>
    <font>
      <sz val="10"/>
      <name val="Arial"/>
      <family val="2"/>
    </font>
    <font>
      <sz val="10"/>
      <color theme="0" tint="-0.499984740745262"/>
      <name val="Arial"/>
      <family val="2"/>
    </font>
    <font>
      <b/>
      <vertAlign val="superscript"/>
      <sz val="10"/>
      <name val="Arial"/>
      <family val="2"/>
    </font>
    <font>
      <vertAlign val="superscript"/>
      <sz val="10"/>
      <color theme="0" tint="-0.499984740745262"/>
      <name val="Arial"/>
      <family val="2"/>
    </font>
    <font>
      <b/>
      <sz val="10"/>
      <color theme="1"/>
      <name val="Arial"/>
      <family val="2"/>
    </font>
    <font>
      <b/>
      <strike/>
      <sz val="10"/>
      <name val="Arial"/>
      <family val="2"/>
    </font>
    <font>
      <i/>
      <sz val="10"/>
      <color theme="0" tint="-0.499984740745262"/>
      <name val="Arial"/>
      <family val="2"/>
    </font>
    <font>
      <b/>
      <sz val="10"/>
      <color rgb="FF000000"/>
      <name val="Arial"/>
      <family val="2"/>
    </font>
    <font>
      <sz val="10"/>
      <color rgb="FF000000"/>
      <name val="Arial"/>
      <family val="2"/>
    </font>
    <font>
      <vertAlign val="superscript"/>
      <sz val="10"/>
      <color rgb="FF000000"/>
      <name val="Arial"/>
      <family val="2"/>
    </font>
    <font>
      <vertAlign val="superscript"/>
      <sz val="10"/>
      <name val="Arial"/>
      <family val="2"/>
    </font>
    <font>
      <sz val="9"/>
      <color theme="0" tint="-0.499984740745262"/>
      <name val="Arial"/>
      <family val="2"/>
    </font>
    <font>
      <sz val="9"/>
      <color theme="1"/>
      <name val="Arial"/>
      <family val="2"/>
    </font>
  </fonts>
  <fills count="4">
    <fill>
      <patternFill patternType="none"/>
    </fill>
    <fill>
      <patternFill patternType="gray125"/>
    </fill>
    <fill>
      <patternFill patternType="solid">
        <fgColor theme="1"/>
        <bgColor indexed="64"/>
      </patternFill>
    </fill>
    <fill>
      <patternFill patternType="solid">
        <fgColor theme="0" tint="-4.9989318521683403E-2"/>
        <bgColor indexed="64"/>
      </patternFill>
    </fill>
  </fills>
  <borders count="37">
    <border>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right/>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style="medium">
        <color auto="1"/>
      </right>
      <top/>
      <bottom style="medium">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style="thin">
        <color auto="1"/>
      </left>
      <right/>
      <top style="thin">
        <color auto="1"/>
      </top>
      <bottom/>
      <diagonal/>
    </border>
    <border>
      <left/>
      <right/>
      <top style="thin">
        <color auto="1"/>
      </top>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diagonal/>
    </border>
  </borders>
  <cellStyleXfs count="5">
    <xf numFmtId="0" fontId="0" fillId="0" borderId="0"/>
    <xf numFmtId="9" fontId="1" fillId="0" borderId="0" applyFont="0" applyFill="0" applyBorder="0" applyAlignment="0" applyProtection="0"/>
    <xf numFmtId="0" fontId="6" fillId="0" borderId="0"/>
    <xf numFmtId="165" fontId="6" fillId="0" borderId="0" applyFont="0" applyFill="0" applyBorder="0" applyAlignment="0" applyProtection="0"/>
    <xf numFmtId="167" fontId="6" fillId="0" borderId="0" applyFont="0" applyFill="0" applyBorder="0" applyAlignment="0" applyProtection="0"/>
  </cellStyleXfs>
  <cellXfs count="247">
    <xf numFmtId="0" fontId="0" fillId="0" borderId="0" xfId="0"/>
    <xf numFmtId="0" fontId="2" fillId="0" borderId="0" xfId="0" applyFont="1"/>
    <xf numFmtId="0" fontId="3" fillId="0" borderId="0" xfId="0" applyFont="1"/>
    <xf numFmtId="0" fontId="0" fillId="2" borderId="0" xfId="0" applyFill="1"/>
    <xf numFmtId="0" fontId="0" fillId="0" borderId="1" xfId="0" applyBorder="1" applyAlignment="1">
      <alignment vertical="center" wrapText="1"/>
    </xf>
    <xf numFmtId="0" fontId="0" fillId="0" borderId="2" xfId="0" applyBorder="1" applyAlignment="1">
      <alignment vertical="center" wrapText="1"/>
    </xf>
    <xf numFmtId="0" fontId="0" fillId="0" borderId="3" xfId="0" applyBorder="1" applyAlignment="1">
      <alignment vertical="center" wrapText="1"/>
    </xf>
    <xf numFmtId="2" fontId="6" fillId="0" borderId="0" xfId="0" applyNumberFormat="1" applyFont="1" applyAlignment="1">
      <alignment horizontal="center" vertical="center" wrapText="1"/>
    </xf>
    <xf numFmtId="2" fontId="6" fillId="0" borderId="0" xfId="0" applyNumberFormat="1" applyFont="1" applyAlignment="1">
      <alignment horizontal="center"/>
    </xf>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2" borderId="13" xfId="0" applyFill="1" applyBorder="1"/>
    <xf numFmtId="0" fontId="0" fillId="2" borderId="14" xfId="0" applyFill="1" applyBorder="1"/>
    <xf numFmtId="0" fontId="0" fillId="0" borderId="15" xfId="0" applyBorder="1"/>
    <xf numFmtId="0" fontId="0" fillId="0" borderId="16" xfId="0" applyBorder="1"/>
    <xf numFmtId="17" fontId="7" fillId="0" borderId="0" xfId="0" applyNumberFormat="1" applyFont="1" applyAlignment="1">
      <alignment horizontal="left" vertical="center"/>
    </xf>
    <xf numFmtId="0" fontId="0" fillId="0" borderId="13" xfId="0" applyBorder="1" applyAlignment="1">
      <alignment horizontal="center" vertical="center" wrapText="1"/>
    </xf>
    <xf numFmtId="0" fontId="0" fillId="0" borderId="0" xfId="0" applyAlignment="1">
      <alignment horizontal="center" vertical="center" wrapText="1"/>
    </xf>
    <xf numFmtId="0" fontId="0" fillId="0" borderId="14" xfId="0" applyBorder="1" applyAlignment="1">
      <alignment horizontal="center" vertical="center" wrapText="1"/>
    </xf>
    <xf numFmtId="0" fontId="4" fillId="0" borderId="20" xfId="0" applyFont="1" applyBorder="1" applyAlignment="1">
      <alignment horizontal="center" vertical="center" wrapText="1"/>
    </xf>
    <xf numFmtId="0" fontId="4" fillId="0" borderId="21" xfId="0" applyFont="1" applyBorder="1" applyAlignment="1">
      <alignment horizontal="center" vertical="center" wrapText="1"/>
    </xf>
    <xf numFmtId="0" fontId="4" fillId="0" borderId="3" xfId="0" applyFont="1" applyBorder="1" applyAlignment="1">
      <alignment horizontal="center" vertical="center" wrapText="1"/>
    </xf>
    <xf numFmtId="0" fontId="4" fillId="0" borderId="23" xfId="0" applyFont="1" applyBorder="1" applyAlignment="1">
      <alignment horizontal="center" vertical="center" wrapText="1"/>
    </xf>
    <xf numFmtId="0" fontId="4" fillId="0" borderId="24" xfId="0" applyFont="1" applyBorder="1" applyAlignment="1">
      <alignment horizontal="center" vertical="center" wrapText="1"/>
    </xf>
    <xf numFmtId="0" fontId="4" fillId="0" borderId="6" xfId="0" applyFont="1" applyBorder="1" applyAlignment="1">
      <alignment horizontal="center" vertical="center" wrapText="1"/>
    </xf>
    <xf numFmtId="0" fontId="7" fillId="0" borderId="0" xfId="0" applyFont="1" applyAlignment="1">
      <alignment horizontal="left" vertical="center"/>
    </xf>
    <xf numFmtId="0" fontId="7" fillId="0" borderId="0" xfId="0" applyFont="1" applyAlignment="1">
      <alignment vertical="center"/>
    </xf>
    <xf numFmtId="0" fontId="7" fillId="0" borderId="0" xfId="0" applyFont="1" applyAlignment="1">
      <alignment horizontal="left"/>
    </xf>
    <xf numFmtId="2" fontId="5" fillId="0" borderId="0" xfId="1" applyNumberFormat="1" applyFont="1" applyFill="1" applyBorder="1" applyAlignment="1">
      <alignment horizontal="center" vertical="center" wrapText="1"/>
    </xf>
    <xf numFmtId="2" fontId="5" fillId="0" borderId="0" xfId="0" applyNumberFormat="1" applyFont="1" applyAlignment="1">
      <alignment horizontal="center"/>
    </xf>
    <xf numFmtId="0" fontId="0" fillId="0" borderId="13" xfId="0" applyBorder="1" applyAlignment="1">
      <alignment vertical="center" wrapText="1"/>
    </xf>
    <xf numFmtId="0" fontId="0" fillId="0" borderId="0" xfId="0" applyAlignment="1">
      <alignment vertical="center" wrapText="1"/>
    </xf>
    <xf numFmtId="0" fontId="0" fillId="0" borderId="14" xfId="0" applyBorder="1" applyAlignment="1">
      <alignment vertical="center" wrapText="1"/>
    </xf>
    <xf numFmtId="0" fontId="0" fillId="0" borderId="7" xfId="0" applyBorder="1" applyAlignment="1">
      <alignment vertical="center" wrapText="1"/>
    </xf>
    <xf numFmtId="0" fontId="0" fillId="0" borderId="8" xfId="0" applyBorder="1" applyAlignment="1">
      <alignment vertical="center" wrapText="1"/>
    </xf>
    <xf numFmtId="0" fontId="6" fillId="0" borderId="23" xfId="0" applyFont="1" applyBorder="1" applyAlignment="1">
      <alignment horizontal="center" vertical="center" wrapText="1"/>
    </xf>
    <xf numFmtId="0" fontId="4" fillId="0" borderId="0" xfId="0" applyFont="1" applyAlignment="1">
      <alignment horizontal="center" vertical="center" wrapText="1"/>
    </xf>
    <xf numFmtId="0" fontId="4" fillId="0" borderId="0" xfId="0" applyFont="1" applyAlignment="1">
      <alignment horizontal="center" vertical="center"/>
    </xf>
    <xf numFmtId="0" fontId="0" fillId="0" borderId="0" xfId="0" applyAlignment="1">
      <alignment horizontal="center"/>
    </xf>
    <xf numFmtId="0" fontId="0" fillId="0" borderId="15" xfId="0" applyBorder="1" applyAlignment="1">
      <alignment vertical="center" wrapText="1"/>
    </xf>
    <xf numFmtId="0" fontId="0" fillId="0" borderId="9" xfId="0" applyBorder="1" applyAlignment="1">
      <alignment vertical="center" wrapText="1"/>
    </xf>
    <xf numFmtId="0" fontId="0" fillId="0" borderId="16" xfId="0" applyBorder="1" applyAlignment="1">
      <alignment vertical="center" wrapText="1"/>
    </xf>
    <xf numFmtId="0" fontId="0" fillId="0" borderId="5" xfId="0" applyBorder="1" applyAlignment="1">
      <alignment vertical="center" wrapText="1"/>
    </xf>
    <xf numFmtId="0" fontId="0" fillId="0" borderId="4" xfId="0" applyBorder="1" applyAlignment="1">
      <alignment vertical="center" wrapText="1"/>
    </xf>
    <xf numFmtId="0" fontId="0" fillId="0" borderId="6" xfId="0" applyBorder="1" applyAlignment="1">
      <alignment vertical="center" wrapText="1"/>
    </xf>
    <xf numFmtId="0" fontId="4" fillId="0" borderId="14" xfId="0" applyFont="1" applyBorder="1" applyAlignment="1">
      <alignment horizontal="center" vertical="center"/>
    </xf>
    <xf numFmtId="0" fontId="4" fillId="0" borderId="0" xfId="0" applyFont="1" applyAlignment="1">
      <alignment vertical="center"/>
    </xf>
    <xf numFmtId="0" fontId="4" fillId="0" borderId="13" xfId="0" applyFont="1" applyBorder="1" applyAlignment="1">
      <alignment vertical="center"/>
    </xf>
    <xf numFmtId="0" fontId="4" fillId="0" borderId="0" xfId="0" applyFont="1" applyAlignment="1">
      <alignment vertical="center" wrapText="1"/>
    </xf>
    <xf numFmtId="0" fontId="11" fillId="0" borderId="0" xfId="0" applyFont="1" applyAlignment="1">
      <alignment vertical="center"/>
    </xf>
    <xf numFmtId="0" fontId="4" fillId="0" borderId="14" xfId="0" applyFont="1" applyBorder="1" applyAlignment="1">
      <alignment vertical="center" wrapText="1"/>
    </xf>
    <xf numFmtId="0" fontId="4" fillId="0" borderId="13" xfId="0" applyFont="1" applyBorder="1" applyAlignment="1">
      <alignment vertical="center" wrapText="1"/>
    </xf>
    <xf numFmtId="0" fontId="4" fillId="0" borderId="0" xfId="0" applyFont="1" applyAlignment="1">
      <alignment horizontal="right" vertical="center" wrapText="1"/>
    </xf>
    <xf numFmtId="0" fontId="4" fillId="0" borderId="14" xfId="0" applyFont="1" applyBorder="1" applyAlignment="1">
      <alignment horizontal="right" vertical="center" wrapText="1"/>
    </xf>
    <xf numFmtId="2" fontId="0" fillId="0" borderId="0" xfId="0" applyNumberFormat="1" applyAlignment="1">
      <alignment vertical="center" wrapText="1"/>
    </xf>
    <xf numFmtId="2" fontId="0" fillId="0" borderId="14" xfId="0" applyNumberFormat="1" applyBorder="1" applyAlignment="1">
      <alignment vertical="center" wrapText="1"/>
    </xf>
    <xf numFmtId="2" fontId="6" fillId="0" borderId="0" xfId="0" applyNumberFormat="1" applyFont="1" applyAlignment="1">
      <alignment vertical="center" wrapText="1"/>
    </xf>
    <xf numFmtId="2" fontId="6" fillId="0" borderId="14" xfId="0" applyNumberFormat="1" applyFont="1" applyBorder="1" applyAlignment="1">
      <alignment vertical="center" wrapText="1"/>
    </xf>
    <xf numFmtId="2" fontId="0" fillId="0" borderId="13" xfId="0" applyNumberFormat="1" applyBorder="1" applyAlignment="1">
      <alignment vertical="center" wrapText="1"/>
    </xf>
    <xf numFmtId="2" fontId="7" fillId="0" borderId="0" xfId="0" applyNumberFormat="1" applyFont="1" applyAlignment="1">
      <alignment vertical="center" wrapText="1"/>
    </xf>
    <xf numFmtId="0" fontId="7" fillId="0" borderId="0" xfId="0" applyFont="1"/>
    <xf numFmtId="0" fontId="0" fillId="0" borderId="9" xfId="0" applyBorder="1"/>
    <xf numFmtId="0" fontId="5" fillId="0" borderId="0" xfId="0" applyFont="1"/>
    <xf numFmtId="0" fontId="5" fillId="2" borderId="0" xfId="0" applyFont="1" applyFill="1"/>
    <xf numFmtId="0" fontId="5" fillId="0" borderId="0" xfId="0" applyFont="1" applyAlignment="1">
      <alignment vertical="center" wrapText="1"/>
    </xf>
    <xf numFmtId="0" fontId="5" fillId="0" borderId="14" xfId="0" applyFont="1" applyBorder="1"/>
    <xf numFmtId="0" fontId="5" fillId="2" borderId="14" xfId="0" applyFont="1" applyFill="1" applyBorder="1"/>
    <xf numFmtId="0" fontId="5" fillId="0" borderId="14" xfId="0" applyFont="1" applyBorder="1" applyAlignment="1">
      <alignment vertical="center" wrapText="1"/>
    </xf>
    <xf numFmtId="0" fontId="4" fillId="0" borderId="14" xfId="0" applyFont="1" applyBorder="1" applyAlignment="1">
      <alignment vertical="center"/>
    </xf>
    <xf numFmtId="168" fontId="5" fillId="0" borderId="0" xfId="0" applyNumberFormat="1" applyFont="1" applyAlignment="1">
      <alignment horizontal="center" vertical="center" wrapText="1"/>
    </xf>
    <xf numFmtId="0" fontId="5" fillId="0" borderId="13" xfId="0" applyFont="1" applyBorder="1"/>
    <xf numFmtId="168" fontId="5" fillId="0" borderId="9" xfId="0" applyNumberFormat="1" applyFont="1" applyBorder="1" applyAlignment="1">
      <alignment horizontal="center" vertical="center" wrapText="1"/>
    </xf>
    <xf numFmtId="0" fontId="5" fillId="0" borderId="16" xfId="0" applyFont="1" applyBorder="1" applyAlignment="1">
      <alignment vertical="center" wrapText="1"/>
    </xf>
    <xf numFmtId="0" fontId="10" fillId="0" borderId="23" xfId="0" applyFont="1" applyBorder="1"/>
    <xf numFmtId="0" fontId="0" fillId="2" borderId="10" xfId="0" applyFill="1" applyBorder="1"/>
    <xf numFmtId="0" fontId="0" fillId="2" borderId="11" xfId="0" applyFill="1" applyBorder="1"/>
    <xf numFmtId="0" fontId="0" fillId="2" borderId="12" xfId="0" applyFill="1" applyBorder="1"/>
    <xf numFmtId="0" fontId="0" fillId="2" borderId="11" xfId="0" applyFill="1" applyBorder="1" applyAlignment="1">
      <alignment horizontal="center"/>
    </xf>
    <xf numFmtId="0" fontId="0" fillId="2" borderId="12" xfId="0" applyFill="1" applyBorder="1" applyAlignment="1">
      <alignment horizontal="center"/>
    </xf>
    <xf numFmtId="0" fontId="0" fillId="0" borderId="0" xfId="0" applyAlignment="1">
      <alignment vertical="center"/>
    </xf>
    <xf numFmtId="0" fontId="7" fillId="0" borderId="0" xfId="0" applyFont="1" applyAlignment="1">
      <alignment vertical="center" wrapText="1"/>
    </xf>
    <xf numFmtId="0" fontId="17" fillId="0" borderId="0" xfId="0" applyFont="1" applyAlignment="1">
      <alignment horizontal="right" vertical="center" wrapText="1"/>
    </xf>
    <xf numFmtId="0" fontId="18" fillId="0" borderId="0" xfId="0" applyFont="1" applyAlignment="1">
      <alignment horizontal="center"/>
    </xf>
    <xf numFmtId="0" fontId="17" fillId="0" borderId="0" xfId="0" applyFont="1" applyAlignment="1">
      <alignment vertical="center" wrapText="1"/>
    </xf>
    <xf numFmtId="2" fontId="17" fillId="0" borderId="0" xfId="0" applyNumberFormat="1" applyFont="1" applyAlignment="1">
      <alignment horizontal="right" vertical="center" wrapText="1"/>
    </xf>
    <xf numFmtId="0" fontId="0" fillId="0" borderId="29" xfId="0" applyBorder="1"/>
    <xf numFmtId="0" fontId="0" fillId="0" borderId="30" xfId="0" applyBorder="1"/>
    <xf numFmtId="0" fontId="0" fillId="0" borderId="27" xfId="0" applyBorder="1"/>
    <xf numFmtId="0" fontId="14" fillId="0" borderId="1" xfId="0" applyFont="1" applyBorder="1" applyAlignment="1">
      <alignment vertical="center" wrapText="1"/>
    </xf>
    <xf numFmtId="164" fontId="14" fillId="0" borderId="2" xfId="0" applyNumberFormat="1" applyFont="1" applyBorder="1" applyAlignment="1">
      <alignment horizontal="center" vertical="center" wrapText="1"/>
    </xf>
    <xf numFmtId="164" fontId="6" fillId="0" borderId="2" xfId="0" applyNumberFormat="1" applyFont="1" applyBorder="1" applyAlignment="1">
      <alignment horizontal="center" vertical="center" wrapText="1"/>
    </xf>
    <xf numFmtId="164" fontId="6" fillId="3" borderId="2" xfId="0" applyNumberFormat="1" applyFont="1" applyFill="1" applyBorder="1" applyAlignment="1">
      <alignment horizontal="center" vertical="center" wrapText="1"/>
    </xf>
    <xf numFmtId="164" fontId="6" fillId="3" borderId="3" xfId="0" applyNumberFormat="1" applyFont="1" applyFill="1" applyBorder="1" applyAlignment="1">
      <alignment horizontal="center" vertical="center" wrapText="1"/>
    </xf>
    <xf numFmtId="0" fontId="13" fillId="0" borderId="4" xfId="0" applyFont="1" applyBorder="1" applyAlignment="1">
      <alignment vertical="center"/>
    </xf>
    <xf numFmtId="164" fontId="14" fillId="3" borderId="2" xfId="0" applyNumberFormat="1" applyFont="1" applyFill="1" applyBorder="1" applyAlignment="1">
      <alignment horizontal="center" vertical="center" wrapText="1"/>
    </xf>
    <xf numFmtId="164" fontId="14" fillId="3" borderId="3" xfId="0" applyNumberFormat="1" applyFont="1" applyFill="1" applyBorder="1" applyAlignment="1">
      <alignment horizontal="center" vertical="center" wrapText="1"/>
    </xf>
    <xf numFmtId="0" fontId="13" fillId="0" borderId="5" xfId="0" applyFont="1" applyBorder="1" applyAlignment="1">
      <alignment horizontal="center" vertical="center"/>
    </xf>
    <xf numFmtId="0" fontId="13" fillId="3" borderId="5" xfId="0" applyFont="1" applyFill="1" applyBorder="1" applyAlignment="1">
      <alignment horizontal="center" vertical="center"/>
    </xf>
    <xf numFmtId="0" fontId="13" fillId="3" borderId="6" xfId="0" applyFont="1" applyFill="1" applyBorder="1" applyAlignment="1">
      <alignment horizontal="center" vertical="center"/>
    </xf>
    <xf numFmtId="0" fontId="13" fillId="0" borderId="29" xfId="0" applyFont="1" applyBorder="1" applyAlignment="1">
      <alignment vertical="center"/>
    </xf>
    <xf numFmtId="0" fontId="14" fillId="0" borderId="7" xfId="0" applyFont="1" applyBorder="1" applyAlignment="1">
      <alignment vertical="center" wrapText="1"/>
    </xf>
    <xf numFmtId="164" fontId="14" fillId="0" borderId="0" xfId="0" applyNumberFormat="1" applyFont="1" applyAlignment="1">
      <alignment horizontal="center" vertical="center" wrapText="1"/>
    </xf>
    <xf numFmtId="164" fontId="6" fillId="0" borderId="0" xfId="0" applyNumberFormat="1" applyFont="1" applyAlignment="1">
      <alignment horizontal="center" vertical="center" wrapText="1"/>
    </xf>
    <xf numFmtId="164" fontId="14" fillId="3" borderId="0" xfId="0" applyNumberFormat="1" applyFont="1" applyFill="1" applyAlignment="1">
      <alignment horizontal="center" vertical="center" wrapText="1"/>
    </xf>
    <xf numFmtId="164" fontId="14" fillId="3" borderId="8" xfId="0" applyNumberFormat="1" applyFont="1" applyFill="1" applyBorder="1" applyAlignment="1">
      <alignment horizontal="center" vertical="center" wrapText="1"/>
    </xf>
    <xf numFmtId="0" fontId="17" fillId="0" borderId="0" xfId="0" applyFont="1" applyAlignment="1">
      <alignment vertical="center"/>
    </xf>
    <xf numFmtId="0" fontId="6" fillId="0" borderId="1" xfId="0" applyFont="1" applyBorder="1" applyAlignment="1">
      <alignment vertical="center" wrapText="1"/>
    </xf>
    <xf numFmtId="0" fontId="0" fillId="0" borderId="30" xfId="0" applyBorder="1" applyAlignment="1">
      <alignment horizontal="center"/>
    </xf>
    <xf numFmtId="0" fontId="0" fillId="0" borderId="27" xfId="0" applyBorder="1" applyAlignment="1">
      <alignment horizontal="center"/>
    </xf>
    <xf numFmtId="0" fontId="5" fillId="0" borderId="30" xfId="0" applyFont="1" applyBorder="1" applyAlignment="1">
      <alignment horizontal="center"/>
    </xf>
    <xf numFmtId="0" fontId="5" fillId="0" borderId="27" xfId="0" applyFont="1" applyBorder="1" applyAlignment="1">
      <alignment horizontal="center"/>
    </xf>
    <xf numFmtId="169" fontId="5" fillId="0" borderId="2" xfId="0" applyNumberFormat="1" applyFont="1" applyBorder="1" applyAlignment="1">
      <alignment horizontal="center" vertical="center"/>
    </xf>
    <xf numFmtId="169" fontId="5" fillId="3" borderId="2" xfId="0" applyNumberFormat="1" applyFont="1" applyFill="1" applyBorder="1" applyAlignment="1">
      <alignment horizontal="center" vertical="center"/>
    </xf>
    <xf numFmtId="0" fontId="0" fillId="0" borderId="4" xfId="0" applyBorder="1"/>
    <xf numFmtId="0" fontId="0" fillId="0" borderId="5" xfId="0" applyBorder="1"/>
    <xf numFmtId="0" fontId="0" fillId="0" borderId="6" xfId="0" applyBorder="1"/>
    <xf numFmtId="0" fontId="6" fillId="0" borderId="1" xfId="0" applyFont="1" applyBorder="1" applyAlignment="1">
      <alignment vertical="center"/>
    </xf>
    <xf numFmtId="169" fontId="5" fillId="3" borderId="3" xfId="0" applyNumberFormat="1" applyFont="1" applyFill="1" applyBorder="1" applyAlignment="1">
      <alignment horizontal="center" vertical="center"/>
    </xf>
    <xf numFmtId="0" fontId="5" fillId="0" borderId="4" xfId="0" applyFont="1" applyBorder="1" applyAlignment="1">
      <alignment vertical="center"/>
    </xf>
    <xf numFmtId="0" fontId="4" fillId="0" borderId="5" xfId="0" applyFont="1" applyBorder="1" applyAlignment="1">
      <alignment horizontal="center" vertical="center"/>
    </xf>
    <xf numFmtId="0" fontId="4" fillId="3" borderId="5" xfId="0" applyFont="1" applyFill="1" applyBorder="1" applyAlignment="1">
      <alignment horizontal="center" vertical="center"/>
    </xf>
    <xf numFmtId="0" fontId="4" fillId="3" borderId="6" xfId="0" applyFont="1" applyFill="1" applyBorder="1" applyAlignment="1">
      <alignment horizontal="center" vertical="center"/>
    </xf>
    <xf numFmtId="0" fontId="6" fillId="0" borderId="7" xfId="0" applyFont="1" applyBorder="1" applyAlignment="1">
      <alignment vertical="center"/>
    </xf>
    <xf numFmtId="169" fontId="5" fillId="0" borderId="0" xfId="0" applyNumberFormat="1" applyFont="1" applyAlignment="1">
      <alignment horizontal="center" vertical="center"/>
    </xf>
    <xf numFmtId="169" fontId="5" fillId="3" borderId="0" xfId="0" applyNumberFormat="1" applyFont="1" applyFill="1" applyAlignment="1">
      <alignment horizontal="center" vertical="center"/>
    </xf>
    <xf numFmtId="169" fontId="5" fillId="3" borderId="8" xfId="0" applyNumberFormat="1" applyFont="1" applyFill="1" applyBorder="1" applyAlignment="1">
      <alignment horizontal="center" vertical="center"/>
    </xf>
    <xf numFmtId="0" fontId="6" fillId="0" borderId="0" xfId="0" applyFont="1" applyAlignment="1">
      <alignment horizontal="center"/>
    </xf>
    <xf numFmtId="0" fontId="6" fillId="0" borderId="0" xfId="0" applyFont="1" applyAlignment="1">
      <alignment horizontal="center" vertical="center" wrapText="1"/>
    </xf>
    <xf numFmtId="0" fontId="4" fillId="0" borderId="23" xfId="0" applyFont="1" applyBorder="1" applyAlignment="1">
      <alignment horizontal="left" vertical="center" wrapText="1" indent="1"/>
    </xf>
    <xf numFmtId="0" fontId="4" fillId="0" borderId="4" xfId="0" applyFont="1" applyBorder="1" applyAlignment="1">
      <alignment horizontal="left" vertical="center" wrapText="1" indent="1"/>
    </xf>
    <xf numFmtId="0" fontId="4" fillId="0" borderId="5" xfId="0" applyFont="1" applyBorder="1" applyAlignment="1">
      <alignment horizontal="left" vertical="center" wrapText="1" indent="1"/>
    </xf>
    <xf numFmtId="0" fontId="4" fillId="0" borderId="6" xfId="0" applyFont="1" applyBorder="1" applyAlignment="1">
      <alignment horizontal="left" vertical="center" wrapText="1" indent="1"/>
    </xf>
    <xf numFmtId="0" fontId="4" fillId="0" borderId="23" xfId="0" applyFont="1" applyBorder="1" applyAlignment="1">
      <alignment horizontal="left" vertical="center" wrapText="1"/>
    </xf>
    <xf numFmtId="0" fontId="6" fillId="0" borderId="7" xfId="0" applyFont="1" applyBorder="1" applyAlignment="1">
      <alignment horizontal="center" vertical="center"/>
    </xf>
    <xf numFmtId="0" fontId="6" fillId="0" borderId="27" xfId="0" applyFont="1" applyBorder="1" applyAlignment="1">
      <alignment horizontal="center" vertical="center"/>
    </xf>
    <xf numFmtId="0" fontId="6" fillId="0" borderId="0" xfId="0" applyFont="1" applyAlignment="1">
      <alignment horizontal="center" vertical="center"/>
    </xf>
    <xf numFmtId="0" fontId="6" fillId="0" borderId="8" xfId="0" applyFont="1" applyBorder="1" applyAlignment="1">
      <alignment horizontal="center" vertical="center"/>
    </xf>
    <xf numFmtId="1" fontId="6" fillId="0" borderId="23" xfId="0" applyNumberFormat="1" applyFont="1" applyBorder="1" applyAlignment="1">
      <alignment horizontal="left" vertical="center" wrapText="1" indent="1"/>
    </xf>
    <xf numFmtId="0" fontId="6" fillId="0" borderId="26" xfId="0" quotePrefix="1" applyFont="1" applyBorder="1" applyAlignment="1">
      <alignment horizontal="center" vertical="center" wrapText="1"/>
    </xf>
    <xf numFmtId="0" fontId="6" fillId="0" borderId="23" xfId="0" applyFont="1" applyBorder="1" applyAlignment="1">
      <alignment horizontal="left" vertical="center" wrapText="1" indent="1"/>
    </xf>
    <xf numFmtId="0" fontId="6" fillId="0" borderId="4" xfId="0" applyFont="1" applyBorder="1" applyAlignment="1">
      <alignment horizontal="left" vertical="center" wrapText="1" indent="1"/>
    </xf>
    <xf numFmtId="0" fontId="6" fillId="0" borderId="5" xfId="0" applyFont="1" applyBorder="1" applyAlignment="1">
      <alignment horizontal="left" vertical="center" wrapText="1" indent="1"/>
    </xf>
    <xf numFmtId="1" fontId="6" fillId="0" borderId="6" xfId="0" applyNumberFormat="1" applyFont="1" applyBorder="1" applyAlignment="1">
      <alignment horizontal="left" vertical="center" wrapText="1" indent="1"/>
    </xf>
    <xf numFmtId="170" fontId="6" fillId="0" borderId="23" xfId="0" applyNumberFormat="1" applyFont="1" applyBorder="1" applyAlignment="1">
      <alignment horizontal="left" vertical="center" wrapText="1" indent="1"/>
    </xf>
    <xf numFmtId="0" fontId="6" fillId="0" borderId="3" xfId="0" applyFont="1" applyBorder="1" applyAlignment="1">
      <alignment horizontal="center" vertical="center"/>
    </xf>
    <xf numFmtId="0" fontId="6" fillId="0" borderId="23" xfId="0" quotePrefix="1" applyFont="1" applyBorder="1" applyAlignment="1">
      <alignment horizontal="center" vertical="center" wrapText="1"/>
    </xf>
    <xf numFmtId="171" fontId="6" fillId="0" borderId="23" xfId="0" applyNumberFormat="1" applyFont="1" applyBorder="1" applyAlignment="1">
      <alignment horizontal="left" vertical="center" wrapText="1" indent="1"/>
    </xf>
    <xf numFmtId="0" fontId="6" fillId="0" borderId="8" xfId="0" applyFont="1" applyBorder="1" applyAlignment="1">
      <alignment horizontal="center" vertical="center" wrapText="1"/>
    </xf>
    <xf numFmtId="0" fontId="16" fillId="0" borderId="0" xfId="0" applyFont="1" applyAlignment="1">
      <alignment horizontal="center" vertical="center" wrapText="1"/>
    </xf>
    <xf numFmtId="0" fontId="6" fillId="0" borderId="1" xfId="0" applyFont="1" applyBorder="1" applyAlignment="1">
      <alignment horizontal="center" vertical="center"/>
    </xf>
    <xf numFmtId="0" fontId="6" fillId="0" borderId="2" xfId="0" applyFont="1" applyBorder="1" applyAlignment="1">
      <alignment horizontal="center" vertical="center"/>
    </xf>
    <xf numFmtId="168" fontId="6" fillId="0" borderId="23" xfId="0" applyNumberFormat="1" applyFont="1" applyBorder="1" applyAlignment="1">
      <alignment horizontal="center" vertical="center" wrapText="1"/>
    </xf>
    <xf numFmtId="17" fontId="5" fillId="0" borderId="23" xfId="0" applyNumberFormat="1" applyFont="1" applyBorder="1" applyAlignment="1">
      <alignment horizontal="center" vertical="center" wrapText="1"/>
    </xf>
    <xf numFmtId="0" fontId="5" fillId="0" borderId="32" xfId="0" applyFont="1" applyBorder="1" applyAlignment="1">
      <alignment horizontal="center" vertical="center" wrapText="1"/>
    </xf>
    <xf numFmtId="0" fontId="6" fillId="0" borderId="32" xfId="0" applyFont="1" applyBorder="1" applyAlignment="1">
      <alignment horizontal="center" vertical="center" wrapText="1"/>
    </xf>
    <xf numFmtId="0" fontId="6" fillId="0" borderId="33" xfId="0" applyFont="1" applyBorder="1" applyAlignment="1">
      <alignment horizontal="center" vertical="center" wrapText="1"/>
    </xf>
    <xf numFmtId="0" fontId="6" fillId="0" borderId="31" xfId="0" applyFont="1" applyBorder="1" applyAlignment="1">
      <alignment horizontal="center" vertical="center" wrapText="1"/>
    </xf>
    <xf numFmtId="0" fontId="5" fillId="0" borderId="23" xfId="0" applyFont="1" applyBorder="1" applyAlignment="1">
      <alignment horizontal="center" vertical="center" wrapText="1"/>
    </xf>
    <xf numFmtId="0" fontId="5" fillId="0" borderId="31" xfId="0" applyFont="1" applyBorder="1" applyAlignment="1">
      <alignment horizontal="center" vertical="center" wrapText="1"/>
    </xf>
    <xf numFmtId="168" fontId="5" fillId="0" borderId="23" xfId="0" applyNumberFormat="1" applyFont="1" applyBorder="1" applyAlignment="1">
      <alignment horizontal="center" vertical="center" wrapText="1"/>
    </xf>
    <xf numFmtId="168" fontId="5" fillId="0" borderId="31" xfId="0" applyNumberFormat="1" applyFont="1" applyBorder="1" applyAlignment="1">
      <alignment horizontal="center" vertical="center" wrapText="1"/>
    </xf>
    <xf numFmtId="0" fontId="6" fillId="0" borderId="23" xfId="0" applyFont="1" applyBorder="1" applyAlignment="1">
      <alignment horizontal="center"/>
    </xf>
    <xf numFmtId="0" fontId="6" fillId="0" borderId="31" xfId="0" applyFont="1" applyBorder="1" applyAlignment="1">
      <alignment horizontal="center"/>
    </xf>
    <xf numFmtId="0" fontId="4" fillId="0" borderId="28" xfId="0" applyFont="1" applyBorder="1" applyAlignment="1">
      <alignment horizontal="center" vertical="center" wrapText="1"/>
    </xf>
    <xf numFmtId="0" fontId="4" fillId="0" borderId="26" xfId="0" applyFont="1" applyBorder="1" applyAlignment="1">
      <alignment horizontal="center" vertical="center"/>
    </xf>
    <xf numFmtId="0" fontId="4" fillId="0" borderId="20" xfId="0" applyFont="1" applyBorder="1" applyAlignment="1">
      <alignment horizontal="center" vertical="center"/>
    </xf>
    <xf numFmtId="166" fontId="5" fillId="0" borderId="23" xfId="0" applyNumberFormat="1" applyFont="1" applyBorder="1" applyAlignment="1">
      <alignment horizontal="center" vertical="center" wrapText="1"/>
    </xf>
    <xf numFmtId="166" fontId="5" fillId="0" borderId="31" xfId="0" applyNumberFormat="1" applyFont="1" applyBorder="1" applyAlignment="1">
      <alignment horizontal="center" vertical="center" wrapText="1"/>
    </xf>
    <xf numFmtId="4" fontId="6" fillId="0" borderId="23" xfId="0" applyNumberFormat="1" applyFont="1" applyBorder="1" applyAlignment="1">
      <alignment horizontal="center" vertical="center" wrapText="1"/>
    </xf>
    <xf numFmtId="4" fontId="6" fillId="0" borderId="31" xfId="0" applyNumberFormat="1" applyFont="1" applyBorder="1" applyAlignment="1">
      <alignment horizontal="center" vertical="center" wrapText="1"/>
    </xf>
    <xf numFmtId="4" fontId="6" fillId="0" borderId="6" xfId="0" applyNumberFormat="1" applyFont="1" applyBorder="1" applyAlignment="1">
      <alignment horizontal="center" vertical="center" wrapText="1"/>
    </xf>
    <xf numFmtId="4" fontId="6" fillId="0" borderId="24" xfId="0" applyNumberFormat="1" applyFont="1" applyBorder="1" applyAlignment="1">
      <alignment horizontal="center" vertical="center" wrapText="1"/>
    </xf>
    <xf numFmtId="4" fontId="6" fillId="0" borderId="35" xfId="0" applyNumberFormat="1" applyFont="1" applyBorder="1" applyAlignment="1">
      <alignment horizontal="center" vertical="center" wrapText="1"/>
    </xf>
    <xf numFmtId="4" fontId="6" fillId="0" borderId="34" xfId="0" applyNumberFormat="1" applyFont="1" applyBorder="1" applyAlignment="1">
      <alignment horizontal="center" vertical="center" wrapText="1"/>
    </xf>
    <xf numFmtId="4" fontId="5" fillId="0" borderId="23" xfId="0" applyNumberFormat="1" applyFont="1" applyBorder="1" applyAlignment="1">
      <alignment horizontal="center" vertical="center" wrapText="1"/>
    </xf>
    <xf numFmtId="4" fontId="5" fillId="0" borderId="24" xfId="0" applyNumberFormat="1" applyFont="1" applyBorder="1" applyAlignment="1">
      <alignment horizontal="center" vertical="center" wrapText="1"/>
    </xf>
    <xf numFmtId="4" fontId="6" fillId="0" borderId="23" xfId="0" applyNumberFormat="1" applyFont="1" applyBorder="1" applyAlignment="1">
      <alignment horizontal="center"/>
    </xf>
    <xf numFmtId="4" fontId="6" fillId="0" borderId="31" xfId="0" applyNumberFormat="1" applyFont="1" applyBorder="1" applyAlignment="1">
      <alignment horizontal="center"/>
    </xf>
    <xf numFmtId="17" fontId="5" fillId="0" borderId="26" xfId="0" applyNumberFormat="1" applyFont="1" applyBorder="1" applyAlignment="1">
      <alignment horizontal="center" vertical="center"/>
    </xf>
    <xf numFmtId="4" fontId="6" fillId="0" borderId="26" xfId="0" applyNumberFormat="1" applyFont="1" applyBorder="1" applyAlignment="1">
      <alignment horizontal="center"/>
    </xf>
    <xf numFmtId="4" fontId="6" fillId="0" borderId="26" xfId="0" applyNumberFormat="1" applyFont="1" applyBorder="1" applyAlignment="1">
      <alignment horizontal="center" vertical="center" wrapText="1"/>
    </xf>
    <xf numFmtId="17" fontId="5" fillId="0" borderId="31" xfId="0" applyNumberFormat="1" applyFont="1" applyBorder="1" applyAlignment="1">
      <alignment horizontal="center" vertical="center" wrapText="1"/>
    </xf>
    <xf numFmtId="0" fontId="6" fillId="0" borderId="25" xfId="0" applyFont="1" applyBorder="1" applyAlignment="1">
      <alignment horizontal="center" vertical="center" wrapText="1"/>
    </xf>
    <xf numFmtId="4" fontId="6" fillId="0" borderId="36" xfId="0" applyNumberFormat="1" applyFont="1" applyBorder="1" applyAlignment="1">
      <alignment horizontal="center" vertical="center" wrapText="1"/>
    </xf>
    <xf numFmtId="4" fontId="6" fillId="0" borderId="27" xfId="0" applyNumberFormat="1" applyFont="1" applyBorder="1" applyAlignment="1">
      <alignment horizontal="center" vertical="center" wrapText="1"/>
    </xf>
    <xf numFmtId="0" fontId="6" fillId="0" borderId="26" xfId="0" applyFont="1" applyBorder="1" applyAlignment="1">
      <alignment horizontal="center" vertical="center" wrapText="1"/>
    </xf>
    <xf numFmtId="0" fontId="5" fillId="0" borderId="26" xfId="0" applyFont="1" applyBorder="1" applyAlignment="1">
      <alignment horizontal="center" vertical="center" wrapText="1"/>
    </xf>
    <xf numFmtId="166" fontId="5" fillId="0" borderId="26" xfId="0" applyNumberFormat="1" applyFont="1" applyBorder="1" applyAlignment="1">
      <alignment horizontal="center" vertical="center" wrapText="1"/>
    </xf>
    <xf numFmtId="168" fontId="5" fillId="0" borderId="26" xfId="0" applyNumberFormat="1" applyFont="1" applyBorder="1" applyAlignment="1">
      <alignment horizontal="center" vertical="center" wrapText="1"/>
    </xf>
    <xf numFmtId="4" fontId="0" fillId="0" borderId="0" xfId="0" applyNumberFormat="1"/>
    <xf numFmtId="4" fontId="7" fillId="0" borderId="0" xfId="0" applyNumberFormat="1" applyFont="1" applyAlignment="1">
      <alignment vertical="center"/>
    </xf>
    <xf numFmtId="2" fontId="0" fillId="0" borderId="0" xfId="0" applyNumberFormat="1" applyAlignment="1">
      <alignment horizontal="center" vertical="center" wrapText="1"/>
    </xf>
    <xf numFmtId="2" fontId="0" fillId="0" borderId="0" xfId="0" applyNumberFormat="1" applyAlignment="1">
      <alignment horizontal="center"/>
    </xf>
    <xf numFmtId="2" fontId="0" fillId="0" borderId="9" xfId="0" applyNumberFormat="1" applyBorder="1" applyAlignment="1">
      <alignment horizontal="center"/>
    </xf>
    <xf numFmtId="9" fontId="0" fillId="0" borderId="0" xfId="1" applyFont="1" applyFill="1" applyBorder="1" applyAlignment="1">
      <alignment horizontal="center" vertical="center" wrapText="1"/>
    </xf>
    <xf numFmtId="0" fontId="5" fillId="0" borderId="4" xfId="0" applyFont="1" applyBorder="1" applyAlignment="1">
      <alignment vertical="center" wrapText="1"/>
    </xf>
    <xf numFmtId="0" fontId="5" fillId="0" borderId="5" xfId="0" applyFont="1" applyBorder="1" applyAlignment="1">
      <alignment vertical="center" wrapText="1"/>
    </xf>
    <xf numFmtId="0" fontId="5" fillId="0" borderId="6" xfId="0" applyFont="1" applyBorder="1" applyAlignment="1">
      <alignment vertical="center" wrapText="1"/>
    </xf>
    <xf numFmtId="0" fontId="5" fillId="0" borderId="16" xfId="0" applyFont="1" applyBorder="1"/>
    <xf numFmtId="166" fontId="5" fillId="0" borderId="0" xfId="0" applyNumberFormat="1" applyFont="1"/>
    <xf numFmtId="4" fontId="5" fillId="0" borderId="31" xfId="0" applyNumberFormat="1" applyFont="1" applyBorder="1" applyAlignment="1">
      <alignment horizontal="center" vertical="center" wrapText="1"/>
    </xf>
    <xf numFmtId="4" fontId="5" fillId="0" borderId="0" xfId="0" applyNumberFormat="1" applyFont="1"/>
    <xf numFmtId="164" fontId="0" fillId="0" borderId="0" xfId="0" applyNumberFormat="1" applyAlignment="1">
      <alignment horizontal="center"/>
    </xf>
    <xf numFmtId="169" fontId="5" fillId="0" borderId="0" xfId="0" applyNumberFormat="1" applyFont="1"/>
    <xf numFmtId="0" fontId="4" fillId="0" borderId="17" xfId="0" applyFont="1" applyBorder="1" applyAlignment="1">
      <alignment horizontal="center" vertical="center" wrapText="1"/>
    </xf>
    <xf numFmtId="0" fontId="4" fillId="0" borderId="5" xfId="0" applyFont="1" applyBorder="1" applyAlignment="1">
      <alignment horizontal="center" vertical="center" wrapText="1"/>
    </xf>
    <xf numFmtId="0" fontId="4" fillId="0" borderId="18" xfId="0" applyFont="1" applyBorder="1" applyAlignment="1">
      <alignment horizontal="center" vertical="center" wrapText="1"/>
    </xf>
    <xf numFmtId="0" fontId="4" fillId="0" borderId="19" xfId="0" applyFont="1" applyBorder="1" applyAlignment="1">
      <alignment horizontal="center" vertical="center" wrapText="1"/>
    </xf>
    <xf numFmtId="0" fontId="4" fillId="0" borderId="22" xfId="0" applyFont="1" applyBorder="1" applyAlignment="1">
      <alignment horizontal="center" vertical="center" wrapText="1"/>
    </xf>
    <xf numFmtId="0" fontId="4" fillId="0" borderId="4" xfId="0" applyFont="1" applyBorder="1" applyAlignment="1">
      <alignment horizontal="center" vertical="center" wrapText="1"/>
    </xf>
    <xf numFmtId="0" fontId="4" fillId="0" borderId="6" xfId="0" applyFont="1" applyBorder="1" applyAlignment="1">
      <alignment horizontal="center" vertical="center" wrapText="1"/>
    </xf>
    <xf numFmtId="0" fontId="4" fillId="0" borderId="28" xfId="0" applyFont="1" applyBorder="1" applyAlignment="1">
      <alignment horizontal="center" vertical="center" wrapText="1"/>
    </xf>
    <xf numFmtId="0" fontId="4" fillId="0" borderId="20" xfId="0" applyFont="1" applyBorder="1" applyAlignment="1">
      <alignment horizontal="center" vertical="center" wrapText="1"/>
    </xf>
    <xf numFmtId="0" fontId="10" fillId="0" borderId="23" xfId="0" applyFont="1" applyBorder="1" applyAlignment="1">
      <alignment horizontal="center" vertical="center"/>
    </xf>
    <xf numFmtId="0" fontId="4" fillId="0" borderId="4" xfId="0" applyFont="1" applyBorder="1" applyAlignment="1">
      <alignment horizontal="center" vertical="center"/>
    </xf>
    <xf numFmtId="0" fontId="4" fillId="0" borderId="5" xfId="0" applyFont="1" applyBorder="1" applyAlignment="1">
      <alignment horizontal="center" vertical="center"/>
    </xf>
    <xf numFmtId="0" fontId="4" fillId="0" borderId="6" xfId="0" applyFont="1" applyBorder="1" applyAlignment="1">
      <alignment horizontal="center" vertical="center"/>
    </xf>
    <xf numFmtId="0" fontId="4" fillId="0" borderId="23" xfId="0" applyFont="1" applyBorder="1" applyAlignment="1">
      <alignment horizontal="center" vertical="center"/>
    </xf>
    <xf numFmtId="0" fontId="4" fillId="0" borderId="23" xfId="0" applyFont="1" applyBorder="1" applyAlignment="1">
      <alignment horizontal="center" vertical="center" wrapText="1"/>
    </xf>
    <xf numFmtId="0" fontId="10" fillId="0" borderId="4" xfId="0" applyFont="1" applyBorder="1" applyAlignment="1">
      <alignment horizontal="center" vertical="center"/>
    </xf>
    <xf numFmtId="0" fontId="10" fillId="0" borderId="5" xfId="0" applyFont="1" applyBorder="1" applyAlignment="1">
      <alignment horizontal="center" vertical="center"/>
    </xf>
    <xf numFmtId="0" fontId="10" fillId="0" borderId="6" xfId="0" applyFont="1" applyBorder="1" applyAlignment="1">
      <alignment horizontal="center" vertical="center"/>
    </xf>
    <xf numFmtId="0" fontId="4" fillId="0" borderId="32" xfId="0" applyFont="1" applyBorder="1" applyAlignment="1">
      <alignment horizontal="center" vertical="center" wrapText="1"/>
    </xf>
    <xf numFmtId="0" fontId="4" fillId="0" borderId="26" xfId="0" applyFont="1" applyBorder="1" applyAlignment="1">
      <alignment horizontal="center" vertical="center" wrapText="1"/>
    </xf>
    <xf numFmtId="0" fontId="4" fillId="0" borderId="25" xfId="0" applyFont="1" applyBorder="1" applyAlignment="1">
      <alignment horizontal="center" vertical="center" wrapText="1"/>
    </xf>
    <xf numFmtId="0" fontId="13" fillId="0" borderId="4" xfId="0" applyFont="1" applyBorder="1" applyAlignment="1">
      <alignment horizontal="left" vertical="center"/>
    </xf>
    <xf numFmtId="0" fontId="13" fillId="0" borderId="5" xfId="0" applyFont="1" applyBorder="1" applyAlignment="1">
      <alignment horizontal="left" vertical="center"/>
    </xf>
    <xf numFmtId="0" fontId="13" fillId="0" borderId="6" xfId="0" applyFont="1" applyBorder="1" applyAlignment="1">
      <alignment horizontal="left" vertical="center"/>
    </xf>
    <xf numFmtId="0" fontId="4" fillId="0" borderId="4" xfId="0" applyFont="1" applyBorder="1" applyAlignment="1">
      <alignment horizontal="left" vertical="center"/>
    </xf>
    <xf numFmtId="0" fontId="4" fillId="0" borderId="5" xfId="0" applyFont="1" applyBorder="1" applyAlignment="1">
      <alignment horizontal="left" vertical="center"/>
    </xf>
    <xf numFmtId="0" fontId="4" fillId="0" borderId="6" xfId="0" applyFont="1" applyBorder="1" applyAlignment="1">
      <alignment horizontal="left" vertical="center"/>
    </xf>
    <xf numFmtId="0" fontId="7" fillId="0" borderId="30" xfId="0" applyFont="1" applyBorder="1" applyAlignment="1">
      <alignment horizontal="left" vertical="center" wrapText="1"/>
    </xf>
    <xf numFmtId="0" fontId="4" fillId="0" borderId="29" xfId="0" applyFont="1" applyBorder="1" applyAlignment="1">
      <alignment horizontal="left" vertical="center" wrapText="1"/>
    </xf>
    <xf numFmtId="0" fontId="4" fillId="0" borderId="30" xfId="0" applyFont="1" applyBorder="1" applyAlignment="1">
      <alignment horizontal="left" vertical="center" wrapText="1"/>
    </xf>
    <xf numFmtId="0" fontId="4" fillId="0" borderId="27" xfId="0" applyFont="1" applyBorder="1" applyAlignment="1">
      <alignment horizontal="left" vertical="center" wrapText="1"/>
    </xf>
    <xf numFmtId="0" fontId="4" fillId="0" borderId="4" xfId="0" applyFont="1" applyBorder="1" applyAlignment="1">
      <alignment horizontal="left" vertical="center" wrapText="1"/>
    </xf>
    <xf numFmtId="0" fontId="4" fillId="0" borderId="5" xfId="0" applyFont="1" applyBorder="1" applyAlignment="1">
      <alignment horizontal="left" vertical="center" wrapText="1"/>
    </xf>
    <xf numFmtId="0" fontId="4" fillId="0" borderId="6" xfId="0" applyFont="1" applyBorder="1" applyAlignment="1">
      <alignment horizontal="left" vertical="center" wrapText="1"/>
    </xf>
    <xf numFmtId="0" fontId="4" fillId="0" borderId="23" xfId="0" applyFont="1" applyBorder="1" applyAlignment="1">
      <alignment horizontal="left" vertical="center" wrapText="1"/>
    </xf>
    <xf numFmtId="0" fontId="4" fillId="0" borderId="4" xfId="0" applyFont="1" applyBorder="1" applyAlignment="1">
      <alignment horizontal="left" vertical="center" indent="1"/>
    </xf>
    <xf numFmtId="0" fontId="4" fillId="0" borderId="5" xfId="0" applyFont="1" applyBorder="1" applyAlignment="1">
      <alignment horizontal="left" vertical="center" indent="1"/>
    </xf>
    <xf numFmtId="0" fontId="4" fillId="0" borderId="6" xfId="0" applyFont="1" applyBorder="1" applyAlignment="1">
      <alignment horizontal="left" vertical="center" indent="1"/>
    </xf>
    <xf numFmtId="0" fontId="9" fillId="0" borderId="30" xfId="0" applyFont="1" applyBorder="1" applyAlignment="1">
      <alignment horizontal="left" vertical="center" wrapText="1"/>
    </xf>
    <xf numFmtId="0" fontId="9" fillId="0" borderId="0" xfId="0" applyFont="1" applyAlignment="1">
      <alignment horizontal="left" vertical="center" wrapText="1"/>
    </xf>
  </cellXfs>
  <cellStyles count="5">
    <cellStyle name="Comma 5" xfId="4" xr:uid="{D5D56B86-5C04-4026-8C14-7E97A2688123}"/>
    <cellStyle name="Currency 2 2 2 2" xfId="3" xr:uid="{9A083D94-B127-4B69-8FDC-218F3677CADA}"/>
    <cellStyle name="Normal" xfId="0" builtinId="0"/>
    <cellStyle name="Normal 10 3 10 2" xfId="2" xr:uid="{D3D3C333-CAD6-4312-A3F7-26DCF0283046}"/>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8" Type="http://schemas.openxmlformats.org/officeDocument/2006/relationships/image" Target="../media/image9.png"/><Relationship Id="rId3" Type="http://schemas.openxmlformats.org/officeDocument/2006/relationships/image" Target="../media/image4.png"/><Relationship Id="rId7" Type="http://schemas.openxmlformats.org/officeDocument/2006/relationships/image" Target="../media/image8.png"/><Relationship Id="rId2" Type="http://schemas.openxmlformats.org/officeDocument/2006/relationships/image" Target="../media/image3.png"/><Relationship Id="rId1" Type="http://schemas.openxmlformats.org/officeDocument/2006/relationships/image" Target="../media/image2.png"/><Relationship Id="rId6" Type="http://schemas.openxmlformats.org/officeDocument/2006/relationships/image" Target="../media/image7.png"/><Relationship Id="rId5" Type="http://schemas.openxmlformats.org/officeDocument/2006/relationships/image" Target="../media/image6.png"/><Relationship Id="rId10" Type="http://schemas.openxmlformats.org/officeDocument/2006/relationships/image" Target="../media/image11.png"/><Relationship Id="rId4" Type="http://schemas.openxmlformats.org/officeDocument/2006/relationships/image" Target="../media/image5.png"/><Relationship Id="rId9" Type="http://schemas.openxmlformats.org/officeDocument/2006/relationships/image" Target="../media/image10.png"/></Relationships>
</file>

<file path=xl/drawings/drawing1.xml><?xml version="1.0" encoding="utf-8"?>
<xdr:wsDr xmlns:xdr="http://schemas.openxmlformats.org/drawingml/2006/spreadsheetDrawing" xmlns:a="http://schemas.openxmlformats.org/drawingml/2006/main">
  <xdr:twoCellAnchor editAs="oneCell">
    <xdr:from>
      <xdr:col>1</xdr:col>
      <xdr:colOff>9525</xdr:colOff>
      <xdr:row>0</xdr:row>
      <xdr:rowOff>0</xdr:rowOff>
    </xdr:from>
    <xdr:to>
      <xdr:col>10</xdr:col>
      <xdr:colOff>296037</xdr:colOff>
      <xdr:row>17</xdr:row>
      <xdr:rowOff>18669</xdr:rowOff>
    </xdr:to>
    <xdr:pic>
      <xdr:nvPicPr>
        <xdr:cNvPr id="2" name="Picture 1">
          <a:extLst>
            <a:ext uri="{FF2B5EF4-FFF2-40B4-BE49-F238E27FC236}">
              <a16:creationId xmlns:a16="http://schemas.microsoft.com/office/drawing/2014/main" id="{8E16D475-A76E-4041-B61C-9ADBD5056FF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19125" y="0"/>
          <a:ext cx="5772912" cy="3438144"/>
        </a:xfrm>
        <a:prstGeom prst="rect">
          <a:avLst/>
        </a:prstGeom>
      </xdr:spPr>
    </xdr:pic>
    <xdr:clientData/>
  </xdr:twoCellAnchor>
  <xdr:oneCellAnchor>
    <xdr:from>
      <xdr:col>1</xdr:col>
      <xdr:colOff>0</xdr:colOff>
      <xdr:row>1</xdr:row>
      <xdr:rowOff>180975</xdr:rowOff>
    </xdr:from>
    <xdr:ext cx="5619750" cy="2800350"/>
    <xdr:sp macro="" textlink="">
      <xdr:nvSpPr>
        <xdr:cNvPr id="4" name="TextBox 3">
          <a:extLst>
            <a:ext uri="{FF2B5EF4-FFF2-40B4-BE49-F238E27FC236}">
              <a16:creationId xmlns:a16="http://schemas.microsoft.com/office/drawing/2014/main" id="{C18D1524-96D1-44A9-8700-8C42CA1FE94D}"/>
            </a:ext>
          </a:extLst>
        </xdr:cNvPr>
        <xdr:cNvSpPr txBox="1"/>
      </xdr:nvSpPr>
      <xdr:spPr>
        <a:xfrm>
          <a:off x="609600" y="371475"/>
          <a:ext cx="5619750" cy="28003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CA" sz="2000" b="1">
              <a:solidFill>
                <a:schemeClr val="tx1"/>
              </a:solidFill>
              <a:effectLst/>
              <a:latin typeface="Arial" panose="020B0604020202020204" pitchFamily="34" charset="0"/>
              <a:ea typeface="+mn-ea"/>
              <a:cs typeface="Arial" panose="020B0604020202020204" pitchFamily="34" charset="0"/>
            </a:rPr>
            <a:t>Alberta Energy Outlook</a:t>
          </a:r>
          <a:br>
            <a:rPr lang="en-CA" sz="1100" b="1">
              <a:solidFill>
                <a:schemeClr val="tx1"/>
              </a:solidFill>
              <a:effectLst/>
              <a:latin typeface="Arial" panose="020B0604020202020204" pitchFamily="34" charset="0"/>
              <a:ea typeface="+mn-ea"/>
              <a:cs typeface="Arial" panose="020B0604020202020204" pitchFamily="34" charset="0"/>
            </a:rPr>
          </a:br>
          <a:r>
            <a:rPr lang="en-CA" sz="1400" b="1">
              <a:solidFill>
                <a:schemeClr val="tx1"/>
              </a:solidFill>
              <a:effectLst/>
              <a:latin typeface="Arial" panose="020B0604020202020204" pitchFamily="34" charset="0"/>
              <a:ea typeface="+mn-ea"/>
              <a:cs typeface="Arial" panose="020B0604020202020204" pitchFamily="34" charset="0"/>
            </a:rPr>
            <a:t>ST98: 2023</a:t>
          </a:r>
        </a:p>
        <a:p>
          <a:endParaRPr lang="en-CA" sz="1400">
            <a:effectLst/>
            <a:latin typeface="Arial" panose="020B0604020202020204" pitchFamily="34" charset="0"/>
            <a:cs typeface="Arial" panose="020B0604020202020204" pitchFamily="34" charset="0"/>
          </a:endParaRPr>
        </a:p>
        <a:p>
          <a:r>
            <a:rPr lang="en-CA" sz="1000" b="1">
              <a:solidFill>
                <a:schemeClr val="tx1"/>
              </a:solidFill>
              <a:effectLst/>
              <a:latin typeface="Arial" panose="020B0604020202020204" pitchFamily="34" charset="0"/>
              <a:ea typeface="+mn-ea"/>
              <a:cs typeface="Arial" panose="020B0604020202020204" pitchFamily="34" charset="0"/>
            </a:rPr>
            <a:t>Release Date: June </a:t>
          </a:r>
          <a:r>
            <a:rPr lang="en-CA" sz="1000" b="1" baseline="0">
              <a:solidFill>
                <a:schemeClr val="tx1"/>
              </a:solidFill>
              <a:effectLst/>
              <a:latin typeface="Arial" panose="020B0604020202020204" pitchFamily="34" charset="0"/>
              <a:ea typeface="+mn-ea"/>
              <a:cs typeface="Arial" panose="020B0604020202020204" pitchFamily="34" charset="0"/>
            </a:rPr>
            <a:t>2023</a:t>
          </a:r>
        </a:p>
        <a:p>
          <a:endParaRPr lang="en-CA" sz="1600">
            <a:effectLst/>
            <a:latin typeface="Arial" panose="020B0604020202020204" pitchFamily="34" charset="0"/>
            <a:cs typeface="Arial" panose="020B0604020202020204" pitchFamily="34" charset="0"/>
          </a:endParaRPr>
        </a:p>
        <a:p>
          <a:r>
            <a:rPr lang="en-CA" sz="1600" b="1">
              <a:solidFill>
                <a:schemeClr val="tx1"/>
              </a:solidFill>
              <a:effectLst/>
              <a:latin typeface="Arial" panose="020B0604020202020204" pitchFamily="34" charset="0"/>
              <a:ea typeface="+mn-ea"/>
              <a:cs typeface="Arial" panose="020B0604020202020204" pitchFamily="34" charset="0"/>
            </a:rPr>
            <a:t>Prices</a:t>
          </a:r>
          <a:r>
            <a:rPr lang="en-CA" sz="1600" b="1" baseline="0">
              <a:solidFill>
                <a:schemeClr val="tx1"/>
              </a:solidFill>
              <a:effectLst/>
              <a:latin typeface="Arial" panose="020B0604020202020204" pitchFamily="34" charset="0"/>
              <a:ea typeface="+mn-ea"/>
              <a:cs typeface="Arial" panose="020B0604020202020204" pitchFamily="34" charset="0"/>
            </a:rPr>
            <a:t> and Capital Expenditure </a:t>
          </a:r>
          <a:r>
            <a:rPr lang="en-CA" sz="1600" b="1">
              <a:solidFill>
                <a:schemeClr val="tx1"/>
              </a:solidFill>
              <a:effectLst/>
              <a:latin typeface="Arial" panose="020B0604020202020204" pitchFamily="34" charset="0"/>
              <a:ea typeface="+mn-ea"/>
              <a:cs typeface="Arial" panose="020B0604020202020204" pitchFamily="34" charset="0"/>
            </a:rPr>
            <a:t>– Statistics and Data</a:t>
          </a:r>
          <a:endParaRPr lang="en-CA" sz="1600">
            <a:effectLst/>
            <a:latin typeface="Arial" panose="020B0604020202020204" pitchFamily="34" charset="0"/>
            <a:cs typeface="Arial" panose="020B0604020202020204" pitchFamily="34" charset="0"/>
          </a:endParaRPr>
        </a:p>
        <a:p>
          <a:endParaRPr lang="en-CA" sz="1100">
            <a:latin typeface="Arial" panose="020B0604020202020204" pitchFamily="34" charset="0"/>
            <a:cs typeface="Arial" panose="020B0604020202020204" pitchFamily="34" charset="0"/>
          </a:endParaRPr>
        </a:p>
      </xdr:txBody>
    </xdr:sp>
    <xdr:clientData/>
  </xdr:oneCellAnchor>
  <xdr:twoCellAnchor>
    <xdr:from>
      <xdr:col>1</xdr:col>
      <xdr:colOff>0</xdr:colOff>
      <xdr:row>19</xdr:row>
      <xdr:rowOff>0</xdr:rowOff>
    </xdr:from>
    <xdr:to>
      <xdr:col>10</xdr:col>
      <xdr:colOff>270210</xdr:colOff>
      <xdr:row>45</xdr:row>
      <xdr:rowOff>73138</xdr:rowOff>
    </xdr:to>
    <xdr:sp macro="" textlink="">
      <xdr:nvSpPr>
        <xdr:cNvPr id="5" name="TextBox 4">
          <a:extLst>
            <a:ext uri="{FF2B5EF4-FFF2-40B4-BE49-F238E27FC236}">
              <a16:creationId xmlns:a16="http://schemas.microsoft.com/office/drawing/2014/main" id="{C4158878-8C0F-413C-B057-6A40088B0C9A}"/>
            </a:ext>
          </a:extLst>
        </xdr:cNvPr>
        <xdr:cNvSpPr txBox="1"/>
      </xdr:nvSpPr>
      <xdr:spPr>
        <a:xfrm>
          <a:off x="609600" y="3800475"/>
          <a:ext cx="5756610" cy="5026138"/>
        </a:xfrm>
        <a:prstGeom prst="rect">
          <a:avLst/>
        </a:prstGeom>
        <a:solidFill>
          <a:schemeClr val="accent1">
            <a:lumMod val="40000"/>
            <a:lumOff val="60000"/>
            <a:alpha val="1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182880" tIns="182880" rIns="182880" bIns="182880" rtlCol="0" anchor="t"/>
        <a:lstStyle/>
        <a:p>
          <a:pPr>
            <a:lnSpc>
              <a:spcPct val="100000"/>
            </a:lnSpc>
          </a:pPr>
          <a:r>
            <a:rPr lang="en-CA" sz="900" b="1">
              <a:latin typeface="Arial" panose="020B0604020202020204" pitchFamily="34" charset="0"/>
              <a:cs typeface="Arial" panose="020B0604020202020204" pitchFamily="34" charset="0"/>
            </a:rPr>
            <a:t>Copyright and Permission to Reproduce</a:t>
          </a:r>
        </a:p>
        <a:p>
          <a:pPr>
            <a:lnSpc>
              <a:spcPct val="100000"/>
            </a:lnSpc>
          </a:pPr>
          <a:r>
            <a:rPr lang="en-CA" sz="900" b="1">
              <a:latin typeface="Arial" panose="020B0604020202020204" pitchFamily="34" charset="0"/>
              <a:cs typeface="Arial" panose="020B0604020202020204" pitchFamily="34" charset="0"/>
            </a:rPr>
            <a:t>Information on </a:t>
          </a:r>
          <a:r>
            <a:rPr lang="en-CA" sz="900" b="1">
              <a:solidFill>
                <a:sysClr val="windowText" lastClr="000000"/>
              </a:solidFill>
              <a:latin typeface="Arial" panose="020B0604020202020204" pitchFamily="34" charset="0"/>
              <a:cs typeface="Arial" panose="020B0604020202020204" pitchFamily="34" charset="0"/>
            </a:rPr>
            <a:t>this file was produced and/or compiled by the Alberta Energy Regulator (AER) for the purpose of providing</a:t>
          </a:r>
          <a:r>
            <a:rPr lang="en-CA" sz="900" b="1" baseline="0">
              <a:solidFill>
                <a:sysClr val="windowText" lastClr="000000"/>
              </a:solidFill>
              <a:latin typeface="Arial" panose="020B0604020202020204" pitchFamily="34" charset="0"/>
              <a:cs typeface="Arial" panose="020B0604020202020204" pitchFamily="34" charset="0"/>
            </a:rPr>
            <a:t> </a:t>
          </a:r>
          <a:r>
            <a:rPr lang="en-CA" sz="900" b="1">
              <a:solidFill>
                <a:sysClr val="windowText" lastClr="000000"/>
              </a:solidFill>
              <a:latin typeface="Arial" panose="020B0604020202020204" pitchFamily="34" charset="0"/>
              <a:cs typeface="Arial" panose="020B0604020202020204" pitchFamily="34" charset="0"/>
            </a:rPr>
            <a:t>access to information regarding the energy resources of the province of Alberta. </a:t>
          </a:r>
        </a:p>
        <a:p>
          <a:pPr>
            <a:lnSpc>
              <a:spcPct val="100000"/>
            </a:lnSpc>
          </a:pPr>
          <a:endParaRPr lang="en-CA" sz="900">
            <a:latin typeface="Arial" panose="020B0604020202020204" pitchFamily="34" charset="0"/>
            <a:cs typeface="Arial" panose="020B0604020202020204" pitchFamily="34" charset="0"/>
          </a:endParaRPr>
        </a:p>
        <a:p>
          <a:pPr>
            <a:lnSpc>
              <a:spcPct val="100000"/>
            </a:lnSpc>
          </a:pPr>
          <a:r>
            <a:rPr lang="en-CA" sz="900" b="1">
              <a:latin typeface="Arial" panose="020B0604020202020204" pitchFamily="34" charset="0"/>
              <a:cs typeface="Arial" panose="020B0604020202020204" pitchFamily="34" charset="0"/>
            </a:rPr>
            <a:t>Noncommercial or Educational Reproduction</a:t>
          </a:r>
        </a:p>
        <a:p>
          <a:pPr>
            <a:lnSpc>
              <a:spcPct val="100000"/>
            </a:lnSpc>
          </a:pPr>
          <a:r>
            <a:rPr lang="en-CA" sz="900">
              <a:latin typeface="Arial" panose="020B0604020202020204" pitchFamily="34" charset="0"/>
              <a:cs typeface="Arial" panose="020B0604020202020204" pitchFamily="34" charset="0"/>
            </a:rPr>
            <a:t>Information </a:t>
          </a:r>
          <a:r>
            <a:rPr lang="en-CA" sz="900">
              <a:solidFill>
                <a:sysClr val="windowText" lastClr="000000"/>
              </a:solidFill>
              <a:latin typeface="Arial" panose="020B0604020202020204" pitchFamily="34" charset="0"/>
              <a:cs typeface="Arial" panose="020B0604020202020204" pitchFamily="34" charset="0"/>
            </a:rPr>
            <a:t>on this file</a:t>
          </a:r>
          <a:r>
            <a:rPr lang="en-CA" sz="900" baseline="0">
              <a:solidFill>
                <a:sysClr val="windowText" lastClr="000000"/>
              </a:solidFill>
              <a:latin typeface="Arial" panose="020B0604020202020204" pitchFamily="34" charset="0"/>
              <a:cs typeface="Arial" panose="020B0604020202020204" pitchFamily="34" charset="0"/>
            </a:rPr>
            <a:t> </a:t>
          </a:r>
          <a:r>
            <a:rPr lang="en-CA" sz="900">
              <a:latin typeface="Arial" panose="020B0604020202020204" pitchFamily="34" charset="0"/>
              <a:cs typeface="Arial" panose="020B0604020202020204" pitchFamily="34" charset="0"/>
            </a:rPr>
            <a:t>has been posted with the intent that it be readily available for personal and public noncommercial (educational) use. The information may be reproduced, in whole or in part and by any means, without charge or further permission from the AER. We ask only that users exercise due diligence to ensure the accuracy of the materials reproduced; the AER be identified as the source of the materials; and the reproduction not be presented as an official version of the AER material, or as having been made in affiliation with or with the endorsement of the AER.</a:t>
          </a:r>
        </a:p>
        <a:p>
          <a:pPr>
            <a:lnSpc>
              <a:spcPct val="100000"/>
            </a:lnSpc>
          </a:pPr>
          <a:endParaRPr lang="en-CA" sz="900">
            <a:latin typeface="Arial" panose="020B0604020202020204" pitchFamily="34" charset="0"/>
            <a:cs typeface="Arial" panose="020B0604020202020204" pitchFamily="34" charset="0"/>
          </a:endParaRPr>
        </a:p>
        <a:p>
          <a:pPr>
            <a:lnSpc>
              <a:spcPct val="100000"/>
            </a:lnSpc>
          </a:pPr>
          <a:r>
            <a:rPr lang="en-CA" sz="900" b="1">
              <a:latin typeface="Arial" panose="020B0604020202020204" pitchFamily="34" charset="0"/>
              <a:cs typeface="Arial" panose="020B0604020202020204" pitchFamily="34" charset="0"/>
            </a:rPr>
            <a:t>Commercial Reproduction</a:t>
          </a:r>
        </a:p>
        <a:p>
          <a:pPr>
            <a:lnSpc>
              <a:spcPct val="100000"/>
            </a:lnSpc>
          </a:pPr>
          <a:r>
            <a:rPr lang="en-CA" sz="900">
              <a:latin typeface="Arial" panose="020B0604020202020204" pitchFamily="34" charset="0"/>
              <a:cs typeface="Arial" panose="020B0604020202020204" pitchFamily="34" charset="0"/>
            </a:rPr>
            <a:t>Reproduction of multiple copies of materials on this file, in whole or in part, for the purposes of commercial redistribution is prohibited except with prior written permission from the AER. To obtain permission to reproduce materials on this file for commercial purposes please contact </a:t>
          </a:r>
        </a:p>
        <a:p>
          <a:pPr>
            <a:lnSpc>
              <a:spcPct val="100000"/>
            </a:lnSpc>
          </a:pPr>
          <a:endParaRPr lang="en-CA" sz="900">
            <a:latin typeface="Arial" panose="020B0604020202020204" pitchFamily="34" charset="0"/>
            <a:cs typeface="Arial" panose="020B0604020202020204" pitchFamily="34" charset="0"/>
          </a:endParaRPr>
        </a:p>
        <a:p>
          <a:pPr>
            <a:lnSpc>
              <a:spcPct val="100000"/>
            </a:lnSpc>
          </a:pPr>
          <a:r>
            <a:rPr lang="en-CA" sz="900">
              <a:latin typeface="Arial" panose="020B0604020202020204" pitchFamily="34" charset="0"/>
              <a:cs typeface="Arial" panose="020B0604020202020204" pitchFamily="34" charset="0"/>
            </a:rPr>
            <a:t>AER Communications, Web Services: </a:t>
          </a:r>
        </a:p>
        <a:p>
          <a:pPr>
            <a:lnSpc>
              <a:spcPct val="100000"/>
            </a:lnSpc>
          </a:pPr>
          <a:r>
            <a:rPr lang="en-CA" sz="900">
              <a:latin typeface="Arial" panose="020B0604020202020204" pitchFamily="34" charset="0"/>
              <a:cs typeface="Arial" panose="020B0604020202020204" pitchFamily="34" charset="0"/>
            </a:rPr>
            <a:t>Suite 1000, 250 – 5 Street SW </a:t>
          </a:r>
        </a:p>
        <a:p>
          <a:pPr>
            <a:lnSpc>
              <a:spcPct val="100000"/>
            </a:lnSpc>
          </a:pPr>
          <a:r>
            <a:rPr lang="en-CA" sz="900">
              <a:latin typeface="Arial" panose="020B0604020202020204" pitchFamily="34" charset="0"/>
              <a:cs typeface="Arial" panose="020B0604020202020204" pitchFamily="34" charset="0"/>
            </a:rPr>
            <a:t>Calgary, Alberta T2P 0R4 </a:t>
          </a:r>
        </a:p>
        <a:p>
          <a:pPr>
            <a:lnSpc>
              <a:spcPct val="100000"/>
            </a:lnSpc>
          </a:pPr>
          <a:r>
            <a:rPr lang="en-CA" sz="900">
              <a:latin typeface="Arial" panose="020B0604020202020204" pitchFamily="34" charset="0"/>
              <a:cs typeface="Arial" panose="020B0604020202020204" pitchFamily="34" charset="0"/>
            </a:rPr>
            <a:t>Canada </a:t>
          </a:r>
        </a:p>
        <a:p>
          <a:pPr>
            <a:lnSpc>
              <a:spcPct val="100000"/>
            </a:lnSpc>
          </a:pPr>
          <a:endParaRPr lang="en-CA" sz="900">
            <a:latin typeface="Arial" panose="020B0604020202020204" pitchFamily="34" charset="0"/>
            <a:cs typeface="Arial" panose="020B0604020202020204" pitchFamily="34" charset="0"/>
          </a:endParaRPr>
        </a:p>
        <a:p>
          <a:pPr>
            <a:lnSpc>
              <a:spcPct val="100000"/>
            </a:lnSpc>
          </a:pPr>
          <a:r>
            <a:rPr lang="en-CA" sz="900">
              <a:latin typeface="Arial" panose="020B0604020202020204" pitchFamily="34" charset="0"/>
              <a:cs typeface="Arial" panose="020B0604020202020204" pitchFamily="34" charset="0"/>
            </a:rPr>
            <a:t>Inquiries:</a:t>
          </a:r>
          <a:r>
            <a:rPr lang="en-CA" sz="900" baseline="0">
              <a:latin typeface="Arial" panose="020B0604020202020204" pitchFamily="34" charset="0"/>
              <a:cs typeface="Arial" panose="020B0604020202020204" pitchFamily="34" charset="0"/>
            </a:rPr>
            <a:t> </a:t>
          </a:r>
          <a:r>
            <a:rPr lang="en-CA" sz="900">
              <a:latin typeface="Arial" panose="020B0604020202020204" pitchFamily="34" charset="0"/>
              <a:cs typeface="Arial" panose="020B0604020202020204" pitchFamily="34" charset="0"/>
            </a:rPr>
            <a:t>1-855-297-8311 </a:t>
          </a:r>
        </a:p>
        <a:p>
          <a:pPr>
            <a:lnSpc>
              <a:spcPct val="100000"/>
            </a:lnSpc>
          </a:pPr>
          <a:r>
            <a:rPr lang="en-CA" sz="900">
              <a:latin typeface="Arial" panose="020B0604020202020204" pitchFamily="34" charset="0"/>
              <a:cs typeface="Arial" panose="020B0604020202020204" pitchFamily="34" charset="0"/>
            </a:rPr>
            <a:t>Inquiries@aer.ca</a:t>
          </a:r>
        </a:p>
        <a:p>
          <a:pPr>
            <a:lnSpc>
              <a:spcPct val="100000"/>
            </a:lnSpc>
          </a:pPr>
          <a:endParaRPr lang="en-CA" sz="900">
            <a:latin typeface="Arial" panose="020B0604020202020204" pitchFamily="34" charset="0"/>
            <a:cs typeface="Arial" panose="020B0604020202020204" pitchFamily="34" charset="0"/>
          </a:endParaRPr>
        </a:p>
        <a:p>
          <a:pPr>
            <a:lnSpc>
              <a:spcPct val="100000"/>
            </a:lnSpc>
          </a:pPr>
          <a:r>
            <a:rPr lang="en-CA" sz="900" b="1">
              <a:latin typeface="Arial" panose="020B0604020202020204" pitchFamily="34" charset="0"/>
              <a:cs typeface="Arial" panose="020B0604020202020204" pitchFamily="34" charset="0"/>
            </a:rPr>
            <a:t>Disclaimer</a:t>
          </a:r>
        </a:p>
        <a:p>
          <a:pPr>
            <a:lnSpc>
              <a:spcPct val="100000"/>
            </a:lnSpc>
          </a:pPr>
          <a:r>
            <a:rPr lang="en-CA" sz="900">
              <a:latin typeface="Arial" panose="020B0604020202020204" pitchFamily="34" charset="0"/>
              <a:cs typeface="Arial" panose="020B0604020202020204" pitchFamily="34" charset="0"/>
            </a:rPr>
            <a:t>The information presented in this document is for general information purposes. It is believed to represent the best data available to the AER at this time but its accuracy is not guaranteed. The AER makes no representations, warranties, or guarantees, expressed or implied as to the accuracy, reliability, or currency of the information contained herein or that it will be suitable for any use. The AER accepts no responsibility whatsoever for any inaccuracy, error, or omissions in the information. The AER shall not be responsible for any losses or costs incurred by you or anyone else as a result of the use, conversion, publication, transmission, installation, or improvement of the information, even if such losses or costs are foreseeable. Any user intending to rely upon this information is advised to confirm both the accuracy of the information and whether a more recent version of the information is available.</a:t>
          </a:r>
        </a:p>
        <a:p>
          <a:pPr>
            <a:lnSpc>
              <a:spcPct val="100000"/>
            </a:lnSpc>
          </a:pPr>
          <a:endParaRPr lang="en-CA" sz="900">
            <a:latin typeface="Arial" panose="020B0604020202020204" pitchFamily="34" charset="0"/>
            <a:cs typeface="Arial" panose="020B0604020202020204" pitchFamily="34" charset="0"/>
          </a:endParaRPr>
        </a:p>
        <a:p>
          <a:pPr>
            <a:lnSpc>
              <a:spcPct val="100000"/>
            </a:lnSpc>
          </a:pPr>
          <a:endParaRPr lang="en-CA" sz="900">
            <a:latin typeface="Arial" panose="020B0604020202020204" pitchFamily="34" charset="0"/>
            <a:cs typeface="Arial" panose="020B0604020202020204" pitchFamily="34"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77723</xdr:colOff>
      <xdr:row>0</xdr:row>
      <xdr:rowOff>0</xdr:rowOff>
    </xdr:from>
    <xdr:to>
      <xdr:col>16</xdr:col>
      <xdr:colOff>819149</xdr:colOff>
      <xdr:row>18</xdr:row>
      <xdr:rowOff>130914</xdr:rowOff>
    </xdr:to>
    <xdr:pic>
      <xdr:nvPicPr>
        <xdr:cNvPr id="8" name="Picture 7">
          <a:extLst>
            <a:ext uri="{FF2B5EF4-FFF2-40B4-BE49-F238E27FC236}">
              <a16:creationId xmlns:a16="http://schemas.microsoft.com/office/drawing/2014/main" id="{99C92EB8-1018-4508-6F6D-5161C8AAD89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602473" y="0"/>
          <a:ext cx="6123051" cy="3559914"/>
        </a:xfrm>
        <a:prstGeom prst="rect">
          <a:avLst/>
        </a:prstGeom>
      </xdr:spPr>
    </xdr:pic>
    <xdr:clientData/>
  </xdr:twoCellAnchor>
  <xdr:twoCellAnchor editAs="oneCell">
    <xdr:from>
      <xdr:col>18</xdr:col>
      <xdr:colOff>76200</xdr:colOff>
      <xdr:row>0</xdr:row>
      <xdr:rowOff>0</xdr:rowOff>
    </xdr:from>
    <xdr:to>
      <xdr:col>24</xdr:col>
      <xdr:colOff>876300</xdr:colOff>
      <xdr:row>19</xdr:row>
      <xdr:rowOff>35442</xdr:rowOff>
    </xdr:to>
    <xdr:pic>
      <xdr:nvPicPr>
        <xdr:cNvPr id="19" name="Picture 18">
          <a:extLst>
            <a:ext uri="{FF2B5EF4-FFF2-40B4-BE49-F238E27FC236}">
              <a16:creationId xmlns:a16="http://schemas.microsoft.com/office/drawing/2014/main" id="{8A74198A-159A-349D-ADA9-7B80E33BBA5B}"/>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4506575" y="0"/>
          <a:ext cx="6286500" cy="3654942"/>
        </a:xfrm>
        <a:prstGeom prst="rect">
          <a:avLst/>
        </a:prstGeom>
      </xdr:spPr>
    </xdr:pic>
    <xdr:clientData/>
  </xdr:twoCellAnchor>
  <xdr:twoCellAnchor editAs="oneCell">
    <xdr:from>
      <xdr:col>26</xdr:col>
      <xdr:colOff>57150</xdr:colOff>
      <xdr:row>0</xdr:row>
      <xdr:rowOff>0</xdr:rowOff>
    </xdr:from>
    <xdr:to>
      <xdr:col>32</xdr:col>
      <xdr:colOff>829056</xdr:colOff>
      <xdr:row>19</xdr:row>
      <xdr:rowOff>19050</xdr:rowOff>
    </xdr:to>
    <xdr:pic>
      <xdr:nvPicPr>
        <xdr:cNvPr id="21" name="Picture 20">
          <a:extLst>
            <a:ext uri="{FF2B5EF4-FFF2-40B4-BE49-F238E27FC236}">
              <a16:creationId xmlns:a16="http://schemas.microsoft.com/office/drawing/2014/main" id="{402DA23E-1F3D-0EF4-2379-E0D894020D83}"/>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21497925" y="0"/>
          <a:ext cx="6258306" cy="3638550"/>
        </a:xfrm>
        <a:prstGeom prst="rect">
          <a:avLst/>
        </a:prstGeom>
      </xdr:spPr>
    </xdr:pic>
    <xdr:clientData/>
  </xdr:twoCellAnchor>
  <xdr:twoCellAnchor editAs="oneCell">
    <xdr:from>
      <xdr:col>34</xdr:col>
      <xdr:colOff>19050</xdr:colOff>
      <xdr:row>0</xdr:row>
      <xdr:rowOff>0</xdr:rowOff>
    </xdr:from>
    <xdr:to>
      <xdr:col>41</xdr:col>
      <xdr:colOff>552450</xdr:colOff>
      <xdr:row>18</xdr:row>
      <xdr:rowOff>70882</xdr:rowOff>
    </xdr:to>
    <xdr:pic>
      <xdr:nvPicPr>
        <xdr:cNvPr id="23" name="Picture 22">
          <a:extLst>
            <a:ext uri="{FF2B5EF4-FFF2-40B4-BE49-F238E27FC236}">
              <a16:creationId xmlns:a16="http://schemas.microsoft.com/office/drawing/2014/main" id="{0A53F2E6-31B5-1041-80FB-EB2A241478A8}"/>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28470225" y="0"/>
          <a:ext cx="6019800" cy="3499882"/>
        </a:xfrm>
        <a:prstGeom prst="rect">
          <a:avLst/>
        </a:prstGeom>
      </xdr:spPr>
    </xdr:pic>
    <xdr:clientData/>
  </xdr:twoCellAnchor>
  <xdr:twoCellAnchor editAs="oneCell">
    <xdr:from>
      <xdr:col>43</xdr:col>
      <xdr:colOff>30480</xdr:colOff>
      <xdr:row>0</xdr:row>
      <xdr:rowOff>0</xdr:rowOff>
    </xdr:from>
    <xdr:to>
      <xdr:col>50</xdr:col>
      <xdr:colOff>573024</xdr:colOff>
      <xdr:row>18</xdr:row>
      <xdr:rowOff>76200</xdr:rowOff>
    </xdr:to>
    <xdr:pic>
      <xdr:nvPicPr>
        <xdr:cNvPr id="25" name="Picture 24">
          <a:extLst>
            <a:ext uri="{FF2B5EF4-FFF2-40B4-BE49-F238E27FC236}">
              <a16:creationId xmlns:a16="http://schemas.microsoft.com/office/drawing/2014/main" id="{A1530DD0-E6F2-7685-C2DD-75B4E4461CC2}"/>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35187255" y="0"/>
          <a:ext cx="6028944" cy="3505200"/>
        </a:xfrm>
        <a:prstGeom prst="rect">
          <a:avLst/>
        </a:prstGeom>
      </xdr:spPr>
    </xdr:pic>
    <xdr:clientData/>
  </xdr:twoCellAnchor>
  <xdr:twoCellAnchor editAs="oneCell">
    <xdr:from>
      <xdr:col>59</xdr:col>
      <xdr:colOff>38099</xdr:colOff>
      <xdr:row>0</xdr:row>
      <xdr:rowOff>0</xdr:rowOff>
    </xdr:from>
    <xdr:to>
      <xdr:col>66</xdr:col>
      <xdr:colOff>599312</xdr:colOff>
      <xdr:row>18</xdr:row>
      <xdr:rowOff>9525</xdr:rowOff>
    </xdr:to>
    <xdr:pic>
      <xdr:nvPicPr>
        <xdr:cNvPr id="29" name="Picture 28">
          <a:extLst>
            <a:ext uri="{FF2B5EF4-FFF2-40B4-BE49-F238E27FC236}">
              <a16:creationId xmlns:a16="http://schemas.microsoft.com/office/drawing/2014/main" id="{975F5C93-9563-2B47-2CC0-E0FC3A17945A}"/>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49787174" y="0"/>
          <a:ext cx="5914263" cy="3438525"/>
        </a:xfrm>
        <a:prstGeom prst="rect">
          <a:avLst/>
        </a:prstGeom>
      </xdr:spPr>
    </xdr:pic>
    <xdr:clientData/>
  </xdr:twoCellAnchor>
  <xdr:twoCellAnchor editAs="oneCell">
    <xdr:from>
      <xdr:col>68</xdr:col>
      <xdr:colOff>19049</xdr:colOff>
      <xdr:row>0</xdr:row>
      <xdr:rowOff>0</xdr:rowOff>
    </xdr:from>
    <xdr:to>
      <xdr:col>75</xdr:col>
      <xdr:colOff>545210</xdr:colOff>
      <xdr:row>18</xdr:row>
      <xdr:rowOff>66675</xdr:rowOff>
    </xdr:to>
    <xdr:pic>
      <xdr:nvPicPr>
        <xdr:cNvPr id="31" name="Picture 30">
          <a:extLst>
            <a:ext uri="{FF2B5EF4-FFF2-40B4-BE49-F238E27FC236}">
              <a16:creationId xmlns:a16="http://schemas.microsoft.com/office/drawing/2014/main" id="{29A9BB11-D2B1-F06E-9A2C-28E1D1A649D3}"/>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56340374" y="0"/>
          <a:ext cx="6012561" cy="3495675"/>
        </a:xfrm>
        <a:prstGeom prst="rect">
          <a:avLst/>
        </a:prstGeom>
      </xdr:spPr>
    </xdr:pic>
    <xdr:clientData/>
  </xdr:twoCellAnchor>
  <xdr:twoCellAnchor editAs="oneCell">
    <xdr:from>
      <xdr:col>77</xdr:col>
      <xdr:colOff>57150</xdr:colOff>
      <xdr:row>0</xdr:row>
      <xdr:rowOff>0</xdr:rowOff>
    </xdr:from>
    <xdr:to>
      <xdr:col>83</xdr:col>
      <xdr:colOff>857250</xdr:colOff>
      <xdr:row>20</xdr:row>
      <xdr:rowOff>155058</xdr:rowOff>
    </xdr:to>
    <xdr:pic>
      <xdr:nvPicPr>
        <xdr:cNvPr id="33" name="Picture 32">
          <a:extLst>
            <a:ext uri="{FF2B5EF4-FFF2-40B4-BE49-F238E27FC236}">
              <a16:creationId xmlns:a16="http://schemas.microsoft.com/office/drawing/2014/main" id="{FB8AA671-D4F9-1DBA-F0CF-FA62E4C8956D}"/>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63084075" y="0"/>
          <a:ext cx="6819900" cy="3965058"/>
        </a:xfrm>
        <a:prstGeom prst="rect">
          <a:avLst/>
        </a:prstGeom>
      </xdr:spPr>
    </xdr:pic>
    <xdr:clientData/>
  </xdr:twoCellAnchor>
  <xdr:twoCellAnchor editAs="oneCell">
    <xdr:from>
      <xdr:col>1</xdr:col>
      <xdr:colOff>66675</xdr:colOff>
      <xdr:row>0</xdr:row>
      <xdr:rowOff>0</xdr:rowOff>
    </xdr:from>
    <xdr:to>
      <xdr:col>8</xdr:col>
      <xdr:colOff>506904</xdr:colOff>
      <xdr:row>20</xdr:row>
      <xdr:rowOff>114300</xdr:rowOff>
    </xdr:to>
    <xdr:pic>
      <xdr:nvPicPr>
        <xdr:cNvPr id="6" name="Picture 5">
          <a:extLst>
            <a:ext uri="{FF2B5EF4-FFF2-40B4-BE49-F238E27FC236}">
              <a16:creationId xmlns:a16="http://schemas.microsoft.com/office/drawing/2014/main" id="{CC377A80-4F09-40AC-126E-8E89275EA668}"/>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676275" y="0"/>
          <a:ext cx="6136179" cy="3924300"/>
        </a:xfrm>
        <a:prstGeom prst="rect">
          <a:avLst/>
        </a:prstGeom>
      </xdr:spPr>
    </xdr:pic>
    <xdr:clientData/>
  </xdr:twoCellAnchor>
  <xdr:twoCellAnchor editAs="oneCell">
    <xdr:from>
      <xdr:col>52</xdr:col>
      <xdr:colOff>301082</xdr:colOff>
      <xdr:row>0</xdr:row>
      <xdr:rowOff>0</xdr:rowOff>
    </xdr:from>
    <xdr:to>
      <xdr:col>57</xdr:col>
      <xdr:colOff>266699</xdr:colOff>
      <xdr:row>24</xdr:row>
      <xdr:rowOff>171450</xdr:rowOff>
    </xdr:to>
    <xdr:pic>
      <xdr:nvPicPr>
        <xdr:cNvPr id="5" name="Picture 4">
          <a:extLst>
            <a:ext uri="{FF2B5EF4-FFF2-40B4-BE49-F238E27FC236}">
              <a16:creationId xmlns:a16="http://schemas.microsoft.com/office/drawing/2014/main" id="{C3D0F264-C374-AD40-CAC2-EF6D3F51B7B6}"/>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42163457" y="0"/>
          <a:ext cx="6633117" cy="474345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1AD142-D92B-44CF-9812-5EF52388F65D}">
  <dimension ref="B3:B4"/>
  <sheetViews>
    <sheetView showGridLines="0" tabSelected="1" workbookViewId="0"/>
  </sheetViews>
  <sheetFormatPr defaultRowHeight="15" x14ac:dyDescent="0.25"/>
  <cols>
    <col min="1" max="1" width="5.85546875" customWidth="1"/>
  </cols>
  <sheetData>
    <row r="3" spans="2:2" ht="26.25" x14ac:dyDescent="0.4">
      <c r="B3" s="1"/>
    </row>
    <row r="4" spans="2:2" ht="18" x14ac:dyDescent="0.25">
      <c r="B4" s="2"/>
    </row>
  </sheetData>
  <sheetProtection algorithmName="SHA-512" hashValue="/4jSYxCb4DZwtqf4f0eh7mUnu2YsVYeJtcRwLHgfh8Vi1iJLd5+yKH5fK57bpCGQ7yYehLUP7mItc6q/qNeQKw==" saltValue="F0P7wnAJTblFLD2427gt1g==" spinCount="100000" sheet="1" objects="1" scenarios="1"/>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2583F7-D4CA-4434-A592-7DF928925545}">
  <dimension ref="A1:CM105"/>
  <sheetViews>
    <sheetView workbookViewId="0"/>
  </sheetViews>
  <sheetFormatPr defaultRowHeight="15" x14ac:dyDescent="0.25"/>
  <cols>
    <col min="3" max="8" width="12.7109375" customWidth="1"/>
    <col min="11" max="11" width="12.140625" customWidth="1"/>
    <col min="12" max="17" width="13.7109375" customWidth="1"/>
    <col min="19" max="25" width="13.7109375" customWidth="1"/>
    <col min="27" max="33" width="13.7109375" customWidth="1"/>
    <col min="37" max="40" width="13.7109375" customWidth="1"/>
    <col min="45" max="45" width="9.140625" customWidth="1"/>
    <col min="46" max="49" width="13.7109375" customWidth="1"/>
    <col min="54" max="54" width="13.7109375" customWidth="1"/>
    <col min="55" max="57" width="25.7109375" customWidth="1"/>
    <col min="63" max="63" width="13.7109375" customWidth="1"/>
    <col min="64" max="64" width="16.28515625" customWidth="1"/>
    <col min="65" max="65" width="13.7109375" customWidth="1"/>
    <col min="71" max="74" width="13.7109375" customWidth="1"/>
    <col min="78" max="79" width="13.7109375" customWidth="1"/>
    <col min="80" max="83" width="15.7109375" customWidth="1"/>
    <col min="84" max="84" width="13.7109375" customWidth="1"/>
  </cols>
  <sheetData>
    <row r="1" spans="2:84" x14ac:dyDescent="0.25">
      <c r="B1" s="9"/>
      <c r="C1" s="10"/>
      <c r="D1" s="10"/>
      <c r="E1" s="10"/>
      <c r="F1" s="10"/>
      <c r="G1" s="10"/>
      <c r="H1" s="10"/>
      <c r="I1" s="11"/>
      <c r="K1" s="12"/>
      <c r="Q1" s="13"/>
      <c r="S1" s="12"/>
      <c r="Y1" s="13"/>
      <c r="AA1" s="12"/>
      <c r="AG1" s="13"/>
      <c r="AI1" s="12"/>
      <c r="AP1" s="13"/>
      <c r="AR1" s="12"/>
      <c r="AY1" s="13"/>
      <c r="BA1" s="12"/>
      <c r="BF1" s="13"/>
      <c r="BH1" s="12"/>
      <c r="BO1" s="13"/>
      <c r="BQ1" s="12"/>
      <c r="BX1" s="13"/>
      <c r="BZ1" s="12"/>
      <c r="CF1" s="13"/>
    </row>
    <row r="2" spans="2:84" x14ac:dyDescent="0.25">
      <c r="B2" s="12"/>
      <c r="I2" s="13"/>
      <c r="K2" s="12"/>
      <c r="Q2" s="13"/>
      <c r="S2" s="12"/>
      <c r="Y2" s="13"/>
      <c r="AA2" s="12"/>
      <c r="AG2" s="13"/>
      <c r="AI2" s="12"/>
      <c r="AP2" s="13"/>
      <c r="AR2" s="12"/>
      <c r="AY2" s="13"/>
      <c r="BA2" s="12"/>
      <c r="BF2" s="13"/>
      <c r="BH2" s="12"/>
      <c r="BO2" s="13"/>
      <c r="BQ2" s="12"/>
      <c r="BX2" s="13"/>
      <c r="BZ2" s="12"/>
      <c r="CF2" s="13"/>
    </row>
    <row r="3" spans="2:84" x14ac:dyDescent="0.25">
      <c r="B3" s="12"/>
      <c r="I3" s="13"/>
      <c r="K3" s="12"/>
      <c r="Q3" s="13"/>
      <c r="S3" s="12"/>
      <c r="Y3" s="13"/>
      <c r="AA3" s="12"/>
      <c r="AG3" s="13"/>
      <c r="AI3" s="12"/>
      <c r="AP3" s="13"/>
      <c r="AR3" s="12"/>
      <c r="AY3" s="13"/>
      <c r="BA3" s="12"/>
      <c r="BF3" s="13"/>
      <c r="BH3" s="12"/>
      <c r="BO3" s="13"/>
      <c r="BQ3" s="12"/>
      <c r="BX3" s="13"/>
      <c r="BZ3" s="12"/>
      <c r="CF3" s="13"/>
    </row>
    <row r="4" spans="2:84" x14ac:dyDescent="0.25">
      <c r="B4" s="12"/>
      <c r="I4" s="13"/>
      <c r="K4" s="12"/>
      <c r="Q4" s="13"/>
      <c r="S4" s="12"/>
      <c r="Y4" s="13"/>
      <c r="AA4" s="12"/>
      <c r="AG4" s="13"/>
      <c r="AI4" s="12"/>
      <c r="AP4" s="13"/>
      <c r="AR4" s="12"/>
      <c r="AY4" s="13"/>
      <c r="BA4" s="12"/>
      <c r="BF4" s="13"/>
      <c r="BH4" s="12"/>
      <c r="BO4" s="13"/>
      <c r="BQ4" s="12"/>
      <c r="BX4" s="13"/>
      <c r="BZ4" s="12"/>
      <c r="CF4" s="13"/>
    </row>
    <row r="5" spans="2:84" x14ac:dyDescent="0.25">
      <c r="B5" s="12"/>
      <c r="I5" s="13"/>
      <c r="K5" s="12"/>
      <c r="Q5" s="13"/>
      <c r="S5" s="12"/>
      <c r="Y5" s="13"/>
      <c r="AA5" s="12"/>
      <c r="AG5" s="13"/>
      <c r="AI5" s="12"/>
      <c r="AP5" s="13"/>
      <c r="AR5" s="12"/>
      <c r="AY5" s="13"/>
      <c r="BA5" s="12"/>
      <c r="BF5" s="13"/>
      <c r="BH5" s="12"/>
      <c r="BO5" s="13"/>
      <c r="BQ5" s="12"/>
      <c r="BX5" s="13"/>
      <c r="BZ5" s="12"/>
      <c r="CF5" s="13"/>
    </row>
    <row r="6" spans="2:84" x14ac:dyDescent="0.25">
      <c r="B6" s="12"/>
      <c r="I6" s="13"/>
      <c r="K6" s="12"/>
      <c r="Q6" s="13"/>
      <c r="S6" s="12"/>
      <c r="Y6" s="13"/>
      <c r="AA6" s="12"/>
      <c r="AG6" s="13"/>
      <c r="AI6" s="12"/>
      <c r="AP6" s="13"/>
      <c r="AR6" s="12"/>
      <c r="AY6" s="13"/>
      <c r="BA6" s="12"/>
      <c r="BF6" s="13"/>
      <c r="BH6" s="12"/>
      <c r="BO6" s="13"/>
      <c r="BQ6" s="12"/>
      <c r="BX6" s="13"/>
      <c r="BZ6" s="12"/>
      <c r="CF6" s="13"/>
    </row>
    <row r="7" spans="2:84" x14ac:dyDescent="0.25">
      <c r="B7" s="12"/>
      <c r="I7" s="13"/>
      <c r="K7" s="12"/>
      <c r="Q7" s="13"/>
      <c r="S7" s="12"/>
      <c r="Y7" s="13"/>
      <c r="AA7" s="12"/>
      <c r="AG7" s="13"/>
      <c r="AI7" s="12"/>
      <c r="AP7" s="13"/>
      <c r="AR7" s="12"/>
      <c r="AY7" s="13"/>
      <c r="BA7" s="12"/>
      <c r="BF7" s="13"/>
      <c r="BH7" s="12"/>
      <c r="BO7" s="13"/>
      <c r="BQ7" s="12"/>
      <c r="BX7" s="13"/>
      <c r="BZ7" s="12"/>
      <c r="CF7" s="13"/>
    </row>
    <row r="8" spans="2:84" x14ac:dyDescent="0.25">
      <c r="B8" s="12"/>
      <c r="I8" s="13"/>
      <c r="K8" s="12"/>
      <c r="Q8" s="13"/>
      <c r="S8" s="12"/>
      <c r="Y8" s="13"/>
      <c r="AA8" s="12"/>
      <c r="AG8" s="13"/>
      <c r="AI8" s="12"/>
      <c r="AP8" s="13"/>
      <c r="AR8" s="12"/>
      <c r="AY8" s="13"/>
      <c r="BA8" s="12"/>
      <c r="BF8" s="13"/>
      <c r="BH8" s="12"/>
      <c r="BO8" s="13"/>
      <c r="BQ8" s="12"/>
      <c r="BX8" s="13"/>
      <c r="BZ8" s="12"/>
      <c r="CF8" s="13"/>
    </row>
    <row r="9" spans="2:84" x14ac:dyDescent="0.25">
      <c r="B9" s="12"/>
      <c r="I9" s="13"/>
      <c r="K9" s="12"/>
      <c r="Q9" s="13"/>
      <c r="S9" s="12"/>
      <c r="Y9" s="13"/>
      <c r="AA9" s="12"/>
      <c r="AG9" s="13"/>
      <c r="AI9" s="12"/>
      <c r="AP9" s="13"/>
      <c r="AR9" s="12"/>
      <c r="AY9" s="13"/>
      <c r="BA9" s="12"/>
      <c r="BF9" s="13"/>
      <c r="BH9" s="12"/>
      <c r="BO9" s="13"/>
      <c r="BQ9" s="12"/>
      <c r="BX9" s="13"/>
      <c r="BZ9" s="12"/>
      <c r="CF9" s="13"/>
    </row>
    <row r="10" spans="2:84" x14ac:dyDescent="0.25">
      <c r="B10" s="12"/>
      <c r="I10" s="13"/>
      <c r="K10" s="12"/>
      <c r="Q10" s="13"/>
      <c r="S10" s="12"/>
      <c r="Y10" s="13"/>
      <c r="AA10" s="12"/>
      <c r="AG10" s="13"/>
      <c r="AI10" s="12"/>
      <c r="AP10" s="13"/>
      <c r="AR10" s="12"/>
      <c r="AY10" s="13"/>
      <c r="BA10" s="12"/>
      <c r="BF10" s="13"/>
      <c r="BH10" s="12"/>
      <c r="BO10" s="13"/>
      <c r="BQ10" s="12"/>
      <c r="BX10" s="13"/>
      <c r="BZ10" s="12"/>
      <c r="CF10" s="13"/>
    </row>
    <row r="11" spans="2:84" x14ac:dyDescent="0.25">
      <c r="B11" s="12"/>
      <c r="I11" s="13"/>
      <c r="K11" s="12"/>
      <c r="Q11" s="13"/>
      <c r="S11" s="12"/>
      <c r="Y11" s="13"/>
      <c r="AA11" s="12"/>
      <c r="AG11" s="13"/>
      <c r="AI11" s="12"/>
      <c r="AP11" s="13"/>
      <c r="AR11" s="12"/>
      <c r="AY11" s="13"/>
      <c r="BA11" s="12"/>
      <c r="BF11" s="13"/>
      <c r="BH11" s="12"/>
      <c r="BO11" s="13"/>
      <c r="BQ11" s="12"/>
      <c r="BX11" s="13"/>
      <c r="BZ11" s="12"/>
      <c r="CF11" s="13"/>
    </row>
    <row r="12" spans="2:84" x14ac:dyDescent="0.25">
      <c r="B12" s="12"/>
      <c r="I12" s="13"/>
      <c r="K12" s="12"/>
      <c r="Q12" s="13"/>
      <c r="S12" s="12"/>
      <c r="Y12" s="13"/>
      <c r="AA12" s="12"/>
      <c r="AG12" s="13"/>
      <c r="AI12" s="12"/>
      <c r="AP12" s="13"/>
      <c r="AR12" s="12"/>
      <c r="AY12" s="13"/>
      <c r="BA12" s="12"/>
      <c r="BF12" s="13"/>
      <c r="BH12" s="12"/>
      <c r="BO12" s="13"/>
      <c r="BQ12" s="12"/>
      <c r="BX12" s="13"/>
      <c r="BZ12" s="12"/>
      <c r="CF12" s="13"/>
    </row>
    <row r="13" spans="2:84" x14ac:dyDescent="0.25">
      <c r="B13" s="12"/>
      <c r="I13" s="13"/>
      <c r="K13" s="12"/>
      <c r="Q13" s="13"/>
      <c r="S13" s="12"/>
      <c r="Y13" s="13"/>
      <c r="AA13" s="12"/>
      <c r="AG13" s="13"/>
      <c r="AI13" s="12"/>
      <c r="AP13" s="13"/>
      <c r="AR13" s="12"/>
      <c r="AY13" s="13"/>
      <c r="BA13" s="12"/>
      <c r="BF13" s="13"/>
      <c r="BH13" s="12"/>
      <c r="BO13" s="13"/>
      <c r="BQ13" s="12"/>
      <c r="BX13" s="13"/>
      <c r="BZ13" s="12"/>
      <c r="CF13" s="13"/>
    </row>
    <row r="14" spans="2:84" x14ac:dyDescent="0.25">
      <c r="B14" s="12"/>
      <c r="I14" s="13"/>
      <c r="K14" s="12"/>
      <c r="Q14" s="13"/>
      <c r="S14" s="12"/>
      <c r="Y14" s="13"/>
      <c r="AA14" s="12"/>
      <c r="AG14" s="13"/>
      <c r="AI14" s="12"/>
      <c r="AP14" s="13"/>
      <c r="AR14" s="12"/>
      <c r="AY14" s="13"/>
      <c r="BA14" s="12"/>
      <c r="BF14" s="13"/>
      <c r="BH14" s="12"/>
      <c r="BO14" s="13"/>
      <c r="BQ14" s="12"/>
      <c r="BX14" s="13"/>
      <c r="BZ14" s="12"/>
      <c r="CF14" s="13"/>
    </row>
    <row r="15" spans="2:84" x14ac:dyDescent="0.25">
      <c r="B15" s="12"/>
      <c r="I15" s="13"/>
      <c r="K15" s="12"/>
      <c r="Q15" s="13"/>
      <c r="S15" s="12"/>
      <c r="Y15" s="13"/>
      <c r="AA15" s="12"/>
      <c r="AG15" s="13"/>
      <c r="AI15" s="12"/>
      <c r="AP15" s="13"/>
      <c r="AR15" s="12"/>
      <c r="AY15" s="13"/>
      <c r="BA15" s="12"/>
      <c r="BF15" s="13"/>
      <c r="BH15" s="12"/>
      <c r="BO15" s="13"/>
      <c r="BQ15" s="12"/>
      <c r="BX15" s="13"/>
      <c r="BZ15" s="12"/>
      <c r="CF15" s="13"/>
    </row>
    <row r="16" spans="2:84" x14ac:dyDescent="0.25">
      <c r="B16" s="12"/>
      <c r="I16" s="13"/>
      <c r="K16" s="12"/>
      <c r="Q16" s="13"/>
      <c r="S16" s="12"/>
      <c r="Y16" s="13"/>
      <c r="AA16" s="12"/>
      <c r="AG16" s="13"/>
      <c r="AI16" s="12"/>
      <c r="AP16" s="13"/>
      <c r="AR16" s="12"/>
      <c r="AY16" s="13"/>
      <c r="BA16" s="12"/>
      <c r="BF16" s="13"/>
      <c r="BH16" s="12"/>
      <c r="BO16" s="13"/>
      <c r="BQ16" s="12"/>
      <c r="BX16" s="13"/>
      <c r="BZ16" s="12"/>
      <c r="CF16" s="13"/>
    </row>
    <row r="17" spans="1:84" x14ac:dyDescent="0.25">
      <c r="B17" s="12"/>
      <c r="I17" s="13"/>
      <c r="K17" s="12"/>
      <c r="Q17" s="13"/>
      <c r="S17" s="12"/>
      <c r="Y17" s="13"/>
      <c r="AA17" s="12"/>
      <c r="AG17" s="13"/>
      <c r="AI17" s="12"/>
      <c r="AP17" s="13"/>
      <c r="AR17" s="12"/>
      <c r="AY17" s="13"/>
      <c r="BA17" s="12"/>
      <c r="BF17" s="13"/>
      <c r="BH17" s="12"/>
      <c r="BO17" s="13"/>
      <c r="BQ17" s="12"/>
      <c r="BX17" s="13"/>
      <c r="BZ17" s="12"/>
      <c r="CF17" s="13"/>
    </row>
    <row r="18" spans="1:84" x14ac:dyDescent="0.25">
      <c r="B18" s="12"/>
      <c r="I18" s="13"/>
      <c r="K18" s="12"/>
      <c r="Q18" s="13"/>
      <c r="S18" s="12"/>
      <c r="Y18" s="13"/>
      <c r="AA18" s="12"/>
      <c r="AG18" s="13"/>
      <c r="AI18" s="12"/>
      <c r="AP18" s="13"/>
      <c r="AR18" s="12"/>
      <c r="AY18" s="13"/>
      <c r="BA18" s="12"/>
      <c r="BF18" s="13"/>
      <c r="BH18" s="12"/>
      <c r="BO18" s="13"/>
      <c r="BQ18" s="12"/>
      <c r="BX18" s="13"/>
      <c r="BZ18" s="12"/>
      <c r="CF18" s="13"/>
    </row>
    <row r="19" spans="1:84" x14ac:dyDescent="0.25">
      <c r="B19" s="12"/>
      <c r="I19" s="13"/>
      <c r="K19" s="12"/>
      <c r="Q19" s="13"/>
      <c r="S19" s="12"/>
      <c r="Y19" s="13"/>
      <c r="AA19" s="12"/>
      <c r="AG19" s="13"/>
      <c r="AI19" s="12"/>
      <c r="AP19" s="13"/>
      <c r="AR19" s="12"/>
      <c r="AY19" s="13"/>
      <c r="BA19" s="12"/>
      <c r="BB19" s="65"/>
      <c r="BC19" s="65"/>
      <c r="BD19" s="65"/>
      <c r="BE19" s="65"/>
      <c r="BF19" s="68"/>
      <c r="BG19" s="65"/>
      <c r="BH19" s="73"/>
      <c r="BI19" s="65"/>
      <c r="BJ19" s="65"/>
      <c r="BK19" s="65"/>
      <c r="BL19" s="65"/>
      <c r="BM19" s="65"/>
      <c r="BN19" s="65"/>
      <c r="BO19" s="68"/>
      <c r="BP19" s="65"/>
      <c r="BQ19" s="12"/>
      <c r="BX19" s="13"/>
      <c r="BZ19" s="12"/>
      <c r="CF19" s="13"/>
    </row>
    <row r="20" spans="1:84" x14ac:dyDescent="0.25">
      <c r="B20" s="12"/>
      <c r="I20" s="13"/>
      <c r="K20" s="12"/>
      <c r="Q20" s="13"/>
      <c r="S20" s="12"/>
      <c r="Y20" s="13"/>
      <c r="AA20" s="12"/>
      <c r="AG20" s="13"/>
      <c r="AI20" s="12"/>
      <c r="AP20" s="13"/>
      <c r="AR20" s="12"/>
      <c r="AY20" s="13"/>
      <c r="BA20" s="12"/>
      <c r="BB20" s="65"/>
      <c r="BC20" s="65"/>
      <c r="BD20" s="65"/>
      <c r="BE20" s="65"/>
      <c r="BF20" s="68"/>
      <c r="BG20" s="65"/>
      <c r="BH20" s="73"/>
      <c r="BI20" s="65"/>
      <c r="BJ20" s="65"/>
      <c r="BK20" s="65"/>
      <c r="BL20" s="65"/>
      <c r="BM20" s="65"/>
      <c r="BN20" s="65"/>
      <c r="BO20" s="68"/>
      <c r="BP20" s="65"/>
      <c r="BQ20" s="12"/>
      <c r="BX20" s="13"/>
      <c r="BZ20" s="12"/>
      <c r="CF20" s="13"/>
    </row>
    <row r="21" spans="1:84" x14ac:dyDescent="0.25">
      <c r="B21" s="12"/>
      <c r="I21" s="13"/>
      <c r="K21" s="12"/>
      <c r="Q21" s="13"/>
      <c r="S21" s="12"/>
      <c r="Y21" s="13"/>
      <c r="AA21" s="12"/>
      <c r="AG21" s="13"/>
      <c r="AI21" s="12"/>
      <c r="AP21" s="13"/>
      <c r="AR21" s="12"/>
      <c r="AY21" s="13"/>
      <c r="BA21" s="12"/>
      <c r="BB21" s="65"/>
      <c r="BC21" s="65"/>
      <c r="BD21" s="65"/>
      <c r="BE21" s="65"/>
      <c r="BF21" s="68"/>
      <c r="BG21" s="65"/>
      <c r="BH21" s="73"/>
      <c r="BI21" s="65"/>
      <c r="BJ21" s="65"/>
      <c r="BK21" s="65"/>
      <c r="BL21" s="65"/>
      <c r="BM21" s="65"/>
      <c r="BN21" s="65"/>
      <c r="BO21" s="68"/>
      <c r="BP21" s="65"/>
      <c r="BQ21" s="12"/>
      <c r="BX21" s="13"/>
      <c r="BZ21" s="12"/>
      <c r="CF21" s="13"/>
    </row>
    <row r="22" spans="1:84" x14ac:dyDescent="0.25">
      <c r="B22" s="12"/>
      <c r="I22" s="13"/>
      <c r="K22" s="12"/>
      <c r="Q22" s="13"/>
      <c r="S22" s="12"/>
      <c r="Y22" s="13"/>
      <c r="AA22" s="12"/>
      <c r="AG22" s="13"/>
      <c r="AI22" s="12"/>
      <c r="AP22" s="13"/>
      <c r="AR22" s="12"/>
      <c r="AY22" s="13"/>
      <c r="BA22" s="12"/>
      <c r="BB22" s="65"/>
      <c r="BC22" s="65"/>
      <c r="BD22" s="65"/>
      <c r="BE22" s="65"/>
      <c r="BF22" s="68"/>
      <c r="BG22" s="65"/>
      <c r="BH22" s="73"/>
      <c r="BI22" s="65"/>
      <c r="BJ22" s="65"/>
      <c r="BK22" s="65"/>
      <c r="BL22" s="65"/>
      <c r="BM22" s="65"/>
      <c r="BN22" s="65"/>
      <c r="BO22" s="68"/>
      <c r="BP22" s="65"/>
      <c r="BQ22" s="12"/>
      <c r="BX22" s="13"/>
      <c r="BZ22" s="12"/>
      <c r="CF22" s="13"/>
    </row>
    <row r="23" spans="1:84" x14ac:dyDescent="0.25">
      <c r="B23" s="12"/>
      <c r="I23" s="13"/>
      <c r="K23" s="12"/>
      <c r="Q23" s="13"/>
      <c r="S23" s="12"/>
      <c r="Y23" s="13"/>
      <c r="AA23" s="12"/>
      <c r="AG23" s="13"/>
      <c r="AI23" s="12"/>
      <c r="AP23" s="13"/>
      <c r="AR23" s="12"/>
      <c r="AY23" s="13"/>
      <c r="BA23" s="12"/>
      <c r="BB23" s="65"/>
      <c r="BC23" s="65"/>
      <c r="BD23" s="65"/>
      <c r="BE23" s="65"/>
      <c r="BF23" s="68"/>
      <c r="BG23" s="65"/>
      <c r="BH23" s="73"/>
      <c r="BI23" s="65"/>
      <c r="BJ23" s="65"/>
      <c r="BK23" s="65"/>
      <c r="BL23" s="65"/>
      <c r="BM23" s="65"/>
      <c r="BN23" s="65"/>
      <c r="BO23" s="68"/>
      <c r="BP23" s="65"/>
      <c r="BQ23" s="12"/>
      <c r="BX23" s="13"/>
      <c r="BZ23" s="12"/>
      <c r="CF23" s="13"/>
    </row>
    <row r="24" spans="1:84" x14ac:dyDescent="0.25">
      <c r="B24" s="12"/>
      <c r="I24" s="13"/>
      <c r="K24" s="12"/>
      <c r="Q24" s="13"/>
      <c r="S24" s="12"/>
      <c r="Y24" s="13"/>
      <c r="AA24" s="12"/>
      <c r="AG24" s="13"/>
      <c r="AI24" s="12"/>
      <c r="AP24" s="13"/>
      <c r="AR24" s="12"/>
      <c r="AY24" s="13"/>
      <c r="BA24" s="12"/>
      <c r="BB24" s="65"/>
      <c r="BC24" s="65"/>
      <c r="BD24" s="65"/>
      <c r="BE24" s="65"/>
      <c r="BF24" s="68"/>
      <c r="BG24" s="65"/>
      <c r="BH24" s="73"/>
      <c r="BI24" s="65"/>
      <c r="BJ24" s="65"/>
      <c r="BK24" s="65"/>
      <c r="BL24" s="65"/>
      <c r="BM24" s="65"/>
      <c r="BN24" s="65"/>
      <c r="BO24" s="68"/>
      <c r="BP24" s="65"/>
      <c r="BQ24" s="12"/>
      <c r="BX24" s="13"/>
      <c r="BZ24" s="12"/>
      <c r="CF24" s="13"/>
    </row>
    <row r="25" spans="1:84" x14ac:dyDescent="0.25">
      <c r="B25" s="12"/>
      <c r="I25" s="13"/>
      <c r="K25" s="12"/>
      <c r="Q25" s="13"/>
      <c r="S25" s="12"/>
      <c r="Y25" s="13"/>
      <c r="AA25" s="12"/>
      <c r="AG25" s="13"/>
      <c r="AI25" s="12"/>
      <c r="AP25" s="13"/>
      <c r="AR25" s="12"/>
      <c r="AY25" s="13"/>
      <c r="BA25" s="12"/>
      <c r="BB25" s="65"/>
      <c r="BC25" s="65"/>
      <c r="BD25" s="65"/>
      <c r="BE25" s="65"/>
      <c r="BF25" s="68"/>
      <c r="BG25" s="65"/>
      <c r="BH25" s="73"/>
      <c r="BI25" s="65"/>
      <c r="BJ25" s="65"/>
      <c r="BK25" s="65"/>
      <c r="BL25" s="65"/>
      <c r="BM25" s="65"/>
      <c r="BN25" s="65"/>
      <c r="BO25" s="68"/>
      <c r="BP25" s="65"/>
      <c r="BQ25" s="12"/>
      <c r="BX25" s="13"/>
      <c r="BZ25" s="12"/>
      <c r="CF25" s="13"/>
    </row>
    <row r="26" spans="1:84" x14ac:dyDescent="0.25">
      <c r="A26" s="3"/>
      <c r="B26" s="14"/>
      <c r="C26" s="3"/>
      <c r="D26" s="3"/>
      <c r="E26" s="3"/>
      <c r="F26" s="3"/>
      <c r="G26" s="3"/>
      <c r="H26" s="3"/>
      <c r="I26" s="15"/>
      <c r="J26" s="3"/>
      <c r="K26" s="14"/>
      <c r="L26" s="3"/>
      <c r="M26" s="3"/>
      <c r="N26" s="3"/>
      <c r="O26" s="3"/>
      <c r="P26" s="3"/>
      <c r="Q26" s="15"/>
      <c r="R26" s="3"/>
      <c r="S26" s="3"/>
      <c r="T26" s="3"/>
      <c r="U26" s="3"/>
      <c r="V26" s="3"/>
      <c r="W26" s="3"/>
      <c r="X26" s="3"/>
      <c r="Y26" s="3"/>
      <c r="Z26" s="3"/>
      <c r="AA26" s="14"/>
      <c r="AB26" s="3"/>
      <c r="AC26" s="3"/>
      <c r="AD26" s="3"/>
      <c r="AE26" s="3"/>
      <c r="AF26" s="3"/>
      <c r="AG26" s="15"/>
      <c r="AH26" s="3"/>
      <c r="AI26" s="14"/>
      <c r="AJ26" s="3"/>
      <c r="AK26" s="3"/>
      <c r="AL26" s="3"/>
      <c r="AM26" s="3"/>
      <c r="AN26" s="3"/>
      <c r="AO26" s="3"/>
      <c r="AP26" s="15"/>
      <c r="AQ26" s="3"/>
      <c r="AR26" s="14"/>
      <c r="AS26" s="3"/>
      <c r="AT26" s="3"/>
      <c r="AU26" s="3"/>
      <c r="AV26" s="3"/>
      <c r="AW26" s="3"/>
      <c r="AX26" s="3"/>
      <c r="AY26" s="15"/>
      <c r="AZ26" s="3"/>
      <c r="BA26" s="14"/>
      <c r="BB26" s="66"/>
      <c r="BC26" s="66"/>
      <c r="BD26" s="66"/>
      <c r="BE26" s="66"/>
      <c r="BF26" s="69"/>
      <c r="BG26" s="66"/>
      <c r="BH26" s="66"/>
      <c r="BI26" s="66"/>
      <c r="BJ26" s="66"/>
      <c r="BK26" s="66"/>
      <c r="BL26" s="66"/>
      <c r="BM26" s="66"/>
      <c r="BN26" s="66"/>
      <c r="BO26" s="66"/>
      <c r="BP26" s="66"/>
      <c r="BQ26" s="14"/>
      <c r="BR26" s="3"/>
      <c r="BS26" s="3"/>
      <c r="BT26" s="3"/>
      <c r="BU26" s="3"/>
      <c r="BV26" s="3"/>
      <c r="BW26" s="3"/>
      <c r="BX26" s="15"/>
      <c r="BY26" s="3"/>
      <c r="BZ26" s="3"/>
      <c r="CA26" s="3"/>
      <c r="CB26" s="3"/>
      <c r="CC26" s="3"/>
      <c r="CD26" s="3"/>
      <c r="CE26" s="3"/>
      <c r="CF26" s="3"/>
    </row>
    <row r="27" spans="1:84" x14ac:dyDescent="0.25">
      <c r="A27" s="3"/>
      <c r="B27" s="14"/>
      <c r="C27" s="3"/>
      <c r="D27" s="3"/>
      <c r="E27" s="3"/>
      <c r="F27" s="3"/>
      <c r="G27" s="3"/>
      <c r="H27" s="3"/>
      <c r="I27" s="15"/>
      <c r="J27" s="3"/>
      <c r="K27" s="14"/>
      <c r="L27" s="3"/>
      <c r="M27" s="3"/>
      <c r="N27" s="3"/>
      <c r="O27" s="3"/>
      <c r="P27" s="3"/>
      <c r="Q27" s="15"/>
      <c r="R27" s="3"/>
      <c r="S27" s="3"/>
      <c r="T27" s="3"/>
      <c r="U27" s="3"/>
      <c r="V27" s="3"/>
      <c r="W27" s="3"/>
      <c r="X27" s="3"/>
      <c r="Y27" s="3"/>
      <c r="Z27" s="3"/>
      <c r="AA27" s="14"/>
      <c r="AB27" s="3"/>
      <c r="AC27" s="3"/>
      <c r="AD27" s="3"/>
      <c r="AE27" s="3"/>
      <c r="AF27" s="3"/>
      <c r="AG27" s="15"/>
      <c r="AH27" s="3"/>
      <c r="AI27" s="14"/>
      <c r="AJ27" s="3"/>
      <c r="AK27" s="3"/>
      <c r="AL27" s="3"/>
      <c r="AM27" s="3"/>
      <c r="AN27" s="3"/>
      <c r="AO27" s="3"/>
      <c r="AP27" s="15"/>
      <c r="AQ27" s="3"/>
      <c r="AR27" s="14"/>
      <c r="AS27" s="3"/>
      <c r="AT27" s="3"/>
      <c r="AU27" s="3"/>
      <c r="AV27" s="3"/>
      <c r="AW27" s="3"/>
      <c r="AX27" s="3"/>
      <c r="AY27" s="15"/>
      <c r="AZ27" s="3"/>
      <c r="BA27" s="14"/>
      <c r="BB27" s="66"/>
      <c r="BC27" s="66"/>
      <c r="BD27" s="66"/>
      <c r="BE27" s="66"/>
      <c r="BF27" s="69"/>
      <c r="BG27" s="66"/>
      <c r="BH27" s="66"/>
      <c r="BI27" s="66"/>
      <c r="BJ27" s="66"/>
      <c r="BK27" s="66"/>
      <c r="BL27" s="66"/>
      <c r="BM27" s="66"/>
      <c r="BN27" s="66"/>
      <c r="BO27" s="66"/>
      <c r="BP27" s="66"/>
      <c r="BQ27" s="14"/>
      <c r="BR27" s="3"/>
      <c r="BS27" s="3"/>
      <c r="BT27" s="3"/>
      <c r="BU27" s="3"/>
      <c r="BV27" s="3"/>
      <c r="BW27" s="3"/>
      <c r="BX27" s="15"/>
      <c r="BY27" s="3"/>
      <c r="BZ27" s="3"/>
      <c r="CA27" s="3"/>
      <c r="CB27" s="3"/>
      <c r="CC27" s="3"/>
      <c r="CD27" s="3"/>
      <c r="CE27" s="3"/>
      <c r="CF27" s="3"/>
    </row>
    <row r="28" spans="1:84" x14ac:dyDescent="0.25">
      <c r="B28" s="12"/>
      <c r="C28" s="4"/>
      <c r="D28" s="5"/>
      <c r="E28" s="5"/>
      <c r="F28" s="5"/>
      <c r="G28" s="5"/>
      <c r="H28" s="6"/>
      <c r="I28" s="13"/>
      <c r="K28" s="19"/>
      <c r="L28" s="20"/>
      <c r="M28" s="20"/>
      <c r="N28" s="20"/>
      <c r="O28" s="20"/>
      <c r="P28" s="20"/>
      <c r="Q28" s="21"/>
      <c r="S28" s="33"/>
      <c r="T28" s="34"/>
      <c r="U28" s="34"/>
      <c r="V28" s="34"/>
      <c r="W28" s="34"/>
      <c r="X28" s="34"/>
      <c r="Y28" s="35"/>
      <c r="AA28" s="33"/>
      <c r="AB28" s="34"/>
      <c r="AC28" s="34"/>
      <c r="AD28" s="34"/>
      <c r="AE28" s="34"/>
      <c r="AF28" s="34"/>
      <c r="AG28" s="35"/>
      <c r="AI28" s="12"/>
      <c r="AK28" s="36"/>
      <c r="AL28" s="34"/>
      <c r="AM28" s="34"/>
      <c r="AN28" s="37"/>
      <c r="AO28" s="34"/>
      <c r="AP28" s="35"/>
      <c r="AQ28" s="34"/>
      <c r="AR28" s="33"/>
      <c r="AT28" s="36"/>
      <c r="AU28" s="34"/>
      <c r="AV28" s="34"/>
      <c r="AW28" s="37"/>
      <c r="AX28" s="34"/>
      <c r="AY28" s="35"/>
      <c r="AZ28" s="34"/>
      <c r="BA28" s="33"/>
      <c r="BB28" s="198"/>
      <c r="BC28" s="199"/>
      <c r="BD28" s="199"/>
      <c r="BE28" s="200"/>
      <c r="BF28" s="70"/>
      <c r="BG28" s="67"/>
      <c r="BH28" s="33"/>
      <c r="BI28" s="34"/>
      <c r="BJ28" s="34"/>
      <c r="BK28" s="4"/>
      <c r="BL28" s="6"/>
      <c r="BM28" s="34"/>
      <c r="BN28" s="34"/>
      <c r="BO28" s="35"/>
      <c r="BP28" s="67"/>
      <c r="BQ28" s="33"/>
      <c r="BR28" s="34"/>
      <c r="BS28" s="46"/>
      <c r="BT28" s="45"/>
      <c r="BU28" s="45"/>
      <c r="BV28" s="47"/>
      <c r="BW28" s="34"/>
      <c r="BX28" s="35"/>
      <c r="BY28" s="34"/>
      <c r="BZ28" s="33"/>
      <c r="CA28" s="4"/>
      <c r="CB28" s="5"/>
      <c r="CC28" s="5"/>
      <c r="CD28" s="5"/>
      <c r="CE28" s="6"/>
      <c r="CF28" s="35"/>
    </row>
    <row r="29" spans="1:84" ht="24" customHeight="1" x14ac:dyDescent="0.25">
      <c r="B29" s="12"/>
      <c r="C29" s="212" t="s">
        <v>178</v>
      </c>
      <c r="D29" s="208"/>
      <c r="E29" s="208"/>
      <c r="F29" s="208"/>
      <c r="G29" s="208"/>
      <c r="H29" s="213"/>
      <c r="I29" s="13"/>
      <c r="K29" s="207" t="s">
        <v>182</v>
      </c>
      <c r="L29" s="208"/>
      <c r="M29" s="208"/>
      <c r="N29" s="208"/>
      <c r="O29" s="208"/>
      <c r="P29" s="208"/>
      <c r="Q29" s="209"/>
      <c r="S29" s="207" t="s">
        <v>184</v>
      </c>
      <c r="T29" s="208"/>
      <c r="U29" s="208"/>
      <c r="V29" s="208"/>
      <c r="W29" s="208"/>
      <c r="X29" s="208"/>
      <c r="Y29" s="209"/>
      <c r="AA29" s="207" t="s">
        <v>185</v>
      </c>
      <c r="AB29" s="208"/>
      <c r="AC29" s="208"/>
      <c r="AD29" s="208"/>
      <c r="AE29" s="208"/>
      <c r="AF29" s="208"/>
      <c r="AG29" s="209"/>
      <c r="AI29" s="12"/>
      <c r="AK29" s="217" t="s">
        <v>186</v>
      </c>
      <c r="AL29" s="218"/>
      <c r="AM29" s="218"/>
      <c r="AN29" s="219"/>
      <c r="AO29" s="40"/>
      <c r="AP29" s="48"/>
      <c r="AQ29" s="49"/>
      <c r="AR29" s="50"/>
      <c r="AT29" s="212" t="s">
        <v>187</v>
      </c>
      <c r="AU29" s="208"/>
      <c r="AV29" s="208"/>
      <c r="AW29" s="213"/>
      <c r="AX29" s="51"/>
      <c r="AY29" s="53"/>
      <c r="AZ29" s="49"/>
      <c r="BA29" s="50"/>
      <c r="BB29" s="221" t="s">
        <v>188</v>
      </c>
      <c r="BC29" s="221"/>
      <c r="BD29" s="221"/>
      <c r="BE29" s="221"/>
      <c r="BF29" s="71"/>
      <c r="BG29" s="49"/>
      <c r="BH29" s="54"/>
      <c r="BI29" s="51"/>
      <c r="BJ29" s="51"/>
      <c r="BK29" s="212" t="s">
        <v>189</v>
      </c>
      <c r="BL29" s="213"/>
      <c r="BM29" s="39"/>
      <c r="BN29" s="51"/>
      <c r="BO29" s="53"/>
      <c r="BP29" s="49"/>
      <c r="BQ29" s="50"/>
      <c r="BR29" s="51"/>
      <c r="BS29" s="220" t="s">
        <v>176</v>
      </c>
      <c r="BT29" s="220"/>
      <c r="BU29" s="220"/>
      <c r="BV29" s="220"/>
      <c r="BW29" s="52"/>
      <c r="BX29" s="53"/>
      <c r="BY29" s="51"/>
      <c r="BZ29" s="54"/>
      <c r="CA29" s="212" t="s">
        <v>177</v>
      </c>
      <c r="CB29" s="208"/>
      <c r="CC29" s="208"/>
      <c r="CD29" s="208"/>
      <c r="CE29" s="213"/>
      <c r="CF29" s="53"/>
    </row>
    <row r="30" spans="1:84" ht="32.25" customHeight="1" x14ac:dyDescent="0.25">
      <c r="B30" s="12"/>
      <c r="C30" s="226" t="s">
        <v>0</v>
      </c>
      <c r="D30" s="25" t="s">
        <v>1</v>
      </c>
      <c r="E30" s="25" t="s">
        <v>2</v>
      </c>
      <c r="F30" s="25" t="s">
        <v>3</v>
      </c>
      <c r="G30" s="25" t="s">
        <v>174</v>
      </c>
      <c r="H30" s="25" t="s">
        <v>175</v>
      </c>
      <c r="I30" s="13"/>
      <c r="K30" s="227" t="s">
        <v>0</v>
      </c>
      <c r="L30" s="25" t="s">
        <v>5</v>
      </c>
      <c r="M30" s="25" t="s">
        <v>6</v>
      </c>
      <c r="N30" s="25" t="s">
        <v>7</v>
      </c>
      <c r="O30" s="25" t="s">
        <v>5</v>
      </c>
      <c r="P30" s="25" t="s">
        <v>6</v>
      </c>
      <c r="Q30" s="26" t="s">
        <v>7</v>
      </c>
      <c r="S30" s="225" t="s">
        <v>0</v>
      </c>
      <c r="T30" s="25" t="s">
        <v>12</v>
      </c>
      <c r="U30" s="25" t="s">
        <v>13</v>
      </c>
      <c r="V30" s="25" t="s">
        <v>14</v>
      </c>
      <c r="W30" s="25" t="s">
        <v>12</v>
      </c>
      <c r="X30" s="25" t="s">
        <v>13</v>
      </c>
      <c r="Y30" s="26" t="s">
        <v>14</v>
      </c>
      <c r="AA30" s="210" t="s">
        <v>0</v>
      </c>
      <c r="AB30" s="22" t="s">
        <v>5</v>
      </c>
      <c r="AC30" s="22" t="s">
        <v>6</v>
      </c>
      <c r="AD30" s="25" t="s">
        <v>7</v>
      </c>
      <c r="AE30" s="24" t="s">
        <v>5</v>
      </c>
      <c r="AF30" s="22" t="s">
        <v>6</v>
      </c>
      <c r="AG30" s="23" t="s">
        <v>7</v>
      </c>
      <c r="AI30" s="12"/>
      <c r="AK30" s="214" t="s">
        <v>0</v>
      </c>
      <c r="AL30" s="22" t="s">
        <v>5</v>
      </c>
      <c r="AM30" s="22" t="s">
        <v>19</v>
      </c>
      <c r="AN30" s="22" t="s">
        <v>7</v>
      </c>
      <c r="AO30" s="55"/>
      <c r="AP30" s="56"/>
      <c r="AQ30" s="34"/>
      <c r="AR30" s="33"/>
      <c r="AT30" s="214" t="s">
        <v>0</v>
      </c>
      <c r="AU30" s="22" t="s">
        <v>12</v>
      </c>
      <c r="AV30" s="22" t="s">
        <v>13</v>
      </c>
      <c r="AW30" s="22" t="s">
        <v>14</v>
      </c>
      <c r="AX30" s="34"/>
      <c r="AY30" s="35"/>
      <c r="AZ30" s="34"/>
      <c r="BA30" s="33"/>
      <c r="BB30" s="76"/>
      <c r="BC30" s="222"/>
      <c r="BD30" s="223"/>
      <c r="BE30" s="224"/>
      <c r="BF30" s="70"/>
      <c r="BG30" s="67"/>
      <c r="BH30" s="33"/>
      <c r="BI30" s="34"/>
      <c r="BJ30" s="34"/>
      <c r="BK30" s="166" t="s">
        <v>0</v>
      </c>
      <c r="BL30" s="22" t="s">
        <v>20</v>
      </c>
      <c r="BM30" s="39"/>
      <c r="BN30" s="34"/>
      <c r="BO30" s="35"/>
      <c r="BP30" s="67"/>
      <c r="BQ30" s="33"/>
      <c r="BR30" s="34"/>
      <c r="BS30" s="167" t="s">
        <v>0</v>
      </c>
      <c r="BT30" s="25" t="s">
        <v>12</v>
      </c>
      <c r="BU30" s="25" t="s">
        <v>13</v>
      </c>
      <c r="BV30" s="25" t="s">
        <v>14</v>
      </c>
      <c r="BW30" s="39"/>
      <c r="BX30" s="35"/>
      <c r="BY30" s="55"/>
      <c r="BZ30" s="33"/>
      <c r="CA30" s="25" t="s">
        <v>0</v>
      </c>
      <c r="CB30" s="25" t="s">
        <v>24</v>
      </c>
      <c r="CC30" s="25" t="s">
        <v>23</v>
      </c>
      <c r="CD30" s="25" t="s">
        <v>21</v>
      </c>
      <c r="CE30" s="25" t="s">
        <v>22</v>
      </c>
      <c r="CF30" s="70"/>
    </row>
    <row r="31" spans="1:84" ht="17.100000000000001" customHeight="1" x14ac:dyDescent="0.25">
      <c r="B31" s="12"/>
      <c r="C31" s="215"/>
      <c r="D31" s="25" t="s">
        <v>31</v>
      </c>
      <c r="E31" s="25" t="s">
        <v>31</v>
      </c>
      <c r="F31" s="25" t="s">
        <v>31</v>
      </c>
      <c r="G31" s="25" t="s">
        <v>31</v>
      </c>
      <c r="H31" s="25" t="s">
        <v>31</v>
      </c>
      <c r="I31" s="13"/>
      <c r="K31" s="211"/>
      <c r="L31" s="25" t="s">
        <v>32</v>
      </c>
      <c r="M31" s="25" t="s">
        <v>32</v>
      </c>
      <c r="N31" s="25" t="s">
        <v>32</v>
      </c>
      <c r="O31" s="25" t="s">
        <v>33</v>
      </c>
      <c r="P31" s="25" t="s">
        <v>33</v>
      </c>
      <c r="Q31" s="26" t="s">
        <v>33</v>
      </c>
      <c r="S31" s="225"/>
      <c r="T31" s="25" t="s">
        <v>32</v>
      </c>
      <c r="U31" s="25" t="s">
        <v>32</v>
      </c>
      <c r="V31" s="25" t="s">
        <v>32</v>
      </c>
      <c r="W31" s="25" t="s">
        <v>33</v>
      </c>
      <c r="X31" s="25" t="s">
        <v>33</v>
      </c>
      <c r="Y31" s="26" t="s">
        <v>33</v>
      </c>
      <c r="AA31" s="211"/>
      <c r="AB31" s="25" t="s">
        <v>32</v>
      </c>
      <c r="AC31" s="25" t="s">
        <v>32</v>
      </c>
      <c r="AD31" s="25" t="s">
        <v>32</v>
      </c>
      <c r="AE31" s="27" t="s">
        <v>33</v>
      </c>
      <c r="AF31" s="27" t="s">
        <v>33</v>
      </c>
      <c r="AG31" s="26" t="s">
        <v>33</v>
      </c>
      <c r="AI31" s="12"/>
      <c r="AK31" s="215"/>
      <c r="AL31" s="25" t="s">
        <v>34</v>
      </c>
      <c r="AM31" s="25" t="s">
        <v>34</v>
      </c>
      <c r="AN31" s="25" t="s">
        <v>34</v>
      </c>
      <c r="AO31" s="55"/>
      <c r="AP31" s="56"/>
      <c r="AQ31" s="34"/>
      <c r="AR31" s="33"/>
      <c r="AT31" s="215"/>
      <c r="AU31" s="25" t="s">
        <v>35</v>
      </c>
      <c r="AV31" s="25" t="s">
        <v>35</v>
      </c>
      <c r="AW31" s="25" t="s">
        <v>35</v>
      </c>
      <c r="AX31" s="34"/>
      <c r="AY31" s="35"/>
      <c r="AZ31" s="34"/>
      <c r="BA31" s="33"/>
      <c r="BB31" s="216" t="s">
        <v>0</v>
      </c>
      <c r="BC31" s="25" t="s">
        <v>190</v>
      </c>
      <c r="BD31" s="25" t="s">
        <v>191</v>
      </c>
      <c r="BE31" s="25" t="s">
        <v>195</v>
      </c>
      <c r="BF31" s="70"/>
      <c r="BG31" s="67"/>
      <c r="BH31" s="33"/>
      <c r="BI31" s="34"/>
      <c r="BJ31" s="34"/>
      <c r="BK31" s="22"/>
      <c r="BL31" s="25" t="s">
        <v>26</v>
      </c>
      <c r="BM31" s="39"/>
      <c r="BN31" s="34"/>
      <c r="BO31" s="35"/>
      <c r="BP31" s="67"/>
      <c r="BQ31" s="33"/>
      <c r="BR31" s="34"/>
      <c r="BS31" s="168"/>
      <c r="BT31" s="25" t="s">
        <v>25</v>
      </c>
      <c r="BU31" s="25" t="s">
        <v>25</v>
      </c>
      <c r="BV31" s="25" t="s">
        <v>25</v>
      </c>
      <c r="BW31" s="40"/>
      <c r="BX31" s="35"/>
      <c r="BY31" s="55"/>
      <c r="BZ31" s="33"/>
      <c r="CA31" s="25"/>
      <c r="CB31" s="25" t="s">
        <v>36</v>
      </c>
      <c r="CC31" s="25" t="s">
        <v>36</v>
      </c>
      <c r="CD31" s="25" t="s">
        <v>36</v>
      </c>
      <c r="CE31" s="25" t="s">
        <v>36</v>
      </c>
      <c r="CF31" s="70"/>
    </row>
    <row r="32" spans="1:84" x14ac:dyDescent="0.25">
      <c r="B32" s="12"/>
      <c r="C32" s="155">
        <v>42736</v>
      </c>
      <c r="D32" s="171">
        <v>52.61</v>
      </c>
      <c r="E32" s="179">
        <v>37.19</v>
      </c>
      <c r="F32" s="179">
        <v>48.6</v>
      </c>
      <c r="G32" s="171">
        <v>15.42</v>
      </c>
      <c r="H32" s="171">
        <v>4.01</v>
      </c>
      <c r="I32" s="13"/>
      <c r="K32" s="156">
        <v>2000</v>
      </c>
      <c r="L32" s="177">
        <v>30.26</v>
      </c>
      <c r="M32" s="177">
        <v>30.26</v>
      </c>
      <c r="N32" s="177">
        <v>30.26</v>
      </c>
      <c r="O32" s="177">
        <f>ROUND(L32*6.2929,2)</f>
        <v>190.42</v>
      </c>
      <c r="P32" s="177">
        <f t="shared" ref="P32:P64" si="0">ROUND(M32*6.2929,2)</f>
        <v>190.42</v>
      </c>
      <c r="Q32" s="178">
        <f t="shared" ref="Q32:Q64" si="1">ROUND(N32*6.2929,2)</f>
        <v>190.42</v>
      </c>
      <c r="S32" s="157">
        <v>2000</v>
      </c>
      <c r="T32" s="171">
        <v>44.33</v>
      </c>
      <c r="U32" s="171">
        <v>44.33</v>
      </c>
      <c r="V32" s="171">
        <v>44.33</v>
      </c>
      <c r="W32" s="171">
        <f>ROUND(T32*6.2929,2)</f>
        <v>278.95999999999998</v>
      </c>
      <c r="X32" s="171">
        <f t="shared" ref="X32:X64" si="2">ROUND(U32*6.2929,2)</f>
        <v>278.95999999999998</v>
      </c>
      <c r="Y32" s="174">
        <f t="shared" ref="Y32:Y64" si="3">ROUND(V32*6.2929,2)</f>
        <v>278.95999999999998</v>
      </c>
      <c r="AA32" s="157">
        <v>2005</v>
      </c>
      <c r="AB32" s="171">
        <v>36.24</v>
      </c>
      <c r="AC32" s="171">
        <v>36.24</v>
      </c>
      <c r="AD32" s="171">
        <v>36.24</v>
      </c>
      <c r="AE32" s="173">
        <f>ROUND(AB32*6.2929,2)</f>
        <v>228.05</v>
      </c>
      <c r="AF32" s="171">
        <f t="shared" ref="AF32:AF59" si="4">ROUND(AC32*6.2929,2)</f>
        <v>228.05</v>
      </c>
      <c r="AG32" s="174">
        <f t="shared" ref="AG32:AG59" si="5">ROUND(AD32*6.2929,2)</f>
        <v>228.05</v>
      </c>
      <c r="AI32" s="12"/>
      <c r="AK32" s="38">
        <v>2007</v>
      </c>
      <c r="AL32" s="171">
        <v>6.97</v>
      </c>
      <c r="AM32" s="171">
        <v>6.97</v>
      </c>
      <c r="AN32" s="171">
        <v>6.97</v>
      </c>
      <c r="AO32" s="57"/>
      <c r="AP32" s="58"/>
      <c r="AQ32" s="34"/>
      <c r="AR32" s="33"/>
      <c r="AT32" s="38">
        <v>2002</v>
      </c>
      <c r="AU32" s="171">
        <v>3.95</v>
      </c>
      <c r="AV32" s="171">
        <v>3.95</v>
      </c>
      <c r="AW32" s="171">
        <v>3.95</v>
      </c>
      <c r="AX32" s="34"/>
      <c r="AY32" s="35"/>
      <c r="AZ32" s="34"/>
      <c r="BA32" s="33"/>
      <c r="BB32" s="216"/>
      <c r="BC32" s="25" t="s">
        <v>36</v>
      </c>
      <c r="BD32" s="25" t="s">
        <v>36</v>
      </c>
      <c r="BE32" s="25" t="s">
        <v>36</v>
      </c>
      <c r="BF32" s="70"/>
      <c r="BG32" s="67"/>
      <c r="BH32" s="54"/>
      <c r="BI32" s="51"/>
      <c r="BJ32" s="34"/>
      <c r="BK32" s="160">
        <v>2000</v>
      </c>
      <c r="BL32" s="162">
        <v>67.3</v>
      </c>
      <c r="BM32" s="72"/>
      <c r="BN32" s="34"/>
      <c r="BO32" s="35"/>
      <c r="BP32" s="67"/>
      <c r="BQ32" s="33"/>
      <c r="BR32" s="34"/>
      <c r="BS32" s="164">
        <v>2000</v>
      </c>
      <c r="BT32" s="171">
        <v>4.2699999999999996</v>
      </c>
      <c r="BU32" s="171">
        <v>4.2699999999999996</v>
      </c>
      <c r="BV32" s="171">
        <v>4.2699999999999996</v>
      </c>
      <c r="BW32" s="8"/>
      <c r="BX32" s="35"/>
      <c r="BY32" s="57"/>
      <c r="BZ32" s="33"/>
      <c r="CA32" s="160">
        <v>2010</v>
      </c>
      <c r="CB32" s="169">
        <v>38.1</v>
      </c>
      <c r="CC32" s="169">
        <v>12.1</v>
      </c>
      <c r="CD32" s="169">
        <v>15.6</v>
      </c>
      <c r="CE32" s="169">
        <v>8.3000000000000007</v>
      </c>
      <c r="CF32" s="70"/>
    </row>
    <row r="33" spans="2:91" x14ac:dyDescent="0.25">
      <c r="B33" s="12"/>
      <c r="C33" s="155">
        <v>42767</v>
      </c>
      <c r="D33" s="171">
        <v>53.46</v>
      </c>
      <c r="E33" s="179">
        <v>39.14</v>
      </c>
      <c r="F33" s="179">
        <v>50.18</v>
      </c>
      <c r="G33" s="171">
        <v>14.32</v>
      </c>
      <c r="H33" s="171">
        <v>3.28</v>
      </c>
      <c r="I33" s="13"/>
      <c r="K33" s="156">
        <v>2001</v>
      </c>
      <c r="L33" s="177">
        <v>25.95</v>
      </c>
      <c r="M33" s="177">
        <v>25.95</v>
      </c>
      <c r="N33" s="177">
        <v>25.95</v>
      </c>
      <c r="O33" s="177">
        <f t="shared" ref="O33:O64" si="6">ROUND(L33*6.2929,2)</f>
        <v>163.30000000000001</v>
      </c>
      <c r="P33" s="177">
        <f t="shared" si="0"/>
        <v>163.30000000000001</v>
      </c>
      <c r="Q33" s="178">
        <f t="shared" si="1"/>
        <v>163.30000000000001</v>
      </c>
      <c r="S33" s="157">
        <v>2001</v>
      </c>
      <c r="T33" s="171">
        <v>39.130000000000003</v>
      </c>
      <c r="U33" s="171">
        <v>39.130000000000003</v>
      </c>
      <c r="V33" s="171">
        <v>39.130000000000003</v>
      </c>
      <c r="W33" s="171">
        <f t="shared" ref="W33:W64" si="7">ROUND(T33*6.2929,2)</f>
        <v>246.24</v>
      </c>
      <c r="X33" s="171">
        <f t="shared" si="2"/>
        <v>246.24</v>
      </c>
      <c r="Y33" s="174">
        <f t="shared" si="3"/>
        <v>246.24</v>
      </c>
      <c r="AA33" s="157">
        <v>2006</v>
      </c>
      <c r="AB33" s="171">
        <v>45.06</v>
      </c>
      <c r="AC33" s="171">
        <v>45.06</v>
      </c>
      <c r="AD33" s="171">
        <v>45.06</v>
      </c>
      <c r="AE33" s="173">
        <f t="shared" ref="AE33:AE59" si="8">ROUND(AB33*6.2929,2)</f>
        <v>283.56</v>
      </c>
      <c r="AF33" s="171">
        <f t="shared" si="4"/>
        <v>283.56</v>
      </c>
      <c r="AG33" s="174">
        <f t="shared" si="5"/>
        <v>283.56</v>
      </c>
      <c r="AI33" s="12"/>
      <c r="AK33" s="38">
        <v>2008</v>
      </c>
      <c r="AL33" s="171">
        <v>8.86</v>
      </c>
      <c r="AM33" s="171">
        <v>8.86</v>
      </c>
      <c r="AN33" s="171">
        <v>8.86</v>
      </c>
      <c r="AO33" s="57"/>
      <c r="AP33" s="58"/>
      <c r="AQ33" s="34"/>
      <c r="AR33" s="33"/>
      <c r="AT33" s="38">
        <v>2003</v>
      </c>
      <c r="AU33" s="171">
        <v>6.16</v>
      </c>
      <c r="AV33" s="171">
        <v>6.16</v>
      </c>
      <c r="AW33" s="171">
        <v>6.16</v>
      </c>
      <c r="AX33" s="34"/>
      <c r="AY33" s="35"/>
      <c r="AZ33" s="34"/>
      <c r="BA33" s="33"/>
      <c r="BB33" s="160">
        <v>2000</v>
      </c>
      <c r="BC33" s="169">
        <v>4.2</v>
      </c>
      <c r="BD33" s="169">
        <v>12.9</v>
      </c>
      <c r="BE33" s="169"/>
      <c r="BF33" s="70"/>
      <c r="BG33" s="67"/>
      <c r="BH33" s="33"/>
      <c r="BI33" s="34"/>
      <c r="BJ33" s="34"/>
      <c r="BK33" s="160">
        <v>2001</v>
      </c>
      <c r="BL33" s="162">
        <v>64.599999999999994</v>
      </c>
      <c r="BM33" s="72"/>
      <c r="BN33" s="34"/>
      <c r="BO33" s="35"/>
      <c r="BP33" s="67"/>
      <c r="BQ33" s="33"/>
      <c r="BR33" s="34"/>
      <c r="BS33" s="164">
        <v>2001</v>
      </c>
      <c r="BT33" s="171">
        <v>5.12</v>
      </c>
      <c r="BU33" s="171">
        <v>5.12</v>
      </c>
      <c r="BV33" s="171">
        <v>5.12</v>
      </c>
      <c r="BW33" s="8"/>
      <c r="BX33" s="35"/>
      <c r="BY33" s="57"/>
      <c r="BZ33" s="33"/>
      <c r="CA33" s="160">
        <v>2011</v>
      </c>
      <c r="CB33" s="169">
        <v>50.4</v>
      </c>
      <c r="CC33" s="169">
        <v>15.8</v>
      </c>
      <c r="CD33" s="169">
        <v>13.7</v>
      </c>
      <c r="CE33" s="169">
        <v>10</v>
      </c>
      <c r="CF33" s="70"/>
    </row>
    <row r="34" spans="2:91" x14ac:dyDescent="0.25">
      <c r="B34" s="12"/>
      <c r="C34" s="155">
        <v>42795</v>
      </c>
      <c r="D34" s="171">
        <v>49.67</v>
      </c>
      <c r="E34" s="179">
        <v>35.68</v>
      </c>
      <c r="F34" s="179">
        <v>46.69</v>
      </c>
      <c r="G34" s="171">
        <v>13.99</v>
      </c>
      <c r="H34" s="171">
        <v>2.98</v>
      </c>
      <c r="I34" s="13"/>
      <c r="K34" s="156">
        <v>2002</v>
      </c>
      <c r="L34" s="177">
        <v>26.15</v>
      </c>
      <c r="M34" s="177">
        <v>26.15</v>
      </c>
      <c r="N34" s="177">
        <v>26.15</v>
      </c>
      <c r="O34" s="177">
        <f t="shared" si="6"/>
        <v>164.56</v>
      </c>
      <c r="P34" s="177">
        <f t="shared" si="0"/>
        <v>164.56</v>
      </c>
      <c r="Q34" s="178">
        <f t="shared" si="1"/>
        <v>164.56</v>
      </c>
      <c r="S34" s="157">
        <v>2002</v>
      </c>
      <c r="T34" s="171">
        <v>41.06</v>
      </c>
      <c r="U34" s="171">
        <v>41.06</v>
      </c>
      <c r="V34" s="171">
        <v>41.06</v>
      </c>
      <c r="W34" s="171">
        <f t="shared" si="7"/>
        <v>258.39</v>
      </c>
      <c r="X34" s="171">
        <f t="shared" si="2"/>
        <v>258.39</v>
      </c>
      <c r="Y34" s="174">
        <f t="shared" si="3"/>
        <v>258.39</v>
      </c>
      <c r="AA34" s="157">
        <v>2007</v>
      </c>
      <c r="AB34" s="171">
        <v>49.59</v>
      </c>
      <c r="AC34" s="171">
        <v>49.59</v>
      </c>
      <c r="AD34" s="171">
        <v>49.59</v>
      </c>
      <c r="AE34" s="173">
        <f t="shared" si="8"/>
        <v>312.06</v>
      </c>
      <c r="AF34" s="171">
        <f t="shared" si="4"/>
        <v>312.06</v>
      </c>
      <c r="AG34" s="174">
        <f t="shared" si="5"/>
        <v>312.06</v>
      </c>
      <c r="AI34" s="12"/>
      <c r="AK34" s="38">
        <v>2009</v>
      </c>
      <c r="AL34" s="171">
        <v>3.94</v>
      </c>
      <c r="AM34" s="171">
        <v>3.94</v>
      </c>
      <c r="AN34" s="171">
        <v>3.94</v>
      </c>
      <c r="AO34" s="57"/>
      <c r="AP34" s="58"/>
      <c r="AQ34" s="34"/>
      <c r="AR34" s="33"/>
      <c r="AT34" s="38">
        <v>2004</v>
      </c>
      <c r="AU34" s="171">
        <v>6.31</v>
      </c>
      <c r="AV34" s="171">
        <v>6.31</v>
      </c>
      <c r="AW34" s="171">
        <v>6.31</v>
      </c>
      <c r="AX34" s="34"/>
      <c r="AY34" s="35"/>
      <c r="AZ34" s="34"/>
      <c r="BA34" s="33"/>
      <c r="BB34" s="160">
        <v>2001</v>
      </c>
      <c r="BC34" s="169">
        <v>5.9</v>
      </c>
      <c r="BD34" s="169">
        <v>14.7</v>
      </c>
      <c r="BE34" s="169"/>
      <c r="BF34" s="70"/>
      <c r="BG34" s="67"/>
      <c r="BH34" s="33"/>
      <c r="BI34" s="34"/>
      <c r="BJ34" s="34"/>
      <c r="BK34" s="160">
        <v>2002</v>
      </c>
      <c r="BL34" s="162">
        <v>63.7</v>
      </c>
      <c r="BM34" s="72"/>
      <c r="BN34" s="34"/>
      <c r="BO34" s="35"/>
      <c r="BP34" s="67"/>
      <c r="BQ34" s="33"/>
      <c r="BR34" s="34"/>
      <c r="BS34" s="164">
        <v>2002</v>
      </c>
      <c r="BT34" s="171">
        <v>3.65</v>
      </c>
      <c r="BU34" s="171">
        <v>3.65</v>
      </c>
      <c r="BV34" s="171">
        <v>3.65</v>
      </c>
      <c r="BW34" s="8"/>
      <c r="BX34" s="35"/>
      <c r="BY34" s="57"/>
      <c r="BZ34" s="33"/>
      <c r="CA34" s="160">
        <v>2012</v>
      </c>
      <c r="CB34" s="169">
        <v>51.2</v>
      </c>
      <c r="CC34" s="169">
        <v>16.5</v>
      </c>
      <c r="CD34" s="169">
        <v>8.5</v>
      </c>
      <c r="CE34" s="169">
        <v>8.1</v>
      </c>
      <c r="CF34" s="70"/>
    </row>
    <row r="35" spans="2:91" x14ac:dyDescent="0.25">
      <c r="B35" s="12"/>
      <c r="C35" s="155">
        <v>42826</v>
      </c>
      <c r="D35" s="171">
        <v>51.12</v>
      </c>
      <c r="E35" s="179">
        <v>36.840000000000003</v>
      </c>
      <c r="F35" s="179">
        <v>47.88</v>
      </c>
      <c r="G35" s="171">
        <v>14.28</v>
      </c>
      <c r="H35" s="171">
        <v>3.24</v>
      </c>
      <c r="I35" s="13"/>
      <c r="K35" s="156">
        <v>2003</v>
      </c>
      <c r="L35" s="177">
        <v>30.99</v>
      </c>
      <c r="M35" s="177">
        <v>30.99</v>
      </c>
      <c r="N35" s="177">
        <v>30.99</v>
      </c>
      <c r="O35" s="177">
        <f t="shared" si="6"/>
        <v>195.02</v>
      </c>
      <c r="P35" s="177">
        <f t="shared" si="0"/>
        <v>195.02</v>
      </c>
      <c r="Q35" s="178">
        <f t="shared" si="1"/>
        <v>195.02</v>
      </c>
      <c r="S35" s="157">
        <v>2003</v>
      </c>
      <c r="T35" s="171">
        <v>43.14</v>
      </c>
      <c r="U35" s="171">
        <v>43.14</v>
      </c>
      <c r="V35" s="171">
        <v>43.14</v>
      </c>
      <c r="W35" s="171">
        <f t="shared" si="7"/>
        <v>271.48</v>
      </c>
      <c r="X35" s="171">
        <f t="shared" si="2"/>
        <v>271.48</v>
      </c>
      <c r="Y35" s="174">
        <f t="shared" si="3"/>
        <v>271.48</v>
      </c>
      <c r="AA35" s="157">
        <v>2008</v>
      </c>
      <c r="AB35" s="171">
        <v>79.56</v>
      </c>
      <c r="AC35" s="171">
        <v>79.56</v>
      </c>
      <c r="AD35" s="171">
        <v>79.56</v>
      </c>
      <c r="AE35" s="173">
        <f t="shared" si="8"/>
        <v>500.66</v>
      </c>
      <c r="AF35" s="171">
        <f t="shared" si="4"/>
        <v>500.66</v>
      </c>
      <c r="AG35" s="174">
        <f t="shared" si="5"/>
        <v>500.66</v>
      </c>
      <c r="AI35" s="12"/>
      <c r="AK35" s="38">
        <v>2010</v>
      </c>
      <c r="AL35" s="171">
        <v>4.37</v>
      </c>
      <c r="AM35" s="171">
        <v>4.37</v>
      </c>
      <c r="AN35" s="171">
        <v>4.37</v>
      </c>
      <c r="AO35" s="57"/>
      <c r="AP35" s="58"/>
      <c r="AQ35" s="34"/>
      <c r="AR35" s="33"/>
      <c r="AT35" s="38">
        <v>2005</v>
      </c>
      <c r="AU35" s="171">
        <v>8.23</v>
      </c>
      <c r="AV35" s="171">
        <v>8.23</v>
      </c>
      <c r="AW35" s="171">
        <v>8.23</v>
      </c>
      <c r="AX35" s="34"/>
      <c r="AY35" s="35"/>
      <c r="AZ35" s="34"/>
      <c r="BA35" s="33"/>
      <c r="BB35" s="160">
        <v>2002</v>
      </c>
      <c r="BC35" s="169">
        <v>6.8</v>
      </c>
      <c r="BD35" s="169">
        <v>11.7</v>
      </c>
      <c r="BE35" s="169"/>
      <c r="BF35" s="70"/>
      <c r="BG35" s="67"/>
      <c r="BH35" s="33"/>
      <c r="BI35" s="34"/>
      <c r="BJ35" s="34"/>
      <c r="BK35" s="160">
        <v>2003</v>
      </c>
      <c r="BL35" s="162">
        <v>71.599999999999994</v>
      </c>
      <c r="BM35" s="72"/>
      <c r="BN35" s="34"/>
      <c r="BO35" s="35"/>
      <c r="BP35" s="67"/>
      <c r="BQ35" s="33"/>
      <c r="BR35" s="34"/>
      <c r="BS35" s="164">
        <v>2003</v>
      </c>
      <c r="BT35" s="171">
        <v>5.8</v>
      </c>
      <c r="BU35" s="171">
        <v>5.8</v>
      </c>
      <c r="BV35" s="171">
        <v>5.8</v>
      </c>
      <c r="BW35" s="8"/>
      <c r="BX35" s="35"/>
      <c r="BY35" s="57"/>
      <c r="BZ35" s="33"/>
      <c r="CA35" s="160">
        <v>2013</v>
      </c>
      <c r="CB35" s="169">
        <v>57.6</v>
      </c>
      <c r="CC35" s="169">
        <v>18.3</v>
      </c>
      <c r="CD35" s="169">
        <v>10.9</v>
      </c>
      <c r="CE35" s="169">
        <v>9.3000000000000007</v>
      </c>
      <c r="CF35" s="70"/>
    </row>
    <row r="36" spans="2:91" x14ac:dyDescent="0.25">
      <c r="B36" s="12"/>
      <c r="C36" s="155">
        <v>42856</v>
      </c>
      <c r="D36" s="171">
        <v>48.54</v>
      </c>
      <c r="E36" s="179">
        <v>38.840000000000003</v>
      </c>
      <c r="F36" s="179">
        <v>47</v>
      </c>
      <c r="G36" s="171">
        <v>9.6999999999999993</v>
      </c>
      <c r="H36" s="171">
        <v>1.54</v>
      </c>
      <c r="I36" s="13"/>
      <c r="K36" s="156">
        <v>2004</v>
      </c>
      <c r="L36" s="177">
        <v>41.47</v>
      </c>
      <c r="M36" s="177">
        <v>41.47</v>
      </c>
      <c r="N36" s="177">
        <v>41.47</v>
      </c>
      <c r="O36" s="177">
        <f t="shared" si="6"/>
        <v>260.97000000000003</v>
      </c>
      <c r="P36" s="177">
        <f t="shared" si="0"/>
        <v>260.97000000000003</v>
      </c>
      <c r="Q36" s="178">
        <f t="shared" si="1"/>
        <v>260.97000000000003</v>
      </c>
      <c r="S36" s="157">
        <v>2004</v>
      </c>
      <c r="T36" s="171">
        <v>52.54</v>
      </c>
      <c r="U36" s="171">
        <v>52.54</v>
      </c>
      <c r="V36" s="171">
        <v>52.54</v>
      </c>
      <c r="W36" s="171">
        <f t="shared" si="7"/>
        <v>330.63</v>
      </c>
      <c r="X36" s="171">
        <f t="shared" si="2"/>
        <v>330.63</v>
      </c>
      <c r="Y36" s="174">
        <f t="shared" si="3"/>
        <v>330.63</v>
      </c>
      <c r="AA36" s="157">
        <v>2009</v>
      </c>
      <c r="AB36" s="171">
        <v>52.13</v>
      </c>
      <c r="AC36" s="171">
        <v>52.13</v>
      </c>
      <c r="AD36" s="171">
        <v>52.13</v>
      </c>
      <c r="AE36" s="173">
        <f t="shared" si="8"/>
        <v>328.05</v>
      </c>
      <c r="AF36" s="171">
        <f t="shared" si="4"/>
        <v>328.05</v>
      </c>
      <c r="AG36" s="174">
        <f t="shared" si="5"/>
        <v>328.05</v>
      </c>
      <c r="AI36" s="12"/>
      <c r="AK36" s="38">
        <v>2011</v>
      </c>
      <c r="AL36" s="171">
        <v>4</v>
      </c>
      <c r="AM36" s="171">
        <v>4</v>
      </c>
      <c r="AN36" s="171">
        <v>4</v>
      </c>
      <c r="AO36" s="57"/>
      <c r="AP36" s="58"/>
      <c r="AQ36" s="34"/>
      <c r="AR36" s="33"/>
      <c r="AT36" s="38">
        <v>2006</v>
      </c>
      <c r="AU36" s="171">
        <v>6.43</v>
      </c>
      <c r="AV36" s="171">
        <v>6.43</v>
      </c>
      <c r="AW36" s="171">
        <v>6.43</v>
      </c>
      <c r="AX36" s="34"/>
      <c r="AY36" s="35"/>
      <c r="AZ36" s="34"/>
      <c r="BA36" s="33"/>
      <c r="BB36" s="160">
        <v>2003</v>
      </c>
      <c r="BC36" s="169">
        <v>5</v>
      </c>
      <c r="BD36" s="169">
        <v>15.5</v>
      </c>
      <c r="BE36" s="169"/>
      <c r="BF36" s="70"/>
      <c r="BG36" s="67"/>
      <c r="BH36" s="33"/>
      <c r="BI36" s="34"/>
      <c r="BJ36" s="34"/>
      <c r="BK36" s="160">
        <v>2004</v>
      </c>
      <c r="BL36" s="162">
        <v>77</v>
      </c>
      <c r="BM36" s="72"/>
      <c r="BN36" s="34"/>
      <c r="BO36" s="35"/>
      <c r="BP36" s="67"/>
      <c r="BQ36" s="33"/>
      <c r="BR36" s="34"/>
      <c r="BS36" s="164">
        <v>2004</v>
      </c>
      <c r="BT36" s="171">
        <v>5.98</v>
      </c>
      <c r="BU36" s="171">
        <v>5.98</v>
      </c>
      <c r="BV36" s="171">
        <v>5.98</v>
      </c>
      <c r="BW36" s="8"/>
      <c r="BX36" s="35"/>
      <c r="BY36" s="57"/>
      <c r="BZ36" s="33"/>
      <c r="CA36" s="160">
        <v>2014</v>
      </c>
      <c r="CB36" s="169">
        <v>66.5</v>
      </c>
      <c r="CC36" s="169">
        <v>18.600000000000001</v>
      </c>
      <c r="CD36" s="169">
        <v>15.9</v>
      </c>
      <c r="CE36" s="169">
        <v>9.9</v>
      </c>
      <c r="CF36" s="70"/>
    </row>
    <row r="37" spans="2:91" x14ac:dyDescent="0.25">
      <c r="B37" s="12"/>
      <c r="C37" s="155">
        <v>42887</v>
      </c>
      <c r="D37" s="171">
        <v>45.2</v>
      </c>
      <c r="E37" s="179">
        <v>35.799999999999997</v>
      </c>
      <c r="F37" s="179">
        <v>43.01</v>
      </c>
      <c r="G37" s="171">
        <v>9.4</v>
      </c>
      <c r="H37" s="171">
        <v>2.19</v>
      </c>
      <c r="I37" s="13"/>
      <c r="K37" s="156">
        <v>2005</v>
      </c>
      <c r="L37" s="177">
        <v>56.7</v>
      </c>
      <c r="M37" s="177">
        <v>56.7</v>
      </c>
      <c r="N37" s="177">
        <v>56.7</v>
      </c>
      <c r="O37" s="177">
        <f t="shared" si="6"/>
        <v>356.81</v>
      </c>
      <c r="P37" s="177">
        <f t="shared" si="0"/>
        <v>356.81</v>
      </c>
      <c r="Q37" s="178">
        <f t="shared" si="1"/>
        <v>356.81</v>
      </c>
      <c r="S37" s="157">
        <v>2005</v>
      </c>
      <c r="T37" s="171">
        <v>68.72</v>
      </c>
      <c r="U37" s="171">
        <v>68.72</v>
      </c>
      <c r="V37" s="171">
        <v>68.72</v>
      </c>
      <c r="W37" s="171">
        <f t="shared" si="7"/>
        <v>432.45</v>
      </c>
      <c r="X37" s="171">
        <f t="shared" si="2"/>
        <v>432.45</v>
      </c>
      <c r="Y37" s="174">
        <f t="shared" si="3"/>
        <v>432.45</v>
      </c>
      <c r="AA37" s="157">
        <v>2010</v>
      </c>
      <c r="AB37" s="171">
        <v>65.3</v>
      </c>
      <c r="AC37" s="171">
        <v>65.3</v>
      </c>
      <c r="AD37" s="171">
        <v>65.3</v>
      </c>
      <c r="AE37" s="173">
        <f t="shared" si="8"/>
        <v>410.93</v>
      </c>
      <c r="AF37" s="171">
        <f t="shared" si="4"/>
        <v>410.93</v>
      </c>
      <c r="AG37" s="174">
        <f t="shared" si="5"/>
        <v>410.93</v>
      </c>
      <c r="AI37" s="12"/>
      <c r="AK37" s="38">
        <v>2012</v>
      </c>
      <c r="AL37" s="171">
        <v>2.75</v>
      </c>
      <c r="AM37" s="171">
        <v>2.75</v>
      </c>
      <c r="AN37" s="171">
        <v>2.75</v>
      </c>
      <c r="AO37" s="57"/>
      <c r="AP37" s="58"/>
      <c r="AQ37" s="34"/>
      <c r="AR37" s="33"/>
      <c r="AT37" s="38">
        <v>2007</v>
      </c>
      <c r="AU37" s="171">
        <v>6.19</v>
      </c>
      <c r="AV37" s="171">
        <v>6.19</v>
      </c>
      <c r="AW37" s="171">
        <v>6.19</v>
      </c>
      <c r="AX37" s="34"/>
      <c r="AY37" s="35"/>
      <c r="AZ37" s="34"/>
      <c r="BA37" s="33"/>
      <c r="BB37" s="160">
        <v>2004</v>
      </c>
      <c r="BC37" s="169">
        <v>6.2</v>
      </c>
      <c r="BD37" s="169">
        <v>18.5</v>
      </c>
      <c r="BE37" s="169"/>
      <c r="BF37" s="70"/>
      <c r="BG37" s="67"/>
      <c r="BH37" s="33"/>
      <c r="BI37" s="34"/>
      <c r="BJ37" s="34"/>
      <c r="BK37" s="160">
        <v>2005</v>
      </c>
      <c r="BL37" s="162">
        <v>82.5</v>
      </c>
      <c r="BM37" s="72"/>
      <c r="BN37" s="34"/>
      <c r="BO37" s="35"/>
      <c r="BP37" s="67"/>
      <c r="BQ37" s="33"/>
      <c r="BR37" s="34"/>
      <c r="BS37" s="164">
        <v>2005</v>
      </c>
      <c r="BT37" s="171">
        <v>7.87</v>
      </c>
      <c r="BU37" s="171">
        <v>7.87</v>
      </c>
      <c r="BV37" s="171">
        <v>7.87</v>
      </c>
      <c r="BW37" s="8"/>
      <c r="BX37" s="35"/>
      <c r="BY37" s="57"/>
      <c r="BZ37" s="33"/>
      <c r="CA37" s="160">
        <v>2015</v>
      </c>
      <c r="CB37" s="169">
        <v>40.200000000000003</v>
      </c>
      <c r="CC37" s="169">
        <v>9.9</v>
      </c>
      <c r="CD37" s="169">
        <v>9.9</v>
      </c>
      <c r="CE37" s="169">
        <v>5.0999999999999996</v>
      </c>
      <c r="CF37" s="70"/>
    </row>
    <row r="38" spans="2:91" x14ac:dyDescent="0.25">
      <c r="B38" s="12"/>
      <c r="C38" s="155">
        <v>42917</v>
      </c>
      <c r="D38" s="171">
        <v>46.68</v>
      </c>
      <c r="E38" s="179">
        <v>36.369999999999997</v>
      </c>
      <c r="F38" s="179">
        <v>43.48</v>
      </c>
      <c r="G38" s="171">
        <v>10.31</v>
      </c>
      <c r="H38" s="171">
        <v>3.2</v>
      </c>
      <c r="I38" s="13"/>
      <c r="K38" s="156">
        <v>2006</v>
      </c>
      <c r="L38" s="177">
        <v>66.25</v>
      </c>
      <c r="M38" s="177">
        <v>66.25</v>
      </c>
      <c r="N38" s="177">
        <v>66.25</v>
      </c>
      <c r="O38" s="177">
        <f t="shared" si="6"/>
        <v>416.9</v>
      </c>
      <c r="P38" s="177">
        <f t="shared" si="0"/>
        <v>416.9</v>
      </c>
      <c r="Q38" s="178">
        <f t="shared" si="1"/>
        <v>416.9</v>
      </c>
      <c r="S38" s="157">
        <v>2006</v>
      </c>
      <c r="T38" s="171">
        <v>72.77</v>
      </c>
      <c r="U38" s="171">
        <v>72.77</v>
      </c>
      <c r="V38" s="171">
        <v>72.77</v>
      </c>
      <c r="W38" s="171">
        <f t="shared" si="7"/>
        <v>457.93</v>
      </c>
      <c r="X38" s="171">
        <f t="shared" si="2"/>
        <v>457.93</v>
      </c>
      <c r="Y38" s="174">
        <f t="shared" si="3"/>
        <v>457.93</v>
      </c>
      <c r="AA38" s="157">
        <v>2011</v>
      </c>
      <c r="AB38" s="171">
        <v>77.930000000000007</v>
      </c>
      <c r="AC38" s="171">
        <v>77.930000000000007</v>
      </c>
      <c r="AD38" s="171">
        <v>77.930000000000007</v>
      </c>
      <c r="AE38" s="173">
        <f t="shared" si="8"/>
        <v>490.41</v>
      </c>
      <c r="AF38" s="171">
        <f t="shared" si="4"/>
        <v>490.41</v>
      </c>
      <c r="AG38" s="174">
        <f t="shared" si="5"/>
        <v>490.41</v>
      </c>
      <c r="AI38" s="12"/>
      <c r="AK38" s="38">
        <v>2013</v>
      </c>
      <c r="AL38" s="171">
        <v>3.73</v>
      </c>
      <c r="AM38" s="171">
        <v>3.73</v>
      </c>
      <c r="AN38" s="171">
        <v>3.73</v>
      </c>
      <c r="AO38" s="57"/>
      <c r="AP38" s="58"/>
      <c r="AQ38" s="34"/>
      <c r="AR38" s="33"/>
      <c r="AT38" s="38">
        <v>2008</v>
      </c>
      <c r="AU38" s="171">
        <v>7.8</v>
      </c>
      <c r="AV38" s="171">
        <v>7.8</v>
      </c>
      <c r="AW38" s="171">
        <v>7.8</v>
      </c>
      <c r="AX38" s="34"/>
      <c r="AY38" s="35"/>
      <c r="AZ38" s="34"/>
      <c r="BA38" s="33"/>
      <c r="BB38" s="160">
        <v>2005</v>
      </c>
      <c r="BC38" s="169">
        <v>10.4</v>
      </c>
      <c r="BD38" s="169">
        <v>24.9</v>
      </c>
      <c r="BE38" s="169"/>
      <c r="BF38" s="70"/>
      <c r="BG38" s="67"/>
      <c r="BH38" s="33"/>
      <c r="BI38" s="34"/>
      <c r="BJ38" s="34"/>
      <c r="BK38" s="160">
        <v>2006</v>
      </c>
      <c r="BL38" s="162">
        <v>88.2</v>
      </c>
      <c r="BM38" s="72"/>
      <c r="BN38" s="34"/>
      <c r="BO38" s="35"/>
      <c r="BP38" s="67"/>
      <c r="BQ38" s="33"/>
      <c r="BR38" s="34"/>
      <c r="BS38" s="164">
        <v>2006</v>
      </c>
      <c r="BT38" s="171">
        <v>6.22</v>
      </c>
      <c r="BU38" s="171">
        <v>6.22</v>
      </c>
      <c r="BV38" s="171">
        <v>6.22</v>
      </c>
      <c r="BW38" s="8"/>
      <c r="BX38" s="35"/>
      <c r="BY38" s="57"/>
      <c r="BZ38" s="33"/>
      <c r="CA38" s="160">
        <v>2016</v>
      </c>
      <c r="CB38" s="169">
        <v>33.1</v>
      </c>
      <c r="CC38" s="169">
        <v>7.7</v>
      </c>
      <c r="CD38" s="169">
        <v>7.4</v>
      </c>
      <c r="CE38" s="169">
        <v>5.8</v>
      </c>
      <c r="CF38" s="70"/>
    </row>
    <row r="39" spans="2:91" x14ac:dyDescent="0.25">
      <c r="B39" s="12"/>
      <c r="C39" s="155">
        <v>42948</v>
      </c>
      <c r="D39" s="171">
        <v>48.06</v>
      </c>
      <c r="E39" s="179">
        <v>38.5</v>
      </c>
      <c r="F39" s="179">
        <v>47.98</v>
      </c>
      <c r="G39" s="171">
        <v>9.56</v>
      </c>
      <c r="H39" s="171">
        <v>0.08</v>
      </c>
      <c r="I39" s="13"/>
      <c r="K39" s="156">
        <v>2007</v>
      </c>
      <c r="L39" s="177">
        <v>72.41</v>
      </c>
      <c r="M39" s="177">
        <v>72.41</v>
      </c>
      <c r="N39" s="177">
        <v>72.41</v>
      </c>
      <c r="O39" s="177">
        <f t="shared" si="6"/>
        <v>455.67</v>
      </c>
      <c r="P39" s="177">
        <f t="shared" si="0"/>
        <v>455.67</v>
      </c>
      <c r="Q39" s="178">
        <f t="shared" si="1"/>
        <v>455.67</v>
      </c>
      <c r="S39" s="157">
        <v>2007</v>
      </c>
      <c r="T39" s="171">
        <v>76.349999999999994</v>
      </c>
      <c r="U39" s="171">
        <v>76.349999999999994</v>
      </c>
      <c r="V39" s="171">
        <v>76.349999999999994</v>
      </c>
      <c r="W39" s="171">
        <f t="shared" si="7"/>
        <v>480.46</v>
      </c>
      <c r="X39" s="171">
        <f t="shared" si="2"/>
        <v>480.46</v>
      </c>
      <c r="Y39" s="174">
        <f t="shared" si="3"/>
        <v>480.46</v>
      </c>
      <c r="AA39" s="157">
        <v>2012</v>
      </c>
      <c r="AB39" s="171">
        <v>73.14</v>
      </c>
      <c r="AC39" s="171">
        <v>73.14</v>
      </c>
      <c r="AD39" s="171">
        <v>73.14</v>
      </c>
      <c r="AE39" s="173">
        <f t="shared" si="8"/>
        <v>460.26</v>
      </c>
      <c r="AF39" s="171">
        <f t="shared" si="4"/>
        <v>460.26</v>
      </c>
      <c r="AG39" s="174">
        <f t="shared" si="5"/>
        <v>460.26</v>
      </c>
      <c r="AI39" s="12"/>
      <c r="AK39" s="38">
        <v>2014</v>
      </c>
      <c r="AL39" s="171">
        <v>4.37</v>
      </c>
      <c r="AM39" s="171">
        <v>4.37</v>
      </c>
      <c r="AN39" s="171">
        <v>4.37</v>
      </c>
      <c r="AO39" s="57"/>
      <c r="AP39" s="58"/>
      <c r="AQ39" s="34"/>
      <c r="AR39" s="33"/>
      <c r="AT39" s="38">
        <v>2009</v>
      </c>
      <c r="AU39" s="171">
        <v>4.01</v>
      </c>
      <c r="AV39" s="171">
        <v>4.01</v>
      </c>
      <c r="AW39" s="171">
        <v>4.01</v>
      </c>
      <c r="AX39" s="34"/>
      <c r="AY39" s="35"/>
      <c r="AZ39" s="34"/>
      <c r="BA39" s="33"/>
      <c r="BB39" s="160">
        <v>2006</v>
      </c>
      <c r="BC39" s="169">
        <v>14.3</v>
      </c>
      <c r="BD39" s="169">
        <v>27.2</v>
      </c>
      <c r="BE39" s="169"/>
      <c r="BF39" s="70"/>
      <c r="BG39" s="67"/>
      <c r="BH39" s="33"/>
      <c r="BI39" s="34"/>
      <c r="BJ39" s="34"/>
      <c r="BK39" s="160">
        <v>2007</v>
      </c>
      <c r="BL39" s="162">
        <v>93.5</v>
      </c>
      <c r="BM39" s="72"/>
      <c r="BN39" s="34"/>
      <c r="BO39" s="35"/>
      <c r="BP39" s="67"/>
      <c r="BQ39" s="33"/>
      <c r="BR39" s="34"/>
      <c r="BS39" s="164">
        <v>2007</v>
      </c>
      <c r="BT39" s="171">
        <v>5.88</v>
      </c>
      <c r="BU39" s="171">
        <v>5.88</v>
      </c>
      <c r="BV39" s="171">
        <v>5.88</v>
      </c>
      <c r="BW39" s="8"/>
      <c r="BX39" s="35"/>
      <c r="BY39" s="57"/>
      <c r="BZ39" s="33"/>
      <c r="CA39" s="160">
        <v>2017</v>
      </c>
      <c r="CB39" s="169">
        <v>54.2</v>
      </c>
      <c r="CC39" s="169">
        <v>9.1999999999999993</v>
      </c>
      <c r="CD39" s="169">
        <v>8.4</v>
      </c>
      <c r="CE39" s="169">
        <v>9.6</v>
      </c>
      <c r="CF39" s="70"/>
    </row>
    <row r="40" spans="2:91" x14ac:dyDescent="0.25">
      <c r="B40" s="12"/>
      <c r="C40" s="155">
        <v>42979</v>
      </c>
      <c r="D40" s="171">
        <v>49.88</v>
      </c>
      <c r="E40" s="179">
        <v>39.93</v>
      </c>
      <c r="F40" s="179">
        <v>46.68</v>
      </c>
      <c r="G40" s="171">
        <v>9.9499999999999993</v>
      </c>
      <c r="H40" s="171">
        <v>3.2</v>
      </c>
      <c r="I40" s="13"/>
      <c r="K40" s="156">
        <v>2008</v>
      </c>
      <c r="L40" s="177">
        <v>99.75</v>
      </c>
      <c r="M40" s="177">
        <v>99.75</v>
      </c>
      <c r="N40" s="177">
        <v>99.75</v>
      </c>
      <c r="O40" s="177">
        <f t="shared" si="6"/>
        <v>627.72</v>
      </c>
      <c r="P40" s="177">
        <f t="shared" si="0"/>
        <v>627.72</v>
      </c>
      <c r="Q40" s="178">
        <f t="shared" si="1"/>
        <v>627.72</v>
      </c>
      <c r="S40" s="157">
        <v>2008</v>
      </c>
      <c r="T40" s="171">
        <v>102.16</v>
      </c>
      <c r="U40" s="171">
        <v>102.16</v>
      </c>
      <c r="V40" s="171">
        <v>102.16</v>
      </c>
      <c r="W40" s="171">
        <f t="shared" si="7"/>
        <v>642.88</v>
      </c>
      <c r="X40" s="171">
        <f t="shared" si="2"/>
        <v>642.88</v>
      </c>
      <c r="Y40" s="174">
        <f t="shared" si="3"/>
        <v>642.88</v>
      </c>
      <c r="AA40" s="157">
        <v>2013</v>
      </c>
      <c r="AB40" s="171">
        <v>73.010000000000005</v>
      </c>
      <c r="AC40" s="171">
        <v>73.010000000000005</v>
      </c>
      <c r="AD40" s="171">
        <v>73.010000000000005</v>
      </c>
      <c r="AE40" s="173">
        <f t="shared" si="8"/>
        <v>459.44</v>
      </c>
      <c r="AF40" s="171">
        <f t="shared" si="4"/>
        <v>459.44</v>
      </c>
      <c r="AG40" s="174">
        <f t="shared" si="5"/>
        <v>459.44</v>
      </c>
      <c r="AI40" s="12"/>
      <c r="AK40" s="38">
        <v>2015</v>
      </c>
      <c r="AL40" s="171">
        <v>2.62</v>
      </c>
      <c r="AM40" s="171">
        <v>2.62</v>
      </c>
      <c r="AN40" s="171">
        <v>2.62</v>
      </c>
      <c r="AO40" s="57"/>
      <c r="AP40" s="58"/>
      <c r="AQ40" s="34"/>
      <c r="AR40" s="33"/>
      <c r="AT40" s="38">
        <v>2010</v>
      </c>
      <c r="AU40" s="171">
        <v>3.9</v>
      </c>
      <c r="AV40" s="171">
        <v>3.9</v>
      </c>
      <c r="AW40" s="171">
        <v>3.9</v>
      </c>
      <c r="AX40" s="34"/>
      <c r="AY40" s="35"/>
      <c r="AZ40" s="34"/>
      <c r="BA40" s="33"/>
      <c r="BB40" s="160">
        <v>2007</v>
      </c>
      <c r="BC40" s="169">
        <v>18.100000000000001</v>
      </c>
      <c r="BD40" s="169">
        <v>21.2</v>
      </c>
      <c r="BE40" s="169"/>
      <c r="BF40" s="70"/>
      <c r="BG40" s="67"/>
      <c r="BH40" s="33"/>
      <c r="BI40" s="34"/>
      <c r="BJ40" s="34"/>
      <c r="BK40" s="160">
        <v>2008</v>
      </c>
      <c r="BL40" s="162">
        <v>94.3</v>
      </c>
      <c r="BM40" s="72"/>
      <c r="BN40" s="34"/>
      <c r="BO40" s="35"/>
      <c r="BP40" s="67"/>
      <c r="BQ40" s="33"/>
      <c r="BR40" s="34"/>
      <c r="BS40" s="164">
        <v>2008</v>
      </c>
      <c r="BT40" s="171">
        <v>7.47</v>
      </c>
      <c r="BU40" s="171">
        <v>7.47</v>
      </c>
      <c r="BV40" s="171">
        <v>7.47</v>
      </c>
      <c r="BW40" s="8"/>
      <c r="BX40" s="35"/>
      <c r="BY40" s="57"/>
      <c r="BZ40" s="33"/>
      <c r="CA40" s="160">
        <v>2018</v>
      </c>
      <c r="CB40" s="169">
        <v>57.8</v>
      </c>
      <c r="CC40" s="169">
        <v>10.5</v>
      </c>
      <c r="CD40" s="169">
        <v>5.2</v>
      </c>
      <c r="CE40" s="169">
        <v>13.2</v>
      </c>
      <c r="CF40" s="70"/>
    </row>
    <row r="41" spans="2:91" x14ac:dyDescent="0.25">
      <c r="B41" s="12"/>
      <c r="C41" s="155">
        <v>43009</v>
      </c>
      <c r="D41" s="171">
        <v>51.69</v>
      </c>
      <c r="E41" s="179">
        <v>39.869999999999997</v>
      </c>
      <c r="F41" s="179">
        <v>51.21</v>
      </c>
      <c r="G41" s="171">
        <v>11.82</v>
      </c>
      <c r="H41" s="171">
        <v>0.48</v>
      </c>
      <c r="I41" s="13"/>
      <c r="K41" s="156">
        <v>2009</v>
      </c>
      <c r="L41" s="177">
        <v>62.09</v>
      </c>
      <c r="M41" s="177">
        <v>62.09</v>
      </c>
      <c r="N41" s="177">
        <v>62.09</v>
      </c>
      <c r="O41" s="177">
        <f t="shared" si="6"/>
        <v>390.73</v>
      </c>
      <c r="P41" s="177">
        <f t="shared" si="0"/>
        <v>390.73</v>
      </c>
      <c r="Q41" s="178">
        <f t="shared" si="1"/>
        <v>390.73</v>
      </c>
      <c r="S41" s="157">
        <v>2009</v>
      </c>
      <c r="T41" s="171">
        <v>65.900000000000006</v>
      </c>
      <c r="U41" s="171">
        <v>65.900000000000006</v>
      </c>
      <c r="V41" s="171">
        <v>65.900000000000006</v>
      </c>
      <c r="W41" s="171">
        <f t="shared" si="7"/>
        <v>414.7</v>
      </c>
      <c r="X41" s="171">
        <f t="shared" si="2"/>
        <v>414.7</v>
      </c>
      <c r="Y41" s="174">
        <f t="shared" si="3"/>
        <v>414.7</v>
      </c>
      <c r="AA41" s="157">
        <v>2014</v>
      </c>
      <c r="AB41" s="171">
        <v>71.77</v>
      </c>
      <c r="AC41" s="171">
        <v>71.77</v>
      </c>
      <c r="AD41" s="171">
        <v>71.77</v>
      </c>
      <c r="AE41" s="173">
        <f t="shared" si="8"/>
        <v>451.64</v>
      </c>
      <c r="AF41" s="171">
        <f t="shared" si="4"/>
        <v>451.64</v>
      </c>
      <c r="AG41" s="174">
        <f t="shared" si="5"/>
        <v>451.64</v>
      </c>
      <c r="AI41" s="12"/>
      <c r="AK41" s="38">
        <v>2016</v>
      </c>
      <c r="AL41" s="171">
        <v>2.52</v>
      </c>
      <c r="AM41" s="171">
        <v>2.52</v>
      </c>
      <c r="AN41" s="171">
        <v>2.52</v>
      </c>
      <c r="AO41" s="57"/>
      <c r="AP41" s="58"/>
      <c r="AQ41" s="34"/>
      <c r="AR41" s="33"/>
      <c r="AT41" s="38">
        <v>2011</v>
      </c>
      <c r="AU41" s="171">
        <v>3.47</v>
      </c>
      <c r="AV41" s="171">
        <v>3.47</v>
      </c>
      <c r="AW41" s="171">
        <v>3.47</v>
      </c>
      <c r="AX41" s="34"/>
      <c r="AY41" s="35"/>
      <c r="AZ41" s="34"/>
      <c r="BA41" s="33"/>
      <c r="BB41" s="160">
        <v>2008</v>
      </c>
      <c r="BC41" s="169">
        <v>18.100000000000001</v>
      </c>
      <c r="BD41" s="169">
        <v>21.5</v>
      </c>
      <c r="BE41" s="169"/>
      <c r="BF41" s="70"/>
      <c r="BG41" s="67"/>
      <c r="BH41" s="33"/>
      <c r="BI41" s="34"/>
      <c r="BJ41" s="34"/>
      <c r="BK41" s="160">
        <v>2009</v>
      </c>
      <c r="BL41" s="162">
        <v>87.6</v>
      </c>
      <c r="BM41" s="72"/>
      <c r="BN41" s="34"/>
      <c r="BO41" s="35"/>
      <c r="BP41" s="67"/>
      <c r="BQ41" s="33"/>
      <c r="BR41" s="34"/>
      <c r="BS41" s="164">
        <v>2009</v>
      </c>
      <c r="BT41" s="171">
        <v>3.65</v>
      </c>
      <c r="BU41" s="171">
        <v>3.65</v>
      </c>
      <c r="BV41" s="171">
        <v>3.65</v>
      </c>
      <c r="BW41" s="8"/>
      <c r="BX41" s="35"/>
      <c r="BY41" s="57"/>
      <c r="BZ41" s="33"/>
      <c r="CA41" s="189">
        <v>2019</v>
      </c>
      <c r="CB41" s="190">
        <v>54.7</v>
      </c>
      <c r="CC41" s="190">
        <v>11.6</v>
      </c>
      <c r="CD41" s="190">
        <v>5.2</v>
      </c>
      <c r="CE41" s="190">
        <v>10.5</v>
      </c>
      <c r="CF41" s="70"/>
    </row>
    <row r="42" spans="2:91" x14ac:dyDescent="0.25">
      <c r="B42" s="12"/>
      <c r="C42" s="155">
        <v>43040</v>
      </c>
      <c r="D42" s="171">
        <v>56.54</v>
      </c>
      <c r="E42" s="179">
        <v>45.52</v>
      </c>
      <c r="F42" s="179">
        <v>56.09</v>
      </c>
      <c r="G42" s="171">
        <v>11.02</v>
      </c>
      <c r="H42" s="171">
        <v>0.45</v>
      </c>
      <c r="I42" s="13"/>
      <c r="K42" s="156">
        <v>2010</v>
      </c>
      <c r="L42" s="177">
        <v>79.61</v>
      </c>
      <c r="M42" s="177">
        <v>79.61</v>
      </c>
      <c r="N42" s="177">
        <v>79.61</v>
      </c>
      <c r="O42" s="177">
        <f t="shared" si="6"/>
        <v>500.98</v>
      </c>
      <c r="P42" s="177">
        <f t="shared" si="0"/>
        <v>500.98</v>
      </c>
      <c r="Q42" s="178">
        <f t="shared" si="1"/>
        <v>500.98</v>
      </c>
      <c r="S42" s="157">
        <v>2010</v>
      </c>
      <c r="T42" s="171">
        <v>77.5</v>
      </c>
      <c r="U42" s="171">
        <v>77.5</v>
      </c>
      <c r="V42" s="171">
        <v>77.5</v>
      </c>
      <c r="W42" s="171">
        <f t="shared" si="7"/>
        <v>487.7</v>
      </c>
      <c r="X42" s="171">
        <f t="shared" si="2"/>
        <v>487.7</v>
      </c>
      <c r="Y42" s="174">
        <f t="shared" si="3"/>
        <v>487.7</v>
      </c>
      <c r="AA42" s="157">
        <v>2015</v>
      </c>
      <c r="AB42" s="171">
        <v>35.270000000000003</v>
      </c>
      <c r="AC42" s="171">
        <v>35.270000000000003</v>
      </c>
      <c r="AD42" s="171">
        <v>35.270000000000003</v>
      </c>
      <c r="AE42" s="173">
        <f t="shared" si="8"/>
        <v>221.95</v>
      </c>
      <c r="AF42" s="171">
        <f t="shared" si="4"/>
        <v>221.95</v>
      </c>
      <c r="AG42" s="174">
        <f t="shared" si="5"/>
        <v>221.95</v>
      </c>
      <c r="AI42" s="12"/>
      <c r="AK42" s="38">
        <v>2017</v>
      </c>
      <c r="AL42" s="171">
        <v>2.99</v>
      </c>
      <c r="AM42" s="171">
        <v>2.99</v>
      </c>
      <c r="AN42" s="171">
        <v>2.99</v>
      </c>
      <c r="AO42" s="57"/>
      <c r="AP42" s="58"/>
      <c r="AQ42" s="34"/>
      <c r="AR42" s="61"/>
      <c r="AT42" s="38">
        <v>2012</v>
      </c>
      <c r="AU42" s="171">
        <v>2.31</v>
      </c>
      <c r="AV42" s="171">
        <v>2.31</v>
      </c>
      <c r="AW42" s="171">
        <v>2.31</v>
      </c>
      <c r="AX42" s="34"/>
      <c r="AY42" s="35"/>
      <c r="AZ42" s="34"/>
      <c r="BA42" s="33"/>
      <c r="BB42" s="160">
        <v>2009</v>
      </c>
      <c r="BC42" s="169">
        <v>11.2</v>
      </c>
      <c r="BD42" s="169">
        <v>12</v>
      </c>
      <c r="BE42" s="169"/>
      <c r="BF42" s="70"/>
      <c r="BG42" s="67"/>
      <c r="BH42" s="33"/>
      <c r="BI42" s="34"/>
      <c r="BJ42" s="34"/>
      <c r="BK42" s="160">
        <v>2010</v>
      </c>
      <c r="BL42" s="162">
        <v>97.1</v>
      </c>
      <c r="BM42" s="72"/>
      <c r="BN42" s="34"/>
      <c r="BO42" s="35"/>
      <c r="BP42" s="67"/>
      <c r="BQ42" s="33"/>
      <c r="BR42" s="34"/>
      <c r="BS42" s="164">
        <v>2010</v>
      </c>
      <c r="BT42" s="171">
        <v>3.57</v>
      </c>
      <c r="BU42" s="171">
        <v>3.57</v>
      </c>
      <c r="BV42" s="171">
        <v>3.57</v>
      </c>
      <c r="BW42" s="8"/>
      <c r="BX42" s="35"/>
      <c r="BY42" s="57"/>
      <c r="BZ42" s="33"/>
      <c r="CA42" s="189">
        <v>2020</v>
      </c>
      <c r="CB42" s="190">
        <v>33.799999999999997</v>
      </c>
      <c r="CC42" s="190">
        <v>6.7</v>
      </c>
      <c r="CD42" s="190">
        <v>7.5</v>
      </c>
      <c r="CE42" s="190">
        <v>7.7</v>
      </c>
      <c r="CF42" s="70"/>
      <c r="CG42" s="34"/>
      <c r="CH42" s="34"/>
      <c r="CI42" s="34"/>
      <c r="CJ42" s="34"/>
      <c r="CK42" s="34"/>
      <c r="CL42" s="34"/>
      <c r="CM42" s="34"/>
    </row>
    <row r="43" spans="2:91" x14ac:dyDescent="0.25">
      <c r="B43" s="12"/>
      <c r="C43" s="155">
        <v>43070</v>
      </c>
      <c r="D43" s="171">
        <v>57.95</v>
      </c>
      <c r="E43" s="179">
        <v>44.02</v>
      </c>
      <c r="F43" s="179">
        <v>56.6</v>
      </c>
      <c r="G43" s="171">
        <v>13.93</v>
      </c>
      <c r="H43" s="171">
        <v>1.35</v>
      </c>
      <c r="I43" s="13"/>
      <c r="K43" s="156">
        <v>2011</v>
      </c>
      <c r="L43" s="177">
        <v>95.11</v>
      </c>
      <c r="M43" s="177">
        <v>95.11</v>
      </c>
      <c r="N43" s="177">
        <v>95.11</v>
      </c>
      <c r="O43" s="177">
        <f t="shared" si="6"/>
        <v>598.52</v>
      </c>
      <c r="P43" s="177">
        <f t="shared" si="0"/>
        <v>598.52</v>
      </c>
      <c r="Q43" s="178">
        <f t="shared" si="1"/>
        <v>598.52</v>
      </c>
      <c r="S43" s="157">
        <v>2011</v>
      </c>
      <c r="T43" s="171">
        <v>95.03</v>
      </c>
      <c r="U43" s="171">
        <v>95.03</v>
      </c>
      <c r="V43" s="171">
        <v>95.03</v>
      </c>
      <c r="W43" s="171">
        <f t="shared" si="7"/>
        <v>598.01</v>
      </c>
      <c r="X43" s="171">
        <f t="shared" si="2"/>
        <v>598.01</v>
      </c>
      <c r="Y43" s="174">
        <f t="shared" si="3"/>
        <v>598.01</v>
      </c>
      <c r="AA43" s="157">
        <v>2016</v>
      </c>
      <c r="AB43" s="171">
        <v>29.65</v>
      </c>
      <c r="AC43" s="171">
        <v>29.65</v>
      </c>
      <c r="AD43" s="171">
        <v>29.65</v>
      </c>
      <c r="AE43" s="173">
        <f t="shared" si="8"/>
        <v>186.58</v>
      </c>
      <c r="AF43" s="171">
        <f t="shared" si="4"/>
        <v>186.58</v>
      </c>
      <c r="AG43" s="174">
        <f t="shared" si="5"/>
        <v>186.58</v>
      </c>
      <c r="AI43" s="12"/>
      <c r="AK43" s="38">
        <v>2018</v>
      </c>
      <c r="AL43" s="171">
        <v>3.15</v>
      </c>
      <c r="AM43" s="171">
        <v>3.15</v>
      </c>
      <c r="AN43" s="171">
        <v>3.15</v>
      </c>
      <c r="AO43" s="57"/>
      <c r="AP43" s="58"/>
      <c r="AQ43" s="34"/>
      <c r="AR43" s="61"/>
      <c r="AT43" s="38">
        <v>2013</v>
      </c>
      <c r="AU43" s="171">
        <v>3.03</v>
      </c>
      <c r="AV43" s="171">
        <v>3.03</v>
      </c>
      <c r="AW43" s="171">
        <v>3.03</v>
      </c>
      <c r="AX43" s="34"/>
      <c r="AY43" s="35"/>
      <c r="AZ43" s="34"/>
      <c r="BA43" s="33"/>
      <c r="BB43" s="160">
        <v>2010</v>
      </c>
      <c r="BC43" s="169">
        <v>17.2</v>
      </c>
      <c r="BD43" s="169">
        <v>21.5</v>
      </c>
      <c r="BE43" s="169"/>
      <c r="BF43" s="70"/>
      <c r="BG43" s="67"/>
      <c r="BH43" s="33"/>
      <c r="BI43" s="34"/>
      <c r="BJ43" s="34"/>
      <c r="BK43" s="160">
        <v>2011</v>
      </c>
      <c r="BL43" s="162">
        <v>101.2</v>
      </c>
      <c r="BM43" s="72"/>
      <c r="BN43" s="34"/>
      <c r="BO43" s="35"/>
      <c r="BP43" s="67"/>
      <c r="BQ43" s="33"/>
      <c r="BR43" s="34"/>
      <c r="BS43" s="164">
        <v>2011</v>
      </c>
      <c r="BT43" s="171">
        <v>3.28</v>
      </c>
      <c r="BU43" s="171">
        <v>3.28</v>
      </c>
      <c r="BV43" s="171">
        <v>3.28</v>
      </c>
      <c r="BW43" s="8"/>
      <c r="BX43" s="35"/>
      <c r="BY43" s="57"/>
      <c r="BZ43" s="33"/>
      <c r="CA43" s="189">
        <v>2021</v>
      </c>
      <c r="CB43" s="190">
        <v>68.099999999999994</v>
      </c>
      <c r="CC43" s="190">
        <v>12.36</v>
      </c>
      <c r="CD43" s="190">
        <v>12.3</v>
      </c>
      <c r="CE43" s="190">
        <v>15.7</v>
      </c>
      <c r="CF43" s="70"/>
      <c r="CG43" s="34"/>
      <c r="CH43" s="34"/>
      <c r="CI43" s="34"/>
      <c r="CJ43" s="34"/>
      <c r="CK43" s="34"/>
      <c r="CL43" s="34"/>
      <c r="CM43" s="34"/>
    </row>
    <row r="44" spans="2:91" ht="15.75" thickBot="1" x14ac:dyDescent="0.3">
      <c r="B44" s="12"/>
      <c r="C44" s="155">
        <v>43101</v>
      </c>
      <c r="D44" s="171">
        <v>63.55</v>
      </c>
      <c r="E44" s="179">
        <v>42.53</v>
      </c>
      <c r="F44" s="179">
        <v>53.65</v>
      </c>
      <c r="G44" s="171">
        <v>21.019999999999996</v>
      </c>
      <c r="H44" s="171">
        <v>9.8999999999999986</v>
      </c>
      <c r="I44" s="13"/>
      <c r="K44" s="156">
        <v>2012</v>
      </c>
      <c r="L44" s="177">
        <v>95.15</v>
      </c>
      <c r="M44" s="177">
        <v>95.15</v>
      </c>
      <c r="N44" s="177">
        <v>95.15</v>
      </c>
      <c r="O44" s="177">
        <f t="shared" si="6"/>
        <v>598.77</v>
      </c>
      <c r="P44" s="177">
        <f t="shared" si="0"/>
        <v>598.77</v>
      </c>
      <c r="Q44" s="178">
        <f t="shared" si="1"/>
        <v>598.77</v>
      </c>
      <c r="S44" s="157">
        <v>2012</v>
      </c>
      <c r="T44" s="171">
        <v>86.12</v>
      </c>
      <c r="U44" s="171">
        <v>86.12</v>
      </c>
      <c r="V44" s="171">
        <v>86.12</v>
      </c>
      <c r="W44" s="171">
        <f t="shared" si="7"/>
        <v>541.94000000000005</v>
      </c>
      <c r="X44" s="171">
        <f t="shared" si="2"/>
        <v>541.94000000000005</v>
      </c>
      <c r="Y44" s="174">
        <f t="shared" si="3"/>
        <v>541.94000000000005</v>
      </c>
      <c r="AA44" s="157">
        <v>2017</v>
      </c>
      <c r="AB44" s="171">
        <v>38.979999999999997</v>
      </c>
      <c r="AC44" s="171">
        <v>38.979999999999997</v>
      </c>
      <c r="AD44" s="171">
        <v>38.97</v>
      </c>
      <c r="AE44" s="173">
        <f t="shared" si="8"/>
        <v>245.3</v>
      </c>
      <c r="AF44" s="171">
        <f t="shared" si="4"/>
        <v>245.3</v>
      </c>
      <c r="AG44" s="174">
        <f t="shared" si="5"/>
        <v>245.23</v>
      </c>
      <c r="AI44" s="12"/>
      <c r="AK44" s="38">
        <v>2019</v>
      </c>
      <c r="AL44" s="171">
        <v>2.57</v>
      </c>
      <c r="AM44" s="171">
        <v>2.57</v>
      </c>
      <c r="AN44" s="171">
        <v>2.57</v>
      </c>
      <c r="AO44" s="59"/>
      <c r="AP44" s="60"/>
      <c r="AQ44" s="34"/>
      <c r="AR44" s="61"/>
      <c r="AT44" s="38">
        <v>2014</v>
      </c>
      <c r="AU44" s="171">
        <v>4.2300000000000004</v>
      </c>
      <c r="AV44" s="171">
        <v>4.2300000000000004</v>
      </c>
      <c r="AW44" s="171">
        <v>4.2300000000000004</v>
      </c>
      <c r="AX44" s="34"/>
      <c r="AY44" s="35"/>
      <c r="AZ44" s="34"/>
      <c r="BA44" s="33"/>
      <c r="BB44" s="160">
        <v>2011</v>
      </c>
      <c r="BC44" s="169">
        <v>22.7</v>
      </c>
      <c r="BD44" s="169">
        <v>25.8</v>
      </c>
      <c r="BE44" s="169"/>
      <c r="BF44" s="70"/>
      <c r="BG44" s="67"/>
      <c r="BH44" s="33"/>
      <c r="BI44" s="34"/>
      <c r="BJ44" s="34"/>
      <c r="BK44" s="160">
        <v>2012</v>
      </c>
      <c r="BL44" s="162">
        <v>100.1</v>
      </c>
      <c r="BM44" s="72"/>
      <c r="BN44" s="34"/>
      <c r="BO44" s="35"/>
      <c r="BP44" s="67"/>
      <c r="BQ44" s="33"/>
      <c r="BR44" s="34"/>
      <c r="BS44" s="164">
        <v>2012</v>
      </c>
      <c r="BT44" s="171">
        <v>2.14</v>
      </c>
      <c r="BU44" s="171">
        <v>2.14</v>
      </c>
      <c r="BV44" s="171">
        <v>2.14</v>
      </c>
      <c r="BW44" s="8"/>
      <c r="BX44" s="35"/>
      <c r="BY44" s="57"/>
      <c r="BZ44" s="42"/>
      <c r="CA44" s="161">
        <v>2022</v>
      </c>
      <c r="CB44" s="170">
        <v>103.5</v>
      </c>
      <c r="CC44" s="170">
        <v>20.2</v>
      </c>
      <c r="CD44" s="170">
        <v>20.100000000000001</v>
      </c>
      <c r="CE44" s="170">
        <v>23.4</v>
      </c>
      <c r="CF44" s="75"/>
      <c r="CG44" s="34"/>
      <c r="CH44" s="34"/>
      <c r="CI44" s="34"/>
      <c r="CJ44" s="34"/>
      <c r="CK44" s="34"/>
      <c r="CL44" s="34"/>
      <c r="CM44" s="34"/>
    </row>
    <row r="45" spans="2:91" x14ac:dyDescent="0.25">
      <c r="B45" s="12"/>
      <c r="C45" s="155">
        <v>43132</v>
      </c>
      <c r="D45" s="171">
        <v>62.16</v>
      </c>
      <c r="E45" s="179">
        <v>37.72</v>
      </c>
      <c r="F45" s="179">
        <v>56.17</v>
      </c>
      <c r="G45" s="171">
        <v>24.439999999999998</v>
      </c>
      <c r="H45" s="171">
        <v>5.9899999999999949</v>
      </c>
      <c r="I45" s="13"/>
      <c r="K45" s="156">
        <v>2013</v>
      </c>
      <c r="L45" s="171">
        <v>98.05</v>
      </c>
      <c r="M45" s="171">
        <v>98.05</v>
      </c>
      <c r="N45" s="171">
        <v>98.05</v>
      </c>
      <c r="O45" s="177">
        <f t="shared" si="6"/>
        <v>617.02</v>
      </c>
      <c r="P45" s="177">
        <f t="shared" si="0"/>
        <v>617.02</v>
      </c>
      <c r="Q45" s="178">
        <f t="shared" si="1"/>
        <v>617.02</v>
      </c>
      <c r="S45" s="157">
        <v>2013</v>
      </c>
      <c r="T45" s="171">
        <v>92.92</v>
      </c>
      <c r="U45" s="171">
        <v>92.92</v>
      </c>
      <c r="V45" s="171">
        <v>92.92</v>
      </c>
      <c r="W45" s="171">
        <f t="shared" si="7"/>
        <v>584.74</v>
      </c>
      <c r="X45" s="171">
        <f t="shared" si="2"/>
        <v>584.74</v>
      </c>
      <c r="Y45" s="174">
        <f t="shared" si="3"/>
        <v>584.74</v>
      </c>
      <c r="AA45" s="157">
        <v>2018</v>
      </c>
      <c r="AB45" s="171">
        <v>38.46</v>
      </c>
      <c r="AC45" s="171">
        <v>38.46</v>
      </c>
      <c r="AD45" s="171">
        <v>38.46</v>
      </c>
      <c r="AE45" s="173">
        <f t="shared" si="8"/>
        <v>242.02</v>
      </c>
      <c r="AF45" s="171">
        <f t="shared" si="4"/>
        <v>242.02</v>
      </c>
      <c r="AG45" s="174">
        <f t="shared" si="5"/>
        <v>242.02</v>
      </c>
      <c r="AI45" s="12"/>
      <c r="AK45" s="38">
        <v>2020</v>
      </c>
      <c r="AL45" s="171">
        <v>2.13</v>
      </c>
      <c r="AM45" s="171">
        <v>2.13</v>
      </c>
      <c r="AN45" s="171">
        <v>2.13</v>
      </c>
      <c r="AO45" s="59"/>
      <c r="AP45" s="60"/>
      <c r="AQ45" s="34"/>
      <c r="AR45" s="61"/>
      <c r="AT45" s="38">
        <v>2015</v>
      </c>
      <c r="AU45" s="171">
        <v>2.63</v>
      </c>
      <c r="AV45" s="171">
        <v>2.63</v>
      </c>
      <c r="AW45" s="171">
        <v>2.63</v>
      </c>
      <c r="AX45" s="34"/>
      <c r="AY45" s="35"/>
      <c r="AZ45" s="34"/>
      <c r="BA45" s="33"/>
      <c r="BB45" s="160">
        <v>2012</v>
      </c>
      <c r="BC45" s="169">
        <v>27.2</v>
      </c>
      <c r="BD45" s="169">
        <v>26.1</v>
      </c>
      <c r="BE45" s="169"/>
      <c r="BF45" s="70"/>
      <c r="BG45" s="67"/>
      <c r="BH45" s="33"/>
      <c r="BI45" s="34"/>
      <c r="BJ45" s="34"/>
      <c r="BK45" s="160">
        <v>2013</v>
      </c>
      <c r="BL45" s="162">
        <v>97.1</v>
      </c>
      <c r="BM45" s="72"/>
      <c r="BN45" s="34"/>
      <c r="BO45" s="35"/>
      <c r="BP45" s="67"/>
      <c r="BQ45" s="33"/>
      <c r="BR45" s="34"/>
      <c r="BS45" s="164">
        <v>2013</v>
      </c>
      <c r="BT45" s="171">
        <v>2.83</v>
      </c>
      <c r="BU45" s="171">
        <v>2.83</v>
      </c>
      <c r="BV45" s="171">
        <v>2.83</v>
      </c>
      <c r="BW45" s="7"/>
      <c r="BX45" s="35"/>
      <c r="BY45" s="57"/>
      <c r="CF45" s="34"/>
      <c r="CG45" s="34"/>
      <c r="CH45" s="34"/>
      <c r="CI45" s="34"/>
      <c r="CJ45" s="34"/>
      <c r="CK45" s="34"/>
      <c r="CL45" s="34"/>
      <c r="CM45" s="34"/>
    </row>
    <row r="46" spans="2:91" x14ac:dyDescent="0.25">
      <c r="B46" s="12"/>
      <c r="C46" s="155">
        <v>43160</v>
      </c>
      <c r="D46" s="171">
        <v>62.87</v>
      </c>
      <c r="E46" s="179">
        <v>35.53</v>
      </c>
      <c r="F46" s="179">
        <v>56.54</v>
      </c>
      <c r="G46" s="171">
        <v>27.339999999999996</v>
      </c>
      <c r="H46" s="171">
        <v>6.3299999999999983</v>
      </c>
      <c r="I46" s="13"/>
      <c r="K46" s="157">
        <v>2014</v>
      </c>
      <c r="L46" s="171">
        <v>92.91</v>
      </c>
      <c r="M46" s="171">
        <v>92.91</v>
      </c>
      <c r="N46" s="171">
        <v>92.91</v>
      </c>
      <c r="O46" s="171">
        <f t="shared" si="6"/>
        <v>584.66999999999996</v>
      </c>
      <c r="P46" s="171">
        <f t="shared" si="0"/>
        <v>584.66999999999996</v>
      </c>
      <c r="Q46" s="174">
        <f t="shared" si="1"/>
        <v>584.66999999999996</v>
      </c>
      <c r="S46" s="157">
        <v>2014</v>
      </c>
      <c r="T46" s="171">
        <v>93.38</v>
      </c>
      <c r="U46" s="171">
        <v>93.38</v>
      </c>
      <c r="V46" s="171">
        <v>93.38</v>
      </c>
      <c r="W46" s="171">
        <f t="shared" si="7"/>
        <v>587.63</v>
      </c>
      <c r="X46" s="171">
        <f t="shared" si="2"/>
        <v>587.63</v>
      </c>
      <c r="Y46" s="174">
        <f t="shared" si="3"/>
        <v>587.63</v>
      </c>
      <c r="AA46" s="157">
        <v>2019</v>
      </c>
      <c r="AB46" s="171">
        <v>44.28</v>
      </c>
      <c r="AC46" s="171">
        <v>44.28</v>
      </c>
      <c r="AD46" s="171">
        <v>44.28</v>
      </c>
      <c r="AE46" s="173">
        <f t="shared" si="8"/>
        <v>278.64999999999998</v>
      </c>
      <c r="AF46" s="171">
        <f t="shared" si="4"/>
        <v>278.64999999999998</v>
      </c>
      <c r="AG46" s="174">
        <f t="shared" si="5"/>
        <v>278.64999999999998</v>
      </c>
      <c r="AI46" s="12"/>
      <c r="AK46" s="38">
        <v>2021</v>
      </c>
      <c r="AL46" s="171">
        <v>3.72</v>
      </c>
      <c r="AM46" s="171">
        <v>3.72</v>
      </c>
      <c r="AN46" s="171">
        <v>3.72</v>
      </c>
      <c r="AO46" s="59"/>
      <c r="AP46" s="60"/>
      <c r="AQ46" s="34"/>
      <c r="AR46" s="61"/>
      <c r="AT46" s="38">
        <v>2016</v>
      </c>
      <c r="AU46" s="171">
        <v>2.0499999999999998</v>
      </c>
      <c r="AV46" s="171">
        <v>2.0499999999999998</v>
      </c>
      <c r="AW46" s="171">
        <v>2.0499999999999998</v>
      </c>
      <c r="AX46" s="34"/>
      <c r="AY46" s="35"/>
      <c r="AZ46" s="34"/>
      <c r="BA46" s="33"/>
      <c r="BB46" s="160">
        <v>2013</v>
      </c>
      <c r="BC46" s="169">
        <v>30.8</v>
      </c>
      <c r="BD46" s="169">
        <v>27</v>
      </c>
      <c r="BE46" s="169"/>
      <c r="BF46" s="70"/>
      <c r="BG46" s="67"/>
      <c r="BH46" s="33"/>
      <c r="BI46" s="34"/>
      <c r="BJ46" s="34"/>
      <c r="BK46" s="160">
        <v>2014</v>
      </c>
      <c r="BL46" s="162">
        <v>90.5</v>
      </c>
      <c r="BM46" s="72"/>
      <c r="BN46" s="34"/>
      <c r="BO46" s="35"/>
      <c r="BP46" s="67"/>
      <c r="BQ46" s="33"/>
      <c r="BR46" s="34"/>
      <c r="BS46" s="164">
        <v>2014</v>
      </c>
      <c r="BT46" s="171">
        <v>4</v>
      </c>
      <c r="BU46" s="171">
        <v>4</v>
      </c>
      <c r="BV46" s="171">
        <v>4</v>
      </c>
      <c r="BW46" s="7"/>
      <c r="BX46" s="35"/>
      <c r="BY46" s="57"/>
      <c r="CF46" s="34"/>
      <c r="CG46" s="34"/>
      <c r="CH46" s="34"/>
      <c r="CI46" s="34"/>
      <c r="CJ46" s="34"/>
      <c r="CK46" s="34"/>
      <c r="CL46" s="34"/>
      <c r="CM46" s="34"/>
    </row>
    <row r="47" spans="2:91" x14ac:dyDescent="0.25">
      <c r="B47" s="12"/>
      <c r="C47" s="155">
        <v>43191</v>
      </c>
      <c r="D47" s="171">
        <v>66.33</v>
      </c>
      <c r="E47" s="179">
        <v>40.47</v>
      </c>
      <c r="F47" s="179">
        <v>62.5</v>
      </c>
      <c r="G47" s="171">
        <v>25.86</v>
      </c>
      <c r="H47" s="171">
        <v>3.8299999999999983</v>
      </c>
      <c r="I47" s="13"/>
      <c r="K47" s="157">
        <v>2015</v>
      </c>
      <c r="L47" s="171">
        <v>48.79</v>
      </c>
      <c r="M47" s="171">
        <v>48.79</v>
      </c>
      <c r="N47" s="171">
        <v>48.79</v>
      </c>
      <c r="O47" s="171">
        <f t="shared" si="6"/>
        <v>307.02999999999997</v>
      </c>
      <c r="P47" s="171">
        <f t="shared" si="0"/>
        <v>307.02999999999997</v>
      </c>
      <c r="Q47" s="174">
        <f t="shared" si="1"/>
        <v>307.02999999999997</v>
      </c>
      <c r="S47" s="157">
        <v>2015</v>
      </c>
      <c r="T47" s="171">
        <v>57.76</v>
      </c>
      <c r="U47" s="171">
        <v>57.76</v>
      </c>
      <c r="V47" s="171">
        <v>57.76</v>
      </c>
      <c r="W47" s="171">
        <f t="shared" si="7"/>
        <v>363.48</v>
      </c>
      <c r="X47" s="171">
        <f t="shared" si="2"/>
        <v>363.48</v>
      </c>
      <c r="Y47" s="174">
        <f t="shared" si="3"/>
        <v>363.48</v>
      </c>
      <c r="AA47" s="157">
        <v>2020</v>
      </c>
      <c r="AB47" s="171">
        <v>26.81</v>
      </c>
      <c r="AC47" s="171">
        <v>26.81</v>
      </c>
      <c r="AD47" s="171">
        <v>26.81</v>
      </c>
      <c r="AE47" s="173">
        <f t="shared" si="8"/>
        <v>168.71</v>
      </c>
      <c r="AF47" s="171">
        <f t="shared" si="4"/>
        <v>168.71</v>
      </c>
      <c r="AG47" s="174">
        <f t="shared" si="5"/>
        <v>168.71</v>
      </c>
      <c r="AI47" s="12"/>
      <c r="AK47" s="38">
        <v>2022</v>
      </c>
      <c r="AL47" s="171">
        <v>6.52</v>
      </c>
      <c r="AM47" s="171">
        <v>6.52</v>
      </c>
      <c r="AN47" s="171">
        <v>6.52</v>
      </c>
      <c r="AO47" s="59"/>
      <c r="AP47" s="60"/>
      <c r="AQ47" s="34"/>
      <c r="AR47" s="61"/>
      <c r="AT47" s="38">
        <v>2017</v>
      </c>
      <c r="AU47" s="171">
        <v>2.25</v>
      </c>
      <c r="AV47" s="171">
        <v>2.25</v>
      </c>
      <c r="AW47" s="171">
        <v>2.25</v>
      </c>
      <c r="AX47" s="34"/>
      <c r="AY47" s="35"/>
      <c r="AZ47" s="34"/>
      <c r="BA47" s="33"/>
      <c r="BB47" s="160">
        <v>2014</v>
      </c>
      <c r="BC47" s="169">
        <v>33.9</v>
      </c>
      <c r="BD47" s="169">
        <v>26.7</v>
      </c>
      <c r="BE47" s="169"/>
      <c r="BF47" s="70"/>
      <c r="BG47" s="67"/>
      <c r="BH47" s="33"/>
      <c r="BI47" s="34"/>
      <c r="BJ47" s="34"/>
      <c r="BK47" s="160">
        <v>2015</v>
      </c>
      <c r="BL47" s="162">
        <v>78.2</v>
      </c>
      <c r="BM47" s="72"/>
      <c r="BN47" s="34"/>
      <c r="BO47" s="35"/>
      <c r="BP47" s="67"/>
      <c r="BQ47" s="33"/>
      <c r="BR47" s="34"/>
      <c r="BS47" s="164">
        <v>2015</v>
      </c>
      <c r="BT47" s="171">
        <v>2.4300000000000002</v>
      </c>
      <c r="BU47" s="171">
        <v>2.4300000000000002</v>
      </c>
      <c r="BV47" s="171">
        <v>2.4300000000000002</v>
      </c>
      <c r="BW47" s="59"/>
      <c r="BX47" s="35"/>
      <c r="BY47" s="57"/>
      <c r="CF47" s="34"/>
      <c r="CG47" s="34"/>
      <c r="CH47" s="34"/>
      <c r="CI47" s="34"/>
      <c r="CJ47" s="34"/>
      <c r="CK47" s="34"/>
      <c r="CL47" s="34"/>
      <c r="CM47" s="34"/>
    </row>
    <row r="48" spans="2:91" x14ac:dyDescent="0.25">
      <c r="B48" s="12"/>
      <c r="C48" s="155">
        <v>43221</v>
      </c>
      <c r="D48" s="171">
        <v>69.89</v>
      </c>
      <c r="E48" s="179">
        <v>53.25</v>
      </c>
      <c r="F48" s="179">
        <v>62.77</v>
      </c>
      <c r="G48" s="171">
        <v>16.64</v>
      </c>
      <c r="H48" s="171">
        <v>7.1199999999999974</v>
      </c>
      <c r="I48" s="13"/>
      <c r="K48" s="157">
        <v>2016</v>
      </c>
      <c r="L48" s="171">
        <v>43.4</v>
      </c>
      <c r="M48" s="171">
        <v>43.4</v>
      </c>
      <c r="N48" s="171">
        <v>43.4</v>
      </c>
      <c r="O48" s="171">
        <f t="shared" si="6"/>
        <v>273.11</v>
      </c>
      <c r="P48" s="171">
        <f t="shared" si="0"/>
        <v>273.11</v>
      </c>
      <c r="Q48" s="174">
        <f t="shared" si="1"/>
        <v>273.11</v>
      </c>
      <c r="S48" s="157">
        <v>2016</v>
      </c>
      <c r="T48" s="171">
        <v>53.95</v>
      </c>
      <c r="U48" s="171">
        <v>53.95</v>
      </c>
      <c r="V48" s="171">
        <v>53.95</v>
      </c>
      <c r="W48" s="171">
        <f t="shared" si="7"/>
        <v>339.5</v>
      </c>
      <c r="X48" s="171">
        <f t="shared" si="2"/>
        <v>339.5</v>
      </c>
      <c r="Y48" s="174">
        <f t="shared" si="3"/>
        <v>339.5</v>
      </c>
      <c r="AA48" s="157">
        <v>2021</v>
      </c>
      <c r="AB48" s="171">
        <v>54.9</v>
      </c>
      <c r="AC48" s="171">
        <v>54.9</v>
      </c>
      <c r="AD48" s="171">
        <v>54.9</v>
      </c>
      <c r="AE48" s="173">
        <f t="shared" si="8"/>
        <v>345.48</v>
      </c>
      <c r="AF48" s="171">
        <f t="shared" si="4"/>
        <v>345.48</v>
      </c>
      <c r="AG48" s="174">
        <f t="shared" si="5"/>
        <v>345.48</v>
      </c>
      <c r="AI48" s="12"/>
      <c r="AK48" s="38">
        <v>2023</v>
      </c>
      <c r="AL48" s="171">
        <v>1.74</v>
      </c>
      <c r="AM48" s="171">
        <v>3.1</v>
      </c>
      <c r="AN48" s="171">
        <v>5.53</v>
      </c>
      <c r="AO48" s="59"/>
      <c r="AP48" s="60"/>
      <c r="AQ48" s="34"/>
      <c r="AR48" s="61"/>
      <c r="AT48" s="38">
        <v>2018</v>
      </c>
      <c r="AU48" s="171">
        <v>1.48</v>
      </c>
      <c r="AV48" s="171">
        <v>1.48</v>
      </c>
      <c r="AW48" s="171">
        <v>1.48</v>
      </c>
      <c r="AX48" s="194"/>
      <c r="AY48" s="35"/>
      <c r="AZ48" s="34"/>
      <c r="BA48" s="33"/>
      <c r="BB48" s="160">
        <v>2015</v>
      </c>
      <c r="BC48" s="169">
        <v>22.9</v>
      </c>
      <c r="BD48" s="169">
        <v>16.3</v>
      </c>
      <c r="BE48" s="169"/>
      <c r="BF48" s="70"/>
      <c r="BG48" s="67"/>
      <c r="BH48" s="33"/>
      <c r="BI48" s="34"/>
      <c r="BJ48" s="34"/>
      <c r="BK48" s="160">
        <v>2016</v>
      </c>
      <c r="BL48" s="162">
        <v>75.5</v>
      </c>
      <c r="BM48" s="72"/>
      <c r="BN48" s="34"/>
      <c r="BO48" s="35"/>
      <c r="BP48" s="67"/>
      <c r="BQ48" s="33"/>
      <c r="BR48" s="34"/>
      <c r="BS48" s="164">
        <v>2016</v>
      </c>
      <c r="BT48" s="171">
        <v>1.81</v>
      </c>
      <c r="BU48" s="171">
        <v>1.81</v>
      </c>
      <c r="BV48" s="171">
        <v>1.81</v>
      </c>
      <c r="BW48" s="59"/>
      <c r="BX48" s="35"/>
      <c r="BY48" s="57"/>
      <c r="CF48" s="34"/>
      <c r="CG48" s="34"/>
      <c r="CH48" s="34"/>
      <c r="CI48" s="34"/>
      <c r="CJ48" s="34"/>
      <c r="CK48" s="34"/>
      <c r="CL48" s="34"/>
      <c r="CM48" s="34"/>
    </row>
    <row r="49" spans="2:91" x14ac:dyDescent="0.25">
      <c r="B49" s="12"/>
      <c r="C49" s="155">
        <v>43252</v>
      </c>
      <c r="D49" s="171">
        <v>67.319999999999993</v>
      </c>
      <c r="E49" s="179">
        <v>52.1</v>
      </c>
      <c r="F49" s="179">
        <v>60.01</v>
      </c>
      <c r="G49" s="171">
        <v>15.219999999999992</v>
      </c>
      <c r="H49" s="171">
        <v>7.3099999999999952</v>
      </c>
      <c r="I49" s="13"/>
      <c r="K49" s="157">
        <v>2017</v>
      </c>
      <c r="L49" s="171">
        <v>50.8</v>
      </c>
      <c r="M49" s="171">
        <v>50.8</v>
      </c>
      <c r="N49" s="171">
        <v>50.8</v>
      </c>
      <c r="O49" s="171">
        <f t="shared" si="6"/>
        <v>319.68</v>
      </c>
      <c r="P49" s="171">
        <f t="shared" si="0"/>
        <v>319.68</v>
      </c>
      <c r="Q49" s="174">
        <f t="shared" si="1"/>
        <v>319.68</v>
      </c>
      <c r="S49" s="157">
        <v>2017</v>
      </c>
      <c r="T49" s="171">
        <v>63.27</v>
      </c>
      <c r="U49" s="171">
        <v>63.27</v>
      </c>
      <c r="V49" s="171">
        <v>63.27</v>
      </c>
      <c r="W49" s="171">
        <f t="shared" si="7"/>
        <v>398.15</v>
      </c>
      <c r="X49" s="171">
        <f t="shared" si="2"/>
        <v>398.15</v>
      </c>
      <c r="Y49" s="174">
        <f t="shared" si="3"/>
        <v>398.15</v>
      </c>
      <c r="AA49" s="157">
        <v>2022</v>
      </c>
      <c r="AB49" s="171">
        <v>76.010000000000005</v>
      </c>
      <c r="AC49" s="171">
        <v>76.010000000000005</v>
      </c>
      <c r="AD49" s="171">
        <v>76.010000000000005</v>
      </c>
      <c r="AE49" s="173">
        <f t="shared" si="8"/>
        <v>478.32</v>
      </c>
      <c r="AF49" s="171">
        <f t="shared" si="4"/>
        <v>478.32</v>
      </c>
      <c r="AG49" s="174">
        <f t="shared" si="5"/>
        <v>478.32</v>
      </c>
      <c r="AI49" s="12"/>
      <c r="AK49" s="38">
        <v>2024</v>
      </c>
      <c r="AL49" s="171">
        <v>1.83</v>
      </c>
      <c r="AM49" s="171">
        <v>3.3</v>
      </c>
      <c r="AN49" s="171">
        <v>5.95</v>
      </c>
      <c r="AO49" s="59"/>
      <c r="AP49" s="60"/>
      <c r="AQ49" s="34"/>
      <c r="AR49" s="61"/>
      <c r="AT49" s="38">
        <v>2019</v>
      </c>
      <c r="AU49" s="171">
        <v>1.6</v>
      </c>
      <c r="AV49" s="171">
        <v>1.6</v>
      </c>
      <c r="AW49" s="171">
        <v>1.6</v>
      </c>
      <c r="AX49" s="194"/>
      <c r="AY49" s="35"/>
      <c r="AZ49" s="34"/>
      <c r="BA49" s="33"/>
      <c r="BB49" s="160">
        <v>2016</v>
      </c>
      <c r="BC49" s="169">
        <v>15.4</v>
      </c>
      <c r="BD49" s="169">
        <v>11.6</v>
      </c>
      <c r="BE49" s="169"/>
      <c r="BF49" s="70"/>
      <c r="BG49" s="67"/>
      <c r="BH49" s="33"/>
      <c r="BI49" s="34"/>
      <c r="BJ49" s="34"/>
      <c r="BK49" s="160">
        <v>2017</v>
      </c>
      <c r="BL49" s="162">
        <v>77.099999999999994</v>
      </c>
      <c r="BM49" s="72"/>
      <c r="BN49" s="34"/>
      <c r="BO49" s="35"/>
      <c r="BP49" s="67"/>
      <c r="BQ49" s="33"/>
      <c r="BR49" s="34"/>
      <c r="BS49" s="164">
        <v>2017</v>
      </c>
      <c r="BT49" s="171">
        <v>2.02</v>
      </c>
      <c r="BU49" s="171">
        <v>2.02</v>
      </c>
      <c r="BV49" s="171">
        <v>2.02</v>
      </c>
      <c r="BW49" s="59"/>
      <c r="BX49" s="35"/>
      <c r="BY49" s="57"/>
      <c r="CF49" s="34"/>
      <c r="CG49" s="34"/>
      <c r="CH49" s="34"/>
      <c r="CI49" s="34"/>
      <c r="CJ49" s="34"/>
      <c r="CK49" s="34"/>
      <c r="CL49" s="34"/>
      <c r="CM49" s="34"/>
    </row>
    <row r="50" spans="2:91" x14ac:dyDescent="0.25">
      <c r="B50" s="12"/>
      <c r="C50" s="155">
        <v>43282</v>
      </c>
      <c r="D50" s="171">
        <v>70.739999999999995</v>
      </c>
      <c r="E50" s="179">
        <v>52.83</v>
      </c>
      <c r="F50" s="179">
        <v>61.87</v>
      </c>
      <c r="G50" s="171">
        <v>17.909999999999997</v>
      </c>
      <c r="H50" s="171">
        <v>8.8699999999999974</v>
      </c>
      <c r="I50" s="13"/>
      <c r="K50" s="157">
        <v>2018</v>
      </c>
      <c r="L50" s="171">
        <v>64.739999999999995</v>
      </c>
      <c r="M50" s="171">
        <v>64.739999999999995</v>
      </c>
      <c r="N50" s="171">
        <v>64.739999999999995</v>
      </c>
      <c r="O50" s="171">
        <f t="shared" si="6"/>
        <v>407.4</v>
      </c>
      <c r="P50" s="171">
        <f t="shared" si="0"/>
        <v>407.4</v>
      </c>
      <c r="Q50" s="174">
        <f t="shared" si="1"/>
        <v>407.4</v>
      </c>
      <c r="S50" s="157">
        <v>2018</v>
      </c>
      <c r="T50" s="171">
        <v>65.66</v>
      </c>
      <c r="U50" s="171">
        <v>65.66</v>
      </c>
      <c r="V50" s="171">
        <v>65.66</v>
      </c>
      <c r="W50" s="171">
        <f t="shared" si="7"/>
        <v>413.19</v>
      </c>
      <c r="X50" s="171">
        <f t="shared" si="2"/>
        <v>413.19</v>
      </c>
      <c r="Y50" s="174">
        <f t="shared" si="3"/>
        <v>413.19</v>
      </c>
      <c r="AA50" s="157">
        <v>2023</v>
      </c>
      <c r="AB50" s="171">
        <v>31.73</v>
      </c>
      <c r="AC50" s="171">
        <v>59</v>
      </c>
      <c r="AD50" s="171">
        <v>109.71</v>
      </c>
      <c r="AE50" s="173">
        <f t="shared" si="8"/>
        <v>199.67</v>
      </c>
      <c r="AF50" s="171">
        <f t="shared" si="4"/>
        <v>371.28</v>
      </c>
      <c r="AG50" s="174">
        <f t="shared" si="5"/>
        <v>690.39</v>
      </c>
      <c r="AI50" s="12"/>
      <c r="AK50" s="38">
        <v>2025</v>
      </c>
      <c r="AL50" s="171">
        <v>1.86</v>
      </c>
      <c r="AM50" s="171">
        <v>3.4</v>
      </c>
      <c r="AN50" s="171">
        <v>6.21</v>
      </c>
      <c r="AO50" s="59"/>
      <c r="AP50" s="60"/>
      <c r="AQ50" s="34"/>
      <c r="AR50" s="61"/>
      <c r="AT50" s="38">
        <v>2020</v>
      </c>
      <c r="AU50" s="171">
        <v>2.1</v>
      </c>
      <c r="AV50" s="171">
        <v>2.1</v>
      </c>
      <c r="AW50" s="171">
        <v>2.1</v>
      </c>
      <c r="AX50" s="194"/>
      <c r="AY50" s="35"/>
      <c r="AZ50" s="34"/>
      <c r="BA50" s="33"/>
      <c r="BB50" s="160">
        <v>2017</v>
      </c>
      <c r="BC50" s="169">
        <v>13.8</v>
      </c>
      <c r="BD50" s="169">
        <v>16.899999999999999</v>
      </c>
      <c r="BE50" s="169"/>
      <c r="BF50" s="70"/>
      <c r="BG50" s="67"/>
      <c r="BH50" s="33"/>
      <c r="BI50" s="34"/>
      <c r="BJ50" s="34"/>
      <c r="BK50" s="160">
        <v>2018</v>
      </c>
      <c r="BL50" s="162">
        <v>77</v>
      </c>
      <c r="BM50" s="72"/>
      <c r="BN50" s="34"/>
      <c r="BO50" s="35"/>
      <c r="BP50" s="67"/>
      <c r="BQ50" s="33"/>
      <c r="BR50" s="34"/>
      <c r="BS50" s="164">
        <v>2018</v>
      </c>
      <c r="BT50" s="171">
        <v>1.29</v>
      </c>
      <c r="BU50" s="171">
        <v>1.29</v>
      </c>
      <c r="BV50" s="171">
        <v>1.29</v>
      </c>
      <c r="BW50" s="59"/>
      <c r="BX50" s="35"/>
      <c r="BY50" s="57"/>
      <c r="CF50" s="34"/>
      <c r="CG50" s="34"/>
      <c r="CH50" s="34"/>
      <c r="CI50" s="34"/>
      <c r="CJ50" s="34"/>
      <c r="CK50" s="34"/>
      <c r="CL50" s="34"/>
      <c r="CM50" s="34"/>
    </row>
    <row r="51" spans="2:91" x14ac:dyDescent="0.25">
      <c r="B51" s="12"/>
      <c r="C51" s="155">
        <v>43313</v>
      </c>
      <c r="D51" s="171">
        <v>67.849999999999994</v>
      </c>
      <c r="E51" s="179">
        <v>48.55</v>
      </c>
      <c r="F51" s="179">
        <v>59.24</v>
      </c>
      <c r="G51" s="171">
        <v>19.299999999999997</v>
      </c>
      <c r="H51" s="171">
        <v>8.6099999999999923</v>
      </c>
      <c r="I51" s="13"/>
      <c r="K51" s="157">
        <v>2019</v>
      </c>
      <c r="L51" s="171">
        <v>57.01</v>
      </c>
      <c r="M51" s="171">
        <v>57.01</v>
      </c>
      <c r="N51" s="171">
        <v>57.01</v>
      </c>
      <c r="O51" s="171">
        <f t="shared" si="6"/>
        <v>358.76</v>
      </c>
      <c r="P51" s="171">
        <f t="shared" si="0"/>
        <v>358.76</v>
      </c>
      <c r="Q51" s="174">
        <f t="shared" si="1"/>
        <v>358.76</v>
      </c>
      <c r="S51" s="157">
        <v>2019</v>
      </c>
      <c r="T51" s="171">
        <v>68.040000000000006</v>
      </c>
      <c r="U51" s="171">
        <v>68.040000000000006</v>
      </c>
      <c r="V51" s="171">
        <v>68.040000000000006</v>
      </c>
      <c r="W51" s="171">
        <f t="shared" si="7"/>
        <v>428.17</v>
      </c>
      <c r="X51" s="171">
        <f t="shared" si="2"/>
        <v>428.17</v>
      </c>
      <c r="Y51" s="174">
        <f t="shared" si="3"/>
        <v>428.17</v>
      </c>
      <c r="AA51" s="157">
        <v>2024</v>
      </c>
      <c r="AB51" s="171">
        <v>34.520000000000003</v>
      </c>
      <c r="AC51" s="171">
        <v>65</v>
      </c>
      <c r="AD51" s="171">
        <v>122.38</v>
      </c>
      <c r="AE51" s="173">
        <f t="shared" si="8"/>
        <v>217.23</v>
      </c>
      <c r="AF51" s="171">
        <f t="shared" si="4"/>
        <v>409.04</v>
      </c>
      <c r="AG51" s="174">
        <f t="shared" si="5"/>
        <v>770.13</v>
      </c>
      <c r="AI51" s="12"/>
      <c r="AK51" s="38">
        <v>2026</v>
      </c>
      <c r="AL51" s="171">
        <v>1.88</v>
      </c>
      <c r="AM51" s="171">
        <v>3.47</v>
      </c>
      <c r="AN51" s="171">
        <v>6.41</v>
      </c>
      <c r="AO51" s="59"/>
      <c r="AP51" s="60"/>
      <c r="AQ51" s="34"/>
      <c r="AR51" s="61"/>
      <c r="AT51" s="38">
        <v>2021</v>
      </c>
      <c r="AU51" s="171">
        <v>3.37</v>
      </c>
      <c r="AV51" s="171">
        <v>3.37</v>
      </c>
      <c r="AW51" s="171">
        <v>3.37</v>
      </c>
      <c r="AX51" s="197"/>
      <c r="AY51" s="35"/>
      <c r="AZ51" s="34"/>
      <c r="BA51" s="33"/>
      <c r="BB51" s="160">
        <v>2018</v>
      </c>
      <c r="BC51" s="169">
        <v>11.7</v>
      </c>
      <c r="BD51" s="169">
        <v>15.8</v>
      </c>
      <c r="BE51" s="169"/>
      <c r="BF51" s="70"/>
      <c r="BG51" s="67"/>
      <c r="BH51" s="33"/>
      <c r="BI51" s="34"/>
      <c r="BJ51" s="34"/>
      <c r="BK51" s="189">
        <v>2019</v>
      </c>
      <c r="BL51" s="191">
        <v>75.400000000000006</v>
      </c>
      <c r="BM51" s="72"/>
      <c r="BN51" s="34"/>
      <c r="BO51" s="35"/>
      <c r="BP51" s="67"/>
      <c r="BQ51" s="33"/>
      <c r="BR51" s="34"/>
      <c r="BS51" s="164">
        <v>2019</v>
      </c>
      <c r="BT51" s="171">
        <v>1.33</v>
      </c>
      <c r="BU51" s="171">
        <v>1.33</v>
      </c>
      <c r="BV51" s="171">
        <v>1.33</v>
      </c>
      <c r="BW51" s="59"/>
      <c r="BX51" s="35"/>
      <c r="BY51" s="57"/>
      <c r="CF51" s="34"/>
      <c r="CG51" s="34"/>
      <c r="CH51" s="34"/>
      <c r="CI51" s="34"/>
      <c r="CJ51" s="34"/>
      <c r="CK51" s="34"/>
      <c r="CL51" s="34"/>
      <c r="CM51" s="34"/>
    </row>
    <row r="52" spans="2:91" x14ac:dyDescent="0.25">
      <c r="B52" s="12"/>
      <c r="C52" s="155">
        <v>43344</v>
      </c>
      <c r="D52" s="171">
        <v>70.069999999999993</v>
      </c>
      <c r="E52" s="179">
        <v>40.369999999999997</v>
      </c>
      <c r="F52" s="179">
        <v>53.44</v>
      </c>
      <c r="G52" s="171">
        <v>29.699999999999996</v>
      </c>
      <c r="H52" s="171">
        <v>16.629999999999995</v>
      </c>
      <c r="I52" s="13"/>
      <c r="K52" s="157">
        <v>2020</v>
      </c>
      <c r="L52" s="171">
        <v>39.380000000000003</v>
      </c>
      <c r="M52" s="171">
        <v>39.380000000000003</v>
      </c>
      <c r="N52" s="171">
        <v>39.380000000000003</v>
      </c>
      <c r="O52" s="171">
        <f t="shared" si="6"/>
        <v>247.81</v>
      </c>
      <c r="P52" s="171">
        <f t="shared" si="0"/>
        <v>247.81</v>
      </c>
      <c r="Q52" s="174">
        <f t="shared" si="1"/>
        <v>247.81</v>
      </c>
      <c r="S52" s="157">
        <v>2020</v>
      </c>
      <c r="T52" s="171">
        <v>45.72</v>
      </c>
      <c r="U52" s="171">
        <v>45.72</v>
      </c>
      <c r="V52" s="171">
        <v>45.72</v>
      </c>
      <c r="W52" s="171">
        <f t="shared" si="7"/>
        <v>287.70999999999998</v>
      </c>
      <c r="X52" s="171">
        <f t="shared" si="2"/>
        <v>287.70999999999998</v>
      </c>
      <c r="Y52" s="174">
        <f t="shared" si="3"/>
        <v>287.70999999999998</v>
      </c>
      <c r="AA52" s="157">
        <v>2025</v>
      </c>
      <c r="AB52" s="171">
        <v>34.61</v>
      </c>
      <c r="AC52" s="171">
        <v>66</v>
      </c>
      <c r="AD52" s="171">
        <v>125.85</v>
      </c>
      <c r="AE52" s="173">
        <f t="shared" si="8"/>
        <v>217.8</v>
      </c>
      <c r="AF52" s="171">
        <f t="shared" si="4"/>
        <v>415.33</v>
      </c>
      <c r="AG52" s="174">
        <f t="shared" si="5"/>
        <v>791.96</v>
      </c>
      <c r="AI52" s="12"/>
      <c r="AK52" s="38">
        <v>2027</v>
      </c>
      <c r="AL52" s="171">
        <v>1.89</v>
      </c>
      <c r="AM52" s="171">
        <v>3.54</v>
      </c>
      <c r="AN52" s="171">
        <v>6.61</v>
      </c>
      <c r="AO52" s="59"/>
      <c r="AP52" s="60"/>
      <c r="AQ52" s="34"/>
      <c r="AR52" s="61"/>
      <c r="AT52" s="38">
        <v>2022</v>
      </c>
      <c r="AU52" s="171">
        <v>5.0999999999999996</v>
      </c>
      <c r="AV52" s="171">
        <v>5.0999999999999996</v>
      </c>
      <c r="AW52" s="171">
        <v>5.0999999999999996</v>
      </c>
      <c r="AX52" s="194"/>
      <c r="AY52" s="35"/>
      <c r="AZ52" s="34"/>
      <c r="BA52" s="33"/>
      <c r="BB52" s="160">
        <v>2019</v>
      </c>
      <c r="BC52" s="169">
        <v>9.31</v>
      </c>
      <c r="BD52" s="169">
        <v>14.8</v>
      </c>
      <c r="BE52" s="169"/>
      <c r="BF52" s="70"/>
      <c r="BG52" s="67"/>
      <c r="BH52" s="33"/>
      <c r="BI52" s="34"/>
      <c r="BJ52" s="34"/>
      <c r="BK52" s="189">
        <v>2020</v>
      </c>
      <c r="BL52" s="191">
        <v>74.599999999999994</v>
      </c>
      <c r="BM52" s="72"/>
      <c r="BN52" s="34"/>
      <c r="BO52" s="35"/>
      <c r="BP52" s="67"/>
      <c r="BQ52" s="33"/>
      <c r="BR52" s="34"/>
      <c r="BS52" s="164">
        <v>2020</v>
      </c>
      <c r="BT52" s="171">
        <v>1.9</v>
      </c>
      <c r="BU52" s="171">
        <v>1.9</v>
      </c>
      <c r="BV52" s="171">
        <v>1.9</v>
      </c>
      <c r="BW52" s="59"/>
      <c r="BX52" s="35"/>
      <c r="BY52" s="57"/>
      <c r="BZ52" s="57"/>
      <c r="CA52" s="57"/>
      <c r="CB52" s="62"/>
      <c r="CC52" s="57"/>
      <c r="CD52" s="57"/>
      <c r="CE52" s="57"/>
      <c r="CF52" s="34"/>
      <c r="CG52" s="34"/>
      <c r="CH52" s="34"/>
      <c r="CI52" s="34"/>
      <c r="CJ52" s="34"/>
      <c r="CK52" s="34"/>
      <c r="CL52" s="34"/>
      <c r="CM52" s="34"/>
    </row>
    <row r="53" spans="2:91" x14ac:dyDescent="0.25">
      <c r="B53" s="12"/>
      <c r="C53" s="155">
        <v>43374</v>
      </c>
      <c r="D53" s="171">
        <v>70.760000000000005</v>
      </c>
      <c r="E53" s="179">
        <v>41.15</v>
      </c>
      <c r="F53" s="179">
        <v>49.77</v>
      </c>
      <c r="G53" s="171">
        <v>29.610000000000007</v>
      </c>
      <c r="H53" s="171">
        <v>20.990000000000002</v>
      </c>
      <c r="I53" s="13"/>
      <c r="K53" s="157">
        <v>2021</v>
      </c>
      <c r="L53" s="171">
        <v>67.959999999999994</v>
      </c>
      <c r="M53" s="171">
        <v>67.959999999999994</v>
      </c>
      <c r="N53" s="171">
        <v>67.959999999999994</v>
      </c>
      <c r="O53" s="171">
        <f t="shared" si="6"/>
        <v>427.67</v>
      </c>
      <c r="P53" s="171">
        <f t="shared" si="0"/>
        <v>427.67</v>
      </c>
      <c r="Q53" s="174">
        <f t="shared" si="1"/>
        <v>427.67</v>
      </c>
      <c r="S53" s="157">
        <v>2021</v>
      </c>
      <c r="T53" s="171">
        <v>80.31</v>
      </c>
      <c r="U53" s="171">
        <v>80.31</v>
      </c>
      <c r="V53" s="171">
        <v>80.31</v>
      </c>
      <c r="W53" s="171">
        <f t="shared" si="7"/>
        <v>505.38</v>
      </c>
      <c r="X53" s="171">
        <f t="shared" si="2"/>
        <v>505.38</v>
      </c>
      <c r="Y53" s="174">
        <f t="shared" si="3"/>
        <v>505.38</v>
      </c>
      <c r="AA53" s="157">
        <v>2026</v>
      </c>
      <c r="AB53" s="171">
        <v>34.58</v>
      </c>
      <c r="AC53" s="171">
        <v>66.8</v>
      </c>
      <c r="AD53" s="171">
        <v>129.03</v>
      </c>
      <c r="AE53" s="173">
        <f t="shared" si="8"/>
        <v>217.61</v>
      </c>
      <c r="AF53" s="171">
        <f t="shared" si="4"/>
        <v>420.37</v>
      </c>
      <c r="AG53" s="174">
        <f t="shared" si="5"/>
        <v>811.97</v>
      </c>
      <c r="AI53" s="12"/>
      <c r="AK53" s="38">
        <v>2028</v>
      </c>
      <c r="AL53" s="171">
        <v>1.91</v>
      </c>
      <c r="AM53" s="171">
        <v>3.61</v>
      </c>
      <c r="AN53" s="171">
        <v>6.83</v>
      </c>
      <c r="AP53" s="13"/>
      <c r="AR53" s="12"/>
      <c r="AT53" s="38">
        <v>2023</v>
      </c>
      <c r="AU53" s="171">
        <v>1.24</v>
      </c>
      <c r="AV53" s="171">
        <v>2.16</v>
      </c>
      <c r="AW53" s="171">
        <v>3.74</v>
      </c>
      <c r="AX53" s="195"/>
      <c r="AY53" s="13"/>
      <c r="BA53" s="12"/>
      <c r="BB53" s="160">
        <v>2020</v>
      </c>
      <c r="BC53" s="169">
        <v>7.2542999999999997</v>
      </c>
      <c r="BD53" s="169">
        <v>8.5399999999999991</v>
      </c>
      <c r="BE53" s="177">
        <v>0.21</v>
      </c>
      <c r="BF53" s="68"/>
      <c r="BG53" s="65"/>
      <c r="BH53" s="33"/>
      <c r="BI53" s="34"/>
      <c r="BJ53" s="34"/>
      <c r="BK53" s="189">
        <v>2021</v>
      </c>
      <c r="BL53" s="191">
        <v>79.8</v>
      </c>
      <c r="BM53" s="72"/>
      <c r="BN53" s="34"/>
      <c r="BO53" s="35"/>
      <c r="BP53" s="65"/>
      <c r="BQ53" s="12"/>
      <c r="BS53" s="164">
        <v>2021</v>
      </c>
      <c r="BT53" s="171">
        <v>3.1</v>
      </c>
      <c r="BU53" s="171">
        <v>3.1</v>
      </c>
      <c r="BV53" s="171">
        <v>3.1</v>
      </c>
      <c r="BX53" s="13"/>
    </row>
    <row r="54" spans="2:91" ht="15.75" thickBot="1" x14ac:dyDescent="0.3">
      <c r="B54" s="12"/>
      <c r="C54" s="155">
        <v>43405</v>
      </c>
      <c r="D54" s="171">
        <v>56.6</v>
      </c>
      <c r="E54" s="179">
        <v>11.03</v>
      </c>
      <c r="F54" s="179">
        <v>22.14</v>
      </c>
      <c r="G54" s="171">
        <v>45.57</v>
      </c>
      <c r="H54" s="171">
        <v>34.46</v>
      </c>
      <c r="I54" s="13"/>
      <c r="K54" s="157">
        <v>2022</v>
      </c>
      <c r="L54" s="171">
        <v>94.23</v>
      </c>
      <c r="M54" s="171">
        <v>94.23</v>
      </c>
      <c r="N54" s="171">
        <v>94.23</v>
      </c>
      <c r="O54" s="171">
        <f t="shared" si="6"/>
        <v>592.98</v>
      </c>
      <c r="P54" s="171">
        <f t="shared" si="0"/>
        <v>592.98</v>
      </c>
      <c r="Q54" s="174">
        <f t="shared" si="1"/>
        <v>592.98</v>
      </c>
      <c r="S54" s="157">
        <v>2022</v>
      </c>
      <c r="T54" s="171">
        <v>119.72</v>
      </c>
      <c r="U54" s="171">
        <v>119.72</v>
      </c>
      <c r="V54" s="171">
        <v>119.72</v>
      </c>
      <c r="W54" s="171">
        <f t="shared" si="7"/>
        <v>753.39</v>
      </c>
      <c r="X54" s="171">
        <f t="shared" si="2"/>
        <v>753.39</v>
      </c>
      <c r="Y54" s="174">
        <f t="shared" si="3"/>
        <v>753.39</v>
      </c>
      <c r="AA54" s="157">
        <v>2027</v>
      </c>
      <c r="AB54" s="171">
        <v>34.54</v>
      </c>
      <c r="AC54" s="171">
        <v>67.61</v>
      </c>
      <c r="AD54" s="171">
        <v>132.32</v>
      </c>
      <c r="AE54" s="173">
        <f t="shared" si="8"/>
        <v>217.36</v>
      </c>
      <c r="AF54" s="171">
        <f t="shared" si="4"/>
        <v>425.46</v>
      </c>
      <c r="AG54" s="174">
        <f t="shared" si="5"/>
        <v>832.68</v>
      </c>
      <c r="AI54" s="12"/>
      <c r="AK54" s="38">
        <v>2029</v>
      </c>
      <c r="AL54" s="171">
        <v>1.92</v>
      </c>
      <c r="AM54" s="171">
        <v>3.68</v>
      </c>
      <c r="AN54" s="171">
        <v>7.06</v>
      </c>
      <c r="AP54" s="13"/>
      <c r="AR54" s="12"/>
      <c r="AT54" s="38">
        <v>2024</v>
      </c>
      <c r="AU54" s="171">
        <v>1.47</v>
      </c>
      <c r="AV54" s="171">
        <v>2.59</v>
      </c>
      <c r="AW54" s="171">
        <v>4.54</v>
      </c>
      <c r="AX54" s="195"/>
      <c r="AY54" s="13"/>
      <c r="BA54" s="12"/>
      <c r="BB54" s="160">
        <v>2021</v>
      </c>
      <c r="BC54" s="169">
        <v>8.6999999999999993</v>
      </c>
      <c r="BD54" s="169">
        <v>9.24</v>
      </c>
      <c r="BE54" s="177">
        <v>0.56999999999999995</v>
      </c>
      <c r="BF54" s="68"/>
      <c r="BG54" s="65"/>
      <c r="BH54" s="42"/>
      <c r="BI54" s="43"/>
      <c r="BJ54" s="43"/>
      <c r="BK54" s="161">
        <v>2022</v>
      </c>
      <c r="BL54" s="163">
        <v>76.900000000000006</v>
      </c>
      <c r="BM54" s="74"/>
      <c r="BN54" s="43"/>
      <c r="BO54" s="44"/>
      <c r="BP54" s="65"/>
      <c r="BQ54" s="12"/>
      <c r="BS54" s="164">
        <v>2022</v>
      </c>
      <c r="BT54" s="171">
        <v>4.76</v>
      </c>
      <c r="BU54" s="171">
        <v>4.76</v>
      </c>
      <c r="BV54" s="171">
        <v>4.76</v>
      </c>
      <c r="BX54" s="13"/>
    </row>
    <row r="55" spans="2:91" x14ac:dyDescent="0.25">
      <c r="B55" s="12"/>
      <c r="C55" s="155">
        <v>43435</v>
      </c>
      <c r="D55" s="171">
        <v>48.68</v>
      </c>
      <c r="E55" s="179">
        <v>5.97</v>
      </c>
      <c r="F55" s="179">
        <v>12.13</v>
      </c>
      <c r="G55" s="171">
        <v>42.71</v>
      </c>
      <c r="H55" s="171">
        <v>36.549999999999997</v>
      </c>
      <c r="I55" s="13"/>
      <c r="K55" s="157">
        <v>2023</v>
      </c>
      <c r="L55" s="171">
        <v>46.92</v>
      </c>
      <c r="M55" s="171">
        <v>77</v>
      </c>
      <c r="N55" s="171">
        <v>126.37</v>
      </c>
      <c r="O55" s="171">
        <f t="shared" si="6"/>
        <v>295.26</v>
      </c>
      <c r="P55" s="171">
        <f t="shared" si="0"/>
        <v>484.55</v>
      </c>
      <c r="Q55" s="174">
        <f t="shared" si="1"/>
        <v>795.23</v>
      </c>
      <c r="S55" s="157">
        <v>2023</v>
      </c>
      <c r="T55" s="171">
        <v>63.86</v>
      </c>
      <c r="U55" s="171">
        <v>99.38</v>
      </c>
      <c r="V55" s="171">
        <v>154.66999999999999</v>
      </c>
      <c r="W55" s="171">
        <f t="shared" si="7"/>
        <v>401.86</v>
      </c>
      <c r="X55" s="171">
        <f t="shared" si="2"/>
        <v>625.39</v>
      </c>
      <c r="Y55" s="174">
        <f t="shared" si="3"/>
        <v>973.32</v>
      </c>
      <c r="AA55" s="157">
        <v>2028</v>
      </c>
      <c r="AB55" s="171">
        <v>34.5</v>
      </c>
      <c r="AC55" s="171">
        <v>68.42</v>
      </c>
      <c r="AD55" s="171">
        <v>135.72999999999999</v>
      </c>
      <c r="AE55" s="173">
        <f t="shared" si="8"/>
        <v>217.11</v>
      </c>
      <c r="AF55" s="171">
        <f t="shared" si="4"/>
        <v>430.56</v>
      </c>
      <c r="AG55" s="174">
        <f t="shared" si="5"/>
        <v>854.14</v>
      </c>
      <c r="AI55" s="12"/>
      <c r="AK55" s="38">
        <v>2030</v>
      </c>
      <c r="AL55" s="171">
        <v>1.93</v>
      </c>
      <c r="AM55" s="171">
        <v>3.75</v>
      </c>
      <c r="AN55" s="171">
        <v>7.29</v>
      </c>
      <c r="AP55" s="13"/>
      <c r="AR55" s="12"/>
      <c r="AT55" s="38">
        <v>2025</v>
      </c>
      <c r="AU55" s="171">
        <v>1.67</v>
      </c>
      <c r="AV55" s="171">
        <v>2.96</v>
      </c>
      <c r="AW55" s="171">
        <v>5.26</v>
      </c>
      <c r="AX55" s="195"/>
      <c r="AY55" s="13"/>
      <c r="BA55" s="12"/>
      <c r="BB55" s="160">
        <v>2022</v>
      </c>
      <c r="BC55" s="169">
        <v>10</v>
      </c>
      <c r="BD55" s="169">
        <v>16</v>
      </c>
      <c r="BE55" s="177">
        <v>0.59</v>
      </c>
      <c r="BF55" s="68"/>
      <c r="BG55" s="65"/>
      <c r="BH55" s="65"/>
      <c r="BI55" s="65"/>
      <c r="BJ55" s="65"/>
      <c r="BK55" s="29" t="s">
        <v>37</v>
      </c>
      <c r="BL55" s="65"/>
      <c r="BM55" s="65"/>
      <c r="BN55" s="65"/>
      <c r="BO55" s="65"/>
      <c r="BP55" s="65"/>
      <c r="BQ55" s="12"/>
      <c r="BS55" s="164">
        <v>2023</v>
      </c>
      <c r="BT55" s="171">
        <v>1.1200000000000001</v>
      </c>
      <c r="BU55" s="171">
        <v>1.95</v>
      </c>
      <c r="BV55" s="171">
        <v>3.37</v>
      </c>
      <c r="BX55" s="13"/>
    </row>
    <row r="56" spans="2:91" x14ac:dyDescent="0.25">
      <c r="B56" s="12"/>
      <c r="C56" s="155">
        <v>43466</v>
      </c>
      <c r="D56" s="171">
        <v>51.38</v>
      </c>
      <c r="E56" s="179">
        <v>34.299999999999997</v>
      </c>
      <c r="F56" s="179">
        <v>38.369999999999997</v>
      </c>
      <c r="G56" s="171">
        <v>17.080000000000005</v>
      </c>
      <c r="H56" s="171">
        <v>13.010000000000005</v>
      </c>
      <c r="I56" s="13"/>
      <c r="K56" s="157">
        <v>2024</v>
      </c>
      <c r="L56" s="171">
        <v>47.66</v>
      </c>
      <c r="M56" s="171">
        <v>79</v>
      </c>
      <c r="N56" s="171">
        <v>130.94</v>
      </c>
      <c r="O56" s="171">
        <f t="shared" si="6"/>
        <v>299.92</v>
      </c>
      <c r="P56" s="171">
        <f t="shared" si="0"/>
        <v>497.14</v>
      </c>
      <c r="Q56" s="174">
        <f t="shared" si="1"/>
        <v>823.99</v>
      </c>
      <c r="S56" s="157">
        <v>2024</v>
      </c>
      <c r="T56" s="171">
        <v>61.47</v>
      </c>
      <c r="U56" s="171">
        <v>96.52</v>
      </c>
      <c r="V56" s="171">
        <v>151.54</v>
      </c>
      <c r="W56" s="171">
        <f t="shared" si="7"/>
        <v>386.82</v>
      </c>
      <c r="X56" s="171">
        <f t="shared" si="2"/>
        <v>607.39</v>
      </c>
      <c r="Y56" s="174">
        <f t="shared" si="3"/>
        <v>953.63</v>
      </c>
      <c r="AA56" s="185">
        <v>2029</v>
      </c>
      <c r="AB56" s="183">
        <v>33.44</v>
      </c>
      <c r="AC56" s="183">
        <v>67.25</v>
      </c>
      <c r="AD56" s="183">
        <v>135.22999999999999</v>
      </c>
      <c r="AE56" s="187">
        <f t="shared" si="8"/>
        <v>210.43</v>
      </c>
      <c r="AF56" s="183">
        <f t="shared" si="4"/>
        <v>423.2</v>
      </c>
      <c r="AG56" s="186">
        <f t="shared" si="5"/>
        <v>850.99</v>
      </c>
      <c r="AI56" s="12"/>
      <c r="AK56" s="38">
        <v>2031</v>
      </c>
      <c r="AL56" s="171">
        <v>1.94</v>
      </c>
      <c r="AM56" s="171">
        <v>3.83</v>
      </c>
      <c r="AN56" s="171">
        <v>7.54</v>
      </c>
      <c r="AP56" s="13"/>
      <c r="AR56" s="12"/>
      <c r="AT56" s="38">
        <v>2026</v>
      </c>
      <c r="AU56" s="171">
        <v>1.69</v>
      </c>
      <c r="AV56" s="171">
        <v>3.03</v>
      </c>
      <c r="AW56" s="171">
        <v>5.44</v>
      </c>
      <c r="AX56" s="195"/>
      <c r="AY56" s="13"/>
      <c r="BA56" s="12"/>
      <c r="BB56" s="160">
        <v>2023</v>
      </c>
      <c r="BC56" s="169">
        <v>11.5</v>
      </c>
      <c r="BD56" s="169">
        <v>18.920000000000002</v>
      </c>
      <c r="BE56" s="177">
        <v>0.73</v>
      </c>
      <c r="BF56" s="68"/>
      <c r="BG56" s="65"/>
      <c r="BH56" s="65"/>
      <c r="BI56" s="65"/>
      <c r="BJ56" s="65"/>
      <c r="BL56" s="65"/>
      <c r="BM56" s="65"/>
      <c r="BN56" s="65"/>
      <c r="BO56" s="65"/>
      <c r="BP56" s="65"/>
      <c r="BQ56" s="12"/>
      <c r="BS56" s="164">
        <v>2024</v>
      </c>
      <c r="BT56" s="171">
        <v>1.35</v>
      </c>
      <c r="BU56" s="171">
        <v>2.37</v>
      </c>
      <c r="BV56" s="171">
        <v>4.16</v>
      </c>
      <c r="BX56" s="13"/>
    </row>
    <row r="57" spans="2:91" ht="15.75" thickBot="1" x14ac:dyDescent="0.3">
      <c r="B57" s="12"/>
      <c r="C57" s="155">
        <v>43497</v>
      </c>
      <c r="D57" s="171">
        <v>55.01</v>
      </c>
      <c r="E57" s="179">
        <v>45.33</v>
      </c>
      <c r="F57" s="179">
        <v>49.46</v>
      </c>
      <c r="G57" s="171">
        <v>9.68</v>
      </c>
      <c r="H57" s="171">
        <v>5.5499999999999972</v>
      </c>
      <c r="I57" s="13"/>
      <c r="K57" s="157">
        <v>2025</v>
      </c>
      <c r="L57" s="171">
        <v>47.78</v>
      </c>
      <c r="M57" s="171">
        <v>80</v>
      </c>
      <c r="N57" s="171">
        <v>133.94</v>
      </c>
      <c r="O57" s="171">
        <f t="shared" si="6"/>
        <v>300.67</v>
      </c>
      <c r="P57" s="171">
        <f t="shared" si="0"/>
        <v>503.43</v>
      </c>
      <c r="Q57" s="174">
        <f t="shared" si="1"/>
        <v>842.87</v>
      </c>
      <c r="S57" s="157">
        <v>2025</v>
      </c>
      <c r="T57" s="171">
        <v>59.38</v>
      </c>
      <c r="U57" s="171">
        <v>94.09</v>
      </c>
      <c r="V57" s="171">
        <v>149.07</v>
      </c>
      <c r="W57" s="171">
        <f t="shared" si="7"/>
        <v>373.67</v>
      </c>
      <c r="X57" s="171">
        <f t="shared" si="2"/>
        <v>592.1</v>
      </c>
      <c r="Y57" s="174">
        <f t="shared" si="3"/>
        <v>938.08</v>
      </c>
      <c r="AA57" s="185">
        <v>2030</v>
      </c>
      <c r="AB57" s="183">
        <v>32.89</v>
      </c>
      <c r="AC57" s="183">
        <v>67.08</v>
      </c>
      <c r="AD57" s="183">
        <v>136.79</v>
      </c>
      <c r="AE57" s="187">
        <f t="shared" si="8"/>
        <v>206.97</v>
      </c>
      <c r="AF57" s="183">
        <f t="shared" si="4"/>
        <v>422.13</v>
      </c>
      <c r="AG57" s="186">
        <f t="shared" si="5"/>
        <v>860.81</v>
      </c>
      <c r="AI57" s="16"/>
      <c r="AJ57" s="64"/>
      <c r="AK57" s="159">
        <v>2032</v>
      </c>
      <c r="AL57" s="172">
        <v>1.96</v>
      </c>
      <c r="AM57" s="172">
        <v>3.91</v>
      </c>
      <c r="AN57" s="172">
        <v>7.79</v>
      </c>
      <c r="AO57" s="64"/>
      <c r="AP57" s="17"/>
      <c r="AR57" s="12"/>
      <c r="AT57" s="38">
        <v>2027</v>
      </c>
      <c r="AU57" s="171">
        <v>1.71</v>
      </c>
      <c r="AV57" s="171">
        <v>3.1</v>
      </c>
      <c r="AW57" s="171">
        <v>5.63</v>
      </c>
      <c r="AX57" s="195"/>
      <c r="AY57" s="13"/>
      <c r="BA57" s="12"/>
      <c r="BB57" s="160">
        <v>2024</v>
      </c>
      <c r="BC57" s="169">
        <v>12.88</v>
      </c>
      <c r="BD57" s="169">
        <v>19.29</v>
      </c>
      <c r="BE57" s="177">
        <v>0.64</v>
      </c>
      <c r="BF57" s="68"/>
      <c r="BG57" s="65"/>
      <c r="BH57" s="65"/>
      <c r="BI57" s="65"/>
      <c r="BJ57" s="65"/>
      <c r="BK57" s="65"/>
      <c r="BL57" s="65"/>
      <c r="BM57" s="65"/>
      <c r="BN57" s="65"/>
      <c r="BO57" s="65"/>
      <c r="BP57" s="65"/>
      <c r="BQ57" s="12"/>
      <c r="BS57" s="164">
        <v>2025</v>
      </c>
      <c r="BT57" s="171">
        <v>1.55</v>
      </c>
      <c r="BU57" s="171">
        <v>2.75</v>
      </c>
      <c r="BV57" s="171">
        <v>4.87</v>
      </c>
      <c r="BX57" s="13"/>
    </row>
    <row r="58" spans="2:91" x14ac:dyDescent="0.25">
      <c r="B58" s="12"/>
      <c r="C58" s="155">
        <v>43525</v>
      </c>
      <c r="D58" s="171">
        <v>58.17</v>
      </c>
      <c r="E58" s="179">
        <v>48.21</v>
      </c>
      <c r="F58" s="179">
        <v>53.28</v>
      </c>
      <c r="G58" s="171">
        <v>9.9600000000000009</v>
      </c>
      <c r="H58" s="171">
        <v>4.8900000000000006</v>
      </c>
      <c r="I58" s="13"/>
      <c r="K58" s="157">
        <v>2026</v>
      </c>
      <c r="L58" s="171">
        <v>47.76</v>
      </c>
      <c r="M58" s="171">
        <v>80.8</v>
      </c>
      <c r="N58" s="171">
        <v>136.69</v>
      </c>
      <c r="O58" s="171">
        <f t="shared" si="6"/>
        <v>300.55</v>
      </c>
      <c r="P58" s="171">
        <f t="shared" si="0"/>
        <v>508.47</v>
      </c>
      <c r="Q58" s="174">
        <f t="shared" si="1"/>
        <v>860.18</v>
      </c>
      <c r="S58" s="157">
        <v>2026</v>
      </c>
      <c r="T58" s="171">
        <v>59.43</v>
      </c>
      <c r="U58" s="171">
        <v>95.03</v>
      </c>
      <c r="V58" s="171">
        <v>151.94999999999999</v>
      </c>
      <c r="W58" s="171">
        <f t="shared" si="7"/>
        <v>373.99</v>
      </c>
      <c r="X58" s="171">
        <f t="shared" si="2"/>
        <v>598.01</v>
      </c>
      <c r="Y58" s="174">
        <f t="shared" si="3"/>
        <v>956.21</v>
      </c>
      <c r="AA58" s="185">
        <v>2031</v>
      </c>
      <c r="AB58" s="183">
        <v>32.35</v>
      </c>
      <c r="AC58" s="183">
        <v>66.92</v>
      </c>
      <c r="AD58" s="183">
        <v>138.43</v>
      </c>
      <c r="AE58" s="187">
        <f t="shared" si="8"/>
        <v>203.58</v>
      </c>
      <c r="AF58" s="183">
        <f t="shared" si="4"/>
        <v>421.12</v>
      </c>
      <c r="AG58" s="186">
        <f t="shared" si="5"/>
        <v>871.13</v>
      </c>
      <c r="AK58" s="63" t="s">
        <v>27</v>
      </c>
      <c r="AR58" s="12"/>
      <c r="AT58" s="38">
        <v>2028</v>
      </c>
      <c r="AU58" s="171">
        <v>1.73</v>
      </c>
      <c r="AV58" s="171">
        <v>3.18</v>
      </c>
      <c r="AW58" s="171">
        <v>5.84</v>
      </c>
      <c r="AX58" s="195"/>
      <c r="AY58" s="13"/>
      <c r="BA58" s="12"/>
      <c r="BB58" s="160">
        <v>2025</v>
      </c>
      <c r="BC58" s="169">
        <v>13.79</v>
      </c>
      <c r="BD58" s="169">
        <v>20.13</v>
      </c>
      <c r="BE58" s="177">
        <v>0.57999999999999996</v>
      </c>
      <c r="BF58" s="68"/>
      <c r="BG58" s="65"/>
      <c r="BH58" s="65"/>
      <c r="BI58" s="65"/>
      <c r="BJ58" s="65"/>
      <c r="BL58" s="65"/>
      <c r="BM58" s="65"/>
      <c r="BN58" s="65"/>
      <c r="BO58" s="65"/>
      <c r="BP58" s="65"/>
      <c r="BQ58" s="12"/>
      <c r="BS58" s="164">
        <v>2026</v>
      </c>
      <c r="BT58" s="171">
        <v>1.57</v>
      </c>
      <c r="BU58" s="171">
        <v>2.81</v>
      </c>
      <c r="BV58" s="171">
        <v>5.05</v>
      </c>
      <c r="BX58" s="13"/>
    </row>
    <row r="59" spans="2:91" ht="15.75" thickBot="1" x14ac:dyDescent="0.3">
      <c r="B59" s="12"/>
      <c r="C59" s="155">
        <v>43556</v>
      </c>
      <c r="D59" s="171">
        <v>63.88</v>
      </c>
      <c r="E59" s="179">
        <v>53.25</v>
      </c>
      <c r="F59" s="179">
        <v>58.33</v>
      </c>
      <c r="G59" s="171">
        <v>10.630000000000003</v>
      </c>
      <c r="H59" s="171">
        <v>5.5500000000000043</v>
      </c>
      <c r="I59" s="13"/>
      <c r="K59" s="157">
        <v>2027</v>
      </c>
      <c r="L59" s="171">
        <v>47.74</v>
      </c>
      <c r="M59" s="171">
        <v>81.61</v>
      </c>
      <c r="N59" s="171">
        <v>139.51</v>
      </c>
      <c r="O59" s="171">
        <f t="shared" si="6"/>
        <v>300.42</v>
      </c>
      <c r="P59" s="171">
        <f t="shared" si="0"/>
        <v>513.55999999999995</v>
      </c>
      <c r="Q59" s="174">
        <f t="shared" si="1"/>
        <v>877.92</v>
      </c>
      <c r="S59" s="157">
        <v>2027</v>
      </c>
      <c r="T59" s="171">
        <v>59.46</v>
      </c>
      <c r="U59" s="171">
        <v>95.98</v>
      </c>
      <c r="V59" s="171">
        <v>154.91999999999999</v>
      </c>
      <c r="W59" s="171">
        <f t="shared" si="7"/>
        <v>374.18</v>
      </c>
      <c r="X59" s="171">
        <f t="shared" si="2"/>
        <v>603.99</v>
      </c>
      <c r="Y59" s="174">
        <f t="shared" si="3"/>
        <v>974.9</v>
      </c>
      <c r="AA59" s="158">
        <v>2032</v>
      </c>
      <c r="AB59" s="172">
        <v>32.29</v>
      </c>
      <c r="AC59" s="172">
        <v>67.77</v>
      </c>
      <c r="AD59" s="172">
        <v>142.24</v>
      </c>
      <c r="AE59" s="175">
        <f t="shared" si="8"/>
        <v>203.2</v>
      </c>
      <c r="AF59" s="172">
        <f t="shared" si="4"/>
        <v>426.47</v>
      </c>
      <c r="AG59" s="176">
        <f t="shared" si="5"/>
        <v>895.1</v>
      </c>
      <c r="AK59" s="28" t="s">
        <v>28</v>
      </c>
      <c r="AR59" s="12"/>
      <c r="AT59" s="188">
        <v>2029</v>
      </c>
      <c r="AU59" s="183">
        <v>1.75</v>
      </c>
      <c r="AV59" s="183">
        <v>3.25</v>
      </c>
      <c r="AW59" s="183">
        <v>6.05</v>
      </c>
      <c r="AX59" s="195"/>
      <c r="AY59" s="13"/>
      <c r="BA59" s="12"/>
      <c r="BB59" s="160">
        <v>2026</v>
      </c>
      <c r="BC59" s="169">
        <v>14.1</v>
      </c>
      <c r="BD59" s="169">
        <v>20.6</v>
      </c>
      <c r="BE59" s="177">
        <v>0.77</v>
      </c>
      <c r="BF59" s="68"/>
      <c r="BG59" s="65"/>
      <c r="BH59" s="65"/>
      <c r="BI59" s="65"/>
      <c r="BJ59" s="65"/>
      <c r="BK59" s="65"/>
      <c r="BL59" s="65"/>
      <c r="BM59" s="65"/>
      <c r="BN59" s="65"/>
      <c r="BO59" s="65"/>
      <c r="BP59" s="65"/>
      <c r="BQ59" s="12"/>
      <c r="BS59" s="164">
        <v>2027</v>
      </c>
      <c r="BT59" s="171">
        <v>1.59</v>
      </c>
      <c r="BU59" s="171">
        <v>2.88</v>
      </c>
      <c r="BV59" s="171">
        <v>5.24</v>
      </c>
      <c r="BX59" s="13"/>
    </row>
    <row r="60" spans="2:91" x14ac:dyDescent="0.25">
      <c r="B60" s="12"/>
      <c r="C60" s="155">
        <v>43586</v>
      </c>
      <c r="D60" s="171">
        <v>60.77</v>
      </c>
      <c r="E60" s="179">
        <v>52.44</v>
      </c>
      <c r="F60" s="179">
        <v>55.95</v>
      </c>
      <c r="G60" s="171">
        <v>8.3300000000000054</v>
      </c>
      <c r="H60" s="171">
        <v>4.82</v>
      </c>
      <c r="I60" s="13"/>
      <c r="K60" s="157">
        <v>2028</v>
      </c>
      <c r="L60" s="171">
        <v>47.7</v>
      </c>
      <c r="M60" s="171">
        <v>82.42</v>
      </c>
      <c r="N60" s="171">
        <v>142.43</v>
      </c>
      <c r="O60" s="171">
        <f t="shared" si="6"/>
        <v>300.17</v>
      </c>
      <c r="P60" s="171">
        <f t="shared" si="0"/>
        <v>518.66</v>
      </c>
      <c r="Q60" s="174">
        <f t="shared" si="1"/>
        <v>896.3</v>
      </c>
      <c r="S60" s="157">
        <v>2028</v>
      </c>
      <c r="T60" s="171">
        <v>59.48</v>
      </c>
      <c r="U60" s="171">
        <v>96.94</v>
      </c>
      <c r="V60" s="171">
        <v>157.97</v>
      </c>
      <c r="W60" s="171">
        <f t="shared" si="7"/>
        <v>374.3</v>
      </c>
      <c r="X60" s="171">
        <f t="shared" si="2"/>
        <v>610.03</v>
      </c>
      <c r="Y60" s="174">
        <f t="shared" si="3"/>
        <v>994.09</v>
      </c>
      <c r="AA60" s="29" t="s">
        <v>183</v>
      </c>
      <c r="AR60" s="12"/>
      <c r="AT60" s="188">
        <v>2030</v>
      </c>
      <c r="AU60" s="183">
        <v>1.77</v>
      </c>
      <c r="AV60" s="183">
        <v>3.33</v>
      </c>
      <c r="AW60" s="183">
        <v>6.27</v>
      </c>
      <c r="AX60" s="195"/>
      <c r="AY60" s="13"/>
      <c r="BA60" s="12"/>
      <c r="BB60" s="160">
        <v>2027</v>
      </c>
      <c r="BC60" s="169">
        <v>14.09</v>
      </c>
      <c r="BD60" s="169">
        <v>21.08</v>
      </c>
      <c r="BE60" s="177">
        <v>0.76</v>
      </c>
      <c r="BF60" s="68"/>
      <c r="BG60" s="65"/>
      <c r="BH60" s="65"/>
      <c r="BI60" s="65"/>
      <c r="BJ60" s="65"/>
      <c r="BK60" s="65"/>
      <c r="BL60" s="65"/>
      <c r="BM60" s="65"/>
      <c r="BN60" s="65"/>
      <c r="BO60" s="65"/>
      <c r="BP60" s="65"/>
      <c r="BQ60" s="12"/>
      <c r="BS60" s="164">
        <v>2028</v>
      </c>
      <c r="BT60" s="171">
        <v>1.61</v>
      </c>
      <c r="BU60" s="171">
        <v>2.95</v>
      </c>
      <c r="BV60" s="171">
        <v>5.43</v>
      </c>
      <c r="BX60" s="13"/>
    </row>
    <row r="61" spans="2:91" x14ac:dyDescent="0.25">
      <c r="B61" s="12"/>
      <c r="C61" s="155">
        <v>43617</v>
      </c>
      <c r="D61" s="179">
        <v>54.71</v>
      </c>
      <c r="E61" s="179">
        <v>41.74</v>
      </c>
      <c r="F61" s="179">
        <v>47.69</v>
      </c>
      <c r="G61" s="179">
        <v>12.969999999999999</v>
      </c>
      <c r="H61" s="171">
        <v>7.0200000000000031</v>
      </c>
      <c r="I61" s="13"/>
      <c r="K61" s="157">
        <v>2029</v>
      </c>
      <c r="L61" s="171">
        <v>47.65</v>
      </c>
      <c r="M61" s="171">
        <v>83.25</v>
      </c>
      <c r="N61" s="171">
        <v>145.43</v>
      </c>
      <c r="O61" s="171">
        <f t="shared" si="6"/>
        <v>299.86</v>
      </c>
      <c r="P61" s="171">
        <f t="shared" si="0"/>
        <v>523.88</v>
      </c>
      <c r="Q61" s="174">
        <f t="shared" si="1"/>
        <v>915.18</v>
      </c>
      <c r="S61" s="185">
        <v>2029</v>
      </c>
      <c r="T61" s="183">
        <v>58.68</v>
      </c>
      <c r="U61" s="183">
        <v>96.56</v>
      </c>
      <c r="V61" s="183">
        <v>158.9</v>
      </c>
      <c r="W61" s="183">
        <f t="shared" si="7"/>
        <v>369.27</v>
      </c>
      <c r="X61" s="183">
        <f t="shared" si="2"/>
        <v>607.64</v>
      </c>
      <c r="Y61" s="186">
        <f t="shared" si="3"/>
        <v>999.94</v>
      </c>
      <c r="AA61" s="29" t="s">
        <v>17</v>
      </c>
      <c r="AR61" s="12"/>
      <c r="AT61" s="188">
        <v>2031</v>
      </c>
      <c r="AU61" s="183">
        <v>1.79</v>
      </c>
      <c r="AV61" s="183">
        <v>3.4</v>
      </c>
      <c r="AW61" s="183">
        <v>6.49</v>
      </c>
      <c r="AX61" s="195"/>
      <c r="AY61" s="13"/>
      <c r="BA61" s="12"/>
      <c r="BB61" s="160">
        <v>2028</v>
      </c>
      <c r="BC61" s="169">
        <v>13.96</v>
      </c>
      <c r="BD61" s="169">
        <v>21.54</v>
      </c>
      <c r="BE61" s="177">
        <v>0.77</v>
      </c>
      <c r="BF61" s="68"/>
      <c r="BG61" s="65"/>
      <c r="BH61" s="65"/>
      <c r="BI61" s="65"/>
      <c r="BJ61" s="65"/>
      <c r="BK61" s="65"/>
      <c r="BL61" s="65"/>
      <c r="BM61" s="65"/>
      <c r="BN61" s="65"/>
      <c r="BO61" s="65"/>
      <c r="BP61" s="65"/>
      <c r="BQ61" s="12"/>
      <c r="BS61" s="164">
        <v>2029</v>
      </c>
      <c r="BT61" s="171">
        <v>1.63</v>
      </c>
      <c r="BU61" s="171">
        <v>3.03</v>
      </c>
      <c r="BV61" s="171">
        <v>5.63</v>
      </c>
      <c r="BX61" s="13"/>
    </row>
    <row r="62" spans="2:91" ht="15.75" thickBot="1" x14ac:dyDescent="0.3">
      <c r="B62" s="12"/>
      <c r="C62" s="155">
        <v>43647</v>
      </c>
      <c r="D62" s="179">
        <v>57.54</v>
      </c>
      <c r="E62" s="179">
        <v>44.7</v>
      </c>
      <c r="F62" s="179">
        <v>53.02</v>
      </c>
      <c r="G62" s="179">
        <v>12.839999999999996</v>
      </c>
      <c r="H62" s="171">
        <v>4.519999999999996</v>
      </c>
      <c r="I62" s="13"/>
      <c r="K62" s="157">
        <v>2030</v>
      </c>
      <c r="L62" s="171">
        <v>47.6</v>
      </c>
      <c r="M62" s="171">
        <v>84.08</v>
      </c>
      <c r="N62" s="171">
        <v>148.54</v>
      </c>
      <c r="O62" s="171">
        <f t="shared" si="6"/>
        <v>299.54000000000002</v>
      </c>
      <c r="P62" s="171">
        <f t="shared" si="0"/>
        <v>529.11</v>
      </c>
      <c r="Q62" s="174">
        <f t="shared" si="1"/>
        <v>934.75</v>
      </c>
      <c r="S62" s="185">
        <v>2030</v>
      </c>
      <c r="T62" s="183">
        <v>58.34</v>
      </c>
      <c r="U62" s="183">
        <v>96.98</v>
      </c>
      <c r="V62" s="183">
        <v>161.19</v>
      </c>
      <c r="W62" s="183">
        <f t="shared" si="7"/>
        <v>367.13</v>
      </c>
      <c r="X62" s="183">
        <f t="shared" si="2"/>
        <v>610.29</v>
      </c>
      <c r="Y62" s="186">
        <f t="shared" si="3"/>
        <v>1014.35</v>
      </c>
      <c r="AA62" s="29" t="s">
        <v>9</v>
      </c>
      <c r="AR62" s="16"/>
      <c r="AS62" s="64"/>
      <c r="AT62" s="159">
        <v>2032</v>
      </c>
      <c r="AU62" s="172">
        <v>1.8</v>
      </c>
      <c r="AV62" s="172">
        <v>3.48</v>
      </c>
      <c r="AW62" s="172">
        <v>6.73</v>
      </c>
      <c r="AX62" s="196"/>
      <c r="AY62" s="17"/>
      <c r="BA62" s="12"/>
      <c r="BB62" s="160">
        <v>2029</v>
      </c>
      <c r="BC62" s="169">
        <v>13.67</v>
      </c>
      <c r="BD62" s="169">
        <v>22.06</v>
      </c>
      <c r="BE62" s="177">
        <v>0.79</v>
      </c>
      <c r="BF62" s="68"/>
      <c r="BG62" s="65"/>
      <c r="BH62" s="65"/>
      <c r="BI62" s="65"/>
      <c r="BJ62" s="65"/>
      <c r="BK62" s="65"/>
      <c r="BL62" s="65"/>
      <c r="BM62" s="65"/>
      <c r="BN62" s="65"/>
      <c r="BO62" s="65"/>
      <c r="BP62" s="65"/>
      <c r="BQ62" s="12"/>
      <c r="BS62" s="164">
        <v>2030</v>
      </c>
      <c r="BT62" s="171">
        <v>1.65</v>
      </c>
      <c r="BU62" s="171">
        <v>3.1</v>
      </c>
      <c r="BV62" s="171">
        <v>5.84</v>
      </c>
      <c r="BX62" s="13"/>
    </row>
    <row r="63" spans="2:91" x14ac:dyDescent="0.25">
      <c r="B63" s="12"/>
      <c r="C63" s="155">
        <v>43678</v>
      </c>
      <c r="D63" s="179">
        <v>54.84</v>
      </c>
      <c r="E63" s="179">
        <v>43.1</v>
      </c>
      <c r="F63" s="179">
        <v>53.28</v>
      </c>
      <c r="G63" s="179">
        <v>11.740000000000002</v>
      </c>
      <c r="H63" s="171">
        <v>1.5600000000000023</v>
      </c>
      <c r="I63" s="13"/>
      <c r="K63" s="157">
        <v>2031</v>
      </c>
      <c r="L63" s="171">
        <v>47.53</v>
      </c>
      <c r="M63" s="171">
        <v>84.92</v>
      </c>
      <c r="N63" s="171">
        <v>151.74</v>
      </c>
      <c r="O63" s="171">
        <f t="shared" si="6"/>
        <v>299.10000000000002</v>
      </c>
      <c r="P63" s="171">
        <f t="shared" si="0"/>
        <v>534.39</v>
      </c>
      <c r="Q63" s="174">
        <f t="shared" si="1"/>
        <v>954.88</v>
      </c>
      <c r="S63" s="185">
        <v>2031</v>
      </c>
      <c r="T63" s="183">
        <v>58.01</v>
      </c>
      <c r="U63" s="183">
        <v>97.4</v>
      </c>
      <c r="V63" s="183">
        <v>163.55000000000001</v>
      </c>
      <c r="W63" s="183">
        <f t="shared" si="7"/>
        <v>365.05</v>
      </c>
      <c r="X63" s="183">
        <f t="shared" si="2"/>
        <v>612.92999999999995</v>
      </c>
      <c r="Y63" s="186">
        <f t="shared" si="3"/>
        <v>1029.2</v>
      </c>
      <c r="AA63" s="30" t="s">
        <v>10</v>
      </c>
      <c r="AL63" s="192"/>
      <c r="AM63" s="192"/>
      <c r="AT63" s="28" t="s">
        <v>29</v>
      </c>
      <c r="BA63" s="12"/>
      <c r="BB63" s="160">
        <v>2030</v>
      </c>
      <c r="BC63" s="169">
        <v>13.53</v>
      </c>
      <c r="BD63" s="169">
        <v>22.53</v>
      </c>
      <c r="BE63" s="177">
        <v>0.8</v>
      </c>
      <c r="BF63" s="68"/>
      <c r="BG63" s="65"/>
      <c r="BH63" s="65"/>
      <c r="BI63" s="65"/>
      <c r="BJ63" s="65"/>
      <c r="BK63" s="65"/>
      <c r="BL63" s="65"/>
      <c r="BM63" s="65"/>
      <c r="BN63" s="65"/>
      <c r="BO63" s="65"/>
      <c r="BP63" s="65"/>
      <c r="BQ63" s="12"/>
      <c r="BS63" s="164">
        <v>2031</v>
      </c>
      <c r="BT63" s="171">
        <v>1.67</v>
      </c>
      <c r="BU63" s="171">
        <v>3.18</v>
      </c>
      <c r="BV63" s="171">
        <v>6.06</v>
      </c>
      <c r="BX63" s="13"/>
    </row>
    <row r="64" spans="2:91" ht="15.75" thickBot="1" x14ac:dyDescent="0.3">
      <c r="B64" s="12"/>
      <c r="C64" s="155">
        <v>43709</v>
      </c>
      <c r="D64" s="179">
        <v>56.88</v>
      </c>
      <c r="E64" s="179">
        <v>44.84</v>
      </c>
      <c r="F64" s="179">
        <v>53.31</v>
      </c>
      <c r="G64" s="179">
        <v>12.04</v>
      </c>
      <c r="H64" s="171">
        <v>3.5700000000000003</v>
      </c>
      <c r="I64" s="13"/>
      <c r="K64" s="158">
        <v>2032</v>
      </c>
      <c r="L64" s="172">
        <v>47.45</v>
      </c>
      <c r="M64" s="172">
        <v>85.77</v>
      </c>
      <c r="N64" s="172">
        <v>155.04</v>
      </c>
      <c r="O64" s="172">
        <f t="shared" si="6"/>
        <v>298.60000000000002</v>
      </c>
      <c r="P64" s="172">
        <f t="shared" si="0"/>
        <v>539.74</v>
      </c>
      <c r="Q64" s="176">
        <f t="shared" si="1"/>
        <v>975.65</v>
      </c>
      <c r="S64" s="158">
        <v>2032</v>
      </c>
      <c r="T64" s="172">
        <v>57.67</v>
      </c>
      <c r="U64" s="172">
        <v>97.84</v>
      </c>
      <c r="V64" s="172">
        <v>165.99</v>
      </c>
      <c r="W64" s="172">
        <f t="shared" si="7"/>
        <v>362.91</v>
      </c>
      <c r="X64" s="172">
        <f t="shared" si="2"/>
        <v>615.70000000000005</v>
      </c>
      <c r="Y64" s="176">
        <f t="shared" si="3"/>
        <v>1044.56</v>
      </c>
      <c r="AL64" s="192"/>
      <c r="AM64" s="192"/>
      <c r="AT64" s="28" t="s">
        <v>30</v>
      </c>
      <c r="BA64" s="12"/>
      <c r="BB64" s="160">
        <v>2031</v>
      </c>
      <c r="BC64" s="169">
        <v>13.65</v>
      </c>
      <c r="BD64" s="169">
        <v>23.03</v>
      </c>
      <c r="BE64" s="177">
        <v>0.82</v>
      </c>
      <c r="BF64" s="68"/>
      <c r="BG64" s="65"/>
      <c r="BH64" s="65"/>
      <c r="BI64" s="65"/>
      <c r="BJ64" s="65"/>
      <c r="BK64" s="65"/>
      <c r="BL64" s="65"/>
      <c r="BM64" s="65"/>
      <c r="BN64" s="65"/>
      <c r="BO64" s="65"/>
      <c r="BP64" s="65"/>
      <c r="BQ64" s="16"/>
      <c r="BR64" s="64"/>
      <c r="BS64" s="165">
        <v>2032</v>
      </c>
      <c r="BT64" s="172">
        <v>1.68</v>
      </c>
      <c r="BU64" s="172">
        <v>3.25</v>
      </c>
      <c r="BV64" s="172">
        <v>6.29</v>
      </c>
      <c r="BW64" s="64"/>
      <c r="BX64" s="17"/>
    </row>
    <row r="65" spans="2:71" ht="15.75" thickBot="1" x14ac:dyDescent="0.3">
      <c r="B65" s="12"/>
      <c r="C65" s="155">
        <v>43739</v>
      </c>
      <c r="D65" s="179">
        <v>54.01</v>
      </c>
      <c r="E65" s="179">
        <v>41.96</v>
      </c>
      <c r="F65" s="179">
        <v>49.75</v>
      </c>
      <c r="G65" s="179">
        <v>12.049999999999997</v>
      </c>
      <c r="H65" s="171">
        <v>4.259999999999998</v>
      </c>
      <c r="I65" s="13"/>
      <c r="K65" s="29" t="s">
        <v>183</v>
      </c>
      <c r="L65" s="31"/>
      <c r="M65" s="32"/>
      <c r="N65" s="31"/>
      <c r="O65" s="32"/>
      <c r="P65" s="32"/>
      <c r="Q65" s="32"/>
      <c r="S65" s="29" t="s">
        <v>183</v>
      </c>
      <c r="AK65" s="192"/>
      <c r="AL65" s="192"/>
      <c r="AM65" s="192"/>
      <c r="BA65" s="16"/>
      <c r="BB65" s="161">
        <v>2032</v>
      </c>
      <c r="BC65" s="170">
        <v>13.86</v>
      </c>
      <c r="BD65" s="170">
        <v>23.48</v>
      </c>
      <c r="BE65" s="203">
        <v>0.84</v>
      </c>
      <c r="BF65" s="201"/>
      <c r="BG65" s="65"/>
      <c r="BH65" s="65"/>
      <c r="BI65" s="65"/>
      <c r="BJ65" s="65"/>
      <c r="BK65" s="65"/>
      <c r="BL65" s="65"/>
      <c r="BM65" s="65"/>
      <c r="BN65" s="65"/>
      <c r="BO65" s="65"/>
      <c r="BP65" s="65"/>
      <c r="BS65" s="29" t="s">
        <v>38</v>
      </c>
    </row>
    <row r="66" spans="2:71" x14ac:dyDescent="0.25">
      <c r="B66" s="12"/>
      <c r="C66" s="155">
        <v>43770</v>
      </c>
      <c r="D66" s="179">
        <v>57.12</v>
      </c>
      <c r="E66" s="179">
        <v>42.32</v>
      </c>
      <c r="F66" s="179">
        <v>49.54</v>
      </c>
      <c r="G66" s="179">
        <v>14.799999999999997</v>
      </c>
      <c r="H66" s="171">
        <v>7.5799999999999983</v>
      </c>
      <c r="I66" s="13"/>
      <c r="K66" s="28" t="s">
        <v>8</v>
      </c>
      <c r="S66" s="29" t="s">
        <v>15</v>
      </c>
      <c r="AK66" s="192"/>
      <c r="AL66" s="192"/>
      <c r="AM66" s="192"/>
      <c r="BB66" s="63" t="s">
        <v>192</v>
      </c>
      <c r="BC66" s="65"/>
      <c r="BD66" s="65"/>
      <c r="BE66" s="65"/>
      <c r="BF66" s="65"/>
      <c r="BG66" s="65"/>
      <c r="BH66" s="65"/>
      <c r="BI66" s="65"/>
      <c r="BJ66" s="65"/>
      <c r="BK66" s="65"/>
      <c r="BL66" s="65"/>
      <c r="BM66" s="65"/>
      <c r="BN66" s="65"/>
      <c r="BO66" s="65"/>
      <c r="BP66" s="65"/>
      <c r="BS66" s="28" t="s">
        <v>30</v>
      </c>
    </row>
    <row r="67" spans="2:71" x14ac:dyDescent="0.25">
      <c r="B67" s="12"/>
      <c r="C67" s="181">
        <v>43800</v>
      </c>
      <c r="D67" s="182">
        <v>59.86</v>
      </c>
      <c r="E67" s="182">
        <v>39.11</v>
      </c>
      <c r="F67" s="182">
        <v>53.34</v>
      </c>
      <c r="G67" s="182">
        <v>20.75</v>
      </c>
      <c r="H67" s="183">
        <v>6.519999999999996</v>
      </c>
      <c r="I67" s="13"/>
      <c r="K67" s="29" t="s">
        <v>9</v>
      </c>
      <c r="S67" s="29" t="s">
        <v>16</v>
      </c>
      <c r="AK67" s="192"/>
      <c r="AL67" s="192"/>
      <c r="AM67" s="192"/>
      <c r="BB67" s="63" t="s">
        <v>193</v>
      </c>
      <c r="BC67" s="65"/>
      <c r="BD67" s="65"/>
      <c r="BE67" s="65"/>
      <c r="BF67" s="65"/>
      <c r="BG67" s="65"/>
      <c r="BH67" s="65"/>
      <c r="BI67" s="65"/>
      <c r="BJ67" s="65"/>
      <c r="BK67" s="65"/>
      <c r="BL67" s="65"/>
      <c r="BM67" s="65"/>
      <c r="BN67" s="65"/>
      <c r="BO67" s="65"/>
      <c r="BP67" s="65"/>
    </row>
    <row r="68" spans="2:71" x14ac:dyDescent="0.25">
      <c r="B68" s="12"/>
      <c r="C68" s="155">
        <v>43831</v>
      </c>
      <c r="D68" s="171">
        <v>57.53</v>
      </c>
      <c r="E68" s="179">
        <v>36.82</v>
      </c>
      <c r="F68" s="179">
        <v>48.65</v>
      </c>
      <c r="G68" s="171">
        <v>20.71</v>
      </c>
      <c r="H68" s="171">
        <v>8.8800000000000026</v>
      </c>
      <c r="I68" s="13"/>
      <c r="K68" s="30" t="s">
        <v>10</v>
      </c>
      <c r="AB68" s="193"/>
      <c r="AC68" s="193"/>
      <c r="AK68" s="192"/>
      <c r="AL68" s="192"/>
      <c r="AM68" s="192"/>
      <c r="BB68" s="63" t="s">
        <v>194</v>
      </c>
      <c r="BC68" s="65"/>
      <c r="BD68" s="65"/>
      <c r="BE68" s="65"/>
      <c r="BF68" s="65"/>
      <c r="BG68" s="65"/>
      <c r="BH68" s="65"/>
      <c r="BI68" s="65"/>
      <c r="BJ68" s="65"/>
      <c r="BK68" s="65"/>
      <c r="BL68" s="65"/>
      <c r="BM68" s="65"/>
      <c r="BN68" s="65"/>
      <c r="BO68" s="65"/>
      <c r="BP68" s="65"/>
    </row>
    <row r="69" spans="2:71" x14ac:dyDescent="0.25">
      <c r="B69" s="12"/>
      <c r="C69" s="155">
        <v>43862</v>
      </c>
      <c r="D69" s="171">
        <v>50.54</v>
      </c>
      <c r="E69" s="179">
        <v>27.28</v>
      </c>
      <c r="F69" s="179">
        <v>44.28</v>
      </c>
      <c r="G69" s="171">
        <v>23.259999999999998</v>
      </c>
      <c r="H69" s="171">
        <v>6.259999999999998</v>
      </c>
      <c r="I69" s="13"/>
      <c r="AA69" s="193"/>
      <c r="AB69" s="193"/>
      <c r="AC69" s="193"/>
      <c r="AK69" s="192"/>
      <c r="AL69" s="192"/>
      <c r="AM69" s="192"/>
      <c r="AT69" s="192"/>
      <c r="AU69" s="192"/>
      <c r="AV69" s="192"/>
      <c r="BB69" s="63" t="s">
        <v>196</v>
      </c>
      <c r="BC69" s="65"/>
      <c r="BD69" s="65"/>
      <c r="BE69" s="65"/>
      <c r="BF69" s="65"/>
      <c r="BG69" s="65"/>
      <c r="BH69" s="65"/>
      <c r="BI69" s="65"/>
      <c r="BJ69" s="65"/>
      <c r="BK69" s="65"/>
      <c r="BL69" s="65"/>
      <c r="BM69" s="65"/>
      <c r="BN69" s="65"/>
      <c r="BO69" s="65"/>
      <c r="BP69" s="65"/>
    </row>
    <row r="70" spans="2:71" x14ac:dyDescent="0.25">
      <c r="B70" s="12"/>
      <c r="C70" s="155">
        <v>43891</v>
      </c>
      <c r="D70" s="171">
        <v>30.45</v>
      </c>
      <c r="E70" s="179">
        <v>12.84</v>
      </c>
      <c r="F70" s="179">
        <v>24.65</v>
      </c>
      <c r="G70" s="171">
        <v>17.61</v>
      </c>
      <c r="H70" s="171">
        <v>5.8000000000000007</v>
      </c>
      <c r="I70" s="13"/>
      <c r="AA70" s="193"/>
      <c r="AB70" s="193"/>
      <c r="AC70" s="193"/>
      <c r="AK70" s="192"/>
      <c r="AL70" s="192"/>
      <c r="AM70" s="192"/>
      <c r="AT70" s="192"/>
      <c r="AU70" s="192"/>
      <c r="AV70" s="192"/>
      <c r="BC70" s="65"/>
      <c r="BD70" s="65"/>
      <c r="BE70" s="204"/>
      <c r="BF70" s="65"/>
      <c r="BG70" s="65"/>
      <c r="BH70" s="65"/>
      <c r="BI70" s="65"/>
      <c r="BJ70" s="65"/>
      <c r="BK70" s="65"/>
      <c r="BL70" s="65"/>
      <c r="BM70" s="65"/>
      <c r="BN70" s="65"/>
      <c r="BO70" s="65"/>
      <c r="BP70" s="65"/>
      <c r="BR70" s="29"/>
    </row>
    <row r="71" spans="2:71" x14ac:dyDescent="0.25">
      <c r="B71" s="12"/>
      <c r="C71" s="155">
        <v>43922</v>
      </c>
      <c r="D71" s="171">
        <v>16.7</v>
      </c>
      <c r="E71" s="179">
        <v>3.5</v>
      </c>
      <c r="F71" s="179">
        <v>8.99</v>
      </c>
      <c r="G71" s="171">
        <v>13.2</v>
      </c>
      <c r="H71" s="171">
        <v>7.7099999999999991</v>
      </c>
      <c r="I71" s="13"/>
      <c r="AA71" s="193"/>
      <c r="AB71" s="193"/>
      <c r="AC71" s="193"/>
      <c r="AK71" s="192"/>
      <c r="AL71" s="192"/>
      <c r="AM71" s="192"/>
      <c r="AT71" s="192"/>
      <c r="AU71" s="192"/>
      <c r="AV71" s="192"/>
      <c r="BB71" s="63"/>
      <c r="BC71" s="202"/>
      <c r="BD71" s="202"/>
      <c r="BE71" s="204"/>
      <c r="BF71" s="65"/>
      <c r="BG71" s="65"/>
      <c r="BH71" s="65"/>
      <c r="BI71" s="65"/>
      <c r="BJ71" s="65"/>
      <c r="BK71" s="65"/>
      <c r="BL71" s="65"/>
      <c r="BM71" s="65"/>
      <c r="BN71" s="65"/>
      <c r="BO71" s="65"/>
      <c r="BP71" s="65"/>
      <c r="BR71" s="28"/>
    </row>
    <row r="72" spans="2:71" x14ac:dyDescent="0.25">
      <c r="B72" s="12"/>
      <c r="C72" s="155">
        <v>43952</v>
      </c>
      <c r="D72" s="171">
        <v>28.53</v>
      </c>
      <c r="E72" s="179">
        <v>11.67</v>
      </c>
      <c r="F72" s="179">
        <v>26.36</v>
      </c>
      <c r="G72" s="171">
        <v>16.86</v>
      </c>
      <c r="H72" s="171">
        <v>2.1700000000000017</v>
      </c>
      <c r="I72" s="13"/>
      <c r="S72" s="29"/>
      <c r="T72" s="192"/>
      <c r="U72" s="192"/>
      <c r="V72" s="192"/>
      <c r="AA72" s="193"/>
      <c r="AB72" s="193"/>
      <c r="AC72" s="193"/>
      <c r="AK72" s="192"/>
      <c r="AL72" s="192"/>
      <c r="AM72" s="192"/>
      <c r="AT72" s="192"/>
      <c r="AU72" s="192"/>
      <c r="AV72" s="192"/>
      <c r="BB72" s="29"/>
      <c r="BC72" s="202"/>
      <c r="BD72" s="202"/>
      <c r="BE72" s="204"/>
      <c r="BF72" s="65"/>
      <c r="BG72" s="65"/>
      <c r="BH72" s="65"/>
      <c r="BI72" s="65"/>
      <c r="BJ72" s="65"/>
      <c r="BK72" s="65"/>
      <c r="BL72" s="65"/>
      <c r="BM72" s="65"/>
      <c r="BN72" s="65"/>
      <c r="BO72" s="65"/>
      <c r="BP72" s="65"/>
    </row>
    <row r="73" spans="2:71" x14ac:dyDescent="0.25">
      <c r="B73" s="12"/>
      <c r="C73" s="155">
        <v>43983</v>
      </c>
      <c r="D73" s="179">
        <v>38.31</v>
      </c>
      <c r="E73" s="179">
        <v>33.97</v>
      </c>
      <c r="F73" s="179">
        <v>34.72</v>
      </c>
      <c r="G73" s="179">
        <v>4.3400000000000034</v>
      </c>
      <c r="H73" s="171">
        <v>3.5900000000000034</v>
      </c>
      <c r="I73" s="13"/>
      <c r="T73" s="192"/>
      <c r="U73" s="192"/>
      <c r="V73" s="192"/>
      <c r="AA73" s="193"/>
      <c r="AB73" s="193"/>
      <c r="AC73" s="193"/>
      <c r="AK73" s="192"/>
      <c r="AL73" s="192"/>
      <c r="AM73" s="192"/>
      <c r="AT73" s="192"/>
      <c r="AU73" s="192"/>
      <c r="AV73" s="192"/>
      <c r="BB73" s="63"/>
      <c r="BC73" s="202"/>
      <c r="BD73" s="202"/>
      <c r="BE73" s="204"/>
    </row>
    <row r="74" spans="2:71" x14ac:dyDescent="0.25">
      <c r="B74" s="12"/>
      <c r="C74" s="155">
        <v>44013</v>
      </c>
      <c r="D74" s="179">
        <v>40.770000000000003</v>
      </c>
      <c r="E74" s="179">
        <v>32.5</v>
      </c>
      <c r="F74" s="179">
        <v>36.86</v>
      </c>
      <c r="G74" s="179">
        <v>8.2700000000000031</v>
      </c>
      <c r="H74" s="171">
        <v>3.9100000000000037</v>
      </c>
      <c r="I74" s="13"/>
      <c r="T74" s="192"/>
      <c r="U74" s="192"/>
      <c r="V74" s="192"/>
      <c r="AA74" s="193"/>
      <c r="AB74" s="193"/>
      <c r="AC74" s="193"/>
      <c r="AK74" s="192"/>
      <c r="AL74" s="192"/>
      <c r="AM74" s="192"/>
      <c r="AT74" s="192"/>
      <c r="AU74" s="192"/>
      <c r="AV74" s="192"/>
      <c r="BC74" s="202"/>
      <c r="BD74" s="202"/>
      <c r="BE74" s="204"/>
    </row>
    <row r="75" spans="2:71" x14ac:dyDescent="0.25">
      <c r="B75" s="12"/>
      <c r="C75" s="155">
        <v>44044</v>
      </c>
      <c r="D75" s="179">
        <v>42.39</v>
      </c>
      <c r="E75" s="179">
        <v>34.6</v>
      </c>
      <c r="F75" s="179">
        <v>38.24</v>
      </c>
      <c r="G75" s="179">
        <v>7.7899999999999991</v>
      </c>
      <c r="H75" s="171">
        <v>4.1499999999999986</v>
      </c>
      <c r="I75" s="13"/>
      <c r="T75" s="192"/>
      <c r="U75" s="192"/>
      <c r="V75" s="192"/>
      <c r="AA75" s="193"/>
      <c r="AB75" s="193"/>
      <c r="AC75" s="193"/>
      <c r="AT75" s="192"/>
      <c r="AU75" s="192"/>
      <c r="AV75" s="192"/>
      <c r="BC75" s="202"/>
      <c r="BD75" s="202"/>
      <c r="BE75" s="204"/>
    </row>
    <row r="76" spans="2:71" x14ac:dyDescent="0.25">
      <c r="B76" s="12"/>
      <c r="C76" s="155">
        <v>44075</v>
      </c>
      <c r="D76" s="179">
        <v>39.630000000000003</v>
      </c>
      <c r="E76" s="179">
        <v>28.43</v>
      </c>
      <c r="F76" s="179">
        <v>35.54</v>
      </c>
      <c r="G76" s="179">
        <v>11.200000000000003</v>
      </c>
      <c r="H76" s="171">
        <v>4.0900000000000034</v>
      </c>
      <c r="I76" s="13"/>
      <c r="T76" s="192"/>
      <c r="U76" s="192"/>
      <c r="V76" s="192"/>
      <c r="AA76" s="193"/>
      <c r="AB76" s="193"/>
      <c r="AC76" s="193"/>
      <c r="AT76" s="192"/>
      <c r="AU76" s="192"/>
      <c r="AV76" s="192"/>
      <c r="BC76" s="202"/>
      <c r="BD76" s="202"/>
      <c r="BE76" s="204"/>
    </row>
    <row r="77" spans="2:71" x14ac:dyDescent="0.25">
      <c r="B77" s="12"/>
      <c r="C77" s="155">
        <v>44105</v>
      </c>
      <c r="D77" s="179">
        <v>39.56</v>
      </c>
      <c r="E77" s="179">
        <v>31.17</v>
      </c>
      <c r="F77" s="179">
        <v>36.04</v>
      </c>
      <c r="G77" s="179">
        <v>8.39</v>
      </c>
      <c r="H77" s="171">
        <v>3.5200000000000031</v>
      </c>
      <c r="I77" s="13"/>
      <c r="T77" s="192"/>
      <c r="U77" s="192"/>
      <c r="V77" s="192"/>
      <c r="AA77" s="193"/>
      <c r="AB77" s="193"/>
      <c r="AC77" s="193"/>
      <c r="AT77" s="192"/>
      <c r="AU77" s="192"/>
      <c r="AV77" s="192"/>
      <c r="BC77" s="202"/>
      <c r="BD77" s="202"/>
      <c r="BE77" s="204"/>
    </row>
    <row r="78" spans="2:71" x14ac:dyDescent="0.25">
      <c r="B78" s="12"/>
      <c r="C78" s="155">
        <v>44136</v>
      </c>
      <c r="D78" s="179">
        <v>41.13</v>
      </c>
      <c r="E78" s="179">
        <v>31.57</v>
      </c>
      <c r="F78" s="179">
        <v>36.35</v>
      </c>
      <c r="G78" s="179">
        <v>9.5600000000000023</v>
      </c>
      <c r="H78" s="171">
        <v>4.7800000000000011</v>
      </c>
      <c r="I78" s="13"/>
      <c r="T78" s="192"/>
      <c r="U78" s="192"/>
      <c r="V78" s="192"/>
      <c r="AA78" s="193"/>
      <c r="AB78" s="193"/>
      <c r="AC78" s="193"/>
      <c r="AT78" s="192"/>
      <c r="AU78" s="192"/>
      <c r="AV78" s="192"/>
      <c r="BC78" s="202"/>
      <c r="BD78" s="202"/>
      <c r="BE78" s="204"/>
    </row>
    <row r="79" spans="2:71" x14ac:dyDescent="0.25">
      <c r="B79" s="12"/>
      <c r="C79" s="155">
        <v>44166</v>
      </c>
      <c r="D79" s="179">
        <v>47.07</v>
      </c>
      <c r="E79" s="179">
        <v>37.32</v>
      </c>
      <c r="F79" s="179">
        <v>41.26</v>
      </c>
      <c r="G79" s="179">
        <v>9.75</v>
      </c>
      <c r="H79" s="171">
        <v>5.8100000000000023</v>
      </c>
      <c r="I79" s="13"/>
      <c r="T79" s="192"/>
      <c r="U79" s="192"/>
      <c r="V79" s="192"/>
      <c r="AA79" s="193"/>
      <c r="AB79" s="193"/>
      <c r="AC79" s="193"/>
      <c r="AT79" s="192"/>
      <c r="AU79" s="192"/>
      <c r="AV79" s="192"/>
      <c r="BC79" s="202"/>
      <c r="BD79" s="202"/>
      <c r="BE79" s="204"/>
    </row>
    <row r="80" spans="2:71" x14ac:dyDescent="0.25">
      <c r="B80" s="12"/>
      <c r="C80" s="155">
        <v>44197</v>
      </c>
      <c r="D80" s="179">
        <v>52.114999999999995</v>
      </c>
      <c r="E80" s="179">
        <v>40.04</v>
      </c>
      <c r="F80" s="179">
        <v>47.08</v>
      </c>
      <c r="G80" s="179">
        <v>12.074999999999996</v>
      </c>
      <c r="H80" s="171">
        <v>5.0349999999999966</v>
      </c>
      <c r="I80" s="13"/>
      <c r="T80" s="192"/>
      <c r="U80" s="192"/>
      <c r="V80" s="192"/>
      <c r="AA80" s="193"/>
      <c r="AB80" s="193"/>
      <c r="AC80" s="193"/>
      <c r="AT80" s="192"/>
      <c r="AU80" s="192"/>
      <c r="AV80" s="192"/>
      <c r="BC80" s="202"/>
      <c r="BD80" s="202"/>
      <c r="BE80" s="204"/>
    </row>
    <row r="81" spans="2:57" x14ac:dyDescent="0.25">
      <c r="B81" s="12"/>
      <c r="C81" s="155">
        <v>44228</v>
      </c>
      <c r="D81" s="179">
        <v>59.061052631578953</v>
      </c>
      <c r="E81" s="179">
        <v>45.13</v>
      </c>
      <c r="F81" s="179">
        <v>55.61</v>
      </c>
      <c r="G81" s="179">
        <v>13.93105263157895</v>
      </c>
      <c r="H81" s="171">
        <v>3.4510526315789534</v>
      </c>
      <c r="I81" s="13"/>
      <c r="T81" s="192"/>
      <c r="U81" s="192"/>
      <c r="V81" s="192"/>
      <c r="AA81" s="193"/>
      <c r="AB81" s="193"/>
      <c r="AC81" s="193"/>
      <c r="AT81" s="192"/>
      <c r="AU81" s="192"/>
      <c r="AV81" s="192"/>
      <c r="BC81" s="202"/>
      <c r="BD81" s="202"/>
      <c r="BE81" s="204"/>
    </row>
    <row r="82" spans="2:57" x14ac:dyDescent="0.25">
      <c r="B82" s="12"/>
      <c r="C82" s="155">
        <v>44256</v>
      </c>
      <c r="D82" s="179">
        <v>62.357391304347814</v>
      </c>
      <c r="E82" s="179">
        <v>50.94</v>
      </c>
      <c r="F82" s="179">
        <v>60.01</v>
      </c>
      <c r="G82" s="179">
        <v>11.417391304347817</v>
      </c>
      <c r="H82" s="171">
        <v>2.3473913043478163</v>
      </c>
      <c r="I82" s="13"/>
      <c r="T82" s="192"/>
      <c r="U82" s="192"/>
      <c r="V82" s="192"/>
      <c r="AA82" s="193"/>
      <c r="AB82" s="193"/>
      <c r="AC82" s="193"/>
      <c r="BC82" s="202"/>
      <c r="BD82" s="202"/>
      <c r="BE82" s="204"/>
    </row>
    <row r="83" spans="2:57" x14ac:dyDescent="0.25">
      <c r="B83" s="12"/>
      <c r="C83" s="155">
        <v>44287</v>
      </c>
      <c r="D83" s="179">
        <v>61.703809523809525</v>
      </c>
      <c r="E83" s="179">
        <v>50.51</v>
      </c>
      <c r="F83" s="179">
        <v>58.04</v>
      </c>
      <c r="G83" s="179">
        <v>11.193809523809527</v>
      </c>
      <c r="H83" s="171">
        <v>3.6638095238095261</v>
      </c>
      <c r="I83" s="13"/>
      <c r="T83" s="192"/>
      <c r="U83" s="192"/>
      <c r="V83" s="192"/>
      <c r="AA83" s="193"/>
      <c r="AB83" s="193"/>
      <c r="AC83" s="193"/>
      <c r="BC83" s="202"/>
      <c r="BD83" s="202"/>
      <c r="BE83" s="204"/>
    </row>
    <row r="84" spans="2:57" x14ac:dyDescent="0.25">
      <c r="B84" s="12"/>
      <c r="C84" s="155">
        <v>44317</v>
      </c>
      <c r="D84" s="179">
        <v>65.157000000000011</v>
      </c>
      <c r="E84" s="179">
        <v>54.78</v>
      </c>
      <c r="F84" s="179">
        <v>61.04</v>
      </c>
      <c r="G84" s="179">
        <v>10.37700000000001</v>
      </c>
      <c r="H84" s="171">
        <v>4.1170000000000115</v>
      </c>
      <c r="I84" s="13"/>
      <c r="T84" s="192"/>
      <c r="U84" s="192"/>
      <c r="V84" s="192"/>
    </row>
    <row r="85" spans="2:57" x14ac:dyDescent="0.25">
      <c r="B85" s="12"/>
      <c r="C85" s="155">
        <v>44348</v>
      </c>
      <c r="D85" s="179">
        <v>71.35272727272725</v>
      </c>
      <c r="E85" s="179">
        <v>58.46</v>
      </c>
      <c r="F85" s="179">
        <v>67.02</v>
      </c>
      <c r="G85" s="179">
        <v>12.892727272727249</v>
      </c>
      <c r="H85" s="171">
        <v>4.3327272727272543</v>
      </c>
      <c r="I85" s="13"/>
      <c r="T85" s="192"/>
      <c r="U85" s="192"/>
      <c r="V85" s="192"/>
    </row>
    <row r="86" spans="2:57" x14ac:dyDescent="0.25">
      <c r="B86" s="12"/>
      <c r="C86" s="155">
        <v>44378</v>
      </c>
      <c r="D86" s="179">
        <v>72.430476190476185</v>
      </c>
      <c r="E86" s="179">
        <v>58.8</v>
      </c>
      <c r="F86" s="179">
        <v>68.47</v>
      </c>
      <c r="G86" s="179">
        <v>13.630476190476188</v>
      </c>
      <c r="H86" s="171">
        <v>3.9604761904761858</v>
      </c>
      <c r="I86" s="13"/>
      <c r="T86" s="192"/>
      <c r="U86" s="192"/>
      <c r="V86" s="192"/>
    </row>
    <row r="87" spans="2:57" x14ac:dyDescent="0.25">
      <c r="B87" s="12"/>
      <c r="C87" s="155">
        <v>44409</v>
      </c>
      <c r="D87" s="179">
        <v>67.711363636363643</v>
      </c>
      <c r="E87" s="179">
        <v>54.47</v>
      </c>
      <c r="F87" s="179">
        <v>63.67</v>
      </c>
      <c r="G87" s="179">
        <v>13.241363636363644</v>
      </c>
      <c r="H87" s="171">
        <v>4.0413636363636414</v>
      </c>
      <c r="I87" s="13"/>
      <c r="T87" s="192"/>
      <c r="U87" s="192"/>
      <c r="V87" s="192"/>
    </row>
    <row r="88" spans="2:57" x14ac:dyDescent="0.25">
      <c r="B88" s="12"/>
      <c r="C88" s="155">
        <v>44440</v>
      </c>
      <c r="D88" s="179">
        <v>71.540000000000006</v>
      </c>
      <c r="E88" s="179">
        <v>58.02</v>
      </c>
      <c r="F88" s="179">
        <v>68.34</v>
      </c>
      <c r="G88" s="179">
        <v>13.520000000000003</v>
      </c>
      <c r="H88" s="171">
        <v>3.2000000000000028</v>
      </c>
      <c r="I88" s="13"/>
      <c r="T88" s="192"/>
      <c r="U88" s="192"/>
      <c r="V88" s="192"/>
    </row>
    <row r="89" spans="2:57" x14ac:dyDescent="0.25">
      <c r="B89" s="12"/>
      <c r="C89" s="155">
        <v>44470</v>
      </c>
      <c r="D89" s="179">
        <v>81.22</v>
      </c>
      <c r="E89" s="179">
        <v>69.3</v>
      </c>
      <c r="F89" s="179">
        <v>78.63</v>
      </c>
      <c r="G89" s="179">
        <v>11.920000000000002</v>
      </c>
      <c r="H89" s="171">
        <v>2.5900000000000034</v>
      </c>
      <c r="I89" s="13"/>
    </row>
    <row r="90" spans="2:57" x14ac:dyDescent="0.25">
      <c r="B90" s="12"/>
      <c r="C90" s="155">
        <v>44501</v>
      </c>
      <c r="D90" s="179">
        <v>79.180000000000007</v>
      </c>
      <c r="E90" s="179">
        <v>65.25</v>
      </c>
      <c r="F90" s="179">
        <v>74.37</v>
      </c>
      <c r="G90" s="179">
        <v>13.930000000000007</v>
      </c>
      <c r="H90" s="171">
        <v>4.8100000000000023</v>
      </c>
      <c r="I90" s="13"/>
    </row>
    <row r="91" spans="2:57" x14ac:dyDescent="0.25">
      <c r="B91" s="12"/>
      <c r="C91" s="155">
        <v>44531</v>
      </c>
      <c r="D91" s="179">
        <v>71.69</v>
      </c>
      <c r="E91" s="179">
        <v>53.1</v>
      </c>
      <c r="F91" s="179">
        <v>66.77</v>
      </c>
      <c r="G91" s="179">
        <v>18.589999999999996</v>
      </c>
      <c r="H91" s="171">
        <v>4.9200000000000017</v>
      </c>
      <c r="I91" s="13"/>
    </row>
    <row r="92" spans="2:57" x14ac:dyDescent="0.25">
      <c r="B92" s="12"/>
      <c r="C92" s="155">
        <v>44562</v>
      </c>
      <c r="D92" s="179">
        <v>82.98</v>
      </c>
      <c r="E92" s="179">
        <v>65.599999999999994</v>
      </c>
      <c r="F92" s="179">
        <v>80.599999999999994</v>
      </c>
      <c r="G92" s="179">
        <v>17.38000000000001</v>
      </c>
      <c r="H92" s="171">
        <v>2.3800000000000097</v>
      </c>
      <c r="I92" s="13"/>
    </row>
    <row r="93" spans="2:57" x14ac:dyDescent="0.25">
      <c r="B93" s="12"/>
      <c r="C93" s="155">
        <v>44593</v>
      </c>
      <c r="D93" s="179">
        <v>91.63</v>
      </c>
      <c r="E93" s="179">
        <v>79.099999999999994</v>
      </c>
      <c r="F93" s="179">
        <v>89.76</v>
      </c>
      <c r="G93" s="179">
        <v>12.530000000000001</v>
      </c>
      <c r="H93" s="171">
        <v>1.8699999999999903</v>
      </c>
      <c r="I93" s="13"/>
    </row>
    <row r="94" spans="2:57" x14ac:dyDescent="0.25">
      <c r="B94" s="12"/>
      <c r="C94" s="155">
        <v>44621</v>
      </c>
      <c r="D94" s="179">
        <v>108.26</v>
      </c>
      <c r="E94" s="179">
        <v>94.57</v>
      </c>
      <c r="F94" s="179">
        <v>108.37</v>
      </c>
      <c r="G94" s="179">
        <v>13.690000000000012</v>
      </c>
      <c r="H94" s="171">
        <v>-0.10999999999999943</v>
      </c>
      <c r="I94" s="13"/>
    </row>
    <row r="95" spans="2:57" x14ac:dyDescent="0.25">
      <c r="B95" s="12"/>
      <c r="C95" s="155">
        <v>44652</v>
      </c>
      <c r="D95" s="179">
        <v>101.64</v>
      </c>
      <c r="E95" s="179">
        <v>89.06</v>
      </c>
      <c r="F95" s="179">
        <v>100.94</v>
      </c>
      <c r="G95" s="179">
        <v>12.579999999999998</v>
      </c>
      <c r="H95" s="171">
        <v>0.70000000000000284</v>
      </c>
      <c r="I95" s="13"/>
    </row>
    <row r="96" spans="2:57" x14ac:dyDescent="0.25">
      <c r="B96" s="12"/>
      <c r="C96" s="155">
        <v>44682</v>
      </c>
      <c r="D96" s="179">
        <v>109.26</v>
      </c>
      <c r="E96" s="179">
        <v>96.6</v>
      </c>
      <c r="F96" s="179">
        <v>107.6</v>
      </c>
      <c r="G96" s="179">
        <v>12.660000000000011</v>
      </c>
      <c r="H96" s="171">
        <v>1.6600000000000108</v>
      </c>
      <c r="I96" s="13"/>
    </row>
    <row r="97" spans="2:9" x14ac:dyDescent="0.25">
      <c r="B97" s="12"/>
      <c r="C97" s="155">
        <v>44713</v>
      </c>
      <c r="D97" s="179">
        <v>114.34</v>
      </c>
      <c r="E97" s="179">
        <v>101.17</v>
      </c>
      <c r="F97" s="179">
        <v>111.81</v>
      </c>
      <c r="G97" s="179">
        <v>13.170000000000002</v>
      </c>
      <c r="H97" s="171">
        <v>2.5300000000000011</v>
      </c>
      <c r="I97" s="13"/>
    </row>
    <row r="98" spans="2:9" x14ac:dyDescent="0.25">
      <c r="B98" s="12"/>
      <c r="C98" s="155">
        <v>44743</v>
      </c>
      <c r="D98" s="179">
        <v>99.39</v>
      </c>
      <c r="E98" s="179">
        <v>80.44</v>
      </c>
      <c r="F98" s="179">
        <v>96.58</v>
      </c>
      <c r="G98" s="179">
        <v>18.950000000000003</v>
      </c>
      <c r="H98" s="171">
        <v>2.8100000000000023</v>
      </c>
      <c r="I98" s="13"/>
    </row>
    <row r="99" spans="2:9" x14ac:dyDescent="0.25">
      <c r="B99" s="12"/>
      <c r="C99" s="155">
        <v>44774</v>
      </c>
      <c r="D99" s="179">
        <v>91.48</v>
      </c>
      <c r="E99" s="179">
        <v>70.45</v>
      </c>
      <c r="F99" s="179">
        <v>89.03</v>
      </c>
      <c r="G99" s="179">
        <v>21.03</v>
      </c>
      <c r="H99" s="171">
        <v>2.4500000000000028</v>
      </c>
      <c r="I99" s="13"/>
    </row>
    <row r="100" spans="2:9" x14ac:dyDescent="0.25">
      <c r="B100" s="12"/>
      <c r="C100" s="155">
        <v>44805</v>
      </c>
      <c r="D100" s="179">
        <v>83.8</v>
      </c>
      <c r="E100" s="179">
        <v>64.180000000000007</v>
      </c>
      <c r="F100" s="179">
        <v>82.22</v>
      </c>
      <c r="G100" s="179">
        <v>19.61999999999999</v>
      </c>
      <c r="H100" s="171">
        <v>1.5799999999999983</v>
      </c>
      <c r="I100" s="13"/>
    </row>
    <row r="101" spans="2:9" x14ac:dyDescent="0.25">
      <c r="B101" s="12"/>
      <c r="C101" s="155">
        <v>44835</v>
      </c>
      <c r="D101" s="179">
        <v>87.03</v>
      </c>
      <c r="E101" s="179">
        <v>66.38</v>
      </c>
      <c r="F101" s="179">
        <v>83.85</v>
      </c>
      <c r="G101" s="179">
        <v>20.650000000000006</v>
      </c>
      <c r="H101" s="171">
        <v>3.1800000000000068</v>
      </c>
      <c r="I101" s="13"/>
    </row>
    <row r="102" spans="2:9" x14ac:dyDescent="0.25">
      <c r="B102" s="12"/>
      <c r="C102" s="155">
        <v>44866</v>
      </c>
      <c r="D102" s="179">
        <v>84.39</v>
      </c>
      <c r="E102" s="179">
        <v>57.44</v>
      </c>
      <c r="F102" s="179">
        <v>82.59</v>
      </c>
      <c r="G102" s="179">
        <v>26.950000000000003</v>
      </c>
      <c r="H102" s="171">
        <v>1.7999999999999972</v>
      </c>
      <c r="I102" s="13"/>
    </row>
    <row r="103" spans="2:9" ht="15.75" thickBot="1" x14ac:dyDescent="0.3">
      <c r="B103" s="16"/>
      <c r="C103" s="184">
        <v>44896</v>
      </c>
      <c r="D103" s="180">
        <v>76.52</v>
      </c>
      <c r="E103" s="180">
        <v>47.14</v>
      </c>
      <c r="F103" s="180">
        <v>72.930000000000007</v>
      </c>
      <c r="G103" s="180">
        <v>29.379999999999995</v>
      </c>
      <c r="H103" s="172">
        <v>3.5899999999999892</v>
      </c>
      <c r="I103" s="17"/>
    </row>
    <row r="104" spans="2:9" x14ac:dyDescent="0.25">
      <c r="C104" s="18" t="s">
        <v>4</v>
      </c>
    </row>
    <row r="105" spans="2:9" x14ac:dyDescent="0.25">
      <c r="C105" s="18" t="s">
        <v>11</v>
      </c>
    </row>
  </sheetData>
  <mergeCells count="18">
    <mergeCell ref="C29:H29"/>
    <mergeCell ref="K29:Q29"/>
    <mergeCell ref="S29:Y29"/>
    <mergeCell ref="S30:S31"/>
    <mergeCell ref="C30:C31"/>
    <mergeCell ref="K30:K31"/>
    <mergeCell ref="AA29:AG29"/>
    <mergeCell ref="AA30:AA31"/>
    <mergeCell ref="CA29:CE29"/>
    <mergeCell ref="AK30:AK31"/>
    <mergeCell ref="AT30:AT31"/>
    <mergeCell ref="BB31:BB32"/>
    <mergeCell ref="AK29:AN29"/>
    <mergeCell ref="BS29:BV29"/>
    <mergeCell ref="BK29:BL29"/>
    <mergeCell ref="AT29:AW29"/>
    <mergeCell ref="BB29:BE29"/>
    <mergeCell ref="BC30:BE30"/>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EE6697-0BAE-4A48-ABFA-868BDBF5494A}">
  <dimension ref="A1:S19"/>
  <sheetViews>
    <sheetView workbookViewId="0"/>
  </sheetViews>
  <sheetFormatPr defaultRowHeight="15" x14ac:dyDescent="0.25"/>
  <cols>
    <col min="1" max="1" width="52.7109375" customWidth="1"/>
    <col min="2" max="6" width="12.7109375" customWidth="1"/>
    <col min="8" max="8" width="48.28515625" customWidth="1"/>
    <col min="9" max="13" width="12.7109375" customWidth="1"/>
    <col min="15" max="15" width="43.28515625" customWidth="1"/>
    <col min="16" max="19" width="15.7109375" customWidth="1"/>
  </cols>
  <sheetData>
    <row r="1" spans="1:19" x14ac:dyDescent="0.25">
      <c r="A1" s="77"/>
      <c r="B1" s="78"/>
      <c r="C1" s="78"/>
      <c r="D1" s="78"/>
      <c r="E1" s="78"/>
      <c r="F1" s="79"/>
      <c r="G1" s="3"/>
      <c r="H1" s="77"/>
      <c r="I1" s="80"/>
      <c r="J1" s="80"/>
      <c r="K1" s="80"/>
      <c r="L1" s="80"/>
      <c r="M1" s="81"/>
      <c r="N1" s="3"/>
      <c r="O1" s="3"/>
      <c r="P1" s="3"/>
      <c r="Q1" s="3"/>
      <c r="R1" s="3"/>
      <c r="S1" s="3"/>
    </row>
    <row r="2" spans="1:19" x14ac:dyDescent="0.25">
      <c r="A2" s="88"/>
      <c r="B2" s="89"/>
      <c r="C2" s="89"/>
      <c r="D2" s="89"/>
      <c r="E2" s="89"/>
      <c r="F2" s="90"/>
      <c r="H2" s="88"/>
      <c r="I2" s="110"/>
      <c r="J2" s="110"/>
      <c r="K2" s="110"/>
      <c r="L2" s="110"/>
      <c r="M2" s="111"/>
      <c r="O2" s="116"/>
      <c r="P2" s="117"/>
      <c r="Q2" s="117"/>
      <c r="R2" s="117"/>
      <c r="S2" s="118"/>
    </row>
    <row r="3" spans="1:19" ht="24.75" customHeight="1" x14ac:dyDescent="0.25">
      <c r="A3" s="228" t="s">
        <v>179</v>
      </c>
      <c r="B3" s="229"/>
      <c r="C3" s="229"/>
      <c r="D3" s="229"/>
      <c r="E3" s="229"/>
      <c r="F3" s="230"/>
      <c r="H3" s="102" t="s">
        <v>180</v>
      </c>
      <c r="I3" s="112"/>
      <c r="J3" s="112"/>
      <c r="K3" s="112"/>
      <c r="L3" s="112"/>
      <c r="M3" s="113"/>
      <c r="O3" s="231" t="s">
        <v>181</v>
      </c>
      <c r="P3" s="232"/>
      <c r="Q3" s="232"/>
      <c r="R3" s="232"/>
      <c r="S3" s="233"/>
    </row>
    <row r="4" spans="1:19" s="82" customFormat="1" ht="17.25" customHeight="1" x14ac:dyDescent="0.25">
      <c r="A4" s="96"/>
      <c r="B4" s="99">
        <v>2021</v>
      </c>
      <c r="C4" s="99">
        <v>2022</v>
      </c>
      <c r="D4" s="100">
        <v>2023</v>
      </c>
      <c r="E4" s="100">
        <v>2024</v>
      </c>
      <c r="F4" s="101">
        <v>2032</v>
      </c>
      <c r="H4" s="96"/>
      <c r="I4" s="99">
        <v>2021</v>
      </c>
      <c r="J4" s="99">
        <v>2022</v>
      </c>
      <c r="K4" s="100">
        <v>2023</v>
      </c>
      <c r="L4" s="100">
        <v>2024</v>
      </c>
      <c r="M4" s="101">
        <v>2032</v>
      </c>
      <c r="O4" s="121"/>
      <c r="P4" s="122">
        <v>2022</v>
      </c>
      <c r="Q4" s="123">
        <v>2023</v>
      </c>
      <c r="R4" s="123">
        <v>2024</v>
      </c>
      <c r="S4" s="124">
        <v>2032</v>
      </c>
    </row>
    <row r="5" spans="1:19" s="82" customFormat="1" ht="18.95" customHeight="1" x14ac:dyDescent="0.25">
      <c r="A5" s="103" t="s">
        <v>48</v>
      </c>
      <c r="B5" s="104">
        <v>67.959999999999994</v>
      </c>
      <c r="C5" s="105">
        <v>94.23</v>
      </c>
      <c r="D5" s="106">
        <v>77</v>
      </c>
      <c r="E5" s="106">
        <v>79</v>
      </c>
      <c r="F5" s="107">
        <v>85.77</v>
      </c>
      <c r="H5" s="91" t="s">
        <v>39</v>
      </c>
      <c r="I5" s="92">
        <v>3.72</v>
      </c>
      <c r="J5" s="93">
        <v>6.52</v>
      </c>
      <c r="K5" s="97">
        <v>3.1</v>
      </c>
      <c r="L5" s="97">
        <v>3.3</v>
      </c>
      <c r="M5" s="98">
        <v>3.91</v>
      </c>
      <c r="O5" s="125" t="s">
        <v>41</v>
      </c>
      <c r="P5" s="126">
        <v>49264</v>
      </c>
      <c r="Q5" s="127">
        <v>41845</v>
      </c>
      <c r="R5" s="127">
        <v>44644</v>
      </c>
      <c r="S5" s="128">
        <v>54925</v>
      </c>
    </row>
    <row r="6" spans="1:19" s="82" customFormat="1" ht="18.95" customHeight="1" x14ac:dyDescent="0.25">
      <c r="A6" s="103" t="s">
        <v>49</v>
      </c>
      <c r="B6" s="104">
        <v>80.31</v>
      </c>
      <c r="C6" s="105">
        <v>119.72</v>
      </c>
      <c r="D6" s="106">
        <v>99.38</v>
      </c>
      <c r="E6" s="106">
        <v>96.52</v>
      </c>
      <c r="F6" s="107">
        <v>97.84</v>
      </c>
      <c r="H6" s="109" t="s">
        <v>40</v>
      </c>
      <c r="I6" s="92">
        <v>3.37</v>
      </c>
      <c r="J6" s="93">
        <v>5.0999999999999996</v>
      </c>
      <c r="K6" s="97">
        <v>2.16</v>
      </c>
      <c r="L6" s="97">
        <v>2.59</v>
      </c>
      <c r="M6" s="98">
        <v>3.48</v>
      </c>
      <c r="O6" s="125" t="s">
        <v>43</v>
      </c>
      <c r="P6" s="126">
        <v>54251</v>
      </c>
      <c r="Q6" s="127">
        <v>46462</v>
      </c>
      <c r="R6" s="127">
        <v>45708</v>
      </c>
      <c r="S6" s="128">
        <v>48517</v>
      </c>
    </row>
    <row r="7" spans="1:19" s="82" customFormat="1" ht="18.95" customHeight="1" x14ac:dyDescent="0.25">
      <c r="A7" s="91" t="s">
        <v>50</v>
      </c>
      <c r="B7" s="92">
        <v>54.9</v>
      </c>
      <c r="C7" s="93">
        <v>76.010000000000005</v>
      </c>
      <c r="D7" s="94">
        <v>59</v>
      </c>
      <c r="E7" s="94">
        <v>65</v>
      </c>
      <c r="F7" s="95">
        <v>67.77</v>
      </c>
      <c r="H7" s="29" t="s">
        <v>42</v>
      </c>
      <c r="I7" s="108"/>
      <c r="J7" s="108"/>
      <c r="K7" s="108"/>
      <c r="L7" s="41"/>
      <c r="M7" s="41"/>
      <c r="O7" s="125" t="s">
        <v>23</v>
      </c>
      <c r="P7" s="126">
        <v>20249</v>
      </c>
      <c r="Q7" s="127">
        <v>17698</v>
      </c>
      <c r="R7" s="127">
        <v>18915</v>
      </c>
      <c r="S7" s="128">
        <v>17897</v>
      </c>
    </row>
    <row r="8" spans="1:19" ht="18.95" customHeight="1" x14ac:dyDescent="0.25">
      <c r="A8" s="83" t="s">
        <v>44</v>
      </c>
      <c r="B8" s="84"/>
      <c r="C8" s="84"/>
      <c r="D8" s="84"/>
      <c r="E8" s="84"/>
      <c r="F8" s="84"/>
      <c r="H8" s="63" t="s">
        <v>45</v>
      </c>
      <c r="I8" s="85"/>
      <c r="J8" s="85"/>
      <c r="K8" s="85"/>
      <c r="L8" s="41"/>
      <c r="M8" s="41"/>
      <c r="O8" s="125" t="s">
        <v>47</v>
      </c>
      <c r="P8" s="126">
        <v>23383</v>
      </c>
      <c r="Q8" s="127">
        <v>22387</v>
      </c>
      <c r="R8" s="127">
        <v>22449</v>
      </c>
      <c r="S8" s="128">
        <v>25353</v>
      </c>
    </row>
    <row r="9" spans="1:19" ht="18.95" customHeight="1" x14ac:dyDescent="0.25">
      <c r="A9" s="29" t="s">
        <v>46</v>
      </c>
      <c r="B9" s="86"/>
      <c r="C9" s="86"/>
      <c r="D9" s="86"/>
      <c r="E9" s="86"/>
      <c r="F9" s="86"/>
      <c r="I9" s="41"/>
      <c r="J9" s="41"/>
      <c r="K9" s="41"/>
      <c r="L9" s="41"/>
      <c r="M9" s="41"/>
      <c r="O9" s="119" t="s">
        <v>52</v>
      </c>
      <c r="P9" s="114">
        <v>20104</v>
      </c>
      <c r="Q9" s="115">
        <v>8832</v>
      </c>
      <c r="R9" s="115">
        <v>10949</v>
      </c>
      <c r="S9" s="120">
        <v>15165</v>
      </c>
    </row>
    <row r="10" spans="1:19" ht="18.95" customHeight="1" x14ac:dyDescent="0.25">
      <c r="A10" s="29" t="s">
        <v>51</v>
      </c>
      <c r="B10" s="84"/>
      <c r="C10" s="84"/>
      <c r="D10" s="87"/>
      <c r="E10" s="87"/>
      <c r="F10" s="84"/>
      <c r="I10" s="205"/>
      <c r="J10" s="205"/>
      <c r="K10" s="205"/>
      <c r="L10" s="205"/>
      <c r="M10" s="205"/>
      <c r="O10" s="119" t="s">
        <v>18</v>
      </c>
      <c r="P10" s="114">
        <f>SUM(P5:P9)</f>
        <v>167251</v>
      </c>
      <c r="Q10" s="115">
        <f t="shared" ref="Q10:S10" si="0">SUM(Q5:Q9)</f>
        <v>137224</v>
      </c>
      <c r="R10" s="115">
        <f t="shared" si="0"/>
        <v>142665</v>
      </c>
      <c r="S10" s="120">
        <f t="shared" si="0"/>
        <v>161857</v>
      </c>
    </row>
    <row r="11" spans="1:19" x14ac:dyDescent="0.25">
      <c r="I11" s="205"/>
      <c r="J11" s="205"/>
      <c r="K11" s="205"/>
      <c r="L11" s="205"/>
      <c r="M11" s="205"/>
      <c r="O11" s="65"/>
      <c r="P11" s="65"/>
      <c r="Q11" s="65"/>
      <c r="R11" s="65"/>
      <c r="S11" s="65"/>
    </row>
    <row r="12" spans="1:19" x14ac:dyDescent="0.25">
      <c r="O12" s="65"/>
      <c r="P12" s="65"/>
      <c r="Q12" s="65"/>
      <c r="R12" s="65"/>
      <c r="S12" s="65"/>
    </row>
    <row r="13" spans="1:19" x14ac:dyDescent="0.25">
      <c r="O13" s="65"/>
      <c r="P13" s="65"/>
      <c r="Q13" s="65"/>
      <c r="R13" s="65"/>
      <c r="S13" s="65"/>
    </row>
    <row r="14" spans="1:19" x14ac:dyDescent="0.25">
      <c r="O14" s="65"/>
      <c r="P14" s="206"/>
      <c r="Q14" s="206"/>
      <c r="R14" s="206"/>
      <c r="S14" s="206"/>
    </row>
    <row r="15" spans="1:19" x14ac:dyDescent="0.25">
      <c r="O15" s="65"/>
      <c r="P15" s="206"/>
      <c r="Q15" s="206"/>
      <c r="R15" s="206"/>
      <c r="S15" s="206"/>
    </row>
    <row r="16" spans="1:19" x14ac:dyDescent="0.25">
      <c r="P16" s="206"/>
      <c r="Q16" s="206"/>
      <c r="R16" s="206"/>
      <c r="S16" s="206"/>
    </row>
    <row r="17" spans="16:19" x14ac:dyDescent="0.25">
      <c r="P17" s="206"/>
      <c r="Q17" s="206"/>
      <c r="R17" s="206"/>
      <c r="S17" s="206"/>
    </row>
    <row r="18" spans="16:19" x14ac:dyDescent="0.25">
      <c r="P18" s="206"/>
      <c r="Q18" s="206"/>
      <c r="R18" s="206"/>
      <c r="S18" s="206"/>
    </row>
    <row r="19" spans="16:19" x14ac:dyDescent="0.25">
      <c r="P19" s="206"/>
      <c r="Q19" s="206"/>
      <c r="R19" s="206"/>
      <c r="S19" s="206"/>
    </row>
  </sheetData>
  <mergeCells count="2">
    <mergeCell ref="A3:F3"/>
    <mergeCell ref="O3:S3"/>
  </mergeCells>
  <pageMargins left="0.7" right="0.7" top="0.75" bottom="0.75" header="0.3" footer="0.3"/>
  <pageSetup orientation="portrait" r:id="rId1"/>
  <ignoredErrors>
    <ignoredError sqref="P10:S10" formulaRange="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B2FBC7-AF73-4E3F-8352-5816D297956C}">
  <dimension ref="A1:U31"/>
  <sheetViews>
    <sheetView workbookViewId="0">
      <selection sqref="A1:D1"/>
    </sheetView>
  </sheetViews>
  <sheetFormatPr defaultRowHeight="12.75" x14ac:dyDescent="0.2"/>
  <cols>
    <col min="1" max="1" width="15.7109375" style="129" customWidth="1"/>
    <col min="2" max="4" width="18.7109375" style="129" customWidth="1"/>
    <col min="5" max="5" width="9.140625" style="129"/>
    <col min="6" max="6" width="45.7109375" style="129" customWidth="1"/>
    <col min="7" max="7" width="12" style="129" customWidth="1"/>
    <col min="8" max="8" width="45.7109375" style="129" customWidth="1"/>
    <col min="9" max="9" width="9.140625" style="129"/>
    <col min="10" max="12" width="25.7109375" style="130" customWidth="1"/>
    <col min="13" max="13" width="9.28515625" style="130" customWidth="1"/>
    <col min="14" max="14" width="81.28515625" style="130" customWidth="1"/>
    <col min="15" max="15" width="12.140625" style="130" customWidth="1"/>
    <col min="16" max="16" width="11.7109375" style="130" customWidth="1"/>
    <col min="17" max="17" width="9.85546875" style="130" customWidth="1"/>
    <col min="18" max="18" width="12.42578125" style="130" customWidth="1"/>
    <col min="19" max="19" width="10.5703125" style="130" customWidth="1"/>
    <col min="20" max="20" width="44" style="130" customWidth="1"/>
    <col min="21" max="21" width="12" style="130" customWidth="1"/>
    <col min="22" max="22" width="2.7109375" style="129" customWidth="1"/>
    <col min="23" max="16384" width="9.140625" style="129"/>
  </cols>
  <sheetData>
    <row r="1" spans="1:18" ht="27.95" customHeight="1" x14ac:dyDescent="0.2">
      <c r="A1" s="235" t="s">
        <v>53</v>
      </c>
      <c r="B1" s="236"/>
      <c r="C1" s="236"/>
      <c r="D1" s="237"/>
      <c r="E1" s="51"/>
      <c r="F1" s="238" t="s">
        <v>54</v>
      </c>
      <c r="G1" s="239"/>
      <c r="H1" s="240"/>
      <c r="J1" s="241" t="s">
        <v>55</v>
      </c>
      <c r="K1" s="241"/>
      <c r="L1" s="241"/>
      <c r="N1" s="241" t="s">
        <v>56</v>
      </c>
      <c r="O1" s="241"/>
      <c r="P1" s="129"/>
      <c r="Q1" s="129"/>
      <c r="R1" s="129"/>
    </row>
    <row r="2" spans="1:18" ht="25.5" x14ac:dyDescent="0.2">
      <c r="A2" s="242" t="s">
        <v>57</v>
      </c>
      <c r="B2" s="243"/>
      <c r="C2" s="243"/>
      <c r="D2" s="244"/>
      <c r="F2" s="131" t="s">
        <v>58</v>
      </c>
      <c r="G2" s="25"/>
      <c r="H2" s="131" t="s">
        <v>59</v>
      </c>
      <c r="J2" s="132" t="s">
        <v>60</v>
      </c>
      <c r="K2" s="133" t="s">
        <v>61</v>
      </c>
      <c r="L2" s="134" t="s">
        <v>62</v>
      </c>
      <c r="N2" s="135" t="s">
        <v>63</v>
      </c>
      <c r="O2" s="25" t="s">
        <v>64</v>
      </c>
    </row>
    <row r="3" spans="1:18" ht="27" customHeight="1" x14ac:dyDescent="0.2">
      <c r="A3" s="136" t="s">
        <v>65</v>
      </c>
      <c r="B3" s="137" t="s">
        <v>66</v>
      </c>
      <c r="C3" s="138" t="s">
        <v>67</v>
      </c>
      <c r="D3" s="139" t="s">
        <v>68</v>
      </c>
      <c r="E3" s="138"/>
      <c r="F3" s="140" t="s">
        <v>69</v>
      </c>
      <c r="G3" s="141" t="s">
        <v>70</v>
      </c>
      <c r="H3" s="142" t="s">
        <v>71</v>
      </c>
      <c r="J3" s="143" t="s">
        <v>72</v>
      </c>
      <c r="K3" s="144" t="s">
        <v>73</v>
      </c>
      <c r="L3" s="145" t="s">
        <v>74</v>
      </c>
      <c r="N3" s="142" t="s">
        <v>75</v>
      </c>
      <c r="O3" s="38" t="s">
        <v>76</v>
      </c>
    </row>
    <row r="4" spans="1:18" ht="27" customHeight="1" x14ac:dyDescent="0.2">
      <c r="A4" s="136" t="s">
        <v>77</v>
      </c>
      <c r="B4" s="139" t="s">
        <v>78</v>
      </c>
      <c r="C4" s="138" t="s">
        <v>79</v>
      </c>
      <c r="D4" s="139" t="s">
        <v>80</v>
      </c>
      <c r="E4" s="138"/>
      <c r="F4" s="140" t="s">
        <v>81</v>
      </c>
      <c r="G4" s="141" t="s">
        <v>70</v>
      </c>
      <c r="H4" s="142" t="s">
        <v>82</v>
      </c>
      <c r="J4" s="143" t="s">
        <v>68</v>
      </c>
      <c r="K4" s="144" t="s">
        <v>83</v>
      </c>
      <c r="L4" s="145" t="s">
        <v>84</v>
      </c>
      <c r="N4" s="142" t="s">
        <v>85</v>
      </c>
      <c r="O4" s="38">
        <v>18.5</v>
      </c>
    </row>
    <row r="5" spans="1:18" ht="27" customHeight="1" x14ac:dyDescent="0.2">
      <c r="A5" s="136" t="s">
        <v>86</v>
      </c>
      <c r="B5" s="139" t="s">
        <v>87</v>
      </c>
      <c r="C5" s="138" t="s">
        <v>88</v>
      </c>
      <c r="D5" s="139" t="s">
        <v>89</v>
      </c>
      <c r="E5" s="138"/>
      <c r="F5" s="140" t="s">
        <v>90</v>
      </c>
      <c r="G5" s="141" t="s">
        <v>70</v>
      </c>
      <c r="H5" s="146" t="s">
        <v>91</v>
      </c>
      <c r="J5" s="143" t="s">
        <v>92</v>
      </c>
      <c r="K5" s="144" t="s">
        <v>93</v>
      </c>
      <c r="L5" s="145" t="s">
        <v>94</v>
      </c>
      <c r="N5" s="142" t="s">
        <v>95</v>
      </c>
      <c r="O5" s="38">
        <v>25.4</v>
      </c>
    </row>
    <row r="6" spans="1:18" ht="27" customHeight="1" x14ac:dyDescent="0.2">
      <c r="A6" s="136" t="s">
        <v>96</v>
      </c>
      <c r="B6" s="139" t="s">
        <v>97</v>
      </c>
      <c r="C6" s="138" t="s">
        <v>98</v>
      </c>
      <c r="D6" s="139" t="s">
        <v>99</v>
      </c>
      <c r="E6" s="138"/>
      <c r="F6" s="140" t="s">
        <v>100</v>
      </c>
      <c r="G6" s="141" t="s">
        <v>70</v>
      </c>
      <c r="H6" s="142" t="s">
        <v>101</v>
      </c>
      <c r="J6" s="143" t="s">
        <v>102</v>
      </c>
      <c r="K6" s="144" t="s">
        <v>103</v>
      </c>
      <c r="L6" s="145" t="s">
        <v>104</v>
      </c>
      <c r="N6" s="142" t="s">
        <v>105</v>
      </c>
      <c r="O6" s="38">
        <v>28.2</v>
      </c>
    </row>
    <row r="7" spans="1:18" ht="27" customHeight="1" x14ac:dyDescent="0.2">
      <c r="A7" s="136" t="s">
        <v>106</v>
      </c>
      <c r="B7" s="139" t="s">
        <v>107</v>
      </c>
      <c r="C7" s="138" t="s">
        <v>108</v>
      </c>
      <c r="D7" s="139" t="s">
        <v>102</v>
      </c>
      <c r="E7" s="138"/>
      <c r="F7" s="140" t="s">
        <v>109</v>
      </c>
      <c r="G7" s="141" t="s">
        <v>70</v>
      </c>
      <c r="H7" s="142" t="s">
        <v>110</v>
      </c>
      <c r="J7" s="143" t="s">
        <v>111</v>
      </c>
      <c r="K7" s="144" t="s">
        <v>112</v>
      </c>
      <c r="L7" s="145" t="s">
        <v>113</v>
      </c>
      <c r="N7" s="241" t="s">
        <v>114</v>
      </c>
      <c r="O7" s="241"/>
    </row>
    <row r="8" spans="1:18" ht="27" customHeight="1" x14ac:dyDescent="0.2">
      <c r="A8" s="136" t="s">
        <v>115</v>
      </c>
      <c r="B8" s="139" t="s">
        <v>116</v>
      </c>
      <c r="C8" s="138" t="s">
        <v>117</v>
      </c>
      <c r="D8" s="139" t="s">
        <v>118</v>
      </c>
      <c r="E8" s="138"/>
      <c r="F8" s="140" t="s">
        <v>119</v>
      </c>
      <c r="G8" s="141" t="s">
        <v>70</v>
      </c>
      <c r="H8" s="142" t="s">
        <v>120</v>
      </c>
      <c r="J8" s="143" t="s">
        <v>121</v>
      </c>
      <c r="K8" s="144" t="s">
        <v>122</v>
      </c>
      <c r="L8" s="145" t="s">
        <v>123</v>
      </c>
      <c r="N8" s="142" t="s">
        <v>124</v>
      </c>
      <c r="O8" s="38">
        <v>38.5</v>
      </c>
    </row>
    <row r="9" spans="1:18" ht="27" customHeight="1" x14ac:dyDescent="0.2">
      <c r="A9" s="136" t="s">
        <v>125</v>
      </c>
      <c r="B9" s="147" t="s">
        <v>126</v>
      </c>
      <c r="C9" s="138" t="s">
        <v>127</v>
      </c>
      <c r="D9" s="139" t="s">
        <v>128</v>
      </c>
      <c r="E9" s="138"/>
      <c r="F9" s="140" t="s">
        <v>129</v>
      </c>
      <c r="G9" s="141" t="s">
        <v>70</v>
      </c>
      <c r="H9" s="142" t="s">
        <v>130</v>
      </c>
      <c r="N9" s="142" t="s">
        <v>131</v>
      </c>
      <c r="O9" s="38">
        <v>41.4</v>
      </c>
    </row>
    <row r="10" spans="1:18" ht="27" customHeight="1" x14ac:dyDescent="0.2">
      <c r="A10" s="242" t="s">
        <v>59</v>
      </c>
      <c r="B10" s="243"/>
      <c r="C10" s="243"/>
      <c r="D10" s="244"/>
      <c r="E10" s="138"/>
      <c r="F10" s="142" t="s">
        <v>129</v>
      </c>
      <c r="G10" s="141" t="s">
        <v>70</v>
      </c>
      <c r="H10" s="142" t="s">
        <v>132</v>
      </c>
      <c r="N10" s="142" t="s">
        <v>133</v>
      </c>
      <c r="O10" s="38">
        <v>42.8</v>
      </c>
    </row>
    <row r="11" spans="1:18" ht="27" customHeight="1" x14ac:dyDescent="0.2">
      <c r="A11" s="136" t="s">
        <v>134</v>
      </c>
      <c r="B11" s="137" t="s">
        <v>135</v>
      </c>
      <c r="C11" s="138" t="s">
        <v>136</v>
      </c>
      <c r="D11" s="139" t="s">
        <v>137</v>
      </c>
      <c r="E11" s="138"/>
      <c r="F11" s="140" t="s">
        <v>138</v>
      </c>
      <c r="G11" s="148" t="s">
        <v>70</v>
      </c>
      <c r="H11" s="149" t="s">
        <v>139</v>
      </c>
      <c r="N11" s="142" t="s">
        <v>140</v>
      </c>
      <c r="O11" s="38">
        <v>39.4</v>
      </c>
    </row>
    <row r="12" spans="1:18" ht="27" customHeight="1" x14ac:dyDescent="0.2">
      <c r="A12" s="136" t="s">
        <v>141</v>
      </c>
      <c r="B12" s="139" t="s">
        <v>142</v>
      </c>
      <c r="C12" s="138" t="s">
        <v>143</v>
      </c>
      <c r="D12" s="150" t="s">
        <v>144</v>
      </c>
      <c r="E12" s="138"/>
      <c r="F12" s="245" t="s">
        <v>145</v>
      </c>
      <c r="G12" s="245"/>
      <c r="H12" s="245"/>
      <c r="N12" s="142" t="s">
        <v>146</v>
      </c>
      <c r="O12" s="38">
        <v>33.1</v>
      </c>
    </row>
    <row r="13" spans="1:18" ht="27" customHeight="1" x14ac:dyDescent="0.2">
      <c r="A13" s="136" t="s">
        <v>147</v>
      </c>
      <c r="B13" s="139" t="s">
        <v>148</v>
      </c>
      <c r="C13" s="138" t="s">
        <v>149</v>
      </c>
      <c r="D13" s="150" t="s">
        <v>150</v>
      </c>
      <c r="E13" s="138"/>
      <c r="F13" s="246" t="s">
        <v>151</v>
      </c>
      <c r="G13" s="246"/>
      <c r="H13" s="246"/>
      <c r="N13" s="241" t="s">
        <v>152</v>
      </c>
      <c r="O13" s="241"/>
      <c r="P13" s="151"/>
      <c r="Q13" s="151"/>
      <c r="R13" s="151"/>
    </row>
    <row r="14" spans="1:18" ht="27" customHeight="1" x14ac:dyDescent="0.2">
      <c r="A14" s="136" t="s">
        <v>77</v>
      </c>
      <c r="B14" s="139" t="s">
        <v>78</v>
      </c>
      <c r="C14" s="138" t="s">
        <v>67</v>
      </c>
      <c r="D14" s="139" t="s">
        <v>73</v>
      </c>
      <c r="E14" s="138"/>
      <c r="N14" s="142" t="s">
        <v>153</v>
      </c>
      <c r="O14" s="38">
        <v>34.700000000000003</v>
      </c>
    </row>
    <row r="15" spans="1:18" ht="27" customHeight="1" x14ac:dyDescent="0.2">
      <c r="A15" s="136" t="s">
        <v>154</v>
      </c>
      <c r="B15" s="139" t="s">
        <v>83</v>
      </c>
      <c r="C15" s="138" t="s">
        <v>155</v>
      </c>
      <c r="D15" s="139" t="s">
        <v>93</v>
      </c>
      <c r="E15" s="138"/>
      <c r="N15" s="142" t="s">
        <v>156</v>
      </c>
      <c r="O15" s="38">
        <v>38.700000000000003</v>
      </c>
    </row>
    <row r="16" spans="1:18" ht="27" customHeight="1" x14ac:dyDescent="0.2">
      <c r="A16" s="152" t="s">
        <v>108</v>
      </c>
      <c r="B16" s="147" t="s">
        <v>157</v>
      </c>
      <c r="C16" s="153"/>
      <c r="D16" s="147"/>
      <c r="E16" s="138"/>
      <c r="N16" s="142" t="s">
        <v>158</v>
      </c>
      <c r="O16" s="38">
        <v>35.9</v>
      </c>
    </row>
    <row r="17" spans="1:18" ht="27" customHeight="1" x14ac:dyDescent="0.2">
      <c r="A17" s="138"/>
      <c r="B17" s="138"/>
      <c r="C17" s="138"/>
      <c r="D17" s="138"/>
      <c r="E17" s="138"/>
      <c r="N17" s="142" t="s">
        <v>159</v>
      </c>
      <c r="O17" s="38">
        <v>33.5</v>
      </c>
    </row>
    <row r="18" spans="1:18" ht="27" customHeight="1" x14ac:dyDescent="0.2">
      <c r="N18" s="142" t="s">
        <v>160</v>
      </c>
      <c r="O18" s="38">
        <v>37.700000000000003</v>
      </c>
    </row>
    <row r="19" spans="1:18" ht="27" customHeight="1" x14ac:dyDescent="0.2">
      <c r="N19" s="142" t="s">
        <v>161</v>
      </c>
      <c r="O19" s="38">
        <v>38.700000000000003</v>
      </c>
    </row>
    <row r="20" spans="1:18" ht="27" customHeight="1" x14ac:dyDescent="0.2">
      <c r="N20" s="142" t="s">
        <v>162</v>
      </c>
      <c r="O20" s="38">
        <v>41.7</v>
      </c>
    </row>
    <row r="21" spans="1:18" ht="27" customHeight="1" x14ac:dyDescent="0.2">
      <c r="N21" s="142" t="s">
        <v>163</v>
      </c>
      <c r="O21" s="38">
        <v>35.200000000000003</v>
      </c>
    </row>
    <row r="22" spans="1:18" x14ac:dyDescent="0.2">
      <c r="N22" s="142" t="s">
        <v>164</v>
      </c>
      <c r="O22" s="38">
        <v>39.200000000000003</v>
      </c>
    </row>
    <row r="23" spans="1:18" x14ac:dyDescent="0.2">
      <c r="N23" s="142" t="s">
        <v>165</v>
      </c>
      <c r="O23" s="38">
        <v>35.200000000000003</v>
      </c>
    </row>
    <row r="24" spans="1:18" x14ac:dyDescent="0.2">
      <c r="N24" s="142" t="s">
        <v>166</v>
      </c>
      <c r="O24" s="38">
        <v>44.5</v>
      </c>
    </row>
    <row r="25" spans="1:18" x14ac:dyDescent="0.2">
      <c r="N25" s="142" t="s">
        <v>167</v>
      </c>
      <c r="O25" s="38">
        <v>28.8</v>
      </c>
    </row>
    <row r="26" spans="1:18" x14ac:dyDescent="0.2">
      <c r="N26" s="142" t="s">
        <v>168</v>
      </c>
      <c r="O26" s="38">
        <v>39.799999999999997</v>
      </c>
    </row>
    <row r="27" spans="1:18" x14ac:dyDescent="0.2">
      <c r="N27" s="241" t="s">
        <v>169</v>
      </c>
      <c r="O27" s="241"/>
    </row>
    <row r="28" spans="1:18" x14ac:dyDescent="0.2">
      <c r="N28" s="142" t="s">
        <v>170</v>
      </c>
      <c r="O28" s="38">
        <v>18.5</v>
      </c>
    </row>
    <row r="29" spans="1:18" ht="14.25" x14ac:dyDescent="0.2">
      <c r="N29" s="142" t="s">
        <v>171</v>
      </c>
      <c r="O29" s="154">
        <v>25</v>
      </c>
      <c r="P29" s="151"/>
      <c r="Q29" s="151"/>
      <c r="R29" s="151"/>
    </row>
    <row r="30" spans="1:18" x14ac:dyDescent="0.2">
      <c r="N30" s="142" t="s">
        <v>172</v>
      </c>
      <c r="O30" s="38">
        <v>3.6</v>
      </c>
    </row>
    <row r="31" spans="1:18" x14ac:dyDescent="0.2">
      <c r="N31" s="234" t="s">
        <v>173</v>
      </c>
      <c r="O31" s="234"/>
    </row>
  </sheetData>
  <mergeCells count="12">
    <mergeCell ref="N31:O31"/>
    <mergeCell ref="A1:D1"/>
    <mergeCell ref="F1:H1"/>
    <mergeCell ref="J1:L1"/>
    <mergeCell ref="N1:O1"/>
    <mergeCell ref="A2:D2"/>
    <mergeCell ref="N7:O7"/>
    <mergeCell ref="A10:D10"/>
    <mergeCell ref="F12:H12"/>
    <mergeCell ref="F13:H13"/>
    <mergeCell ref="N13:O13"/>
    <mergeCell ref="N27:O27"/>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Disclaimer</vt:lpstr>
      <vt:lpstr>Figures</vt:lpstr>
      <vt:lpstr>Tables</vt:lpstr>
      <vt:lpstr>Units and Conversion Factors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Glen Tsui</dc:creator>
  <cp:lastModifiedBy>Glen Tsui</cp:lastModifiedBy>
  <dcterms:created xsi:type="dcterms:W3CDTF">2020-05-14T16:52:21Z</dcterms:created>
  <dcterms:modified xsi:type="dcterms:W3CDTF">2023-07-07T16:22:25Z</dcterms:modified>
</cp:coreProperties>
</file>