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English 1" sheetId="1" r:id="rId1"/>
    <sheet name="English 2" sheetId="2" r:id="rId2"/>
    <sheet name="English 3" sheetId="3" r:id="rId3"/>
  </sheets>
  <calcPr calcId="144525"/>
</workbook>
</file>

<file path=xl/calcChain.xml><?xml version="1.0" encoding="utf-8"?>
<calcChain xmlns="http://schemas.openxmlformats.org/spreadsheetml/2006/main">
  <c r="C24" i="3" l="1"/>
  <c r="C19" i="3"/>
  <c r="C18" i="3"/>
  <c r="C17" i="3"/>
  <c r="C16" i="3"/>
  <c r="C15" i="3"/>
  <c r="C13" i="3"/>
  <c r="C12" i="3"/>
  <c r="C11" i="3"/>
  <c r="C10" i="3"/>
  <c r="C9" i="3"/>
  <c r="C8" i="3"/>
  <c r="C6" i="3"/>
  <c r="C5" i="3"/>
  <c r="C4" i="3"/>
  <c r="C3" i="3"/>
  <c r="C2" i="3"/>
  <c r="C24" i="2"/>
  <c r="C19" i="2"/>
  <c r="C18" i="2"/>
  <c r="C17" i="2"/>
  <c r="C16" i="2"/>
  <c r="C13" i="2"/>
  <c r="C12" i="2"/>
  <c r="C10" i="2"/>
  <c r="C8" i="2"/>
  <c r="C6" i="2"/>
  <c r="C4" i="2"/>
  <c r="C3" i="2"/>
  <c r="C2" i="2"/>
  <c r="C24" i="1" l="1"/>
  <c r="C20" i="1"/>
  <c r="C19" i="1"/>
  <c r="C18" i="1"/>
  <c r="C17" i="1"/>
  <c r="C15" i="1"/>
  <c r="C13" i="1"/>
  <c r="C12" i="1"/>
  <c r="C10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<sst xmlns="http://schemas.openxmlformats.org/spreadsheetml/2006/main" count="207" uniqueCount="50">
  <si>
    <t>Alphbelt letters</t>
  </si>
  <si>
    <t>A</t>
  </si>
  <si>
    <t>B</t>
  </si>
  <si>
    <t>C</t>
  </si>
  <si>
    <t>D</t>
  </si>
  <si>
    <t>E</t>
  </si>
  <si>
    <t>G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</si>
  <si>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</si>
  <si>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</si>
  <si>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</si>
  <si>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</si>
  <si>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</si>
  <si>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</si>
  <si>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</si>
  <si>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</si>
  <si>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</si>
  <si>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</si>
  <si>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F</t>
  </si>
  <si>
    <t>H</t>
  </si>
  <si>
    <t>J</t>
  </si>
  <si>
    <t>K</t>
  </si>
  <si>
    <t>U</t>
  </si>
  <si>
    <t>V</t>
  </si>
  <si>
    <t>W</t>
  </si>
  <si>
    <t>X</t>
  </si>
  <si>
    <t>Y</t>
  </si>
  <si>
    <t>Z</t>
  </si>
  <si>
    <t>Frequency in Code</t>
  </si>
  <si>
    <t>Frequency in English1</t>
  </si>
  <si>
    <t>SUMMARY</t>
  </si>
  <si>
    <t>SS</t>
  </si>
  <si>
    <t>df</t>
  </si>
  <si>
    <t>MS</t>
  </si>
  <si>
    <t>P-value</t>
  </si>
  <si>
    <t>F crit</t>
  </si>
  <si>
    <t>Frequency in English2</t>
  </si>
  <si>
    <t>Frequency in English 3</t>
  </si>
  <si>
    <t>Frequency in English 2</t>
  </si>
  <si>
    <t>Frequency in English 1</t>
  </si>
  <si>
    <t>ANOVA</t>
  </si>
  <si>
    <t>Source of Variation</t>
  </si>
  <si>
    <t>Between Groups</t>
  </si>
  <si>
    <t>Within Groups</t>
  </si>
  <si>
    <t>Total</t>
  </si>
  <si>
    <t>Groups</t>
  </si>
  <si>
    <t>Count</t>
  </si>
  <si>
    <t>Sum</t>
  </si>
  <si>
    <t>Average</t>
  </si>
  <si>
    <t>Variance</t>
  </si>
  <si>
    <t>Anova: Single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</si>
</sst>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L7" sqref="L7"/>
    </sheetView>
  </sheetViews>
  <sheetFormatPr defaultRowHeight="15" x14ac:dyDescent="0.25"/>
  <cols>
    <col min="1" max="1" width="16.140625" customWidth="1"/>
    <col min="2" max="2" width="17.5703125" customWidth="1"/>
    <col min="3" max="3" width="22" customWidth="1"/>
    <col min="5" max="5" width="24.140625" customWidth="1"/>
    <col min="13" max="13" width="12.28515625" customWidth="1"/>
  </cols>
  <sheetData>
    <row r="1" spans="1:11" x14ac:dyDescent="0.25">
      <c r="A1" s="1" t="s">
        <v>0</v>
      </c>
      <c r="B1" s="2" t="s">
        <v>27</v>
      </c>
      <c r="C1" s="3" t="s">
        <v>38</v>
      </c>
      <c r="E1" s="37" t="s">
        <v>49</v>
      </c>
    </row>
    <row r="2" spans="1:11" x14ac:dyDescent="0.25">
      <c r="A2" s="1" t="s">
        <v>1</v>
      </c>
      <c r="B2" s="2">
        <v>0.18179999999999999</v>
      </c>
      <c r="C2">
        <f>5/42</f>
        <v>0.11904761904761904</v>
      </c>
    </row>
    <row r="3" spans="1:11" ht="15.75" thickBot="1" x14ac:dyDescent="0.3">
      <c r="A3" s="1" t="s">
        <v>2</v>
      </c>
      <c r="B3" s="2">
        <v>0.11360000000000001</v>
      </c>
      <c r="C3">
        <f>1/42</f>
        <v>2.3809523809523808E-2</v>
      </c>
      <c r="E3" t="s">
        <v>29</v>
      </c>
    </row>
    <row r="4" spans="1:11" x14ac:dyDescent="0.25">
      <c r="A4" s="1" t="s">
        <v>3</v>
      </c>
      <c r="B4" s="2">
        <v>2.2700000000000001E-2</v>
      </c>
      <c r="C4" s="3">
        <f>1/42</f>
        <v>2.3809523809523808E-2</v>
      </c>
      <c r="E4" s="36" t="s">
        <v>44</v>
      </c>
      <c r="F4" s="36" t="s">
        <v>45</v>
      </c>
      <c r="G4" s="36" t="s">
        <v>46</v>
      </c>
      <c r="H4" s="36" t="s">
        <v>47</v>
      </c>
      <c r="I4" s="36" t="s">
        <v>48</v>
      </c>
    </row>
    <row r="5" spans="1:11" x14ac:dyDescent="0.25">
      <c r="A5" s="1" t="s">
        <v>4</v>
      </c>
      <c r="B5" s="2">
        <v>2.2700000000000001E-2</v>
      </c>
      <c r="C5">
        <f>2/42</f>
        <v>4.7619047619047616E-2</v>
      </c>
      <c r="E5" s="4" t="s">
        <v>27</v>
      </c>
      <c r="F5" s="4">
        <v>26</v>
      </c>
      <c r="G5" s="4">
        <v>0.99950000000000017</v>
      </c>
      <c r="H5" s="4">
        <v>3.8442307692307699E-2</v>
      </c>
      <c r="I5" s="4">
        <v>2.5928465384615395E-3</v>
      </c>
    </row>
    <row r="6" spans="1:11" ht="15.75" thickBot="1" x14ac:dyDescent="0.3">
      <c r="A6" s="1" t="s">
        <v>5</v>
      </c>
      <c r="B6" s="2">
        <v>2.2700000000000001E-2</v>
      </c>
      <c r="C6">
        <f>1/42</f>
        <v>2.3809523809523808E-2</v>
      </c>
      <c r="E6" s="5" t="s">
        <v>28</v>
      </c>
      <c r="F6" s="5">
        <v>26</v>
      </c>
      <c r="G6" s="5">
        <v>1</v>
      </c>
      <c r="H6" s="5">
        <v>3.8461538461538464E-2</v>
      </c>
      <c r="I6" s="5">
        <v>2.0896563753706617E-3</v>
      </c>
    </row>
    <row r="7" spans="1:11" x14ac:dyDescent="0.25">
      <c r="A7" s="1" t="s">
        <v>6</v>
      </c>
      <c r="B7" s="2">
        <v>4.5400000000000003E-2</v>
      </c>
      <c r="C7">
        <v>0</v>
      </c>
    </row>
    <row r="8" spans="1:11" x14ac:dyDescent="0.25">
      <c r="A8" s="1" t="s">
        <v>7</v>
      </c>
      <c r="B8" s="2">
        <v>9.0999999999999998E-2</v>
      </c>
      <c r="C8">
        <f>5/42</f>
        <v>0.11904761904761904</v>
      </c>
    </row>
    <row r="9" spans="1:11" ht="15.75" thickBot="1" x14ac:dyDescent="0.3">
      <c r="A9" s="1" t="s">
        <v>8</v>
      </c>
      <c r="B9" s="2">
        <v>2.2700000000000001E-2</v>
      </c>
      <c r="C9">
        <v>0</v>
      </c>
      <c r="E9" s="7" t="s">
        <v>39</v>
      </c>
    </row>
    <row r="10" spans="1:11" x14ac:dyDescent="0.25">
      <c r="A10" s="1" t="s">
        <v>9</v>
      </c>
      <c r="B10" s="2">
        <v>0.1363</v>
      </c>
      <c r="C10">
        <f>1/42</f>
        <v>2.3809523809523808E-2</v>
      </c>
      <c r="E10" s="10" t="s">
        <v>40</v>
      </c>
      <c r="F10" s="6" t="s">
        <v>30</v>
      </c>
      <c r="G10" s="6" t="s">
        <v>31</v>
      </c>
      <c r="H10" s="6" t="s">
        <v>32</v>
      </c>
      <c r="I10" s="6" t="s">
        <v>17</v>
      </c>
      <c r="J10" s="6" t="s">
        <v>33</v>
      </c>
      <c r="K10" s="6" t="s">
        <v>34</v>
      </c>
    </row>
    <row r="11" spans="1:11" x14ac:dyDescent="0.25">
      <c r="A11" s="1" t="s">
        <v>10</v>
      </c>
      <c r="B11" s="2">
        <v>2.2700000000000001E-2</v>
      </c>
      <c r="C11">
        <v>0</v>
      </c>
      <c r="E11" s="8" t="s">
        <v>41</v>
      </c>
      <c r="F11" s="4">
        <v>4.8076923275797157E-9</v>
      </c>
      <c r="G11" s="4">
        <v>1</v>
      </c>
      <c r="H11" s="4">
        <v>4.8076923275797157E-9</v>
      </c>
      <c r="I11" s="4">
        <v>2.0534711525230253E-6</v>
      </c>
      <c r="J11" s="4">
        <v>0.99886233896094412</v>
      </c>
      <c r="K11" s="4">
        <v>4.0343097068029978</v>
      </c>
    </row>
    <row r="12" spans="1:11" x14ac:dyDescent="0.25">
      <c r="A12" s="1" t="s">
        <v>11</v>
      </c>
      <c r="B12" s="2">
        <v>4.5400000000000003E-2</v>
      </c>
      <c r="C12">
        <f>5/42</f>
        <v>0.11904761904761904</v>
      </c>
      <c r="E12" s="8" t="s">
        <v>42</v>
      </c>
      <c r="F12" s="4">
        <v>0.117062572845805</v>
      </c>
      <c r="G12" s="4">
        <v>50</v>
      </c>
      <c r="H12" s="4">
        <v>2.3412514569160999E-3</v>
      </c>
      <c r="I12" s="4"/>
      <c r="J12" s="4"/>
      <c r="K12" s="4"/>
    </row>
    <row r="13" spans="1:11" x14ac:dyDescent="0.25">
      <c r="A13" s="1" t="s">
        <v>12</v>
      </c>
      <c r="B13" s="2">
        <v>4.5400000000000003E-2</v>
      </c>
      <c r="C13">
        <f>1/42</f>
        <v>2.3809523809523808E-2</v>
      </c>
      <c r="E13" s="8"/>
      <c r="F13" s="4"/>
      <c r="G13" s="4"/>
      <c r="H13" s="4"/>
      <c r="I13" s="4"/>
      <c r="J13" s="4"/>
      <c r="K13" s="4"/>
    </row>
    <row r="14" spans="1:11" ht="15.75" thickBot="1" x14ac:dyDescent="0.3">
      <c r="A14" s="1" t="s">
        <v>13</v>
      </c>
      <c r="B14" s="2">
        <v>2.2700000000000001E-2</v>
      </c>
      <c r="C14">
        <v>0</v>
      </c>
      <c r="E14" s="9" t="s">
        <v>43</v>
      </c>
      <c r="F14" s="5">
        <v>0.11706257765349733</v>
      </c>
      <c r="G14" s="5">
        <v>51</v>
      </c>
      <c r="H14" s="5"/>
      <c r="I14" s="5"/>
      <c r="J14" s="5"/>
      <c r="K14" s="5"/>
    </row>
    <row r="15" spans="1:11" x14ac:dyDescent="0.25">
      <c r="A15" s="1" t="s">
        <v>14</v>
      </c>
      <c r="B15" s="2">
        <v>2.2700000000000001E-2</v>
      </c>
      <c r="C15">
        <f>4/42</f>
        <v>9.5238095238095233E-2</v>
      </c>
    </row>
    <row r="16" spans="1:11" x14ac:dyDescent="0.25">
      <c r="A16" s="1" t="s">
        <v>15</v>
      </c>
      <c r="B16" s="2">
        <v>4.5400000000000003E-2</v>
      </c>
      <c r="C16">
        <v>0</v>
      </c>
    </row>
    <row r="17" spans="1:11" x14ac:dyDescent="0.25">
      <c r="A17" s="1" t="s">
        <v>16</v>
      </c>
      <c r="B17" s="2">
        <v>0.1363</v>
      </c>
      <c r="C17">
        <f>5/42</f>
        <v>0.11904761904761904</v>
      </c>
      <c r="E17" s="38" t="s">
        <v>49</v>
      </c>
    </row>
    <row r="18" spans="1:11" x14ac:dyDescent="0.25">
      <c r="A18" s="1" t="s">
        <v>17</v>
      </c>
      <c r="B18" s="2">
        <v>0</v>
      </c>
      <c r="C18">
        <f>4/42</f>
        <v>9.5238095238095233E-2</v>
      </c>
    </row>
    <row r="19" spans="1:11" ht="15.75" thickBot="1" x14ac:dyDescent="0.3">
      <c r="A19" s="1" t="s">
        <v>18</v>
      </c>
      <c r="B19" s="2">
        <v>0</v>
      </c>
      <c r="C19">
        <f>3/42</f>
        <v>7.1428571428571425E-2</v>
      </c>
      <c r="E19" t="s">
        <v>29</v>
      </c>
    </row>
    <row r="20" spans="1:11" x14ac:dyDescent="0.25">
      <c r="A20" s="1" t="s">
        <v>19</v>
      </c>
      <c r="B20" s="2">
        <v>0</v>
      </c>
      <c r="C20">
        <f>1/42</f>
        <v>2.3809523809523808E-2</v>
      </c>
      <c r="E20" s="35" t="s">
        <v>44</v>
      </c>
      <c r="F20" s="35" t="s">
        <v>45</v>
      </c>
      <c r="G20" s="35" t="s">
        <v>46</v>
      </c>
      <c r="H20" s="35" t="s">
        <v>47</v>
      </c>
      <c r="I20" s="35" t="s">
        <v>48</v>
      </c>
    </row>
    <row r="21" spans="1:11" x14ac:dyDescent="0.25">
      <c r="A21" s="1" t="s">
        <v>20</v>
      </c>
      <c r="B21" s="2">
        <v>0</v>
      </c>
      <c r="C21">
        <v>0</v>
      </c>
      <c r="E21" s="4" t="s">
        <v>27</v>
      </c>
      <c r="F21" s="4">
        <v>16</v>
      </c>
      <c r="G21" s="4">
        <v>0.99950000000000017</v>
      </c>
      <c r="H21" s="4">
        <v>6.246875000000001E-2</v>
      </c>
      <c r="I21" s="4">
        <v>2.7204489583333344E-3</v>
      </c>
    </row>
    <row r="22" spans="1:11" ht="15.75" thickBot="1" x14ac:dyDescent="0.3">
      <c r="A22" s="1" t="s">
        <v>21</v>
      </c>
      <c r="B22" s="2">
        <v>0</v>
      </c>
      <c r="C22">
        <v>0</v>
      </c>
      <c r="E22" s="5" t="s">
        <v>28</v>
      </c>
      <c r="F22" s="5">
        <v>16</v>
      </c>
      <c r="G22" s="5">
        <v>0.73809523809523814</v>
      </c>
      <c r="H22" s="5">
        <v>4.6130952380952384E-2</v>
      </c>
      <c r="I22" s="5">
        <v>2.4541761148904003E-3</v>
      </c>
    </row>
    <row r="23" spans="1:11" x14ac:dyDescent="0.25">
      <c r="A23" s="1" t="s">
        <v>22</v>
      </c>
      <c r="B23" s="2">
        <v>0</v>
      </c>
      <c r="C23">
        <v>0</v>
      </c>
    </row>
    <row r="24" spans="1:11" x14ac:dyDescent="0.25">
      <c r="A24" s="1" t="s">
        <v>23</v>
      </c>
      <c r="B24" s="2">
        <v>0</v>
      </c>
      <c r="C24">
        <f>3/42</f>
        <v>7.1428571428571425E-2</v>
      </c>
    </row>
    <row r="25" spans="1:11" ht="15.75" thickBot="1" x14ac:dyDescent="0.3">
      <c r="A25" s="1" t="s">
        <v>24</v>
      </c>
      <c r="B25" s="2">
        <v>0</v>
      </c>
      <c r="C25">
        <v>0</v>
      </c>
      <c r="E25" s="11" t="s">
        <v>39</v>
      </c>
    </row>
    <row r="26" spans="1:11" x14ac:dyDescent="0.25">
      <c r="A26" s="1" t="s">
        <v>25</v>
      </c>
      <c r="B26" s="2">
        <v>0</v>
      </c>
      <c r="C26">
        <v>0</v>
      </c>
      <c r="E26" s="14" t="s">
        <v>40</v>
      </c>
      <c r="F26" s="6" t="s">
        <v>30</v>
      </c>
      <c r="G26" s="6" t="s">
        <v>31</v>
      </c>
      <c r="H26" s="6" t="s">
        <v>32</v>
      </c>
      <c r="I26" s="6" t="s">
        <v>17</v>
      </c>
      <c r="J26" s="6" t="s">
        <v>33</v>
      </c>
      <c r="K26" s="6" t="s">
        <v>34</v>
      </c>
    </row>
    <row r="27" spans="1:11" x14ac:dyDescent="0.25">
      <c r="A27" s="1" t="s">
        <v>26</v>
      </c>
      <c r="B27" s="2">
        <v>0</v>
      </c>
      <c r="C27">
        <v>0</v>
      </c>
      <c r="E27" s="12" t="s">
        <v>41</v>
      </c>
      <c r="F27" s="4">
        <v>2.1353890483276905E-3</v>
      </c>
      <c r="G27" s="4">
        <v>1</v>
      </c>
      <c r="H27" s="4">
        <v>2.1353890483276905E-3</v>
      </c>
      <c r="I27" s="4">
        <v>0.82533092469919467</v>
      </c>
      <c r="J27" s="4">
        <v>0.37086684200279052</v>
      </c>
      <c r="K27" s="4">
        <v>4.1708767857666915</v>
      </c>
    </row>
    <row r="28" spans="1:11" x14ac:dyDescent="0.25">
      <c r="E28" s="12" t="s">
        <v>42</v>
      </c>
      <c r="F28" s="4">
        <v>7.761937609835598E-2</v>
      </c>
      <c r="G28" s="4">
        <v>30</v>
      </c>
      <c r="H28" s="4">
        <v>2.5873125366118661E-3</v>
      </c>
      <c r="I28" s="4"/>
      <c r="J28" s="4"/>
      <c r="K28" s="4"/>
    </row>
    <row r="29" spans="1:11" x14ac:dyDescent="0.25">
      <c r="E29" s="12"/>
      <c r="F29" s="4"/>
      <c r="G29" s="4"/>
      <c r="H29" s="4"/>
      <c r="I29" s="4"/>
      <c r="J29" s="4"/>
      <c r="K29" s="4"/>
    </row>
    <row r="30" spans="1:11" ht="15.75" thickBot="1" x14ac:dyDescent="0.3">
      <c r="E30" s="13" t="s">
        <v>43</v>
      </c>
      <c r="F30" s="5">
        <v>7.975476514668367E-2</v>
      </c>
      <c r="G30" s="5">
        <v>31</v>
      </c>
      <c r="H30" s="5"/>
      <c r="I30" s="5"/>
      <c r="J30" s="5"/>
      <c r="K30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7" sqref="E17"/>
    </sheetView>
  </sheetViews>
  <sheetFormatPr defaultRowHeight="15" x14ac:dyDescent="0.25"/>
  <cols>
    <col min="1" max="1" width="17.28515625" customWidth="1"/>
    <col min="2" max="2" width="22.42578125" customWidth="1"/>
    <col min="3" max="3" width="21" customWidth="1"/>
    <col min="5" max="5" width="23.85546875" customWidth="1"/>
  </cols>
  <sheetData>
    <row r="1" spans="1:11" x14ac:dyDescent="0.25">
      <c r="A1" s="3" t="s">
        <v>0</v>
      </c>
      <c r="B1" s="3" t="s">
        <v>27</v>
      </c>
      <c r="C1" s="3" t="s">
        <v>37</v>
      </c>
      <c r="E1" s="39" t="s">
        <v>49</v>
      </c>
    </row>
    <row r="2" spans="1:11" x14ac:dyDescent="0.25">
      <c r="A2" s="3" t="s">
        <v>1</v>
      </c>
      <c r="B2" s="3">
        <v>0.18179999999999999</v>
      </c>
      <c r="C2">
        <f>9/44</f>
        <v>0.20454545454545456</v>
      </c>
    </row>
    <row r="3" spans="1:11" ht="15.75" thickBot="1" x14ac:dyDescent="0.3">
      <c r="A3" s="3" t="s">
        <v>2</v>
      </c>
      <c r="B3" s="3">
        <v>0.11360000000000001</v>
      </c>
      <c r="C3">
        <f>3/44</f>
        <v>6.8181818181818177E-2</v>
      </c>
      <c r="E3" t="s">
        <v>29</v>
      </c>
    </row>
    <row r="4" spans="1:11" x14ac:dyDescent="0.25">
      <c r="A4" s="3" t="s">
        <v>3</v>
      </c>
      <c r="B4" s="3">
        <v>2.2700000000000001E-2</v>
      </c>
      <c r="C4">
        <f>2/44</f>
        <v>4.5454545454545456E-2</v>
      </c>
      <c r="E4" s="34" t="s">
        <v>44</v>
      </c>
      <c r="F4" s="34" t="s">
        <v>45</v>
      </c>
      <c r="G4" s="34" t="s">
        <v>46</v>
      </c>
      <c r="H4" s="34" t="s">
        <v>47</v>
      </c>
      <c r="I4" s="34" t="s">
        <v>48</v>
      </c>
    </row>
    <row r="5" spans="1:11" x14ac:dyDescent="0.25">
      <c r="A5" s="3" t="s">
        <v>4</v>
      </c>
      <c r="B5" s="3">
        <v>2.2700000000000001E-2</v>
      </c>
      <c r="C5">
        <v>0</v>
      </c>
      <c r="E5" s="4" t="s">
        <v>27</v>
      </c>
      <c r="F5" s="4">
        <v>26</v>
      </c>
      <c r="G5" s="4">
        <v>0.99950000000000017</v>
      </c>
      <c r="H5" s="4">
        <v>3.8442307692307699E-2</v>
      </c>
      <c r="I5" s="4">
        <v>2.5928465384615395E-3</v>
      </c>
    </row>
    <row r="6" spans="1:11" ht="15.75" thickBot="1" x14ac:dyDescent="0.3">
      <c r="A6" s="3" t="s">
        <v>5</v>
      </c>
      <c r="B6" s="3">
        <v>2.2700000000000001E-2</v>
      </c>
      <c r="C6">
        <f>1/44</f>
        <v>2.2727272727272728E-2</v>
      </c>
      <c r="E6" s="5" t="s">
        <v>35</v>
      </c>
      <c r="F6" s="5">
        <v>26</v>
      </c>
      <c r="G6" s="5">
        <v>1</v>
      </c>
      <c r="H6" s="5">
        <v>3.8461538461538464E-2</v>
      </c>
      <c r="I6" s="5">
        <v>2.7177368086458986E-3</v>
      </c>
    </row>
    <row r="7" spans="1:11" x14ac:dyDescent="0.25">
      <c r="A7" s="3" t="s">
        <v>6</v>
      </c>
      <c r="B7" s="3">
        <v>4.5400000000000003E-2</v>
      </c>
      <c r="C7">
        <v>0</v>
      </c>
    </row>
    <row r="8" spans="1:11" x14ac:dyDescent="0.25">
      <c r="A8" s="3" t="s">
        <v>7</v>
      </c>
      <c r="B8" s="3">
        <v>9.0999999999999998E-2</v>
      </c>
      <c r="C8">
        <f>2/44</f>
        <v>4.5454545454545456E-2</v>
      </c>
    </row>
    <row r="9" spans="1:11" ht="15.75" thickBot="1" x14ac:dyDescent="0.3">
      <c r="A9" s="3" t="s">
        <v>8</v>
      </c>
      <c r="B9" s="3">
        <v>2.2700000000000001E-2</v>
      </c>
      <c r="C9">
        <v>0</v>
      </c>
      <c r="E9" s="15" t="s">
        <v>39</v>
      </c>
    </row>
    <row r="10" spans="1:11" x14ac:dyDescent="0.25">
      <c r="A10" s="3" t="s">
        <v>9</v>
      </c>
      <c r="B10" s="3">
        <v>0.1363</v>
      </c>
      <c r="C10">
        <f>1/44</f>
        <v>2.2727272727272728E-2</v>
      </c>
      <c r="E10" s="18" t="s">
        <v>40</v>
      </c>
      <c r="F10" s="6" t="s">
        <v>30</v>
      </c>
      <c r="G10" s="6" t="s">
        <v>31</v>
      </c>
      <c r="H10" s="6" t="s">
        <v>32</v>
      </c>
      <c r="I10" s="6" t="s">
        <v>17</v>
      </c>
      <c r="J10" s="6" t="s">
        <v>33</v>
      </c>
      <c r="K10" s="6" t="s">
        <v>34</v>
      </c>
    </row>
    <row r="11" spans="1:11" x14ac:dyDescent="0.25">
      <c r="A11" s="3" t="s">
        <v>10</v>
      </c>
      <c r="B11" s="3">
        <v>2.2700000000000001E-2</v>
      </c>
      <c r="C11">
        <v>0</v>
      </c>
      <c r="E11" s="16" t="s">
        <v>41</v>
      </c>
      <c r="F11" s="4">
        <v>4.80769229982414E-9</v>
      </c>
      <c r="G11" s="4">
        <v>1</v>
      </c>
      <c r="H11" s="4">
        <v>4.80769229982414E-9</v>
      </c>
      <c r="I11" s="4">
        <v>1.8106079824329611E-6</v>
      </c>
      <c r="J11" s="4">
        <v>0.99893173053356277</v>
      </c>
      <c r="K11" s="4">
        <v>4.0343097068029978</v>
      </c>
    </row>
    <row r="12" spans="1:11" x14ac:dyDescent="0.25">
      <c r="A12" s="3" t="s">
        <v>11</v>
      </c>
      <c r="B12" s="3">
        <v>4.5400000000000003E-2</v>
      </c>
      <c r="C12">
        <f>5/44</f>
        <v>0.11363636363636363</v>
      </c>
      <c r="E12" s="16" t="s">
        <v>42</v>
      </c>
      <c r="F12" s="4">
        <v>0.13276458367768595</v>
      </c>
      <c r="G12" s="4">
        <v>50</v>
      </c>
      <c r="H12" s="4">
        <v>2.655291673553719E-3</v>
      </c>
      <c r="I12" s="4"/>
      <c r="J12" s="4"/>
      <c r="K12" s="4"/>
    </row>
    <row r="13" spans="1:11" x14ac:dyDescent="0.25">
      <c r="A13" s="3" t="s">
        <v>12</v>
      </c>
      <c r="B13" s="3">
        <v>4.5400000000000003E-2</v>
      </c>
      <c r="C13">
        <f>2/44</f>
        <v>4.5454545454545456E-2</v>
      </c>
      <c r="E13" s="16"/>
      <c r="F13" s="4"/>
      <c r="G13" s="4"/>
      <c r="H13" s="4"/>
      <c r="I13" s="4"/>
      <c r="J13" s="4"/>
      <c r="K13" s="4"/>
    </row>
    <row r="14" spans="1:11" ht="15.75" thickBot="1" x14ac:dyDescent="0.3">
      <c r="A14" s="3" t="s">
        <v>13</v>
      </c>
      <c r="B14" s="3">
        <v>2.2700000000000001E-2</v>
      </c>
      <c r="C14">
        <v>0</v>
      </c>
      <c r="E14" s="17" t="s">
        <v>43</v>
      </c>
      <c r="F14" s="5">
        <v>0.13276458848537825</v>
      </c>
      <c r="G14" s="5">
        <v>51</v>
      </c>
      <c r="H14" s="5"/>
      <c r="I14" s="5"/>
      <c r="J14" s="5"/>
      <c r="K14" s="5"/>
    </row>
    <row r="15" spans="1:11" x14ac:dyDescent="0.25">
      <c r="A15" s="3" t="s">
        <v>14</v>
      </c>
      <c r="B15" s="3">
        <v>2.2700000000000001E-2</v>
      </c>
      <c r="C15">
        <v>0</v>
      </c>
    </row>
    <row r="16" spans="1:11" x14ac:dyDescent="0.25">
      <c r="A16" s="3" t="s">
        <v>15</v>
      </c>
      <c r="B16" s="3">
        <v>4.5400000000000003E-2</v>
      </c>
      <c r="C16">
        <f>2/44</f>
        <v>4.5454545454545456E-2</v>
      </c>
    </row>
    <row r="17" spans="1:11" x14ac:dyDescent="0.25">
      <c r="A17" s="3" t="s">
        <v>16</v>
      </c>
      <c r="B17" s="3">
        <v>0.1363</v>
      </c>
      <c r="C17">
        <f>4/44</f>
        <v>9.0909090909090912E-2</v>
      </c>
      <c r="E17" s="40" t="s">
        <v>49</v>
      </c>
    </row>
    <row r="18" spans="1:11" x14ac:dyDescent="0.25">
      <c r="A18" s="3" t="s">
        <v>17</v>
      </c>
      <c r="B18" s="3">
        <v>0</v>
      </c>
      <c r="C18">
        <f>4/44</f>
        <v>9.0909090909090912E-2</v>
      </c>
    </row>
    <row r="19" spans="1:11" ht="15.75" thickBot="1" x14ac:dyDescent="0.3">
      <c r="A19" s="3" t="s">
        <v>18</v>
      </c>
      <c r="B19" s="3">
        <v>0</v>
      </c>
      <c r="C19">
        <f>4/44</f>
        <v>9.0909090909090912E-2</v>
      </c>
      <c r="E19" t="s">
        <v>29</v>
      </c>
    </row>
    <row r="20" spans="1:11" x14ac:dyDescent="0.25">
      <c r="A20" s="3" t="s">
        <v>19</v>
      </c>
      <c r="B20" s="3">
        <v>0</v>
      </c>
      <c r="C20">
        <v>0</v>
      </c>
      <c r="E20" s="33" t="s">
        <v>44</v>
      </c>
      <c r="F20" s="33" t="s">
        <v>45</v>
      </c>
      <c r="G20" s="33" t="s">
        <v>46</v>
      </c>
      <c r="H20" s="33" t="s">
        <v>47</v>
      </c>
      <c r="I20" s="33" t="s">
        <v>48</v>
      </c>
    </row>
    <row r="21" spans="1:11" x14ac:dyDescent="0.25">
      <c r="A21" s="3" t="s">
        <v>20</v>
      </c>
      <c r="B21" s="3">
        <v>0</v>
      </c>
      <c r="C21">
        <v>0</v>
      </c>
      <c r="E21" s="4" t="s">
        <v>27</v>
      </c>
      <c r="F21" s="4">
        <v>16</v>
      </c>
      <c r="G21" s="4">
        <v>0.99950000000000017</v>
      </c>
      <c r="H21" s="4">
        <v>6.246875000000001E-2</v>
      </c>
      <c r="I21" s="4">
        <v>2.7204489583333344E-3</v>
      </c>
    </row>
    <row r="22" spans="1:11" ht="15.75" thickBot="1" x14ac:dyDescent="0.3">
      <c r="A22" s="3" t="s">
        <v>21</v>
      </c>
      <c r="B22" s="3">
        <v>0</v>
      </c>
      <c r="C22">
        <v>0</v>
      </c>
      <c r="E22" s="5" t="s">
        <v>35</v>
      </c>
      <c r="F22" s="5">
        <v>16</v>
      </c>
      <c r="G22" s="5">
        <v>0.70454545454545447</v>
      </c>
      <c r="H22" s="5">
        <v>4.4034090909090905E-2</v>
      </c>
      <c r="I22" s="5">
        <v>3.062586088154269E-3</v>
      </c>
    </row>
    <row r="23" spans="1:11" x14ac:dyDescent="0.25">
      <c r="A23" s="3" t="s">
        <v>22</v>
      </c>
      <c r="B23" s="3">
        <v>0</v>
      </c>
      <c r="C23">
        <v>0</v>
      </c>
    </row>
    <row r="24" spans="1:11" x14ac:dyDescent="0.25">
      <c r="A24" s="3" t="s">
        <v>23</v>
      </c>
      <c r="B24" s="3">
        <v>0</v>
      </c>
      <c r="C24">
        <f>5/44</f>
        <v>0.11363636363636363</v>
      </c>
    </row>
    <row r="25" spans="1:11" ht="15.75" thickBot="1" x14ac:dyDescent="0.3">
      <c r="A25" s="3" t="s">
        <v>24</v>
      </c>
      <c r="B25" s="3">
        <v>0</v>
      </c>
      <c r="C25">
        <v>0</v>
      </c>
      <c r="E25" s="19" t="s">
        <v>39</v>
      </c>
    </row>
    <row r="26" spans="1:11" x14ac:dyDescent="0.25">
      <c r="A26" s="3" t="s">
        <v>25</v>
      </c>
      <c r="B26" s="3">
        <v>0</v>
      </c>
      <c r="C26">
        <v>0</v>
      </c>
      <c r="E26" s="22" t="s">
        <v>40</v>
      </c>
      <c r="F26" s="6" t="s">
        <v>30</v>
      </c>
      <c r="G26" s="6" t="s">
        <v>31</v>
      </c>
      <c r="H26" s="6" t="s">
        <v>32</v>
      </c>
      <c r="I26" s="6" t="s">
        <v>17</v>
      </c>
      <c r="J26" s="6" t="s">
        <v>33</v>
      </c>
      <c r="K26" s="6" t="s">
        <v>34</v>
      </c>
    </row>
    <row r="27" spans="1:11" x14ac:dyDescent="0.25">
      <c r="A27" s="3" t="s">
        <v>26</v>
      </c>
      <c r="B27" s="3">
        <v>0</v>
      </c>
      <c r="C27">
        <v>0</v>
      </c>
      <c r="E27" s="20" t="s">
        <v>41</v>
      </c>
      <c r="F27" s="4">
        <v>2.7186932463843239E-3</v>
      </c>
      <c r="G27" s="4">
        <v>1</v>
      </c>
      <c r="H27" s="4">
        <v>2.7186932463843239E-3</v>
      </c>
      <c r="I27" s="4">
        <v>0.94023059674713749</v>
      </c>
      <c r="J27" s="4">
        <v>0.33997174564058863</v>
      </c>
      <c r="K27" s="4">
        <v>4.1708767857666915</v>
      </c>
    </row>
    <row r="28" spans="1:11" x14ac:dyDescent="0.25">
      <c r="E28" s="20" t="s">
        <v>42</v>
      </c>
      <c r="F28" s="4">
        <v>8.674552569731403E-2</v>
      </c>
      <c r="G28" s="4">
        <v>30</v>
      </c>
      <c r="H28" s="4">
        <v>2.8915175232438009E-3</v>
      </c>
      <c r="I28" s="4"/>
      <c r="J28" s="4"/>
      <c r="K28" s="4"/>
    </row>
    <row r="29" spans="1:11" x14ac:dyDescent="0.25">
      <c r="E29" s="20"/>
      <c r="F29" s="4"/>
      <c r="G29" s="4"/>
      <c r="H29" s="4"/>
      <c r="I29" s="4"/>
      <c r="J29" s="4"/>
      <c r="K29" s="4"/>
    </row>
    <row r="30" spans="1:11" ht="15.75" thickBot="1" x14ac:dyDescent="0.3">
      <c r="E30" s="21" t="s">
        <v>43</v>
      </c>
      <c r="F30" s="5">
        <v>8.9464218943698354E-2</v>
      </c>
      <c r="G30" s="5">
        <v>31</v>
      </c>
      <c r="H30" s="5"/>
      <c r="I30" s="5"/>
      <c r="J30" s="5"/>
      <c r="K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19" sqref="B19"/>
    </sheetView>
  </sheetViews>
  <sheetFormatPr defaultRowHeight="15" x14ac:dyDescent="0.25"/>
  <cols>
    <col min="1" max="2" width="18.85546875" customWidth="1"/>
    <col min="3" max="3" width="22.140625" customWidth="1"/>
    <col min="5" max="5" width="23.28515625" customWidth="1"/>
  </cols>
  <sheetData>
    <row r="1" spans="1:11" x14ac:dyDescent="0.25">
      <c r="A1" s="3" t="s">
        <v>0</v>
      </c>
      <c r="B1" s="3" t="s">
        <v>27</v>
      </c>
      <c r="C1" s="3" t="s">
        <v>36</v>
      </c>
      <c r="E1" s="41" t="s">
        <v>49</v>
      </c>
    </row>
    <row r="2" spans="1:11" x14ac:dyDescent="0.25">
      <c r="A2" s="3" t="s">
        <v>1</v>
      </c>
      <c r="B2" s="3">
        <v>0.18179999999999999</v>
      </c>
      <c r="C2">
        <f>4/43</f>
        <v>9.3023255813953487E-2</v>
      </c>
    </row>
    <row r="3" spans="1:11" ht="15.75" thickBot="1" x14ac:dyDescent="0.3">
      <c r="A3" s="3" t="s">
        <v>2</v>
      </c>
      <c r="B3" s="3">
        <v>0.11360000000000001</v>
      </c>
      <c r="C3">
        <f>3/43</f>
        <v>6.9767441860465115E-2</v>
      </c>
      <c r="E3" t="s">
        <v>29</v>
      </c>
    </row>
    <row r="4" spans="1:11" x14ac:dyDescent="0.25">
      <c r="A4" s="3" t="s">
        <v>3</v>
      </c>
      <c r="B4" s="3">
        <v>2.2700000000000001E-2</v>
      </c>
      <c r="C4">
        <f>1/43</f>
        <v>2.3255813953488372E-2</v>
      </c>
      <c r="E4" s="31" t="s">
        <v>44</v>
      </c>
      <c r="F4" s="31" t="s">
        <v>45</v>
      </c>
      <c r="G4" s="31" t="s">
        <v>46</v>
      </c>
      <c r="H4" s="31" t="s">
        <v>47</v>
      </c>
      <c r="I4" s="31" t="s">
        <v>48</v>
      </c>
    </row>
    <row r="5" spans="1:11" x14ac:dyDescent="0.25">
      <c r="A5" s="3" t="s">
        <v>4</v>
      </c>
      <c r="B5" s="3">
        <v>2.2700000000000001E-2</v>
      </c>
      <c r="C5" s="3">
        <f>1/43</f>
        <v>2.3255813953488372E-2</v>
      </c>
      <c r="E5" s="4" t="s">
        <v>27</v>
      </c>
      <c r="F5" s="4">
        <v>26</v>
      </c>
      <c r="G5" s="4">
        <v>0.99950000000000017</v>
      </c>
      <c r="H5" s="4">
        <v>3.8442307692307699E-2</v>
      </c>
      <c r="I5" s="4">
        <v>2.5928465384615395E-3</v>
      </c>
    </row>
    <row r="6" spans="1:11" ht="15.75" thickBot="1" x14ac:dyDescent="0.3">
      <c r="A6" s="3" t="s">
        <v>5</v>
      </c>
      <c r="B6" s="3">
        <v>2.2700000000000001E-2</v>
      </c>
      <c r="C6">
        <f>2/43</f>
        <v>4.6511627906976744E-2</v>
      </c>
      <c r="E6" s="5" t="s">
        <v>36</v>
      </c>
      <c r="F6" s="5">
        <v>26</v>
      </c>
      <c r="G6" s="5">
        <v>1</v>
      </c>
      <c r="H6" s="5">
        <v>3.8461538461538464E-2</v>
      </c>
      <c r="I6" s="5">
        <v>2.1608353787910296E-3</v>
      </c>
    </row>
    <row r="7" spans="1:11" x14ac:dyDescent="0.25">
      <c r="A7" s="3" t="s">
        <v>6</v>
      </c>
      <c r="B7" s="3">
        <v>4.5400000000000003E-2</v>
      </c>
      <c r="C7">
        <v>0</v>
      </c>
    </row>
    <row r="8" spans="1:11" x14ac:dyDescent="0.25">
      <c r="A8" s="3" t="s">
        <v>7</v>
      </c>
      <c r="B8" s="3">
        <v>9.0999999999999998E-2</v>
      </c>
      <c r="C8">
        <f>5/43</f>
        <v>0.11627906976744186</v>
      </c>
    </row>
    <row r="9" spans="1:11" ht="15.75" thickBot="1" x14ac:dyDescent="0.3">
      <c r="A9" s="3" t="s">
        <v>8</v>
      </c>
      <c r="B9" s="3">
        <v>2.2700000000000001E-2</v>
      </c>
      <c r="C9">
        <f>2/43</f>
        <v>4.6511627906976744E-2</v>
      </c>
      <c r="E9" s="27" t="s">
        <v>39</v>
      </c>
    </row>
    <row r="10" spans="1:11" x14ac:dyDescent="0.25">
      <c r="A10" s="3" t="s">
        <v>9</v>
      </c>
      <c r="B10" s="3">
        <v>0.1363</v>
      </c>
      <c r="C10">
        <f>1/43</f>
        <v>2.3255813953488372E-2</v>
      </c>
      <c r="E10" s="30" t="s">
        <v>40</v>
      </c>
      <c r="F10" s="6" t="s">
        <v>30</v>
      </c>
      <c r="G10" s="6" t="s">
        <v>31</v>
      </c>
      <c r="H10" s="6" t="s">
        <v>32</v>
      </c>
      <c r="I10" s="6" t="s">
        <v>17</v>
      </c>
      <c r="J10" s="6" t="s">
        <v>33</v>
      </c>
      <c r="K10" s="6" t="s">
        <v>34</v>
      </c>
    </row>
    <row r="11" spans="1:11" x14ac:dyDescent="0.25">
      <c r="A11" s="3" t="s">
        <v>10</v>
      </c>
      <c r="B11" s="3">
        <v>2.2700000000000001E-2</v>
      </c>
      <c r="C11">
        <f>1/43</f>
        <v>2.3255813953488372E-2</v>
      </c>
      <c r="E11" s="28" t="s">
        <v>41</v>
      </c>
      <c r="F11" s="4">
        <v>4.8076923275797157E-9</v>
      </c>
      <c r="G11" s="4">
        <v>1</v>
      </c>
      <c r="H11" s="4">
        <v>4.8076923275797157E-9</v>
      </c>
      <c r="I11" s="4">
        <v>2.0227236114099795E-6</v>
      </c>
      <c r="J11" s="4">
        <v>0.9988708884330757</v>
      </c>
      <c r="K11" s="4">
        <v>4.0343097068029978</v>
      </c>
    </row>
    <row r="12" spans="1:11" x14ac:dyDescent="0.25">
      <c r="A12" s="3" t="s">
        <v>11</v>
      </c>
      <c r="B12" s="3">
        <v>4.5400000000000003E-2</v>
      </c>
      <c r="C12">
        <f>3/43</f>
        <v>6.9767441860465115E-2</v>
      </c>
      <c r="E12" s="28" t="s">
        <v>42</v>
      </c>
      <c r="F12" s="4">
        <v>0.11884204793131423</v>
      </c>
      <c r="G12" s="4">
        <v>50</v>
      </c>
      <c r="H12" s="4">
        <v>2.3768409586262845E-3</v>
      </c>
      <c r="I12" s="4"/>
      <c r="J12" s="4"/>
      <c r="K12" s="4"/>
    </row>
    <row r="13" spans="1:11" x14ac:dyDescent="0.25">
      <c r="A13" s="3" t="s">
        <v>12</v>
      </c>
      <c r="B13" s="3">
        <v>4.5400000000000003E-2</v>
      </c>
      <c r="C13">
        <f>2/43</f>
        <v>4.6511627906976744E-2</v>
      </c>
      <c r="E13" s="28"/>
      <c r="F13" s="4"/>
      <c r="G13" s="4"/>
      <c r="H13" s="4"/>
      <c r="I13" s="4"/>
      <c r="J13" s="4"/>
      <c r="K13" s="4"/>
    </row>
    <row r="14" spans="1:11" ht="15.75" thickBot="1" x14ac:dyDescent="0.3">
      <c r="A14" s="3" t="s">
        <v>13</v>
      </c>
      <c r="B14" s="3">
        <v>2.2700000000000001E-2</v>
      </c>
      <c r="C14">
        <v>0</v>
      </c>
      <c r="E14" s="29" t="s">
        <v>43</v>
      </c>
      <c r="F14" s="5">
        <v>0.11884205273900655</v>
      </c>
      <c r="G14" s="5">
        <v>51</v>
      </c>
      <c r="H14" s="5"/>
      <c r="I14" s="5"/>
      <c r="J14" s="5"/>
      <c r="K14" s="5"/>
    </row>
    <row r="15" spans="1:11" x14ac:dyDescent="0.25">
      <c r="A15" s="3" t="s">
        <v>14</v>
      </c>
      <c r="B15" s="3">
        <v>2.2700000000000001E-2</v>
      </c>
      <c r="C15">
        <f>5/43</f>
        <v>0.11627906976744186</v>
      </c>
    </row>
    <row r="16" spans="1:11" x14ac:dyDescent="0.25">
      <c r="A16" s="3" t="s">
        <v>15</v>
      </c>
      <c r="B16" s="3">
        <v>4.5400000000000003E-2</v>
      </c>
      <c r="C16">
        <f>1/43</f>
        <v>2.3255813953488372E-2</v>
      </c>
    </row>
    <row r="17" spans="1:11" x14ac:dyDescent="0.25">
      <c r="A17" s="3" t="s">
        <v>16</v>
      </c>
      <c r="B17" s="3">
        <v>0.1363</v>
      </c>
      <c r="C17">
        <f>8/43</f>
        <v>0.18604651162790697</v>
      </c>
      <c r="E17" s="42" t="s">
        <v>49</v>
      </c>
    </row>
    <row r="18" spans="1:11" x14ac:dyDescent="0.25">
      <c r="A18" s="3" t="s">
        <v>17</v>
      </c>
      <c r="B18" s="3">
        <v>0</v>
      </c>
      <c r="C18">
        <f>1/43</f>
        <v>2.3255813953488372E-2</v>
      </c>
    </row>
    <row r="19" spans="1:11" ht="15.75" thickBot="1" x14ac:dyDescent="0.3">
      <c r="A19" s="3" t="s">
        <v>18</v>
      </c>
      <c r="B19" s="3">
        <v>0</v>
      </c>
      <c r="C19">
        <f>2/43</f>
        <v>4.6511627906976744E-2</v>
      </c>
      <c r="E19" t="s">
        <v>29</v>
      </c>
    </row>
    <row r="20" spans="1:11" x14ac:dyDescent="0.25">
      <c r="A20" s="3" t="s">
        <v>19</v>
      </c>
      <c r="B20" s="3">
        <v>0</v>
      </c>
      <c r="C20">
        <v>0</v>
      </c>
      <c r="E20" s="32" t="s">
        <v>44</v>
      </c>
      <c r="F20" s="32" t="s">
        <v>45</v>
      </c>
      <c r="G20" s="32" t="s">
        <v>46</v>
      </c>
      <c r="H20" s="32" t="s">
        <v>47</v>
      </c>
      <c r="I20" s="32" t="s">
        <v>48</v>
      </c>
    </row>
    <row r="21" spans="1:11" x14ac:dyDescent="0.25">
      <c r="A21" s="3" t="s">
        <v>20</v>
      </c>
      <c r="B21" s="3">
        <v>0</v>
      </c>
      <c r="C21">
        <v>0</v>
      </c>
      <c r="E21" s="4" t="s">
        <v>27</v>
      </c>
      <c r="F21" s="4">
        <v>16</v>
      </c>
      <c r="G21" s="4">
        <v>0.99950000000000017</v>
      </c>
      <c r="H21" s="4">
        <v>6.246875000000001E-2</v>
      </c>
      <c r="I21" s="4">
        <v>2.7204489583333344E-3</v>
      </c>
    </row>
    <row r="22" spans="1:11" ht="15.75" thickBot="1" x14ac:dyDescent="0.3">
      <c r="A22" s="3" t="s">
        <v>21</v>
      </c>
      <c r="B22" s="3">
        <v>0</v>
      </c>
      <c r="C22">
        <v>0</v>
      </c>
      <c r="E22" s="5" t="s">
        <v>36</v>
      </c>
      <c r="F22" s="5">
        <v>16</v>
      </c>
      <c r="G22" s="5">
        <v>0.90697674418604646</v>
      </c>
      <c r="H22" s="5">
        <v>5.6686046511627904E-2</v>
      </c>
      <c r="I22" s="5">
        <v>2.52163331530557E-3</v>
      </c>
    </row>
    <row r="23" spans="1:11" x14ac:dyDescent="0.25">
      <c r="A23" s="3" t="s">
        <v>22</v>
      </c>
      <c r="B23" s="3">
        <v>0</v>
      </c>
      <c r="C23">
        <v>0</v>
      </c>
    </row>
    <row r="24" spans="1:11" x14ac:dyDescent="0.25">
      <c r="A24" s="3" t="s">
        <v>23</v>
      </c>
      <c r="B24" s="3">
        <v>0</v>
      </c>
      <c r="C24">
        <f>1/43</f>
        <v>2.3255813953488372E-2</v>
      </c>
    </row>
    <row r="25" spans="1:11" ht="15.75" thickBot="1" x14ac:dyDescent="0.3">
      <c r="A25" s="3" t="s">
        <v>24</v>
      </c>
      <c r="B25" s="3">
        <v>0</v>
      </c>
      <c r="C25">
        <v>0</v>
      </c>
      <c r="E25" s="23" t="s">
        <v>39</v>
      </c>
    </row>
    <row r="26" spans="1:11" x14ac:dyDescent="0.25">
      <c r="A26" s="3" t="s">
        <v>25</v>
      </c>
      <c r="B26" s="3">
        <v>0</v>
      </c>
      <c r="C26">
        <v>0</v>
      </c>
      <c r="E26" s="26" t="s">
        <v>40</v>
      </c>
      <c r="F26" s="6" t="s">
        <v>30</v>
      </c>
      <c r="G26" s="6" t="s">
        <v>31</v>
      </c>
      <c r="H26" s="6" t="s">
        <v>32</v>
      </c>
      <c r="I26" s="6" t="s">
        <v>17</v>
      </c>
      <c r="J26" s="6" t="s">
        <v>33</v>
      </c>
      <c r="K26" s="6" t="s">
        <v>34</v>
      </c>
    </row>
    <row r="27" spans="1:11" x14ac:dyDescent="0.25">
      <c r="A27" s="3" t="s">
        <v>26</v>
      </c>
      <c r="B27" s="3">
        <v>0</v>
      </c>
      <c r="C27">
        <v>0</v>
      </c>
      <c r="E27" s="24" t="s">
        <v>41</v>
      </c>
      <c r="F27" s="4">
        <v>2.6751727707548245E-4</v>
      </c>
      <c r="G27" s="4">
        <v>1</v>
      </c>
      <c r="H27" s="4">
        <v>2.6751727707548245E-4</v>
      </c>
      <c r="I27" s="4">
        <v>0.10206527219946882</v>
      </c>
      <c r="J27" s="4">
        <v>0.75157932359511526</v>
      </c>
      <c r="K27" s="4">
        <v>4.1708767857666915</v>
      </c>
    </row>
    <row r="28" spans="1:11" x14ac:dyDescent="0.25">
      <c r="E28" s="24" t="s">
        <v>42</v>
      </c>
      <c r="F28" s="4">
        <v>7.8631234104583531E-2</v>
      </c>
      <c r="G28" s="4">
        <v>30</v>
      </c>
      <c r="H28" s="4">
        <v>2.6210411368194509E-3</v>
      </c>
      <c r="I28" s="4"/>
      <c r="J28" s="4"/>
      <c r="K28" s="4"/>
    </row>
    <row r="29" spans="1:11" x14ac:dyDescent="0.25">
      <c r="E29" s="24"/>
      <c r="F29" s="4"/>
      <c r="G29" s="4"/>
      <c r="H29" s="4"/>
      <c r="I29" s="4"/>
      <c r="J29" s="4"/>
      <c r="K29" s="4"/>
    </row>
    <row r="30" spans="1:11" ht="15.75" thickBot="1" x14ac:dyDescent="0.3">
      <c r="E30" s="25" t="s">
        <v>43</v>
      </c>
      <c r="F30" s="5">
        <v>7.8898751381659013E-2</v>
      </c>
      <c r="G30" s="5">
        <v>31</v>
      </c>
      <c r="H30" s="5"/>
      <c r="I30" s="5"/>
      <c r="J30" s="5"/>
      <c r="K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English 1</vt:lpstr>
      <vt:lpstr>English 2</vt:lpstr>
      <vt:lpstr>English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2015-05-20T07:36:43Z</dcterms:modified>
</cp:coreProperties>
</file>