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ampos/Documents/CMEECourseWork/Research Project/Sandbox/"/>
    </mc:Choice>
  </mc:AlternateContent>
  <xr:revisionPtr revIDLastSave="0" documentId="13_ncr:1_{C63718C4-C5E3-5C43-A1BD-49BF88396F10}" xr6:coauthVersionLast="45" xr6:coauthVersionMax="45" xr10:uidLastSave="{00000000-0000-0000-0000-000000000000}"/>
  <bookViews>
    <workbookView xWindow="0" yWindow="460" windowWidth="28800" windowHeight="17540" xr2:uid="{6832128D-60B0-BC45-A5C4-9A664CDC8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1" l="1"/>
  <c r="M41" i="1"/>
  <c r="L42" i="1"/>
  <c r="L41" i="1"/>
  <c r="K42" i="1"/>
  <c r="K41" i="1"/>
  <c r="J42" i="1"/>
  <c r="J41" i="1"/>
  <c r="I42" i="1"/>
  <c r="I41" i="1"/>
  <c r="H42" i="1"/>
  <c r="H41" i="1"/>
  <c r="M19" i="1"/>
  <c r="M18" i="1"/>
  <c r="L19" i="1"/>
  <c r="L18" i="1"/>
  <c r="K19" i="1"/>
  <c r="K18" i="1"/>
  <c r="J19" i="1"/>
  <c r="J18" i="1"/>
  <c r="I19" i="1"/>
  <c r="I18" i="1"/>
  <c r="H19" i="1"/>
  <c r="H18" i="1"/>
  <c r="K20" i="1" l="1"/>
  <c r="K43" i="1" s="1"/>
  <c r="L20" i="1"/>
  <c r="L43" i="1" s="1"/>
  <c r="M20" i="1"/>
  <c r="M43" i="1" s="1"/>
  <c r="K21" i="1"/>
  <c r="K44" i="1" s="1"/>
  <c r="L21" i="1"/>
  <c r="L44" i="1" s="1"/>
  <c r="M21" i="1"/>
  <c r="M44" i="1" s="1"/>
  <c r="K22" i="1"/>
  <c r="K45" i="1" s="1"/>
  <c r="L22" i="1"/>
  <c r="L45" i="1" s="1"/>
  <c r="M22" i="1"/>
  <c r="M45" i="1" s="1"/>
  <c r="H20" i="1"/>
  <c r="H43" i="1" s="1"/>
  <c r="I20" i="1"/>
  <c r="I43" i="1" s="1"/>
  <c r="J20" i="1"/>
  <c r="J43" i="1" s="1"/>
  <c r="H21" i="1"/>
  <c r="H44" i="1" s="1"/>
  <c r="I21" i="1"/>
  <c r="I44" i="1" s="1"/>
  <c r="J21" i="1"/>
  <c r="J44" i="1" s="1"/>
  <c r="H22" i="1"/>
  <c r="H45" i="1" s="1"/>
  <c r="I22" i="1"/>
  <c r="I45" i="1" s="1"/>
  <c r="J22" i="1"/>
  <c r="J45" i="1" s="1"/>
  <c r="B5" i="1"/>
</calcChain>
</file>

<file path=xl/sharedStrings.xml><?xml version="1.0" encoding="utf-8"?>
<sst xmlns="http://schemas.openxmlformats.org/spreadsheetml/2006/main" count="40" uniqueCount="28">
  <si>
    <t>P</t>
  </si>
  <si>
    <t>Theta</t>
  </si>
  <si>
    <t>Y</t>
  </si>
  <si>
    <t xml:space="preserve">individual </t>
  </si>
  <si>
    <t>individual</t>
  </si>
  <si>
    <t>alpha1</t>
  </si>
  <si>
    <t>alpha2</t>
  </si>
  <si>
    <t>gamma1</t>
  </si>
  <si>
    <t>gamma2</t>
  </si>
  <si>
    <t>x_j</t>
  </si>
  <si>
    <t>X11</t>
  </si>
  <si>
    <t>X12</t>
  </si>
  <si>
    <t>X21</t>
  </si>
  <si>
    <t>X22</t>
  </si>
  <si>
    <t>X31</t>
  </si>
  <si>
    <t>X32</t>
  </si>
  <si>
    <t>theta11</t>
  </si>
  <si>
    <t>theta21</t>
  </si>
  <si>
    <t>theta31</t>
  </si>
  <si>
    <t>theta12</t>
  </si>
  <si>
    <t>theta22</t>
  </si>
  <si>
    <t>theta32</t>
  </si>
  <si>
    <t>P11</t>
  </si>
  <si>
    <t>P21</t>
  </si>
  <si>
    <t>P31</t>
  </si>
  <si>
    <t>P12</t>
  </si>
  <si>
    <t>P22</t>
  </si>
  <si>
    <t>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</si>
</sst>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08A6-E21C-424F-9F6C-A993A3E93C8E}">
  <dimension ref="A1:M45"/>
  <sheetViews>
    <sheetView tabSelected="1" topLeftCell="A16" workbookViewId="0">
      <selection activeCell="G39" sqref="G39"/>
    </sheetView>
  </sheetViews>
  <sheetFormatPr baseColWidth="10" defaultRowHeight="16"/>
  <sheetData>
    <row r="1" spans="1:13">
      <c r="A1" t="s">
        <v>0</v>
      </c>
      <c r="B1">
        <v>3</v>
      </c>
      <c r="G1" t="s">
        <v>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>
      <c r="A2" t="s">
        <v>1</v>
      </c>
      <c r="B2">
        <v>1</v>
      </c>
      <c r="G2">
        <v>1</v>
      </c>
      <c r="H2">
        <v>0.48128979999999999</v>
      </c>
      <c r="I2">
        <v>0.99426977999999999</v>
      </c>
      <c r="J2">
        <v>0.80094821000000005</v>
      </c>
      <c r="K2">
        <v>0.48128979999999999</v>
      </c>
      <c r="L2">
        <v>0.99426977999999999</v>
      </c>
      <c r="M2">
        <v>0.30776386999999999</v>
      </c>
    </row>
    <row r="3" spans="1:13">
      <c r="A3" t="s">
        <v>2</v>
      </c>
      <c r="B3">
        <v>8</v>
      </c>
      <c r="G3">
        <v>2</v>
      </c>
      <c r="H3">
        <v>0.48128979999999999</v>
      </c>
      <c r="I3">
        <v>0.99426979999999998</v>
      </c>
      <c r="J3">
        <v>0.8009482</v>
      </c>
      <c r="K3">
        <v>0.48128979999999999</v>
      </c>
      <c r="L3">
        <v>0.99426979999999998</v>
      </c>
      <c r="M3">
        <v>0.30776389999999998</v>
      </c>
    </row>
    <row r="4" spans="1:13">
      <c r="G4">
        <v>3</v>
      </c>
    </row>
    <row r="5" spans="1:13">
      <c r="B5">
        <f>(B3^B1)/((B3^B1) + (B2^B1))</f>
        <v>0.99805068226120852</v>
      </c>
      <c r="G5">
        <v>4</v>
      </c>
    </row>
    <row r="6" spans="1:13">
      <c r="G6">
        <v>5</v>
      </c>
      <c r="H6" s="1"/>
    </row>
    <row r="7" spans="1:13">
      <c r="B7">
        <v>2</v>
      </c>
      <c r="C7">
        <v>8</v>
      </c>
      <c r="D7">
        <v>6</v>
      </c>
    </row>
    <row r="8" spans="1:13">
      <c r="G8" t="s">
        <v>3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</row>
    <row r="9" spans="1:13">
      <c r="G9">
        <v>1</v>
      </c>
      <c r="H9">
        <v>4.2059529999999998E-2</v>
      </c>
      <c r="I9">
        <v>0.78529167</v>
      </c>
      <c r="J9">
        <v>0.89982496999999995</v>
      </c>
      <c r="K9">
        <v>4.2059529999999998E-2</v>
      </c>
      <c r="L9">
        <v>0.7531101</v>
      </c>
      <c r="M9">
        <v>0.26501781000000002</v>
      </c>
    </row>
    <row r="10" spans="1:13">
      <c r="G10">
        <v>2</v>
      </c>
      <c r="H10">
        <v>4.2059529999999998E-2</v>
      </c>
      <c r="I10">
        <v>0.78529170000000004</v>
      </c>
      <c r="J10">
        <v>0.89982499999999999</v>
      </c>
      <c r="K10">
        <v>4.2059529999999998E-2</v>
      </c>
      <c r="L10">
        <v>0.78529170000000004</v>
      </c>
      <c r="M10">
        <v>0.26501780000000003</v>
      </c>
    </row>
    <row r="11" spans="1:13">
      <c r="G11">
        <v>3</v>
      </c>
    </row>
    <row r="12" spans="1:13">
      <c r="G12">
        <v>4</v>
      </c>
    </row>
    <row r="13" spans="1:13">
      <c r="G13">
        <v>5</v>
      </c>
    </row>
    <row r="14" spans="1:13">
      <c r="H14" t="s">
        <v>10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</row>
    <row r="15" spans="1:13">
      <c r="H15">
        <v>0.85567669999999996</v>
      </c>
      <c r="I15">
        <v>0.4157227</v>
      </c>
      <c r="J15">
        <v>0.46269884</v>
      </c>
      <c r="K15">
        <v>0.46544940000000001</v>
      </c>
      <c r="L15">
        <v>0.92527289999999995</v>
      </c>
      <c r="M15">
        <v>0.86972070000000001</v>
      </c>
    </row>
    <row r="16" spans="1:13">
      <c r="H16">
        <v>0.5805285</v>
      </c>
      <c r="I16">
        <v>0.93257279999999998</v>
      </c>
      <c r="J16">
        <v>9.9346329999999997E-2</v>
      </c>
      <c r="K16">
        <v>0.98408390000000001</v>
      </c>
      <c r="L16">
        <v>0.43539879999999997</v>
      </c>
      <c r="M16">
        <v>0.30035420000000002</v>
      </c>
    </row>
    <row r="17" spans="7:13">
      <c r="G17" t="s">
        <v>4</v>
      </c>
      <c r="H17">
        <v>11</v>
      </c>
      <c r="I17">
        <v>21</v>
      </c>
      <c r="J17">
        <v>31</v>
      </c>
      <c r="K17">
        <v>12</v>
      </c>
      <c r="L17">
        <v>22</v>
      </c>
      <c r="M17">
        <v>32</v>
      </c>
    </row>
    <row r="18" spans="7:13">
      <c r="G18">
        <v>1</v>
      </c>
      <c r="H18">
        <f>1-((J15+K15)^I9)/(((J15+K15)^I9)+(I2^I9))</f>
        <v>0.51350709004795791</v>
      </c>
      <c r="I18">
        <f>((H15+I15)^H9)/(((H15+I15)^H9)+(H2^H9))</f>
        <v>0.51021277702520385</v>
      </c>
      <c r="J18">
        <f>((H15+I15)^J9)/(((H15+I15)^J9)+(J2^J9))</f>
        <v>0.60247505603243789</v>
      </c>
      <c r="K18">
        <f>1-((J15+K15)^L9)/(((J15+K15)^L9)+(L2^L9))</f>
        <v>0.51295381705057808</v>
      </c>
      <c r="L18">
        <f>((H15+I15)^K9)/(((H15+I15)^K9)+(K2^K9))</f>
        <v>0.51021277702520385</v>
      </c>
      <c r="M18">
        <f>((H15+I15)^M9)/(((H15+I15)^M9)+(M2^M9))</f>
        <v>0.59289315373078766</v>
      </c>
    </row>
    <row r="19" spans="7:13">
      <c r="G19">
        <v>2</v>
      </c>
      <c r="H19">
        <f>1-((J16+K16)^I10)/(((J16+K16)^I10)+(I3^I10))</f>
        <v>0.48314640465305769</v>
      </c>
      <c r="I19">
        <f>((H16+I16)^H10)/(((H16+I16)^H10)+(H3^H10))</f>
        <v>0.51204191243156871</v>
      </c>
      <c r="J19">
        <f>((H16+I16)^J10)/(((H16+I16)^J10)+(J3^J10))</f>
        <v>0.63931609287241209</v>
      </c>
      <c r="K19">
        <f>1-((J16+K16)^L10)/(((J16+K16)^L10)+(L3^L10))</f>
        <v>0.48314640465305769</v>
      </c>
      <c r="L19">
        <f>((H16+I16)^K10)/(((H16+I16)^K10)+(K3^K10))</f>
        <v>0.51204191243156871</v>
      </c>
      <c r="M19">
        <f>((H16+I16)^M10)/(((H16+I16)^M10)+(M3^M10))</f>
        <v>0.60397681107640033</v>
      </c>
    </row>
    <row r="20" spans="7:13">
      <c r="G20">
        <v>3</v>
      </c>
      <c r="H20" t="e">
        <f t="shared" ref="H19:H22" si="0">($H$15^H11)/(($H$15^H11)+(H4^H11))</f>
        <v>#NUM!</v>
      </c>
      <c r="I20" t="e">
        <f t="shared" ref="I19:I22" si="1">($I$15^I11)/(($I$15^I11)+(I4^I11))</f>
        <v>#NUM!</v>
      </c>
      <c r="J20" t="e">
        <f t="shared" ref="J19:J22" si="2">($J$15^J11)/(($J$15^J11)+(J4^J11))</f>
        <v>#NUM!</v>
      </c>
      <c r="K20" t="e">
        <f t="shared" ref="K20" si="3">($H$15^K11)/(($H$15^K11)+(K4^K11))</f>
        <v>#NUM!</v>
      </c>
      <c r="L20" t="e">
        <f t="shared" ref="L19:L22" si="4">($I$15^L11)/(($I$15^L11)+(L4^L11))</f>
        <v>#NUM!</v>
      </c>
      <c r="M20" t="e">
        <f t="shared" ref="M19:M22" si="5">($J$15^M11)/(($J$15^M11)+(M4^M11))</f>
        <v>#NUM!</v>
      </c>
    </row>
    <row r="21" spans="7:13">
      <c r="G21">
        <v>4</v>
      </c>
      <c r="H21" t="e">
        <f t="shared" si="0"/>
        <v>#NUM!</v>
      </c>
      <c r="I21" t="e">
        <f t="shared" si="1"/>
        <v>#NUM!</v>
      </c>
      <c r="J21" t="e">
        <f t="shared" si="2"/>
        <v>#NUM!</v>
      </c>
      <c r="K21" t="e">
        <f t="shared" ref="K21" si="6">($H$15^K12)/(($H$15^K12)+(K5^K12))</f>
        <v>#NUM!</v>
      </c>
      <c r="L21" t="e">
        <f t="shared" si="4"/>
        <v>#NUM!</v>
      </c>
      <c r="M21" t="e">
        <f t="shared" si="5"/>
        <v>#NUM!</v>
      </c>
    </row>
    <row r="22" spans="7:13">
      <c r="G22">
        <v>5</v>
      </c>
      <c r="H22" t="e">
        <f t="shared" si="0"/>
        <v>#NUM!</v>
      </c>
      <c r="I22" t="e">
        <f t="shared" si="1"/>
        <v>#NUM!</v>
      </c>
      <c r="J22" t="e">
        <f t="shared" si="2"/>
        <v>#NUM!</v>
      </c>
      <c r="K22" t="e">
        <f t="shared" ref="K22" si="7">($H$15^K13)/(($H$15^K13)+(K6^K13))</f>
        <v>#NUM!</v>
      </c>
      <c r="L22" t="e">
        <f t="shared" si="4"/>
        <v>#NUM!</v>
      </c>
      <c r="M22" t="e">
        <f t="shared" si="5"/>
        <v>#NUM!</v>
      </c>
    </row>
    <row r="24" spans="7:13">
      <c r="G24" t="s">
        <v>4</v>
      </c>
      <c r="H24" t="s">
        <v>5</v>
      </c>
      <c r="I24" t="s">
        <v>5</v>
      </c>
      <c r="J24" t="s">
        <v>5</v>
      </c>
      <c r="K24" t="s">
        <v>6</v>
      </c>
      <c r="L24" t="s">
        <v>6</v>
      </c>
      <c r="M24" t="s">
        <v>6</v>
      </c>
    </row>
    <row r="25" spans="7:13">
      <c r="G25">
        <v>1</v>
      </c>
      <c r="H25">
        <v>0.32792070000000001</v>
      </c>
      <c r="I25">
        <v>0.72939069999999995</v>
      </c>
      <c r="J25">
        <v>0.81238949999999999</v>
      </c>
      <c r="K25">
        <v>0.93913840000000004</v>
      </c>
      <c r="L25">
        <v>0.45333420000000002</v>
      </c>
      <c r="M25">
        <v>0.81238949999999999</v>
      </c>
    </row>
    <row r="26" spans="7:13">
      <c r="G26">
        <v>2</v>
      </c>
      <c r="H26">
        <v>0.32792070000000001</v>
      </c>
      <c r="I26">
        <v>0.72939069999999995</v>
      </c>
      <c r="J26">
        <v>0.32792070000000001</v>
      </c>
      <c r="K26">
        <v>0.93913840000000004</v>
      </c>
      <c r="L26">
        <v>0.45333420000000002</v>
      </c>
      <c r="M26">
        <v>0.81238949999999999</v>
      </c>
    </row>
    <row r="27" spans="7:13">
      <c r="G27">
        <v>3</v>
      </c>
    </row>
    <row r="28" spans="7:13">
      <c r="G28">
        <v>4</v>
      </c>
    </row>
    <row r="29" spans="7:13">
      <c r="G29">
        <v>5</v>
      </c>
    </row>
    <row r="31" spans="7:13">
      <c r="G31" t="s">
        <v>4</v>
      </c>
      <c r="H31" t="s">
        <v>7</v>
      </c>
      <c r="I31" t="s">
        <v>7</v>
      </c>
      <c r="J31" t="s">
        <v>7</v>
      </c>
      <c r="K31" t="s">
        <v>8</v>
      </c>
      <c r="L31" t="s">
        <v>8</v>
      </c>
      <c r="M31" t="s">
        <v>8</v>
      </c>
    </row>
    <row r="32" spans="7:13">
      <c r="G32">
        <v>1</v>
      </c>
      <c r="H32">
        <v>0.95450360000000001</v>
      </c>
      <c r="I32">
        <v>0.30776389999999998</v>
      </c>
      <c r="J32">
        <v>0.45245839999999998</v>
      </c>
      <c r="K32">
        <v>0.95450360000000001</v>
      </c>
      <c r="L32">
        <v>0.30776389999999998</v>
      </c>
      <c r="M32">
        <v>0.82203009999999999</v>
      </c>
    </row>
    <row r="33" spans="7:13">
      <c r="G33">
        <v>2</v>
      </c>
      <c r="H33">
        <v>0.95450360000000001</v>
      </c>
      <c r="I33">
        <v>0.30776389999999998</v>
      </c>
      <c r="J33">
        <v>0.45245839999999998</v>
      </c>
      <c r="K33">
        <v>0.95450360000000001</v>
      </c>
      <c r="L33">
        <v>0.30776389999999998</v>
      </c>
      <c r="M33">
        <v>0.82203009999999999</v>
      </c>
    </row>
    <row r="34" spans="7:13">
      <c r="G34">
        <v>3</v>
      </c>
    </row>
    <row r="35" spans="7:13">
      <c r="G35">
        <v>4</v>
      </c>
    </row>
    <row r="36" spans="7:13">
      <c r="G36">
        <v>5</v>
      </c>
    </row>
    <row r="38" spans="7:13">
      <c r="G38" t="s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40" spans="7:13">
      <c r="G40" t="s">
        <v>4</v>
      </c>
      <c r="H40">
        <v>11</v>
      </c>
      <c r="I40">
        <v>21</v>
      </c>
      <c r="J40">
        <v>31</v>
      </c>
      <c r="K40">
        <v>12</v>
      </c>
      <c r="L40">
        <v>22</v>
      </c>
      <c r="M40">
        <v>32</v>
      </c>
    </row>
    <row r="41" spans="7:13">
      <c r="G41">
        <v>1</v>
      </c>
      <c r="H41">
        <f>(H25*H18) - (H32*H15)</f>
        <v>-0.64835688616263054</v>
      </c>
      <c r="I41">
        <f>(I25*I18) - (I32*J15)</f>
        <v>0.22974245505948132</v>
      </c>
      <c r="J41">
        <f>(J25*J18) - (J32*L15)</f>
        <v>7.0796913635304271E-2</v>
      </c>
      <c r="K41">
        <f>(K25*K18) - (K32*I15)</f>
        <v>8.4925813267052619E-2</v>
      </c>
      <c r="L41">
        <f>(L25*L18) - (L32*K15)</f>
        <v>8.8048378505839187E-2</v>
      </c>
      <c r="M41">
        <f>(M25*M18) - (M32*M15)</f>
        <v>-0.23327642128029225</v>
      </c>
    </row>
    <row r="42" spans="7:13">
      <c r="G42">
        <v>2</v>
      </c>
      <c r="H42">
        <f>(H26*H19) - (H33*H16)</f>
        <v>-0.39568283593628611</v>
      </c>
      <c r="I42">
        <f>(I26*I19) - (I33*J16)</f>
        <v>0.34290339496631361</v>
      </c>
      <c r="J42">
        <f>(J26*J19) - (J33*L16)</f>
        <v>1.2645136286066394E-2</v>
      </c>
      <c r="K42">
        <f>(K26*K19) - (K33*I16)</f>
        <v>-0.43640275343045482</v>
      </c>
      <c r="L42">
        <f>(L26*L19) - (L33*K16)</f>
        <v>-7.0739388252574698E-2</v>
      </c>
      <c r="M42">
        <f>(M26*M19) - (M33*M16)</f>
        <v>0.24376422650053134</v>
      </c>
    </row>
    <row r="43" spans="7:13">
      <c r="G43">
        <v>3</v>
      </c>
      <c r="H43" t="e">
        <f>(H27*H20) - (H34*$H$38)</f>
        <v>#NUM!</v>
      </c>
      <c r="I43" t="e">
        <f>(I27*I20) - (I34*$I$38)</f>
        <v>#NUM!</v>
      </c>
      <c r="J43" t="e">
        <f>(J27*J20) - (J34*$J$38)</f>
        <v>#NUM!</v>
      </c>
      <c r="K43" t="e">
        <f>(K27*K20) - (K34*$K$38)</f>
        <v>#NUM!</v>
      </c>
      <c r="L43" t="e">
        <f>(L27*L20) - (L34*$L$38)</f>
        <v>#NUM!</v>
      </c>
      <c r="M43" t="e">
        <f>(M27*M20) - (M34*$M$38)</f>
        <v>#NUM!</v>
      </c>
    </row>
    <row r="44" spans="7:13">
      <c r="G44">
        <v>4</v>
      </c>
      <c r="H44" t="e">
        <f>(H28*H21) - (H35*$H$38)</f>
        <v>#NUM!</v>
      </c>
      <c r="I44" t="e">
        <f>(I28*I21) - (I35*$I$38)</f>
        <v>#NUM!</v>
      </c>
      <c r="J44" t="e">
        <f>(J28*J21) - (J35*$J$38)</f>
        <v>#NUM!</v>
      </c>
      <c r="K44" t="e">
        <f>(K28*K21) - (K35*$K$38)</f>
        <v>#NUM!</v>
      </c>
      <c r="L44" t="e">
        <f>(L28*L21) - (L35*$L$38)</f>
        <v>#NUM!</v>
      </c>
      <c r="M44" t="e">
        <f>(M28*M21) - (M35*$M$38)</f>
        <v>#NUM!</v>
      </c>
    </row>
    <row r="45" spans="7:13">
      <c r="G45">
        <v>5</v>
      </c>
      <c r="H45" t="e">
        <f>(H29*H22) - (H36*$H$38)</f>
        <v>#NUM!</v>
      </c>
      <c r="I45" t="e">
        <f>(I29*I22) - (I36*$I$38)</f>
        <v>#NUM!</v>
      </c>
      <c r="J45" t="e">
        <f>(J29*J22) - (J36*$J$38)</f>
        <v>#NUM!</v>
      </c>
      <c r="K45" t="e">
        <f>(K29*K22) - (K36*$K$38)</f>
        <v>#NUM!</v>
      </c>
      <c r="L45" t="e">
        <f>(L29*L22) - (L36*$L$38)</f>
        <v>#NUM!</v>
      </c>
      <c r="M45" t="e">
        <f>(M29*M22) - (M36*$M$38)</f>
        <v>#NUM!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Campos</dc:creator>
  <cp:lastModifiedBy>Matthew Campos</cp:lastModifiedBy>
  <dcterms:created xsi:type="dcterms:W3CDTF">2020-06-02T12:06:55Z</dcterms:created>
  <dcterms:modified xsi:type="dcterms:W3CDTF">2020-06-04T12:26:34Z</dcterms:modified>
</cp:coreProperties>
</file>