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" i="1" l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B27" i="1"/>
</calcChain>
</file>

<file path=xl/sharedStrings.xml><?xml version="1.0" encoding="utf-8"?>
<sst xmlns="http://schemas.openxmlformats.org/spreadsheetml/2006/main" count="41" uniqueCount="41">
  <si>
    <t>Cesnola Collection</t>
  </si>
  <si>
    <t>Rogers Fund</t>
  </si>
  <si>
    <t>Purchase</t>
  </si>
  <si>
    <t>J. Pierpont Morgan</t>
  </si>
  <si>
    <t>Edward C. Moore</t>
  </si>
  <si>
    <t>Fletcher Fund</t>
  </si>
  <si>
    <t>W. Gedney Beatty</t>
  </si>
  <si>
    <t>Richard B. Seager</t>
  </si>
  <si>
    <t>Henry G. Marquand</t>
  </si>
  <si>
    <t>American Society for the Exploration/Excavation of Sardis</t>
  </si>
  <si>
    <t>John Taylor Johnston</t>
  </si>
  <si>
    <t>American Exploration Society</t>
  </si>
  <si>
    <t>A.J.B. Wace</t>
  </si>
  <si>
    <t>All other Creditors</t>
  </si>
  <si>
    <t>total objects donated</t>
  </si>
  <si>
    <t>bone</t>
  </si>
  <si>
    <t>bronze</t>
  </si>
  <si>
    <t>gem</t>
  </si>
  <si>
    <t>glass</t>
  </si>
  <si>
    <t>gold and silver</t>
  </si>
  <si>
    <t>Faience</t>
  </si>
  <si>
    <t>iron</t>
  </si>
  <si>
    <t>lead</t>
  </si>
  <si>
    <t>shell</t>
  </si>
  <si>
    <t>stone</t>
  </si>
  <si>
    <t>terracotta</t>
  </si>
  <si>
    <t>vases</t>
  </si>
  <si>
    <t>amber</t>
  </si>
  <si>
    <t>clay</t>
  </si>
  <si>
    <t>coins</t>
  </si>
  <si>
    <t>mosaic</t>
  </si>
  <si>
    <t>paintings</t>
  </si>
  <si>
    <t>stucco</t>
  </si>
  <si>
    <t>forgery</t>
  </si>
  <si>
    <t>wood</t>
  </si>
  <si>
    <t>plaster</t>
  </si>
  <si>
    <t>wax</t>
  </si>
  <si>
    <t>otherObjects</t>
  </si>
  <si>
    <t>book</t>
  </si>
  <si>
    <t>documents</t>
  </si>
  <si>
    <t>papyrus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</si>
</sst>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bone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69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22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book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documents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bronze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449</c:v>
                </c:pt>
                <c:pt idx="1">
                  <c:v>470</c:v>
                </c:pt>
                <c:pt idx="2">
                  <c:v>297</c:v>
                </c:pt>
                <c:pt idx="3">
                  <c:v>298</c:v>
                </c:pt>
                <c:pt idx="4">
                  <c:v>10</c:v>
                </c:pt>
                <c:pt idx="5">
                  <c:v>1</c:v>
                </c:pt>
                <c:pt idx="6">
                  <c:v>115</c:v>
                </c:pt>
                <c:pt idx="7">
                  <c:v>7</c:v>
                </c:pt>
                <c:pt idx="8">
                  <c:v>36</c:v>
                </c:pt>
                <c:pt idx="9">
                  <c:v>22</c:v>
                </c:pt>
                <c:pt idx="10">
                  <c:v>15</c:v>
                </c:pt>
                <c:pt idx="11">
                  <c:v>0</c:v>
                </c:pt>
                <c:pt idx="12">
                  <c:v>13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gem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Sheet1!$B$6:$O$6</c:f>
              <c:numCache>
                <c:formatCode>General</c:formatCode>
                <c:ptCount val="14"/>
                <c:pt idx="0">
                  <c:v>129</c:v>
                </c:pt>
                <c:pt idx="1">
                  <c:v>56</c:v>
                </c:pt>
                <c:pt idx="2">
                  <c:v>120</c:v>
                </c:pt>
                <c:pt idx="3">
                  <c:v>85</c:v>
                </c:pt>
                <c:pt idx="4">
                  <c:v>65</c:v>
                </c:pt>
                <c:pt idx="5">
                  <c:v>5</c:v>
                </c:pt>
                <c:pt idx="6">
                  <c:v>22</c:v>
                </c:pt>
                <c:pt idx="7">
                  <c:v>497</c:v>
                </c:pt>
                <c:pt idx="8">
                  <c:v>338</c:v>
                </c:pt>
                <c:pt idx="9">
                  <c:v>1</c:v>
                </c:pt>
                <c:pt idx="10">
                  <c:v>0</c:v>
                </c:pt>
                <c:pt idx="11">
                  <c:v>281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glass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Sheet1!$B$7:$O$7</c:f>
              <c:numCache>
                <c:formatCode>General</c:formatCode>
                <c:ptCount val="14"/>
                <c:pt idx="0">
                  <c:v>495</c:v>
                </c:pt>
                <c:pt idx="1">
                  <c:v>57</c:v>
                </c:pt>
                <c:pt idx="2">
                  <c:v>290</c:v>
                </c:pt>
                <c:pt idx="3">
                  <c:v>26</c:v>
                </c:pt>
                <c:pt idx="4">
                  <c:v>822</c:v>
                </c:pt>
                <c:pt idx="5">
                  <c:v>612</c:v>
                </c:pt>
                <c:pt idx="6">
                  <c:v>24</c:v>
                </c:pt>
                <c:pt idx="7">
                  <c:v>0</c:v>
                </c:pt>
                <c:pt idx="8">
                  <c:v>3</c:v>
                </c:pt>
                <c:pt idx="9">
                  <c:v>333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gold and silver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Sheet1!$B$8:$O$8</c:f>
              <c:numCache>
                <c:formatCode>General</c:formatCode>
                <c:ptCount val="14"/>
                <c:pt idx="0">
                  <c:v>1285</c:v>
                </c:pt>
                <c:pt idx="1">
                  <c:v>144</c:v>
                </c:pt>
                <c:pt idx="2">
                  <c:v>155</c:v>
                </c:pt>
                <c:pt idx="3">
                  <c:v>303</c:v>
                </c:pt>
                <c:pt idx="4">
                  <c:v>11</c:v>
                </c:pt>
                <c:pt idx="5">
                  <c:v>0</c:v>
                </c:pt>
                <c:pt idx="6">
                  <c:v>24</c:v>
                </c:pt>
                <c:pt idx="7">
                  <c:v>12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Faience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Sheet1!$B$9:$O$9</c:f>
              <c:numCache>
                <c:formatCode>General</c:formatCode>
                <c:ptCount val="14"/>
                <c:pt idx="0">
                  <c:v>24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iron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2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lead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Sheet1!$B$11:$O$11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shell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Sheet1!$B$12:$O$12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stone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Sheet1!$B$13:$O$13</c:f>
              <c:numCache>
                <c:formatCode>General</c:formatCode>
                <c:ptCount val="14"/>
                <c:pt idx="0">
                  <c:v>593</c:v>
                </c:pt>
                <c:pt idx="1">
                  <c:v>245</c:v>
                </c:pt>
                <c:pt idx="2">
                  <c:v>197</c:v>
                </c:pt>
                <c:pt idx="3">
                  <c:v>45</c:v>
                </c:pt>
                <c:pt idx="4">
                  <c:v>3</c:v>
                </c:pt>
                <c:pt idx="5">
                  <c:v>0</c:v>
                </c:pt>
                <c:pt idx="6">
                  <c:v>99</c:v>
                </c:pt>
                <c:pt idx="7">
                  <c:v>7</c:v>
                </c:pt>
                <c:pt idx="8">
                  <c:v>39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terracotta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Sheet1!$B$14:$O$14</c:f>
              <c:numCache>
                <c:formatCode>General</c:formatCode>
                <c:ptCount val="14"/>
                <c:pt idx="0">
                  <c:v>845</c:v>
                </c:pt>
                <c:pt idx="1">
                  <c:v>399</c:v>
                </c:pt>
                <c:pt idx="2">
                  <c:v>229</c:v>
                </c:pt>
                <c:pt idx="3">
                  <c:v>71</c:v>
                </c:pt>
                <c:pt idx="4">
                  <c:v>25</c:v>
                </c:pt>
                <c:pt idx="5">
                  <c:v>0</c:v>
                </c:pt>
                <c:pt idx="6">
                  <c:v>77</c:v>
                </c:pt>
                <c:pt idx="7">
                  <c:v>3</c:v>
                </c:pt>
                <c:pt idx="8">
                  <c:v>18</c:v>
                </c:pt>
                <c:pt idx="9">
                  <c:v>0</c:v>
                </c:pt>
                <c:pt idx="10">
                  <c:v>76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vases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Sheet1!$B$15:$O$15</c:f>
              <c:numCache>
                <c:formatCode>General</c:formatCode>
                <c:ptCount val="14"/>
                <c:pt idx="0">
                  <c:v>1215</c:v>
                </c:pt>
                <c:pt idx="1">
                  <c:v>1224</c:v>
                </c:pt>
                <c:pt idx="2">
                  <c:v>1024</c:v>
                </c:pt>
                <c:pt idx="3">
                  <c:v>457</c:v>
                </c:pt>
                <c:pt idx="4">
                  <c:v>392</c:v>
                </c:pt>
                <c:pt idx="5">
                  <c:v>26</c:v>
                </c:pt>
                <c:pt idx="6">
                  <c:v>224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244</c:v>
                </c:pt>
                <c:pt idx="11">
                  <c:v>0</c:v>
                </c:pt>
                <c:pt idx="12">
                  <c:v>227</c:v>
                </c:pt>
                <c:pt idx="13">
                  <c:v>51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amber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Sheet1!$B$16:$O$16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105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clay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Sheet1!$B$17:$O$17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coins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Sheet1!$B$18:$O$18</c:f>
              <c:numCache>
                <c:formatCode>General</c:formatCode>
                <c:ptCount val="14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mosaic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Sheet1!$B$19:$O$19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papyrus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Sheet1!$B$20:$O$20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paintings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Sheet1!$B$21:$O$21</c:f>
              <c:numCache>
                <c:formatCode>General</c:formatCode>
                <c:ptCount val="14"/>
                <c:pt idx="0">
                  <c:v>0</c:v>
                </c:pt>
                <c:pt idx="1">
                  <c:v>31</c:v>
                </c:pt>
                <c:pt idx="2">
                  <c:v>28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stucco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Sheet1!$B$22:$O$22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forgery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Sheet1!$B$23:$O$23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Sheet1!$B$24:$O$24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plaster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Sheet1!$B$25:$O$25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wax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otherObjects</c:v>
                </c:pt>
              </c:strCache>
            </c:strRef>
          </c:tx>
          <c:invertIfNegative val="0"/>
          <c:cat>
            <c:strRef>
              <c:f>Sheet1!$B$1:$O$1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Sheet1!$B$27:$O$27</c:f>
              <c:numCache>
                <c:formatCode>General</c:formatCode>
                <c:ptCount val="14"/>
                <c:pt idx="0">
                  <c:v>102</c:v>
                </c:pt>
                <c:pt idx="1">
                  <c:v>5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43104"/>
        <c:axId val="84460672"/>
      </c:barChart>
      <c:catAx>
        <c:axId val="101743104"/>
        <c:scaling>
          <c:orientation val="minMax"/>
        </c:scaling>
        <c:delete val="0"/>
        <c:axPos val="l"/>
        <c:majorTickMark val="out"/>
        <c:minorTickMark val="none"/>
        <c:tickLblPos val="nextTo"/>
        <c:crossAx val="84460672"/>
        <c:crosses val="autoZero"/>
        <c:auto val="1"/>
        <c:lblAlgn val="ctr"/>
        <c:lblOffset val="100"/>
        <c:noMultiLvlLbl val="0"/>
      </c:catAx>
      <c:valAx>
        <c:axId val="84460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28</xdr:row>
      <xdr:rowOff>180974</xdr:rowOff>
    </xdr:from>
    <xdr:to>
      <xdr:col>15</xdr:col>
      <xdr:colOff>50799</xdr:colOff>
      <xdr:row>79</xdr:row>
      <xdr:rowOff>171449</xdr:rowOff>
    </xdr:to>
    <xdr:graphicFrame macro="">
      <xdr:nvGraphicFramePr>
        <xdr:cNvPr id="5" name="Chart 4" title="Visual Representation of Credit Line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70" zoomScaleNormal="70" workbookViewId="0">
      <selection activeCell="P13" sqref="P13"/>
    </sheetView>
  </sheetViews>
  <sheetFormatPr defaultRowHeight="15" x14ac:dyDescent="0.25"/>
  <cols>
    <col min="1" max="1" width="20.140625" bestFit="1" customWidth="1"/>
    <col min="2" max="2" width="17.7109375" bestFit="1" customWidth="1"/>
    <col min="3" max="3" width="11.85546875" bestFit="1" customWidth="1"/>
    <col min="4" max="4" width="17.5703125" bestFit="1" customWidth="1"/>
    <col min="5" max="5" width="9" bestFit="1" customWidth="1"/>
    <col min="6" max="6" width="17.85546875" bestFit="1" customWidth="1"/>
    <col min="7" max="7" width="16.140625" bestFit="1" customWidth="1"/>
    <col min="8" max="8" width="13.28515625" bestFit="1" customWidth="1"/>
    <col min="9" max="9" width="17" bestFit="1" customWidth="1"/>
    <col min="10" max="10" width="16.28515625" bestFit="1" customWidth="1"/>
    <col min="11" max="11" width="18.28515625" bestFit="1" customWidth="1"/>
    <col min="12" max="12" width="17" customWidth="1"/>
    <col min="13" max="13" width="19.7109375" bestFit="1" customWidth="1"/>
    <col min="14" max="14" width="20.85546875" customWidth="1"/>
    <col min="15" max="15" width="11.140625" bestFit="1" customWidth="1"/>
  </cols>
  <sheetData>
    <row r="1" spans="1:16" x14ac:dyDescent="0.25"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5">
      <c r="A2" t="s">
        <v>15</v>
      </c>
      <c r="B2">
        <v>69</v>
      </c>
      <c r="C2">
        <v>10</v>
      </c>
      <c r="D2">
        <v>8</v>
      </c>
      <c r="E2">
        <v>25</v>
      </c>
      <c r="F2">
        <v>22</v>
      </c>
      <c r="G2">
        <v>0</v>
      </c>
      <c r="H2">
        <v>4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3</v>
      </c>
      <c r="P2">
        <f>SUM(B2,C2,D2,E2,F2,G2,H2,I2,J2,K2,L2,M2,N2,O2)</f>
        <v>143</v>
      </c>
    </row>
    <row r="3" spans="1:16" x14ac:dyDescent="0.25">
      <c r="A3" t="s">
        <v>38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28" si="0">SUM(B3,C3,D3,E3,F3,G3,H3,I3,J3,K3,L3,M3,N3,O3)</f>
        <v>1</v>
      </c>
    </row>
    <row r="4" spans="1:16" x14ac:dyDescent="0.25">
      <c r="A4" t="s">
        <v>39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2</v>
      </c>
    </row>
    <row r="5" spans="1:16" x14ac:dyDescent="0.25">
      <c r="A5" t="s">
        <v>16</v>
      </c>
      <c r="B5">
        <v>449</v>
      </c>
      <c r="C5">
        <v>470</v>
      </c>
      <c r="D5">
        <v>297</v>
      </c>
      <c r="E5">
        <v>298</v>
      </c>
      <c r="F5">
        <v>10</v>
      </c>
      <c r="G5">
        <v>1</v>
      </c>
      <c r="H5">
        <v>115</v>
      </c>
      <c r="I5">
        <v>7</v>
      </c>
      <c r="J5">
        <v>36</v>
      </c>
      <c r="K5">
        <v>22</v>
      </c>
      <c r="L5">
        <v>15</v>
      </c>
      <c r="M5">
        <v>0</v>
      </c>
      <c r="N5">
        <v>13</v>
      </c>
      <c r="O5">
        <v>1</v>
      </c>
      <c r="P5">
        <f>SUM(B5,C5,D5,E5,F5,G5,H5,I5,J5,K5,L5,M5,N5,O5)</f>
        <v>1734</v>
      </c>
    </row>
    <row r="6" spans="1:16" x14ac:dyDescent="0.25">
      <c r="A6" t="s">
        <v>17</v>
      </c>
      <c r="B6">
        <v>129</v>
      </c>
      <c r="C6">
        <v>56</v>
      </c>
      <c r="D6">
        <v>120</v>
      </c>
      <c r="E6">
        <v>85</v>
      </c>
      <c r="F6">
        <v>65</v>
      </c>
      <c r="G6">
        <v>5</v>
      </c>
      <c r="H6">
        <v>22</v>
      </c>
      <c r="I6">
        <v>497</v>
      </c>
      <c r="J6">
        <v>338</v>
      </c>
      <c r="K6">
        <v>1</v>
      </c>
      <c r="L6">
        <v>0</v>
      </c>
      <c r="M6">
        <v>281</v>
      </c>
      <c r="N6">
        <v>0</v>
      </c>
      <c r="O6">
        <v>0</v>
      </c>
      <c r="P6">
        <f t="shared" si="0"/>
        <v>1599</v>
      </c>
    </row>
    <row r="7" spans="1:16" x14ac:dyDescent="0.25">
      <c r="A7" t="s">
        <v>18</v>
      </c>
      <c r="B7">
        <v>495</v>
      </c>
      <c r="C7">
        <v>57</v>
      </c>
      <c r="D7">
        <v>290</v>
      </c>
      <c r="E7">
        <v>26</v>
      </c>
      <c r="F7">
        <v>822</v>
      </c>
      <c r="G7">
        <v>612</v>
      </c>
      <c r="H7">
        <v>24</v>
      </c>
      <c r="I7">
        <v>0</v>
      </c>
      <c r="J7">
        <v>3</v>
      </c>
      <c r="K7">
        <v>333</v>
      </c>
      <c r="L7">
        <v>2</v>
      </c>
      <c r="M7">
        <v>0</v>
      </c>
      <c r="N7">
        <v>0</v>
      </c>
      <c r="O7">
        <v>0</v>
      </c>
      <c r="P7">
        <f t="shared" si="0"/>
        <v>2664</v>
      </c>
    </row>
    <row r="8" spans="1:16" x14ac:dyDescent="0.25">
      <c r="A8" t="s">
        <v>19</v>
      </c>
      <c r="B8">
        <v>1285</v>
      </c>
      <c r="C8">
        <v>144</v>
      </c>
      <c r="D8">
        <v>155</v>
      </c>
      <c r="E8">
        <v>303</v>
      </c>
      <c r="F8">
        <v>11</v>
      </c>
      <c r="G8">
        <v>0</v>
      </c>
      <c r="H8">
        <v>24</v>
      </c>
      <c r="I8">
        <v>12</v>
      </c>
      <c r="J8">
        <v>13</v>
      </c>
      <c r="K8">
        <v>0</v>
      </c>
      <c r="L8">
        <v>1</v>
      </c>
      <c r="M8">
        <v>0</v>
      </c>
      <c r="N8">
        <v>0</v>
      </c>
      <c r="O8">
        <v>0</v>
      </c>
      <c r="P8">
        <f t="shared" si="0"/>
        <v>1948</v>
      </c>
    </row>
    <row r="9" spans="1:16" x14ac:dyDescent="0.25">
      <c r="A9" t="s">
        <v>20</v>
      </c>
      <c r="B9">
        <v>24</v>
      </c>
      <c r="C9">
        <v>7</v>
      </c>
      <c r="D9">
        <v>6</v>
      </c>
      <c r="E9">
        <v>3</v>
      </c>
      <c r="F9">
        <v>12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55</v>
      </c>
    </row>
    <row r="10" spans="1:16" x14ac:dyDescent="0.25">
      <c r="A10" t="s">
        <v>21</v>
      </c>
      <c r="B10">
        <v>2</v>
      </c>
      <c r="C10">
        <v>20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f t="shared" si="0"/>
        <v>27</v>
      </c>
    </row>
    <row r="11" spans="1:16" x14ac:dyDescent="0.25">
      <c r="A11" t="s">
        <v>22</v>
      </c>
      <c r="B11">
        <v>19</v>
      </c>
      <c r="C11">
        <v>4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180</v>
      </c>
      <c r="P11">
        <f t="shared" si="0"/>
        <v>207</v>
      </c>
    </row>
    <row r="12" spans="1:16" x14ac:dyDescent="0.25">
      <c r="A12" t="s">
        <v>23</v>
      </c>
      <c r="B12">
        <v>3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5</v>
      </c>
    </row>
    <row r="13" spans="1:16" x14ac:dyDescent="0.25">
      <c r="A13" t="s">
        <v>24</v>
      </c>
      <c r="B13">
        <v>593</v>
      </c>
      <c r="C13">
        <v>245</v>
      </c>
      <c r="D13">
        <v>197</v>
      </c>
      <c r="E13">
        <v>45</v>
      </c>
      <c r="F13">
        <v>3</v>
      </c>
      <c r="G13">
        <v>0</v>
      </c>
      <c r="H13">
        <v>99</v>
      </c>
      <c r="I13">
        <v>7</v>
      </c>
      <c r="J13">
        <v>39</v>
      </c>
      <c r="K13">
        <v>0</v>
      </c>
      <c r="L13">
        <v>16</v>
      </c>
      <c r="M13">
        <v>0</v>
      </c>
      <c r="N13">
        <v>1</v>
      </c>
      <c r="O13">
        <v>0</v>
      </c>
      <c r="P13">
        <f t="shared" si="0"/>
        <v>1245</v>
      </c>
    </row>
    <row r="14" spans="1:16" x14ac:dyDescent="0.25">
      <c r="A14" t="s">
        <v>25</v>
      </c>
      <c r="B14">
        <v>845</v>
      </c>
      <c r="C14">
        <v>399</v>
      </c>
      <c r="D14">
        <v>229</v>
      </c>
      <c r="E14">
        <v>71</v>
      </c>
      <c r="F14">
        <v>25</v>
      </c>
      <c r="G14">
        <v>0</v>
      </c>
      <c r="H14">
        <v>77</v>
      </c>
      <c r="I14">
        <v>3</v>
      </c>
      <c r="J14">
        <v>18</v>
      </c>
      <c r="K14">
        <v>0</v>
      </c>
      <c r="L14">
        <v>76</v>
      </c>
      <c r="M14">
        <v>0</v>
      </c>
      <c r="N14">
        <v>5</v>
      </c>
      <c r="O14">
        <v>3</v>
      </c>
      <c r="P14">
        <f t="shared" si="0"/>
        <v>1751</v>
      </c>
    </row>
    <row r="15" spans="1:16" x14ac:dyDescent="0.25">
      <c r="A15" t="s">
        <v>26</v>
      </c>
      <c r="B15">
        <v>1215</v>
      </c>
      <c r="C15">
        <v>1224</v>
      </c>
      <c r="D15">
        <v>1024</v>
      </c>
      <c r="E15">
        <v>457</v>
      </c>
      <c r="F15">
        <v>392</v>
      </c>
      <c r="G15">
        <v>26</v>
      </c>
      <c r="H15">
        <v>224</v>
      </c>
      <c r="I15">
        <v>0</v>
      </c>
      <c r="J15">
        <v>22</v>
      </c>
      <c r="K15">
        <v>0</v>
      </c>
      <c r="L15">
        <v>244</v>
      </c>
      <c r="M15">
        <v>0</v>
      </c>
      <c r="N15">
        <v>227</v>
      </c>
      <c r="O15">
        <v>51</v>
      </c>
      <c r="P15">
        <f t="shared" si="0"/>
        <v>5106</v>
      </c>
    </row>
    <row r="16" spans="1:16" x14ac:dyDescent="0.25">
      <c r="A16" t="s">
        <v>27</v>
      </c>
      <c r="B16">
        <v>0</v>
      </c>
      <c r="C16">
        <v>5</v>
      </c>
      <c r="D16">
        <v>15</v>
      </c>
      <c r="E16">
        <v>105</v>
      </c>
      <c r="F16">
        <v>1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136</v>
      </c>
    </row>
    <row r="17" spans="1:16" x14ac:dyDescent="0.25">
      <c r="A17" t="s">
        <v>28</v>
      </c>
      <c r="B17">
        <v>0</v>
      </c>
      <c r="C17">
        <v>1</v>
      </c>
      <c r="D17">
        <v>17</v>
      </c>
      <c r="E17">
        <v>6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27</v>
      </c>
    </row>
    <row r="18" spans="1:16" x14ac:dyDescent="0.25">
      <c r="A18" t="s">
        <v>29</v>
      </c>
      <c r="B18">
        <v>0</v>
      </c>
      <c r="C18">
        <v>40</v>
      </c>
      <c r="D18">
        <v>60</v>
      </c>
      <c r="E18">
        <v>0</v>
      </c>
      <c r="F18">
        <v>46</v>
      </c>
      <c r="G18">
        <v>0</v>
      </c>
      <c r="H18">
        <v>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f t="shared" si="0"/>
        <v>151</v>
      </c>
    </row>
    <row r="19" spans="1:16" x14ac:dyDescent="0.25">
      <c r="A19" t="s">
        <v>30</v>
      </c>
      <c r="B19">
        <v>0</v>
      </c>
      <c r="C19">
        <v>1</v>
      </c>
      <c r="D19">
        <v>3</v>
      </c>
      <c r="E19">
        <v>4</v>
      </c>
      <c r="F19">
        <v>2</v>
      </c>
      <c r="G19">
        <v>0</v>
      </c>
      <c r="H19">
        <v>3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f t="shared" si="0"/>
        <v>18</v>
      </c>
    </row>
    <row r="20" spans="1:16" x14ac:dyDescent="0.25">
      <c r="A20" t="s">
        <v>40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25">
      <c r="A21" t="s">
        <v>31</v>
      </c>
      <c r="B21">
        <v>0</v>
      </c>
      <c r="C21">
        <v>31</v>
      </c>
      <c r="D21">
        <v>28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</v>
      </c>
      <c r="M21">
        <v>0</v>
      </c>
      <c r="N21">
        <v>0</v>
      </c>
      <c r="O21">
        <v>0</v>
      </c>
      <c r="P21">
        <f t="shared" si="0"/>
        <v>67</v>
      </c>
    </row>
    <row r="22" spans="1:16" x14ac:dyDescent="0.25">
      <c r="A22" t="s">
        <v>32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  <c r="O22">
        <v>0</v>
      </c>
      <c r="P22">
        <f t="shared" si="0"/>
        <v>11</v>
      </c>
    </row>
    <row r="23" spans="1:16" x14ac:dyDescent="0.25">
      <c r="A23" t="s">
        <v>33</v>
      </c>
      <c r="B23">
        <v>0</v>
      </c>
      <c r="C23">
        <v>0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3</v>
      </c>
    </row>
    <row r="24" spans="1:16" x14ac:dyDescent="0.25">
      <c r="A24" t="s">
        <v>34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</row>
    <row r="25" spans="1:16" x14ac:dyDescent="0.25">
      <c r="A25" t="s">
        <v>35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4</v>
      </c>
    </row>
    <row r="26" spans="1:16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25">
      <c r="A27" t="s">
        <v>37</v>
      </c>
      <c r="B27">
        <f>SUM(B28,-B2,-B3,-B4,-B5,-B6,-B7,-B8,-B9,-B10,-B11,-B12,-B13,-B14,-B15,-B16,-B17,-B18,-B19,-B20,-B21,-B22,-B23,-B24,-B25,-B26)</f>
        <v>102</v>
      </c>
      <c r="C27">
        <f>SUM(C28,-C2,-C3,-C4,-C5,-C6,-C7,-C8,-C9,-C10,-C11,-C12,-C13,-C14,-C15,-C16,-C17,-C18,-C19,-C20,-C21,-C22,-C23,-C24,-C25,-C26)</f>
        <v>5</v>
      </c>
      <c r="D27">
        <f t="shared" ref="D27:O27" si="1">SUM(D28,-D2,-D3,-D4,-D5,-D6,-D7,-D8,-D9,-D10,-D11,-D12,-D13,-D14,-D15,-D16,-D17,-D18,-D19,-D20,-D21,-D22,-D23,-D24,-D25,-D26)</f>
        <v>36</v>
      </c>
      <c r="E27">
        <f t="shared" si="1"/>
        <v>3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1</v>
      </c>
      <c r="J27">
        <f t="shared" si="1"/>
        <v>0</v>
      </c>
      <c r="K27">
        <f t="shared" si="1"/>
        <v>2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0"/>
        <v>150</v>
      </c>
    </row>
    <row r="28" spans="1:16" x14ac:dyDescent="0.25">
      <c r="A28" t="s">
        <v>14</v>
      </c>
      <c r="B28">
        <v>5230</v>
      </c>
      <c r="C28">
        <v>2721</v>
      </c>
      <c r="D28">
        <v>2499</v>
      </c>
      <c r="E28">
        <v>1436</v>
      </c>
      <c r="F28">
        <v>1411</v>
      </c>
      <c r="G28">
        <v>644</v>
      </c>
      <c r="H28">
        <v>611</v>
      </c>
      <c r="I28">
        <v>527</v>
      </c>
      <c r="J28">
        <v>473</v>
      </c>
      <c r="K28">
        <v>379</v>
      </c>
      <c r="L28">
        <v>360</v>
      </c>
      <c r="M28">
        <v>282</v>
      </c>
      <c r="N28">
        <v>246</v>
      </c>
      <c r="O28">
        <v>239</v>
      </c>
      <c r="P28">
        <f t="shared" si="0"/>
        <v>17058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2015-03-08T19:09:06Z</dcterms:created>
  <dcterms:modified xsi:type="dcterms:W3CDTF">2015-03-20T19:01:16Z</dcterms:modified>
</cp:coreProperties>
</file>