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chmidt\Documents\lab projects\black and white materials\screenmaterials-lambertian\"/>
    </mc:Choice>
  </mc:AlternateContent>
  <bookViews>
    <workbookView minimized="1" xWindow="0" yWindow="0" windowWidth="28800" windowHeight="13020" tabRatio="500"/>
  </bookViews>
  <sheets>
    <sheet name="WP06_1_10192017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8" i="1" l="1"/>
  <c r="G47" i="1"/>
  <c r="D5" i="1" l="1"/>
  <c r="E5" i="1"/>
  <c r="G5" i="1" s="1"/>
  <c r="F5" i="1"/>
  <c r="D6" i="1"/>
  <c r="E6" i="1"/>
  <c r="G6" i="1" s="1"/>
  <c r="F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</calcChain>
</file>

<file path=xl/sharedStrings.xml><?xml version="1.0" encoding="utf-8"?>
<sst xmlns="http://schemas.openxmlformats.org/spreadsheetml/2006/main" count="11" uniqueCount="11">
  <si>
    <t>Lambertian Test:</t>
  </si>
  <si>
    <t>Material:</t>
  </si>
  <si>
    <t>WP06_1_10192017</t>
  </si>
  <si>
    <t>Reference:</t>
  </si>
  <si>
    <t>Angle (deg):</t>
  </si>
  <si>
    <t>Reference (uW):</t>
  </si>
  <si>
    <t>Material (uW):</t>
  </si>
  <si>
    <t>Corrected (uW)</t>
  </si>
  <si>
    <t>Scaled Cosine</t>
  </si>
  <si>
    <t>Ref Corrected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</si>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</sst>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(uW) v. Angle (deg)</a:t>
            </a:r>
          </a:p>
          <a:p>
            <a:pPr>
              <a:defRPr/>
            </a:pPr>
            <a:r>
              <a:rPr lang="en-US" baseline="0"/>
              <a:t>Sample - WP06-1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WP06-1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WP06_1_10192017!$A$5:$A$45</c:f>
              <c:numCache>
                <c:formatCode>General</c:formatCode>
                <c:ptCount val="41"/>
                <c:pt idx="0">
                  <c:v>90</c:v>
                </c:pt>
                <c:pt idx="1">
                  <c:v>88</c:v>
                </c:pt>
                <c:pt idx="2">
                  <c:v>86</c:v>
                </c:pt>
                <c:pt idx="3">
                  <c:v>84</c:v>
                </c:pt>
                <c:pt idx="4">
                  <c:v>82</c:v>
                </c:pt>
                <c:pt idx="5">
                  <c:v>80</c:v>
                </c:pt>
                <c:pt idx="6">
                  <c:v>78</c:v>
                </c:pt>
                <c:pt idx="7">
                  <c:v>76</c:v>
                </c:pt>
                <c:pt idx="8">
                  <c:v>74</c:v>
                </c:pt>
                <c:pt idx="9">
                  <c:v>72</c:v>
                </c:pt>
                <c:pt idx="10">
                  <c:v>70</c:v>
                </c:pt>
                <c:pt idx="11">
                  <c:v>68</c:v>
                </c:pt>
                <c:pt idx="12">
                  <c:v>66</c:v>
                </c:pt>
                <c:pt idx="13">
                  <c:v>64</c:v>
                </c:pt>
                <c:pt idx="14">
                  <c:v>62</c:v>
                </c:pt>
                <c:pt idx="15">
                  <c:v>60</c:v>
                </c:pt>
                <c:pt idx="16">
                  <c:v>58</c:v>
                </c:pt>
                <c:pt idx="17">
                  <c:v>56</c:v>
                </c:pt>
                <c:pt idx="18">
                  <c:v>54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44</c:v>
                </c:pt>
                <c:pt idx="24">
                  <c:v>42</c:v>
                </c:pt>
                <c:pt idx="25">
                  <c:v>40</c:v>
                </c:pt>
                <c:pt idx="26">
                  <c:v>38</c:v>
                </c:pt>
                <c:pt idx="27">
                  <c:v>36</c:v>
                </c:pt>
                <c:pt idx="28">
                  <c:v>34</c:v>
                </c:pt>
                <c:pt idx="29">
                  <c:v>32</c:v>
                </c:pt>
                <c:pt idx="30">
                  <c:v>30</c:v>
                </c:pt>
                <c:pt idx="31">
                  <c:v>28</c:v>
                </c:pt>
                <c:pt idx="32">
                  <c:v>26</c:v>
                </c:pt>
                <c:pt idx="33">
                  <c:v>24</c:v>
                </c:pt>
                <c:pt idx="34">
                  <c:v>22</c:v>
                </c:pt>
                <c:pt idx="35">
                  <c:v>20</c:v>
                </c:pt>
                <c:pt idx="36">
                  <c:v>18</c:v>
                </c:pt>
                <c:pt idx="37">
                  <c:v>16</c:v>
                </c:pt>
                <c:pt idx="38">
                  <c:v>14</c:v>
                </c:pt>
                <c:pt idx="39">
                  <c:v>12</c:v>
                </c:pt>
                <c:pt idx="40">
                  <c:v>10</c:v>
                </c:pt>
              </c:numCache>
            </c:numRef>
          </c:xVal>
          <c:yVal>
            <c:numRef>
              <c:f>WP06_1_10192017!$C$5:$C$45</c:f>
              <c:numCache>
                <c:formatCode>General</c:formatCode>
                <c:ptCount val="41"/>
                <c:pt idx="0">
                  <c:v>6.2599330000000002</c:v>
                </c:pt>
                <c:pt idx="1">
                  <c:v>13.001348</c:v>
                </c:pt>
                <c:pt idx="2">
                  <c:v>41.702668000000003</c:v>
                </c:pt>
                <c:pt idx="3">
                  <c:v>64.912943999999996</c:v>
                </c:pt>
                <c:pt idx="4">
                  <c:v>74.832927999999995</c:v>
                </c:pt>
                <c:pt idx="5">
                  <c:v>109.779712</c:v>
                </c:pt>
                <c:pt idx="6">
                  <c:v>96.531639999999996</c:v>
                </c:pt>
                <c:pt idx="7">
                  <c:v>121.661288</c:v>
                </c:pt>
                <c:pt idx="8">
                  <c:v>130.49719999999999</c:v>
                </c:pt>
                <c:pt idx="9">
                  <c:v>128.64754400000001</c:v>
                </c:pt>
                <c:pt idx="10">
                  <c:v>150.28441599999999</c:v>
                </c:pt>
                <c:pt idx="11">
                  <c:v>163.94902400000001</c:v>
                </c:pt>
                <c:pt idx="12">
                  <c:v>168.74196800000001</c:v>
                </c:pt>
                <c:pt idx="13">
                  <c:v>190.852304</c:v>
                </c:pt>
                <c:pt idx="14">
                  <c:v>214.008768</c:v>
                </c:pt>
                <c:pt idx="15">
                  <c:v>217.02500000000001</c:v>
                </c:pt>
                <c:pt idx="16">
                  <c:v>236.614</c:v>
                </c:pt>
                <c:pt idx="17">
                  <c:v>236.41900000000001</c:v>
                </c:pt>
                <c:pt idx="18">
                  <c:v>261.27999999999997</c:v>
                </c:pt>
                <c:pt idx="19">
                  <c:v>256.29700000000003</c:v>
                </c:pt>
                <c:pt idx="20">
                  <c:v>265.62099999999998</c:v>
                </c:pt>
                <c:pt idx="21">
                  <c:v>293.18599999999998</c:v>
                </c:pt>
                <c:pt idx="22">
                  <c:v>319.43299999999999</c:v>
                </c:pt>
                <c:pt idx="23">
                  <c:v>314.29599999999999</c:v>
                </c:pt>
                <c:pt idx="24">
                  <c:v>323.25</c:v>
                </c:pt>
                <c:pt idx="25">
                  <c:v>323.98399999999998</c:v>
                </c:pt>
                <c:pt idx="26">
                  <c:v>345.54199999999997</c:v>
                </c:pt>
                <c:pt idx="27">
                  <c:v>356.75</c:v>
                </c:pt>
                <c:pt idx="28">
                  <c:v>366.298</c:v>
                </c:pt>
                <c:pt idx="29">
                  <c:v>369.16699999999997</c:v>
                </c:pt>
                <c:pt idx="30">
                  <c:v>403.44299999999998</c:v>
                </c:pt>
                <c:pt idx="31">
                  <c:v>392.35</c:v>
                </c:pt>
                <c:pt idx="32">
                  <c:v>401.15600000000001</c:v>
                </c:pt>
                <c:pt idx="33">
                  <c:v>398.87</c:v>
                </c:pt>
                <c:pt idx="34">
                  <c:v>424.01400000000001</c:v>
                </c:pt>
                <c:pt idx="35">
                  <c:v>420.55900000000003</c:v>
                </c:pt>
                <c:pt idx="36">
                  <c:v>412.07900000000001</c:v>
                </c:pt>
                <c:pt idx="37">
                  <c:v>425.59399999999999</c:v>
                </c:pt>
                <c:pt idx="38">
                  <c:v>437.31599999999997</c:v>
                </c:pt>
                <c:pt idx="39">
                  <c:v>451.81700000000001</c:v>
                </c:pt>
                <c:pt idx="40">
                  <c:v>446.57400000000001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WP06_1_10192017!$E$4</c:f>
              <c:strCache>
                <c:ptCount val="1"/>
                <c:pt idx="0">
                  <c:v>Scaled Cosine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WP06_1_10192017!$A$5:$A$45</c:f>
              <c:numCache>
                <c:formatCode>General</c:formatCode>
                <c:ptCount val="41"/>
                <c:pt idx="0">
                  <c:v>90</c:v>
                </c:pt>
                <c:pt idx="1">
                  <c:v>88</c:v>
                </c:pt>
                <c:pt idx="2">
                  <c:v>86</c:v>
                </c:pt>
                <c:pt idx="3">
                  <c:v>84</c:v>
                </c:pt>
                <c:pt idx="4">
                  <c:v>82</c:v>
                </c:pt>
                <c:pt idx="5">
                  <c:v>80</c:v>
                </c:pt>
                <c:pt idx="6">
                  <c:v>78</c:v>
                </c:pt>
                <c:pt idx="7">
                  <c:v>76</c:v>
                </c:pt>
                <c:pt idx="8">
                  <c:v>74</c:v>
                </c:pt>
                <c:pt idx="9">
                  <c:v>72</c:v>
                </c:pt>
                <c:pt idx="10">
                  <c:v>70</c:v>
                </c:pt>
                <c:pt idx="11">
                  <c:v>68</c:v>
                </c:pt>
                <c:pt idx="12">
                  <c:v>66</c:v>
                </c:pt>
                <c:pt idx="13">
                  <c:v>64</c:v>
                </c:pt>
                <c:pt idx="14">
                  <c:v>62</c:v>
                </c:pt>
                <c:pt idx="15">
                  <c:v>60</c:v>
                </c:pt>
                <c:pt idx="16">
                  <c:v>58</c:v>
                </c:pt>
                <c:pt idx="17">
                  <c:v>56</c:v>
                </c:pt>
                <c:pt idx="18">
                  <c:v>54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44</c:v>
                </c:pt>
                <c:pt idx="24">
                  <c:v>42</c:v>
                </c:pt>
                <c:pt idx="25">
                  <c:v>40</c:v>
                </c:pt>
                <c:pt idx="26">
                  <c:v>38</c:v>
                </c:pt>
                <c:pt idx="27">
                  <c:v>36</c:v>
                </c:pt>
                <c:pt idx="28">
                  <c:v>34</c:v>
                </c:pt>
                <c:pt idx="29">
                  <c:v>32</c:v>
                </c:pt>
                <c:pt idx="30">
                  <c:v>30</c:v>
                </c:pt>
                <c:pt idx="31">
                  <c:v>28</c:v>
                </c:pt>
                <c:pt idx="32">
                  <c:v>26</c:v>
                </c:pt>
                <c:pt idx="33">
                  <c:v>24</c:v>
                </c:pt>
                <c:pt idx="34">
                  <c:v>22</c:v>
                </c:pt>
                <c:pt idx="35">
                  <c:v>20</c:v>
                </c:pt>
                <c:pt idx="36">
                  <c:v>18</c:v>
                </c:pt>
                <c:pt idx="37">
                  <c:v>16</c:v>
                </c:pt>
                <c:pt idx="38">
                  <c:v>14</c:v>
                </c:pt>
                <c:pt idx="39">
                  <c:v>12</c:v>
                </c:pt>
                <c:pt idx="40">
                  <c:v>10</c:v>
                </c:pt>
              </c:numCache>
            </c:numRef>
          </c:xVal>
          <c:yVal>
            <c:numRef>
              <c:f>WP06_1_10192017!$E$5:$E$45</c:f>
              <c:numCache>
                <c:formatCode>General</c:formatCode>
                <c:ptCount val="41"/>
                <c:pt idx="0">
                  <c:v>2.7355972305118103E-14</c:v>
                </c:pt>
                <c:pt idx="1">
                  <c:v>15.585207840422719</c:v>
                </c:pt>
                <c:pt idx="2">
                  <c:v>31.151427505808982</c:v>
                </c:pt>
                <c:pt idx="3">
                  <c:v>46.679693955289075</c:v>
                </c:pt>
                <c:pt idx="4">
                  <c:v>62.15108838814028</c:v>
                </c:pt>
                <c:pt idx="5">
                  <c:v>77.546761293431786</c:v>
                </c:pt>
                <c:pt idx="6">
                  <c:v>92.847955415250112</c:v>
                </c:pt>
                <c:pt idx="7">
                  <c:v>108.036028605526</c:v>
                </c:pt>
                <c:pt idx="8">
                  <c:v>123.09247653662059</c:v>
                </c:pt>
                <c:pt idx="9">
                  <c:v>137.99895524599779</c:v>
                </c:pt>
                <c:pt idx="10">
                  <c:v>152.73730348551723</c:v>
                </c:pt>
                <c:pt idx="11">
                  <c:v>167.28956484811746</c:v>
                </c:pt>
                <c:pt idx="12">
                  <c:v>181.6380096449324</c:v>
                </c:pt>
                <c:pt idx="13">
                  <c:v>195.76515650618549</c:v>
                </c:pt>
                <c:pt idx="14">
                  <c:v>209.65379367954642</c:v>
                </c:pt>
                <c:pt idx="15">
                  <c:v>223.28700000000006</c:v>
                </c:pt>
                <c:pt idx="16">
                  <c:v>236.64816550567926</c:v>
                </c:pt>
                <c:pt idx="17">
                  <c:v>249.72101167454528</c:v>
                </c:pt>
                <c:pt idx="18">
                  <c:v>262.4896112572589</c:v>
                </c:pt>
                <c:pt idx="19">
                  <c:v>274.93840768208054</c:v>
                </c:pt>
                <c:pt idx="20">
                  <c:v>287.05223400815663</c:v>
                </c:pt>
                <c:pt idx="21">
                  <c:v>298.81633140410077</c:v>
                </c:pt>
                <c:pt idx="22">
                  <c:v>310.21636712935623</c:v>
                </c:pt>
                <c:pt idx="23">
                  <c:v>321.23845199643284</c:v>
                </c:pt>
                <c:pt idx="24">
                  <c:v>331.86915729274187</c:v>
                </c:pt>
                <c:pt idx="25">
                  <c:v>342.09553114141448</c:v>
                </c:pt>
                <c:pt idx="26">
                  <c:v>351.90511428116821</c:v>
                </c:pt>
                <c:pt idx="27">
                  <c:v>361.2859552459978</c:v>
                </c:pt>
                <c:pt idx="28">
                  <c:v>370.22662492619514</c:v>
                </c:pt>
                <c:pt idx="29">
                  <c:v>378.71623049295977</c:v>
                </c:pt>
                <c:pt idx="30">
                  <c:v>386.74442866963193</c:v>
                </c:pt>
                <c:pt idx="31">
                  <c:v>394.30143833338246</c:v>
                </c:pt>
                <c:pt idx="32">
                  <c:v>401.37805243200421</c:v>
                </c:pt>
                <c:pt idx="33">
                  <c:v>407.96564920128685</c:v>
                </c:pt>
                <c:pt idx="34">
                  <c:v>414.05620266930856</c:v>
                </c:pt>
                <c:pt idx="35">
                  <c:v>419.6422924348463</c:v>
                </c:pt>
                <c:pt idx="36">
                  <c:v>424.71711270799193</c:v>
                </c:pt>
                <c:pt idx="37">
                  <c:v>429.27448060195883</c:v>
                </c:pt>
                <c:pt idx="38">
                  <c:v>433.30884366597684</c:v>
                </c:pt>
                <c:pt idx="39">
                  <c:v>436.81528665009853</c:v>
                </c:pt>
                <c:pt idx="40">
                  <c:v>439.78953749367378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452464"/>
        <c:axId val="201071808"/>
      </c:scatterChart>
      <c:valAx>
        <c:axId val="45045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(deg)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71808"/>
        <c:crosses val="autoZero"/>
        <c:crossBetween val="midCat"/>
      </c:valAx>
      <c:valAx>
        <c:axId val="201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(uW)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5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Corrected</a:t>
            </a:r>
            <a:r>
              <a:rPr lang="en-US" baseline="0"/>
              <a:t> Power (uW) v. Angle (deg)</a:t>
            </a:r>
          </a:p>
          <a:p>
            <a:pPr>
              <a:defRPr/>
            </a:pPr>
            <a:r>
              <a:rPr lang="en-US" baseline="0"/>
              <a:t>Sample - WP06-1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081816617185146"/>
                  <c:y val="7.61883931175269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WP06_1_10192017!$A$14:$A$45</c:f>
              <c:numCache>
                <c:formatCode>General</c:formatCode>
                <c:ptCount val="32"/>
                <c:pt idx="0">
                  <c:v>72</c:v>
                </c:pt>
                <c:pt idx="1">
                  <c:v>70</c:v>
                </c:pt>
                <c:pt idx="2">
                  <c:v>68</c:v>
                </c:pt>
                <c:pt idx="3">
                  <c:v>66</c:v>
                </c:pt>
                <c:pt idx="4">
                  <c:v>64</c:v>
                </c:pt>
                <c:pt idx="5">
                  <c:v>62</c:v>
                </c:pt>
                <c:pt idx="6">
                  <c:v>60</c:v>
                </c:pt>
                <c:pt idx="7">
                  <c:v>58</c:v>
                </c:pt>
                <c:pt idx="8">
                  <c:v>56</c:v>
                </c:pt>
                <c:pt idx="9">
                  <c:v>54</c:v>
                </c:pt>
                <c:pt idx="10">
                  <c:v>52</c:v>
                </c:pt>
                <c:pt idx="11">
                  <c:v>50</c:v>
                </c:pt>
                <c:pt idx="12">
                  <c:v>48</c:v>
                </c:pt>
                <c:pt idx="13">
                  <c:v>46</c:v>
                </c:pt>
                <c:pt idx="14">
                  <c:v>44</c:v>
                </c:pt>
                <c:pt idx="15">
                  <c:v>42</c:v>
                </c:pt>
                <c:pt idx="16">
                  <c:v>40</c:v>
                </c:pt>
                <c:pt idx="17">
                  <c:v>38</c:v>
                </c:pt>
                <c:pt idx="18">
                  <c:v>36</c:v>
                </c:pt>
                <c:pt idx="19">
                  <c:v>34</c:v>
                </c:pt>
                <c:pt idx="20">
                  <c:v>32</c:v>
                </c:pt>
                <c:pt idx="21">
                  <c:v>30</c:v>
                </c:pt>
                <c:pt idx="22">
                  <c:v>28</c:v>
                </c:pt>
                <c:pt idx="23">
                  <c:v>26</c:v>
                </c:pt>
                <c:pt idx="24">
                  <c:v>24</c:v>
                </c:pt>
                <c:pt idx="25">
                  <c:v>22</c:v>
                </c:pt>
                <c:pt idx="26">
                  <c:v>20</c:v>
                </c:pt>
                <c:pt idx="27">
                  <c:v>18</c:v>
                </c:pt>
                <c:pt idx="28">
                  <c:v>16</c:v>
                </c:pt>
                <c:pt idx="29">
                  <c:v>14</c:v>
                </c:pt>
                <c:pt idx="30">
                  <c:v>12</c:v>
                </c:pt>
                <c:pt idx="31">
                  <c:v>10</c:v>
                </c:pt>
              </c:numCache>
            </c:numRef>
          </c:xVal>
          <c:yVal>
            <c:numRef>
              <c:f>WP06_1_10192017!$D$14:$D$45</c:f>
              <c:numCache>
                <c:formatCode>General</c:formatCode>
                <c:ptCount val="32"/>
                <c:pt idx="0">
                  <c:v>416.31219752239519</c:v>
                </c:pt>
                <c:pt idx="1">
                  <c:v>439.40223677673976</c:v>
                </c:pt>
                <c:pt idx="2">
                  <c:v>437.65653590078011</c:v>
                </c:pt>
                <c:pt idx="3">
                  <c:v>414.86787795648138</c:v>
                </c:pt>
                <c:pt idx="4">
                  <c:v>435.36693826208574</c:v>
                </c:pt>
                <c:pt idx="5">
                  <c:v>455.85033251013272</c:v>
                </c:pt>
                <c:pt idx="6">
                  <c:v>434.0499999999999</c:v>
                </c:pt>
                <c:pt idx="7">
                  <c:v>446.50952696045374</c:v>
                </c:pt>
                <c:pt idx="8">
                  <c:v>422.78612359458862</c:v>
                </c:pt>
                <c:pt idx="9">
                  <c:v>444.51608641244195</c:v>
                </c:pt>
                <c:pt idx="10">
                  <c:v>416.2953348094909</c:v>
                </c:pt>
                <c:pt idx="11">
                  <c:v>413.23291861448951</c:v>
                </c:pt>
                <c:pt idx="12">
                  <c:v>438.1596017486051</c:v>
                </c:pt>
                <c:pt idx="13">
                  <c:v>459.84186412226467</c:v>
                </c:pt>
                <c:pt idx="14">
                  <c:v>436.92285600217804</c:v>
                </c:pt>
                <c:pt idx="15">
                  <c:v>434.97577984526106</c:v>
                </c:pt>
                <c:pt idx="16">
                  <c:v>422.93107522702894</c:v>
                </c:pt>
                <c:pt idx="17">
                  <c:v>438.49909207260902</c:v>
                </c:pt>
                <c:pt idx="18">
                  <c:v>440.96725097304994</c:v>
                </c:pt>
                <c:pt idx="19">
                  <c:v>441.83522210108356</c:v>
                </c:pt>
                <c:pt idx="20">
                  <c:v>435.31375363397501</c:v>
                </c:pt>
                <c:pt idx="21">
                  <c:v>465.85584930534031</c:v>
                </c:pt>
                <c:pt idx="22">
                  <c:v>444.36385938784451</c:v>
                </c:pt>
                <c:pt idx="23">
                  <c:v>446.32694403326485</c:v>
                </c:pt>
                <c:pt idx="24">
                  <c:v>436.61757240770686</c:v>
                </c:pt>
                <c:pt idx="25">
                  <c:v>457.31383038169287</c:v>
                </c:pt>
                <c:pt idx="26">
                  <c:v>447.54953981469714</c:v>
                </c:pt>
                <c:pt idx="27">
                  <c:v>433.28550190188093</c:v>
                </c:pt>
                <c:pt idx="28">
                  <c:v>442.74519810608268</c:v>
                </c:pt>
                <c:pt idx="29">
                  <c:v>450.70382993278002</c:v>
                </c:pt>
                <c:pt idx="30">
                  <c:v>461.9108605501329</c:v>
                </c:pt>
                <c:pt idx="31">
                  <c:v>453.46312377626469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96144"/>
        <c:axId val="470293344"/>
      </c:scatterChart>
      <c:valAx>
        <c:axId val="47029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(deg)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93344"/>
        <c:crosses val="autoZero"/>
        <c:crossBetween val="midCat"/>
      </c:valAx>
      <c:valAx>
        <c:axId val="470293344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(uW)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9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v. Angle Residual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WP06_1_10192017!$A$6:$A$45</c:f>
              <c:numCache>
                <c:formatCode>General</c:formatCode>
                <c:ptCount val="40"/>
                <c:pt idx="0">
                  <c:v>88</c:v>
                </c:pt>
                <c:pt idx="1">
                  <c:v>86</c:v>
                </c:pt>
                <c:pt idx="2">
                  <c:v>84</c:v>
                </c:pt>
                <c:pt idx="3">
                  <c:v>82</c:v>
                </c:pt>
                <c:pt idx="4">
                  <c:v>80</c:v>
                </c:pt>
                <c:pt idx="5">
                  <c:v>78</c:v>
                </c:pt>
                <c:pt idx="6">
                  <c:v>76</c:v>
                </c:pt>
                <c:pt idx="7">
                  <c:v>74</c:v>
                </c:pt>
                <c:pt idx="8">
                  <c:v>72</c:v>
                </c:pt>
                <c:pt idx="9">
                  <c:v>70</c:v>
                </c:pt>
                <c:pt idx="10">
                  <c:v>68</c:v>
                </c:pt>
                <c:pt idx="11">
                  <c:v>66</c:v>
                </c:pt>
                <c:pt idx="12">
                  <c:v>64</c:v>
                </c:pt>
                <c:pt idx="13">
                  <c:v>62</c:v>
                </c:pt>
                <c:pt idx="14">
                  <c:v>60</c:v>
                </c:pt>
                <c:pt idx="15">
                  <c:v>58</c:v>
                </c:pt>
                <c:pt idx="16">
                  <c:v>56</c:v>
                </c:pt>
                <c:pt idx="17">
                  <c:v>54</c:v>
                </c:pt>
                <c:pt idx="18">
                  <c:v>52</c:v>
                </c:pt>
                <c:pt idx="19">
                  <c:v>50</c:v>
                </c:pt>
                <c:pt idx="20">
                  <c:v>48</c:v>
                </c:pt>
                <c:pt idx="21">
                  <c:v>46</c:v>
                </c:pt>
                <c:pt idx="22">
                  <c:v>44</c:v>
                </c:pt>
                <c:pt idx="23">
                  <c:v>42</c:v>
                </c:pt>
                <c:pt idx="24">
                  <c:v>40</c:v>
                </c:pt>
                <c:pt idx="25">
                  <c:v>38</c:v>
                </c:pt>
                <c:pt idx="26">
                  <c:v>36</c:v>
                </c:pt>
                <c:pt idx="27">
                  <c:v>34</c:v>
                </c:pt>
                <c:pt idx="28">
                  <c:v>32</c:v>
                </c:pt>
                <c:pt idx="29">
                  <c:v>30</c:v>
                </c:pt>
                <c:pt idx="30">
                  <c:v>28</c:v>
                </c:pt>
                <c:pt idx="31">
                  <c:v>26</c:v>
                </c:pt>
                <c:pt idx="32">
                  <c:v>24</c:v>
                </c:pt>
                <c:pt idx="33">
                  <c:v>22</c:v>
                </c:pt>
                <c:pt idx="34">
                  <c:v>20</c:v>
                </c:pt>
                <c:pt idx="35">
                  <c:v>18</c:v>
                </c:pt>
                <c:pt idx="36">
                  <c:v>16</c:v>
                </c:pt>
                <c:pt idx="37">
                  <c:v>14</c:v>
                </c:pt>
                <c:pt idx="38">
                  <c:v>12</c:v>
                </c:pt>
                <c:pt idx="39">
                  <c:v>10</c:v>
                </c:pt>
              </c:numCache>
            </c:numRef>
          </c:xVal>
          <c:yVal>
            <c:numRef>
              <c:f>WP06_1_10192017!$G$6:$G$45</c:f>
              <c:numCache>
                <c:formatCode>General</c:formatCode>
                <c:ptCount val="40"/>
                <c:pt idx="0">
                  <c:v>-2.5838598404227184</c:v>
                </c:pt>
                <c:pt idx="1">
                  <c:v>10.551240494191021</c:v>
                </c:pt>
                <c:pt idx="2">
                  <c:v>18.233250044710921</c:v>
                </c:pt>
                <c:pt idx="3">
                  <c:v>12.681839611859715</c:v>
                </c:pt>
                <c:pt idx="4">
                  <c:v>32.232950706568218</c:v>
                </c:pt>
                <c:pt idx="5">
                  <c:v>3.6836845847498836</c:v>
                </c:pt>
                <c:pt idx="6">
                  <c:v>13.625259394474</c:v>
                </c:pt>
                <c:pt idx="7">
                  <c:v>7.4047234633793977</c:v>
                </c:pt>
                <c:pt idx="8">
                  <c:v>-9.351411245997781</c:v>
                </c:pt>
                <c:pt idx="9">
                  <c:v>-2.4528874855172376</c:v>
                </c:pt>
                <c:pt idx="10">
                  <c:v>-3.3405408481174561</c:v>
                </c:pt>
                <c:pt idx="11">
                  <c:v>-12.896041644932382</c:v>
                </c:pt>
                <c:pt idx="12">
                  <c:v>-4.9128525061854873</c:v>
                </c:pt>
                <c:pt idx="13">
                  <c:v>4.3549743204535787</c:v>
                </c:pt>
                <c:pt idx="14">
                  <c:v>-6.2620000000000573</c:v>
                </c:pt>
                <c:pt idx="15">
                  <c:v>-3.4165505679254693E-2</c:v>
                </c:pt>
                <c:pt idx="16">
                  <c:v>-13.30201167454527</c:v>
                </c:pt>
                <c:pt idx="17">
                  <c:v>-1.2096112572589277</c:v>
                </c:pt>
                <c:pt idx="18">
                  <c:v>-18.641407682080512</c:v>
                </c:pt>
                <c:pt idx="19">
                  <c:v>-21.43123400815665</c:v>
                </c:pt>
                <c:pt idx="20">
                  <c:v>-5.6303314041007866</c:v>
                </c:pt>
                <c:pt idx="21">
                  <c:v>9.2166328706437639</c:v>
                </c:pt>
                <c:pt idx="22">
                  <c:v>-6.942451996432851</c:v>
                </c:pt>
                <c:pt idx="23">
                  <c:v>-8.6191572927418747</c:v>
                </c:pt>
                <c:pt idx="24">
                  <c:v>-18.111531141414503</c:v>
                </c:pt>
                <c:pt idx="25">
                  <c:v>-6.3631142811682366</c:v>
                </c:pt>
                <c:pt idx="26">
                  <c:v>-4.5359552459977976</c:v>
                </c:pt>
                <c:pt idx="27">
                  <c:v>-3.9286249261951411</c:v>
                </c:pt>
                <c:pt idx="28">
                  <c:v>-9.5492304929597935</c:v>
                </c:pt>
                <c:pt idx="29">
                  <c:v>16.698571330368054</c:v>
                </c:pt>
                <c:pt idx="30">
                  <c:v>-1.9514383333824412</c:v>
                </c:pt>
                <c:pt idx="31">
                  <c:v>-0.22205243200420455</c:v>
                </c:pt>
                <c:pt idx="32">
                  <c:v>-9.0956492012868466</c:v>
                </c:pt>
                <c:pt idx="33">
                  <c:v>9.9577973306914487</c:v>
                </c:pt>
                <c:pt idx="34">
                  <c:v>0.91670756515372886</c:v>
                </c:pt>
                <c:pt idx="35">
                  <c:v>-12.638112707991922</c:v>
                </c:pt>
                <c:pt idx="36">
                  <c:v>-3.6804806019588341</c:v>
                </c:pt>
                <c:pt idx="37">
                  <c:v>4.0071563340231364</c:v>
                </c:pt>
                <c:pt idx="38">
                  <c:v>15.001713349901479</c:v>
                </c:pt>
                <c:pt idx="39">
                  <c:v>6.7844625063262356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496832"/>
        <c:axId val="424709808"/>
      </c:scatterChart>
      <c:valAx>
        <c:axId val="4474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(deg)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09808"/>
        <c:crosses val="autoZero"/>
        <c:crossBetween val="midCat"/>
      </c:valAx>
      <c:valAx>
        <c:axId val="4247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  <a:r>
                  <a:rPr lang="en-US" baseline="0"/>
                  <a:t> - Projected (uW)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9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25171</xdr:colOff>
      <xdr:row>0</xdr:row>
      <xdr:rowOff>121921</xdr:rowOff>
    </xdr:from>
    <xdr:to>
      <xdr:col>12</xdr:col>
      <xdr:colOff>478252</xdr:colOff>
      <xdr:row>17</xdr:row>
      <xdr:rowOff>38673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35560</xdr:colOff>
      <xdr:row>17</xdr:row>
      <xdr:rowOff>86360</xdr:rowOff>
    </xdr:from>
    <xdr:to>
      <xdr:col>12</xdr:col>
      <xdr:colOff>492760</xdr:colOff>
      <xdr:row>30</xdr:row>
      <xdr:rowOff>187960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46567</xdr:colOff>
      <xdr:row>31</xdr:row>
      <xdr:rowOff>12700</xdr:rowOff>
    </xdr:from>
    <xdr:to>
      <xdr:col>12</xdr:col>
      <xdr:colOff>469900</xdr:colOff>
      <xdr:row>44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1" zoomScaleNormal="100" zoomScalePageLayoutView="391" workbookViewId="0">
      <selection activeCell="G49" sqref="G49"/>
    </sheetView>
  </sheetViews>
  <sheetFormatPr defaultColWidth="11" defaultRowHeight="15.75" x14ac:dyDescent="0.25"/>
  <cols>
    <col min="4" max="6" width="11.8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 s="1">
        <v>43027</v>
      </c>
      <c r="B3" s="2">
        <v>0.6479166666666667</v>
      </c>
    </row>
    <row r="4" spans="1:7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5">
      <c r="A5">
        <v>90</v>
      </c>
      <c r="B5">
        <v>7.1782550000000001</v>
      </c>
      <c r="C5">
        <v>6.2599330000000002</v>
      </c>
      <c r="D5">
        <f t="shared" ref="D5:D45" si="0">C5/COS(RADIANS(A5))</f>
        <v>1.021906035128928E+17</v>
      </c>
      <c r="E5">
        <f>$C$45*COS(RADIANS(A5))</f>
        <v>2.7355972305118103E-14</v>
      </c>
      <c r="F5">
        <f>B5/COS(RADIANS(A5))</f>
        <v>1.171817990095805E+17</v>
      </c>
      <c r="G5">
        <f t="shared" ref="G5:G45" si="1">C5-E5</f>
        <v>6.2599329999999727</v>
      </c>
    </row>
    <row r="6" spans="1:7" x14ac:dyDescent="0.25">
      <c r="A6">
        <v>88</v>
      </c>
      <c r="B6">
        <v>7.4728149999999998</v>
      </c>
      <c r="C6">
        <v>13.001348</v>
      </c>
      <c r="D6">
        <f t="shared" si="0"/>
        <v>372.53683372082139</v>
      </c>
      <c r="E6">
        <f t="shared" ref="E6:E44" si="2">$C$45*COS(RADIANS(A6))</f>
        <v>15.585207840422719</v>
      </c>
      <c r="F6">
        <f t="shared" ref="F6:F45" si="3">B6/COS(RADIANS(A6))</f>
        <v>214.12386154739184</v>
      </c>
      <c r="G6">
        <f>C6-E6</f>
        <v>-2.5838598404227184</v>
      </c>
    </row>
    <row r="7" spans="1:7" x14ac:dyDescent="0.25">
      <c r="A7">
        <v>86</v>
      </c>
      <c r="B7">
        <v>14.551964</v>
      </c>
      <c r="C7">
        <v>41.702668000000003</v>
      </c>
      <c r="D7">
        <f t="shared" si="0"/>
        <v>597.83222633887976</v>
      </c>
      <c r="E7">
        <f t="shared" si="2"/>
        <v>31.151427505808982</v>
      </c>
      <c r="F7">
        <f t="shared" si="3"/>
        <v>208.61094632418315</v>
      </c>
      <c r="G7">
        <f t="shared" si="1"/>
        <v>10.551240494191021</v>
      </c>
    </row>
    <row r="8" spans="1:7" x14ac:dyDescent="0.25">
      <c r="A8">
        <v>84</v>
      </c>
      <c r="B8">
        <v>57.247408</v>
      </c>
      <c r="C8">
        <v>64.912943999999996</v>
      </c>
      <c r="D8">
        <f t="shared" si="0"/>
        <v>621.00735025430572</v>
      </c>
      <c r="E8">
        <f t="shared" si="2"/>
        <v>46.679693955289075</v>
      </c>
      <c r="F8">
        <f t="shared" si="3"/>
        <v>547.67291329456793</v>
      </c>
      <c r="G8">
        <f t="shared" si="1"/>
        <v>18.233250044710921</v>
      </c>
    </row>
    <row r="9" spans="1:7" x14ac:dyDescent="0.25">
      <c r="A9">
        <v>82</v>
      </c>
      <c r="B9">
        <v>76.345727999999994</v>
      </c>
      <c r="C9">
        <v>74.832927999999995</v>
      </c>
      <c r="D9">
        <f t="shared" si="0"/>
        <v>537.69677821199559</v>
      </c>
      <c r="E9">
        <f t="shared" si="2"/>
        <v>62.15108838814028</v>
      </c>
      <c r="F9">
        <f t="shared" si="3"/>
        <v>548.5666948091266</v>
      </c>
      <c r="G9">
        <f t="shared" si="1"/>
        <v>12.681839611859715</v>
      </c>
    </row>
    <row r="10" spans="1:7" x14ac:dyDescent="0.25">
      <c r="A10">
        <v>80</v>
      </c>
      <c r="B10">
        <v>86.470048000000006</v>
      </c>
      <c r="C10">
        <v>109.779712</v>
      </c>
      <c r="D10">
        <f t="shared" si="0"/>
        <v>632.19616511360869</v>
      </c>
      <c r="E10">
        <f t="shared" si="2"/>
        <v>77.546761293431786</v>
      </c>
      <c r="F10">
        <f t="shared" si="3"/>
        <v>497.96116009841302</v>
      </c>
      <c r="G10">
        <f t="shared" si="1"/>
        <v>32.232950706568218</v>
      </c>
    </row>
    <row r="11" spans="1:7" x14ac:dyDescent="0.25">
      <c r="A11">
        <v>78</v>
      </c>
      <c r="B11">
        <v>110.939216</v>
      </c>
      <c r="C11">
        <v>96.531639999999996</v>
      </c>
      <c r="D11">
        <f t="shared" si="0"/>
        <v>464.29154426247601</v>
      </c>
      <c r="E11">
        <f t="shared" si="2"/>
        <v>92.847955415250112</v>
      </c>
      <c r="F11">
        <f t="shared" si="3"/>
        <v>533.58815737418729</v>
      </c>
      <c r="G11">
        <f t="shared" si="1"/>
        <v>3.6836845847498836</v>
      </c>
    </row>
    <row r="12" spans="1:7" x14ac:dyDescent="0.25">
      <c r="A12">
        <v>76</v>
      </c>
      <c r="B12">
        <v>132.14335199999999</v>
      </c>
      <c r="C12">
        <v>121.661288</v>
      </c>
      <c r="D12">
        <f t="shared" si="0"/>
        <v>502.89490208577519</v>
      </c>
      <c r="E12">
        <f t="shared" si="2"/>
        <v>108.036028605526</v>
      </c>
      <c r="F12">
        <f t="shared" si="3"/>
        <v>546.22320014667378</v>
      </c>
      <c r="G12">
        <f t="shared" si="1"/>
        <v>13.625259394474</v>
      </c>
    </row>
    <row r="13" spans="1:7" x14ac:dyDescent="0.25">
      <c r="A13">
        <v>74</v>
      </c>
      <c r="B13">
        <v>146.34654399999999</v>
      </c>
      <c r="C13">
        <v>130.49719999999999</v>
      </c>
      <c r="D13">
        <f t="shared" si="0"/>
        <v>473.43800557512077</v>
      </c>
      <c r="E13">
        <f t="shared" si="2"/>
        <v>123.09247653662059</v>
      </c>
      <c r="F13">
        <f t="shared" si="3"/>
        <v>530.93871680136931</v>
      </c>
      <c r="G13">
        <f t="shared" si="1"/>
        <v>7.4047234633793977</v>
      </c>
    </row>
    <row r="14" spans="1:7" x14ac:dyDescent="0.25">
      <c r="A14">
        <v>72</v>
      </c>
      <c r="B14">
        <v>162.92408</v>
      </c>
      <c r="C14">
        <v>128.64754400000001</v>
      </c>
      <c r="D14">
        <f t="shared" si="0"/>
        <v>416.31219752239519</v>
      </c>
      <c r="E14">
        <f t="shared" si="2"/>
        <v>137.99895524599779</v>
      </c>
      <c r="F14">
        <f t="shared" si="3"/>
        <v>527.2333980516139</v>
      </c>
      <c r="G14">
        <f t="shared" si="1"/>
        <v>-9.351411245997781</v>
      </c>
    </row>
    <row r="15" spans="1:7" x14ac:dyDescent="0.25">
      <c r="A15">
        <v>70</v>
      </c>
      <c r="B15">
        <v>183.17420799999999</v>
      </c>
      <c r="C15">
        <v>150.28441599999999</v>
      </c>
      <c r="D15">
        <f t="shared" si="0"/>
        <v>439.40223677673976</v>
      </c>
      <c r="E15">
        <f t="shared" si="2"/>
        <v>152.73730348551723</v>
      </c>
      <c r="F15">
        <f t="shared" si="3"/>
        <v>535.56555534678841</v>
      </c>
      <c r="G15">
        <f t="shared" si="1"/>
        <v>-2.4528874855172376</v>
      </c>
    </row>
    <row r="16" spans="1:7" x14ac:dyDescent="0.25">
      <c r="A16">
        <v>68</v>
      </c>
      <c r="B16">
        <v>207.586512</v>
      </c>
      <c r="C16">
        <v>163.94902400000001</v>
      </c>
      <c r="D16">
        <f t="shared" si="0"/>
        <v>437.65653590078011</v>
      </c>
      <c r="E16">
        <f t="shared" si="2"/>
        <v>167.28956484811746</v>
      </c>
      <c r="F16">
        <f t="shared" si="3"/>
        <v>554.14537717312498</v>
      </c>
      <c r="G16">
        <f t="shared" si="1"/>
        <v>-3.3405408481174561</v>
      </c>
    </row>
    <row r="17" spans="1:7" x14ac:dyDescent="0.25">
      <c r="A17">
        <v>66</v>
      </c>
      <c r="B17">
        <v>226.90199999999999</v>
      </c>
      <c r="C17">
        <v>168.74196800000001</v>
      </c>
      <c r="D17">
        <f t="shared" si="0"/>
        <v>414.86787795648138</v>
      </c>
      <c r="E17">
        <f t="shared" si="2"/>
        <v>181.6380096449324</v>
      </c>
      <c r="F17">
        <f t="shared" si="3"/>
        <v>557.8597450284658</v>
      </c>
      <c r="G17">
        <f t="shared" si="1"/>
        <v>-12.896041644932382</v>
      </c>
    </row>
    <row r="18" spans="1:7" x14ac:dyDescent="0.25">
      <c r="A18">
        <v>64</v>
      </c>
      <c r="B18">
        <v>236.47399999999999</v>
      </c>
      <c r="C18">
        <v>190.852304</v>
      </c>
      <c r="D18">
        <f t="shared" si="0"/>
        <v>435.36693826208574</v>
      </c>
      <c r="E18">
        <f t="shared" si="2"/>
        <v>195.76515650618549</v>
      </c>
      <c r="F18">
        <f t="shared" si="3"/>
        <v>539.43787526184883</v>
      </c>
      <c r="G18">
        <f t="shared" si="1"/>
        <v>-4.9128525061854873</v>
      </c>
    </row>
    <row r="19" spans="1:7" x14ac:dyDescent="0.25">
      <c r="A19">
        <v>62</v>
      </c>
      <c r="B19">
        <v>262.18400000000003</v>
      </c>
      <c r="C19">
        <v>214.008768</v>
      </c>
      <c r="D19">
        <f t="shared" si="0"/>
        <v>455.85033251013272</v>
      </c>
      <c r="E19">
        <f t="shared" si="2"/>
        <v>209.65379367954642</v>
      </c>
      <c r="F19">
        <f t="shared" si="3"/>
        <v>558.46620068779919</v>
      </c>
      <c r="G19">
        <f t="shared" si="1"/>
        <v>4.3549743204535787</v>
      </c>
    </row>
    <row r="20" spans="1:7" x14ac:dyDescent="0.25">
      <c r="A20">
        <v>60</v>
      </c>
      <c r="B20">
        <v>284.03699999999998</v>
      </c>
      <c r="C20">
        <v>217.02500000000001</v>
      </c>
      <c r="D20">
        <f t="shared" si="0"/>
        <v>434.0499999999999</v>
      </c>
      <c r="E20">
        <f t="shared" si="2"/>
        <v>223.28700000000006</v>
      </c>
      <c r="F20">
        <f t="shared" si="3"/>
        <v>568.07399999999984</v>
      </c>
      <c r="G20">
        <f t="shared" si="1"/>
        <v>-6.2620000000000573</v>
      </c>
    </row>
    <row r="21" spans="1:7" x14ac:dyDescent="0.25">
      <c r="A21">
        <v>58</v>
      </c>
      <c r="B21">
        <v>293.95699999999999</v>
      </c>
      <c r="C21">
        <v>236.614</v>
      </c>
      <c r="D21">
        <f t="shared" si="0"/>
        <v>446.50952696045374</v>
      </c>
      <c r="E21">
        <f t="shared" si="2"/>
        <v>236.64816550567926</v>
      </c>
      <c r="F21">
        <f t="shared" si="3"/>
        <v>554.72035051482203</v>
      </c>
      <c r="G21">
        <f t="shared" si="1"/>
        <v>-3.4165505679254693E-2</v>
      </c>
    </row>
    <row r="22" spans="1:7" x14ac:dyDescent="0.25">
      <c r="A22">
        <v>56</v>
      </c>
      <c r="B22">
        <v>311.57400000000001</v>
      </c>
      <c r="C22">
        <v>236.41900000000001</v>
      </c>
      <c r="D22">
        <f t="shared" si="0"/>
        <v>422.78612359458862</v>
      </c>
      <c r="E22">
        <f t="shared" si="2"/>
        <v>249.72101167454528</v>
      </c>
      <c r="F22">
        <f t="shared" si="3"/>
        <v>557.18518254818923</v>
      </c>
      <c r="G22">
        <f t="shared" si="1"/>
        <v>-13.30201167454527</v>
      </c>
    </row>
    <row r="23" spans="1:7" x14ac:dyDescent="0.25">
      <c r="A23">
        <v>54</v>
      </c>
      <c r="B23">
        <v>332.07600000000002</v>
      </c>
      <c r="C23">
        <v>261.27999999999997</v>
      </c>
      <c r="D23">
        <f t="shared" si="0"/>
        <v>444.51608641244195</v>
      </c>
      <c r="E23">
        <f t="shared" si="2"/>
        <v>262.4896112572589</v>
      </c>
      <c r="F23">
        <f t="shared" si="3"/>
        <v>564.96143566862406</v>
      </c>
      <c r="G23">
        <f t="shared" si="1"/>
        <v>-1.2096112572589277</v>
      </c>
    </row>
    <row r="24" spans="1:7" x14ac:dyDescent="0.25">
      <c r="A24">
        <v>52</v>
      </c>
      <c r="B24">
        <v>352.58300000000003</v>
      </c>
      <c r="C24">
        <v>256.29700000000003</v>
      </c>
      <c r="D24">
        <f t="shared" si="0"/>
        <v>416.2953348094909</v>
      </c>
      <c r="E24">
        <f t="shared" si="2"/>
        <v>274.93840768208054</v>
      </c>
      <c r="F24">
        <f t="shared" si="3"/>
        <v>572.68972338004232</v>
      </c>
      <c r="G24">
        <f t="shared" si="1"/>
        <v>-18.641407682080512</v>
      </c>
    </row>
    <row r="25" spans="1:7" x14ac:dyDescent="0.25">
      <c r="A25">
        <v>50</v>
      </c>
      <c r="B25">
        <v>364.58300000000003</v>
      </c>
      <c r="C25">
        <v>265.62099999999998</v>
      </c>
      <c r="D25">
        <f t="shared" si="0"/>
        <v>413.23291861448951</v>
      </c>
      <c r="E25">
        <f t="shared" si="2"/>
        <v>287.05223400815663</v>
      </c>
      <c r="F25">
        <f t="shared" si="3"/>
        <v>567.19045996824968</v>
      </c>
      <c r="G25">
        <f t="shared" si="1"/>
        <v>-21.43123400815665</v>
      </c>
    </row>
    <row r="26" spans="1:7" x14ac:dyDescent="0.25">
      <c r="A26">
        <v>48</v>
      </c>
      <c r="B26">
        <v>380.01299999999998</v>
      </c>
      <c r="C26">
        <v>293.18599999999998</v>
      </c>
      <c r="D26">
        <f t="shared" si="0"/>
        <v>438.1596017486051</v>
      </c>
      <c r="E26">
        <f t="shared" si="2"/>
        <v>298.81633140410077</v>
      </c>
      <c r="F26">
        <f t="shared" si="3"/>
        <v>567.9205171436995</v>
      </c>
      <c r="G26">
        <f t="shared" si="1"/>
        <v>-5.6303314041007866</v>
      </c>
    </row>
    <row r="27" spans="1:7" x14ac:dyDescent="0.25">
      <c r="A27">
        <v>46</v>
      </c>
      <c r="B27">
        <v>397.005</v>
      </c>
      <c r="C27">
        <v>319.43299999999999</v>
      </c>
      <c r="D27">
        <f t="shared" si="0"/>
        <v>459.84186412226467</v>
      </c>
      <c r="E27">
        <f t="shared" si="2"/>
        <v>310.21636712935623</v>
      </c>
      <c r="F27">
        <f t="shared" si="3"/>
        <v>571.51114401411155</v>
      </c>
      <c r="G27">
        <f t="shared" si="1"/>
        <v>9.2166328706437639</v>
      </c>
    </row>
    <row r="28" spans="1:7" x14ac:dyDescent="0.25">
      <c r="A28">
        <v>44</v>
      </c>
      <c r="B28">
        <v>417.745</v>
      </c>
      <c r="C28">
        <v>314.29599999999999</v>
      </c>
      <c r="D28">
        <f t="shared" si="0"/>
        <v>436.92285600217804</v>
      </c>
      <c r="E28">
        <f t="shared" si="2"/>
        <v>321.23845199643284</v>
      </c>
      <c r="F28">
        <f t="shared" si="3"/>
        <v>580.73388932926241</v>
      </c>
      <c r="G28">
        <f t="shared" si="1"/>
        <v>-6.942451996432851</v>
      </c>
    </row>
    <row r="29" spans="1:7" x14ac:dyDescent="0.25">
      <c r="A29">
        <v>42</v>
      </c>
      <c r="B29">
        <v>430.3</v>
      </c>
      <c r="C29">
        <v>323.25</v>
      </c>
      <c r="D29">
        <f t="shared" si="0"/>
        <v>434.97577984526106</v>
      </c>
      <c r="E29">
        <f t="shared" si="2"/>
        <v>331.86915729274187</v>
      </c>
      <c r="F29">
        <f t="shared" si="3"/>
        <v>579.02576354962366</v>
      </c>
      <c r="G29">
        <f t="shared" si="1"/>
        <v>-8.6191572927418747</v>
      </c>
    </row>
    <row r="30" spans="1:7" x14ac:dyDescent="0.25">
      <c r="A30">
        <v>40</v>
      </c>
      <c r="B30">
        <v>442.3</v>
      </c>
      <c r="C30">
        <v>323.98399999999998</v>
      </c>
      <c r="D30">
        <f t="shared" si="0"/>
        <v>422.93107522702894</v>
      </c>
      <c r="E30">
        <f t="shared" si="2"/>
        <v>342.09553114141448</v>
      </c>
      <c r="F30">
        <f t="shared" si="3"/>
        <v>577.38164407166687</v>
      </c>
      <c r="G30">
        <f t="shared" si="1"/>
        <v>-18.111531141414503</v>
      </c>
    </row>
    <row r="31" spans="1:7" x14ac:dyDescent="0.25">
      <c r="A31">
        <v>38</v>
      </c>
      <c r="B31">
        <v>454.17500000000001</v>
      </c>
      <c r="C31">
        <v>345.54199999999997</v>
      </c>
      <c r="D31">
        <f t="shared" si="0"/>
        <v>438.49909207260902</v>
      </c>
      <c r="E31">
        <f t="shared" si="2"/>
        <v>351.90511428116821</v>
      </c>
      <c r="F31">
        <f t="shared" si="3"/>
        <v>576.35634783058856</v>
      </c>
      <c r="G31">
        <f t="shared" si="1"/>
        <v>-6.3631142811682366</v>
      </c>
    </row>
    <row r="32" spans="1:7" x14ac:dyDescent="0.25">
      <c r="A32">
        <v>36</v>
      </c>
      <c r="B32">
        <v>464.59699999999998</v>
      </c>
      <c r="C32">
        <v>356.75</v>
      </c>
      <c r="D32">
        <f t="shared" si="0"/>
        <v>440.96725097304994</v>
      </c>
      <c r="E32">
        <f t="shared" si="2"/>
        <v>361.2859552459978</v>
      </c>
      <c r="F32">
        <f t="shared" si="3"/>
        <v>574.27347414246969</v>
      </c>
      <c r="G32">
        <f t="shared" si="1"/>
        <v>-4.5359552459977976</v>
      </c>
    </row>
    <row r="33" spans="1:7" x14ac:dyDescent="0.25">
      <c r="A33">
        <v>34</v>
      </c>
      <c r="B33">
        <v>480.24</v>
      </c>
      <c r="C33">
        <v>366.298</v>
      </c>
      <c r="D33">
        <f t="shared" si="0"/>
        <v>441.83522210108356</v>
      </c>
      <c r="E33">
        <f t="shared" si="2"/>
        <v>370.22662492619514</v>
      </c>
      <c r="F33">
        <f t="shared" si="3"/>
        <v>579.27410758951555</v>
      </c>
      <c r="G33">
        <f t="shared" si="1"/>
        <v>-3.9286249261951411</v>
      </c>
    </row>
    <row r="34" spans="1:7" x14ac:dyDescent="0.25">
      <c r="A34">
        <v>32</v>
      </c>
      <c r="B34">
        <v>486.87299999999999</v>
      </c>
      <c r="C34">
        <v>369.16699999999997</v>
      </c>
      <c r="D34">
        <f t="shared" si="0"/>
        <v>435.31375363397501</v>
      </c>
      <c r="E34">
        <f t="shared" si="2"/>
        <v>378.71623049295977</v>
      </c>
      <c r="F34">
        <f t="shared" si="3"/>
        <v>574.110126780114</v>
      </c>
      <c r="G34">
        <f t="shared" si="1"/>
        <v>-9.5492304929597935</v>
      </c>
    </row>
    <row r="35" spans="1:7" x14ac:dyDescent="0.25">
      <c r="A35">
        <v>30</v>
      </c>
      <c r="B35">
        <v>511.95499999999998</v>
      </c>
      <c r="C35">
        <v>403.44299999999998</v>
      </c>
      <c r="D35">
        <f t="shared" si="0"/>
        <v>465.85584930534031</v>
      </c>
      <c r="E35">
        <f t="shared" si="2"/>
        <v>386.74442866963193</v>
      </c>
      <c r="F35">
        <f t="shared" si="3"/>
        <v>591.15471412594968</v>
      </c>
      <c r="G35">
        <f t="shared" si="1"/>
        <v>16.698571330368054</v>
      </c>
    </row>
    <row r="36" spans="1:7" x14ac:dyDescent="0.25">
      <c r="A36">
        <v>28</v>
      </c>
      <c r="B36">
        <v>520.01700000000005</v>
      </c>
      <c r="C36">
        <v>392.35</v>
      </c>
      <c r="D36">
        <f t="shared" si="0"/>
        <v>444.36385938784451</v>
      </c>
      <c r="E36">
        <f t="shared" si="2"/>
        <v>394.30143833338246</v>
      </c>
      <c r="F36">
        <f t="shared" si="3"/>
        <v>588.95568004916208</v>
      </c>
      <c r="G36">
        <f t="shared" si="1"/>
        <v>-1.9514383333824412</v>
      </c>
    </row>
    <row r="37" spans="1:7" x14ac:dyDescent="0.25">
      <c r="A37">
        <v>26</v>
      </c>
      <c r="B37">
        <v>533.78599999999994</v>
      </c>
      <c r="C37">
        <v>401.15600000000001</v>
      </c>
      <c r="D37">
        <f t="shared" si="0"/>
        <v>446.32694403326485</v>
      </c>
      <c r="E37">
        <f t="shared" si="2"/>
        <v>401.37805243200421</v>
      </c>
      <c r="F37">
        <f t="shared" si="3"/>
        <v>593.89133939848909</v>
      </c>
      <c r="G37">
        <f t="shared" si="1"/>
        <v>-0.22205243200420455</v>
      </c>
    </row>
    <row r="38" spans="1:7" x14ac:dyDescent="0.25">
      <c r="A38">
        <v>24</v>
      </c>
      <c r="B38">
        <v>535.53</v>
      </c>
      <c r="C38">
        <v>398.87</v>
      </c>
      <c r="D38">
        <f t="shared" si="0"/>
        <v>436.61757240770686</v>
      </c>
      <c r="E38">
        <f t="shared" si="2"/>
        <v>407.96564920128685</v>
      </c>
      <c r="F38">
        <f t="shared" si="3"/>
        <v>586.21056622834317</v>
      </c>
      <c r="G38">
        <f t="shared" si="1"/>
        <v>-9.0956492012868466</v>
      </c>
    </row>
    <row r="39" spans="1:7" x14ac:dyDescent="0.25">
      <c r="A39">
        <v>22</v>
      </c>
      <c r="B39">
        <v>544.01800000000003</v>
      </c>
      <c r="C39">
        <v>424.01400000000001</v>
      </c>
      <c r="D39">
        <f t="shared" si="0"/>
        <v>457.31383038169287</v>
      </c>
      <c r="E39">
        <f t="shared" si="2"/>
        <v>414.05620266930856</v>
      </c>
      <c r="F39">
        <f t="shared" si="3"/>
        <v>586.74231364197362</v>
      </c>
      <c r="G39">
        <f t="shared" si="1"/>
        <v>9.9577973306914487</v>
      </c>
    </row>
    <row r="40" spans="1:7" x14ac:dyDescent="0.25">
      <c r="A40">
        <v>20</v>
      </c>
      <c r="B40">
        <v>561.423</v>
      </c>
      <c r="C40">
        <v>420.55900000000003</v>
      </c>
      <c r="D40">
        <f t="shared" si="0"/>
        <v>447.54953981469714</v>
      </c>
      <c r="E40">
        <f t="shared" si="2"/>
        <v>419.6422924348463</v>
      </c>
      <c r="F40">
        <f t="shared" si="3"/>
        <v>597.45387755674403</v>
      </c>
      <c r="G40">
        <f t="shared" si="1"/>
        <v>0.91670756515372886</v>
      </c>
    </row>
    <row r="41" spans="1:7" x14ac:dyDescent="0.25">
      <c r="A41">
        <v>18</v>
      </c>
      <c r="B41">
        <v>562.99800000000005</v>
      </c>
      <c r="C41">
        <v>412.07900000000001</v>
      </c>
      <c r="D41">
        <f t="shared" si="0"/>
        <v>433.28550190188093</v>
      </c>
      <c r="E41">
        <f t="shared" si="2"/>
        <v>424.71711270799193</v>
      </c>
      <c r="F41">
        <f t="shared" si="3"/>
        <v>591.97112932169603</v>
      </c>
      <c r="G41">
        <f t="shared" si="1"/>
        <v>-12.638112707991922</v>
      </c>
    </row>
    <row r="42" spans="1:7" x14ac:dyDescent="0.25">
      <c r="A42">
        <v>16</v>
      </c>
      <c r="B42">
        <v>562.84699999999998</v>
      </c>
      <c r="C42">
        <v>425.59399999999999</v>
      </c>
      <c r="D42">
        <f t="shared" si="0"/>
        <v>442.74519810608268</v>
      </c>
      <c r="E42">
        <f t="shared" si="2"/>
        <v>429.27448060195883</v>
      </c>
      <c r="F42">
        <f t="shared" si="3"/>
        <v>585.52941657639508</v>
      </c>
      <c r="G42">
        <f t="shared" si="1"/>
        <v>-3.6804806019588341</v>
      </c>
    </row>
    <row r="43" spans="1:7" x14ac:dyDescent="0.25">
      <c r="A43">
        <v>14</v>
      </c>
      <c r="B43">
        <v>565.64200000000005</v>
      </c>
      <c r="C43">
        <v>437.31599999999997</v>
      </c>
      <c r="D43">
        <f t="shared" si="0"/>
        <v>450.70382993278002</v>
      </c>
      <c r="E43">
        <f t="shared" si="2"/>
        <v>433.30884366597684</v>
      </c>
      <c r="F43">
        <f t="shared" si="3"/>
        <v>582.95835453273514</v>
      </c>
      <c r="G43">
        <f t="shared" si="1"/>
        <v>4.0071563340231364</v>
      </c>
    </row>
    <row r="44" spans="1:7" x14ac:dyDescent="0.25">
      <c r="A44">
        <v>12</v>
      </c>
      <c r="B44">
        <v>583.14599999999996</v>
      </c>
      <c r="C44">
        <v>451.81700000000001</v>
      </c>
      <c r="D44">
        <f t="shared" si="0"/>
        <v>461.9108605501329</v>
      </c>
      <c r="E44">
        <f t="shared" si="2"/>
        <v>436.81528665009853</v>
      </c>
      <c r="F44">
        <f t="shared" si="3"/>
        <v>596.17382853316224</v>
      </c>
      <c r="G44">
        <f t="shared" si="1"/>
        <v>15.001713349901479</v>
      </c>
    </row>
    <row r="45" spans="1:7" x14ac:dyDescent="0.25">
      <c r="A45">
        <v>10</v>
      </c>
      <c r="B45">
        <v>595.44799999999998</v>
      </c>
      <c r="C45">
        <v>446.57400000000001</v>
      </c>
      <c r="D45">
        <f t="shared" si="0"/>
        <v>453.46312377626469</v>
      </c>
      <c r="E45">
        <f>$C$45*COS(RADIANS(A45))</f>
        <v>439.78953749367378</v>
      </c>
      <c r="F45">
        <f t="shared" si="3"/>
        <v>604.6337451941431</v>
      </c>
      <c r="G45">
        <f t="shared" si="1"/>
        <v>6.7844625063262356</v>
      </c>
    </row>
    <row r="47" spans="1:7" x14ac:dyDescent="0.25">
      <c r="G47">
        <f>_xlfn.STDEV.S(G5:G45)</f>
        <v>11.108911706692181</v>
      </c>
    </row>
    <row r="48" spans="1:7" x14ac:dyDescent="0.25">
      <c r="G48">
        <f>AVERAGE(G5:G45)</f>
        <v>-0.39207943534230288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WP06_1_10192017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Schmidt</cp:lastModifiedBy>
  <dcterms:created xsi:type="dcterms:W3CDTF">2017-10-20T05:50:18Z</dcterms:created>
  <dcterms:modified xsi:type="dcterms:W3CDTF">2017-11-03T21:43:01Z</dcterms:modified>
</cp:coreProperties>
</file>