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schmidt\Documents\lab projects\black and white materials\screenmaterials-lambertian\"/>
    </mc:Choice>
  </mc:AlternateContent>
  <bookViews>
    <workbookView xWindow="0" yWindow="0" windowWidth="28800" windowHeight="13020" tabRatio="500"/>
  </bookViews>
  <sheets>
    <sheet name="WP05_1_10192017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47" i="1"/>
  <c r="E45" i="1" l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G20" i="1" s="1"/>
  <c r="E21" i="1"/>
  <c r="G21" i="1" s="1"/>
  <c r="E22" i="1"/>
  <c r="E23" i="1"/>
  <c r="E24" i="1"/>
  <c r="E25" i="1"/>
  <c r="E26" i="1"/>
  <c r="E27" i="1"/>
  <c r="E28" i="1"/>
  <c r="G28" i="1" s="1"/>
  <c r="E29" i="1"/>
  <c r="G29" i="1" s="1"/>
  <c r="E30" i="1"/>
  <c r="E31" i="1"/>
  <c r="E32" i="1"/>
  <c r="E33" i="1"/>
  <c r="E34" i="1"/>
  <c r="E35" i="1"/>
  <c r="E36" i="1"/>
  <c r="G36" i="1" s="1"/>
  <c r="E37" i="1"/>
  <c r="G37" i="1" s="1"/>
  <c r="E38" i="1"/>
  <c r="E39" i="1"/>
  <c r="E40" i="1"/>
  <c r="E41" i="1"/>
  <c r="E42" i="1"/>
  <c r="E43" i="1"/>
  <c r="E44" i="1"/>
  <c r="G44" i="1" s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30" i="1"/>
  <c r="G31" i="1"/>
  <c r="G32" i="1"/>
  <c r="G33" i="1"/>
  <c r="G34" i="1"/>
  <c r="G35" i="1"/>
  <c r="G38" i="1"/>
  <c r="G39" i="1"/>
  <c r="G40" i="1"/>
  <c r="G41" i="1"/>
  <c r="G42" i="1"/>
  <c r="G43" i="1"/>
  <c r="G45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5" i="1"/>
</calcChain>
</file>

<file path=xl/sharedStrings.xml><?xml version="1.0" encoding="utf-8"?>
<sst xmlns="http://schemas.openxmlformats.org/spreadsheetml/2006/main" count="11" uniqueCount="11">
  <si>
    <t>Lambertian Test:</t>
  </si>
  <si>
    <t>Material:</t>
  </si>
  <si>
    <t>WP05_1_10192017</t>
  </si>
  <si>
    <t>Reference:</t>
  </si>
  <si>
    <t>Angle (deg):</t>
  </si>
  <si>
    <t>Reference (uW):</t>
  </si>
  <si>
    <t>Material (uW):</t>
  </si>
  <si>
    <t>Corrected (uW)</t>
  </si>
  <si>
    <t>Residual</t>
  </si>
  <si>
    <t>Ref Corrected</t>
  </si>
  <si>
    <t>Scaled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</si>
</sst>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Power (uW) v. Angle (Deg)</a:t>
            </a:r>
          </a:p>
          <a:p>
            <a:pPr>
              <a:defRPr/>
            </a:pPr>
            <a:r>
              <a:rPr lang="en-US" baseline="0"/>
              <a:t>Sample - WP05-1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805985785164987E-3"/>
                  <c:y val="5.0906784725525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WP05_1_10192017!$A$6:$A$45</c:f>
              <c:numCache>
                <c:formatCode>General</c:formatCode>
                <c:ptCount val="40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50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42</c:v>
                </c:pt>
                <c:pt idx="24">
                  <c:v>40</c:v>
                </c:pt>
                <c:pt idx="25">
                  <c:v>38</c:v>
                </c:pt>
                <c:pt idx="26">
                  <c:v>36</c:v>
                </c:pt>
                <c:pt idx="27">
                  <c:v>34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18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</c:numCache>
            </c:numRef>
          </c:xVal>
          <c:yVal>
            <c:numRef>
              <c:f>WP05_1_10192017!$D$6:$D$45</c:f>
              <c:numCache>
                <c:formatCode>General</c:formatCode>
                <c:ptCount val="40"/>
                <c:pt idx="0">
                  <c:v>408.42391285770316</c:v>
                </c:pt>
                <c:pt idx="1">
                  <c:v>404.68502039751439</c:v>
                </c:pt>
                <c:pt idx="2">
                  <c:v>393.97028055939649</c:v>
                </c:pt>
                <c:pt idx="3">
                  <c:v>388.72925606165609</c:v>
                </c:pt>
                <c:pt idx="4">
                  <c:v>414.52357846256928</c:v>
                </c:pt>
                <c:pt idx="5">
                  <c:v>394.56982759043899</c:v>
                </c:pt>
                <c:pt idx="6">
                  <c:v>378.21234730820163</c:v>
                </c:pt>
                <c:pt idx="7">
                  <c:v>410.711790731154</c:v>
                </c:pt>
                <c:pt idx="8">
                  <c:v>391.41580625575449</c:v>
                </c:pt>
                <c:pt idx="9">
                  <c:v>411.80709016277808</c:v>
                </c:pt>
                <c:pt idx="10">
                  <c:v>437.10248265225766</c:v>
                </c:pt>
                <c:pt idx="11">
                  <c:v>400.34132840510767</c:v>
                </c:pt>
                <c:pt idx="12">
                  <c:v>424.95333318465924</c:v>
                </c:pt>
                <c:pt idx="13">
                  <c:v>422.21864690535233</c:v>
                </c:pt>
                <c:pt idx="14">
                  <c:v>407.59353599999986</c:v>
                </c:pt>
                <c:pt idx="15">
                  <c:v>454.97496745824589</c:v>
                </c:pt>
                <c:pt idx="16">
                  <c:v>436.82421304686409</c:v>
                </c:pt>
                <c:pt idx="17">
                  <c:v>481.77629311987801</c:v>
                </c:pt>
                <c:pt idx="18">
                  <c:v>438.91978112981997</c:v>
                </c:pt>
                <c:pt idx="19">
                  <c:v>426.01007840449415</c:v>
                </c:pt>
                <c:pt idx="20">
                  <c:v>460.07908930546938</c:v>
                </c:pt>
                <c:pt idx="21">
                  <c:v>430.23882344140128</c:v>
                </c:pt>
                <c:pt idx="22">
                  <c:v>424.31824272242977</c:v>
                </c:pt>
                <c:pt idx="23">
                  <c:v>415.79916781564066</c:v>
                </c:pt>
                <c:pt idx="24">
                  <c:v>426.48439386859144</c:v>
                </c:pt>
                <c:pt idx="25">
                  <c:v>428.56648650323598</c:v>
                </c:pt>
                <c:pt idx="26">
                  <c:v>447.06848250998888</c:v>
                </c:pt>
                <c:pt idx="27">
                  <c:v>435.63164319192794</c:v>
                </c:pt>
                <c:pt idx="28">
                  <c:v>449.82118553053897</c:v>
                </c:pt>
                <c:pt idx="29">
                  <c:v>441.67180122952533</c:v>
                </c:pt>
                <c:pt idx="30">
                  <c:v>425.21436497079424</c:v>
                </c:pt>
                <c:pt idx="31">
                  <c:v>441.85094642673317</c:v>
                </c:pt>
                <c:pt idx="32">
                  <c:v>423.80485476779364</c:v>
                </c:pt>
                <c:pt idx="33">
                  <c:v>456.3054003972893</c:v>
                </c:pt>
                <c:pt idx="34">
                  <c:v>434.25583108092803</c:v>
                </c:pt>
                <c:pt idx="35">
                  <c:v>450.04160390734194</c:v>
                </c:pt>
                <c:pt idx="36">
                  <c:v>464.81827153619417</c:v>
                </c:pt>
                <c:pt idx="37">
                  <c:v>437.57484290849169</c:v>
                </c:pt>
                <c:pt idx="38">
                  <c:v>460.0859825882988</c:v>
                </c:pt>
                <c:pt idx="39">
                  <c:v>454.80653318378955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81808"/>
        <c:axId val="500883488"/>
      </c:scatterChart>
      <c:valAx>
        <c:axId val="5008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3488"/>
        <c:crosses val="autoZero"/>
        <c:crossBetween val="midCat"/>
      </c:valAx>
      <c:valAx>
        <c:axId val="500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(uW) v. Angle (deg)</a:t>
            </a:r>
          </a:p>
          <a:p>
            <a:pPr>
              <a:defRPr/>
            </a:pPr>
            <a:r>
              <a:rPr lang="en-US" baseline="0"/>
              <a:t>Sample - WP05-1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WP05-1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WP05_1_10192017!$A$5:$A$45</c:f>
              <c:numCache>
                <c:formatCode>General</c:formatCode>
                <c:ptCount val="41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  <c:pt idx="8">
                  <c:v>74</c:v>
                </c:pt>
                <c:pt idx="9">
                  <c:v>72</c:v>
                </c:pt>
                <c:pt idx="10">
                  <c:v>70</c:v>
                </c:pt>
                <c:pt idx="11">
                  <c:v>68</c:v>
                </c:pt>
                <c:pt idx="12">
                  <c:v>66</c:v>
                </c:pt>
                <c:pt idx="13">
                  <c:v>64</c:v>
                </c:pt>
                <c:pt idx="14">
                  <c:v>62</c:v>
                </c:pt>
                <c:pt idx="15">
                  <c:v>60</c:v>
                </c:pt>
                <c:pt idx="16">
                  <c:v>58</c:v>
                </c:pt>
                <c:pt idx="17">
                  <c:v>56</c:v>
                </c:pt>
                <c:pt idx="18">
                  <c:v>54</c:v>
                </c:pt>
                <c:pt idx="19">
                  <c:v>52</c:v>
                </c:pt>
                <c:pt idx="20">
                  <c:v>50</c:v>
                </c:pt>
                <c:pt idx="21">
                  <c:v>48</c:v>
                </c:pt>
                <c:pt idx="22">
                  <c:v>46</c:v>
                </c:pt>
                <c:pt idx="23">
                  <c:v>44</c:v>
                </c:pt>
                <c:pt idx="24">
                  <c:v>42</c:v>
                </c:pt>
                <c:pt idx="25">
                  <c:v>40</c:v>
                </c:pt>
                <c:pt idx="26">
                  <c:v>38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30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18</c:v>
                </c:pt>
                <c:pt idx="37">
                  <c:v>16</c:v>
                </c:pt>
                <c:pt idx="38">
                  <c:v>14</c:v>
                </c:pt>
                <c:pt idx="39">
                  <c:v>12</c:v>
                </c:pt>
                <c:pt idx="40">
                  <c:v>10</c:v>
                </c:pt>
              </c:numCache>
            </c:numRef>
          </c:xVal>
          <c:yVal>
            <c:numRef>
              <c:f>WP05_1_10192017!$C$5:$C$45</c:f>
              <c:numCache>
                <c:formatCode>General</c:formatCode>
                <c:ptCount val="41"/>
                <c:pt idx="0">
                  <c:v>5.719195</c:v>
                </c:pt>
                <c:pt idx="1">
                  <c:v>14.253788999999999</c:v>
                </c:pt>
                <c:pt idx="2">
                  <c:v>28.229399999999998</c:v>
                </c:pt>
                <c:pt idx="3">
                  <c:v>41.181108000000002</c:v>
                </c:pt>
                <c:pt idx="4">
                  <c:v>54.100656000000001</c:v>
                </c:pt>
                <c:pt idx="5">
                  <c:v>71.981263999999996</c:v>
                </c:pt>
                <c:pt idx="6">
                  <c:v>82.035679999999999</c:v>
                </c:pt>
                <c:pt idx="7">
                  <c:v>91.497848000000005</c:v>
                </c:pt>
                <c:pt idx="8">
                  <c:v>113.20751199999999</c:v>
                </c:pt>
                <c:pt idx="9">
                  <c:v>120.95413600000001</c:v>
                </c:pt>
                <c:pt idx="10">
                  <c:v>140.84631999999999</c:v>
                </c:pt>
                <c:pt idx="11">
                  <c:v>163.74147199999999</c:v>
                </c:pt>
                <c:pt idx="12">
                  <c:v>162.83348799999999</c:v>
                </c:pt>
                <c:pt idx="13">
                  <c:v>186.28728000000001</c:v>
                </c:pt>
                <c:pt idx="14">
                  <c:v>198.21964800000001</c:v>
                </c:pt>
                <c:pt idx="15">
                  <c:v>203.79676799999999</c:v>
                </c:pt>
                <c:pt idx="16">
                  <c:v>241.1</c:v>
                </c:pt>
                <c:pt idx="17">
                  <c:v>244.26900000000001</c:v>
                </c:pt>
                <c:pt idx="18">
                  <c:v>283.18099999999998</c:v>
                </c:pt>
                <c:pt idx="19">
                  <c:v>270.226</c:v>
                </c:pt>
                <c:pt idx="20">
                  <c:v>273.834</c:v>
                </c:pt>
                <c:pt idx="21">
                  <c:v>307.85300000000001</c:v>
                </c:pt>
                <c:pt idx="22">
                  <c:v>298.86900000000003</c:v>
                </c:pt>
                <c:pt idx="23">
                  <c:v>305.22899999999998</c:v>
                </c:pt>
                <c:pt idx="24">
                  <c:v>308.99900000000002</c:v>
                </c:pt>
                <c:pt idx="25">
                  <c:v>326.70600000000002</c:v>
                </c:pt>
                <c:pt idx="26">
                  <c:v>337.71499999999997</c:v>
                </c:pt>
                <c:pt idx="27">
                  <c:v>361.68599999999998</c:v>
                </c:pt>
                <c:pt idx="28">
                  <c:v>361.15499999999997</c:v>
                </c:pt>
                <c:pt idx="29">
                  <c:v>381.47</c:v>
                </c:pt>
                <c:pt idx="30">
                  <c:v>382.49900000000002</c:v>
                </c:pt>
                <c:pt idx="31">
                  <c:v>375.44200000000001</c:v>
                </c:pt>
                <c:pt idx="32">
                  <c:v>397.13299999999998</c:v>
                </c:pt>
                <c:pt idx="33">
                  <c:v>387.16500000000002</c:v>
                </c:pt>
                <c:pt idx="34">
                  <c:v>423.07900000000001</c:v>
                </c:pt>
                <c:pt idx="35">
                  <c:v>408.06700000000001</c:v>
                </c:pt>
                <c:pt idx="36">
                  <c:v>428.01499999999999</c:v>
                </c:pt>
                <c:pt idx="37">
                  <c:v>446.81200000000001</c:v>
                </c:pt>
                <c:pt idx="38">
                  <c:v>424.577</c:v>
                </c:pt>
                <c:pt idx="39">
                  <c:v>450.03199999999998</c:v>
                </c:pt>
                <c:pt idx="40">
                  <c:v>447.89699999999999</c:v>
                </c:pt>
              </c:numCache>
            </c:numRef>
          </c:yVal>
          <c:smooth val="0"/>
        </c:ser>
        <c:ser>
          <c:idx val="1"/>
          <c:order val="1"/>
          <c:tx>
            <c:v>Scaled Cosine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WP05_1_10192017!$A$5:$A$45</c:f>
              <c:numCache>
                <c:formatCode>General</c:formatCode>
                <c:ptCount val="41"/>
                <c:pt idx="0">
                  <c:v>90</c:v>
                </c:pt>
                <c:pt idx="1">
                  <c:v>88</c:v>
                </c:pt>
                <c:pt idx="2">
                  <c:v>86</c:v>
                </c:pt>
                <c:pt idx="3">
                  <c:v>84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  <c:pt idx="8">
                  <c:v>74</c:v>
                </c:pt>
                <c:pt idx="9">
                  <c:v>72</c:v>
                </c:pt>
                <c:pt idx="10">
                  <c:v>70</c:v>
                </c:pt>
                <c:pt idx="11">
                  <c:v>68</c:v>
                </c:pt>
                <c:pt idx="12">
                  <c:v>66</c:v>
                </c:pt>
                <c:pt idx="13">
                  <c:v>64</c:v>
                </c:pt>
                <c:pt idx="14">
                  <c:v>62</c:v>
                </c:pt>
                <c:pt idx="15">
                  <c:v>60</c:v>
                </c:pt>
                <c:pt idx="16">
                  <c:v>58</c:v>
                </c:pt>
                <c:pt idx="17">
                  <c:v>56</c:v>
                </c:pt>
                <c:pt idx="18">
                  <c:v>54</c:v>
                </c:pt>
                <c:pt idx="19">
                  <c:v>52</c:v>
                </c:pt>
                <c:pt idx="20">
                  <c:v>50</c:v>
                </c:pt>
                <c:pt idx="21">
                  <c:v>48</c:v>
                </c:pt>
                <c:pt idx="22">
                  <c:v>46</c:v>
                </c:pt>
                <c:pt idx="23">
                  <c:v>44</c:v>
                </c:pt>
                <c:pt idx="24">
                  <c:v>42</c:v>
                </c:pt>
                <c:pt idx="25">
                  <c:v>40</c:v>
                </c:pt>
                <c:pt idx="26">
                  <c:v>38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30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18</c:v>
                </c:pt>
                <c:pt idx="37">
                  <c:v>16</c:v>
                </c:pt>
                <c:pt idx="38">
                  <c:v>14</c:v>
                </c:pt>
                <c:pt idx="39">
                  <c:v>12</c:v>
                </c:pt>
                <c:pt idx="40">
                  <c:v>10</c:v>
                </c:pt>
              </c:numCache>
            </c:numRef>
          </c:xVal>
          <c:yVal>
            <c:numRef>
              <c:f>WP05_1_10192017!$E$5:$E$45</c:f>
              <c:numCache>
                <c:formatCode>General</c:formatCode>
                <c:ptCount val="41"/>
                <c:pt idx="0">
                  <c:v>2.7437015875410308E-14</c:v>
                </c:pt>
                <c:pt idx="1">
                  <c:v>15.631379874560126</c:v>
                </c:pt>
                <c:pt idx="2">
                  <c:v>31.243715320572459</c:v>
                </c:pt>
                <c:pt idx="3">
                  <c:v>46.817985112192183</c:v>
                </c:pt>
                <c:pt idx="4">
                  <c:v>62.335214400710441</c:v>
                </c:pt>
                <c:pt idx="5">
                  <c:v>77.776497832485134</c:v>
                </c:pt>
                <c:pt idx="6">
                  <c:v>93.123022582201997</c:v>
                </c:pt>
                <c:pt idx="7">
                  <c:v>108.35609127340435</c:v>
                </c:pt>
                <c:pt idx="8">
                  <c:v>123.45714475836647</c:v>
                </c:pt>
                <c:pt idx="9">
                  <c:v>138.40778472955583</c:v>
                </c:pt>
                <c:pt idx="10">
                  <c:v>153.18979613513707</c:v>
                </c:pt>
                <c:pt idx="11">
                  <c:v>167.78516937120671</c:v>
                </c:pt>
                <c:pt idx="12">
                  <c:v>182.17612222372168</c:v>
                </c:pt>
                <c:pt idx="13">
                  <c:v>196.34512153338741</c:v>
                </c:pt>
                <c:pt idx="14">
                  <c:v>210.27490455711217</c:v>
                </c:pt>
                <c:pt idx="15">
                  <c:v>223.94850000000005</c:v>
                </c:pt>
                <c:pt idx="16">
                  <c:v>237.34924869225978</c:v>
                </c:pt>
                <c:pt idx="17">
                  <c:v>250.46082388583707</c:v>
                </c:pt>
                <c:pt idx="18">
                  <c:v>263.26725114604181</c:v>
                </c:pt>
                <c:pt idx="19">
                  <c:v>275.75292781393637</c:v>
                </c:pt>
                <c:pt idx="20">
                  <c:v>287.9026420157719</c:v>
                </c:pt>
                <c:pt idx="21">
                  <c:v>299.70159119631353</c:v>
                </c:pt>
                <c:pt idx="22">
                  <c:v>311.13540015347348</c:v>
                </c:pt>
                <c:pt idx="23">
                  <c:v>322.19013855228087</c:v>
                </c:pt>
                <c:pt idx="24">
                  <c:v>332.85233789684844</c:v>
                </c:pt>
                <c:pt idx="25">
                  <c:v>343.1090079396609</c:v>
                </c:pt>
                <c:pt idx="26">
                  <c:v>352.94765250818989</c:v>
                </c:pt>
                <c:pt idx="27">
                  <c:v>362.35628472955585</c:v>
                </c:pt>
                <c:pt idx="28">
                  <c:v>371.32344163468548</c:v>
                </c:pt>
                <c:pt idx="29">
                  <c:v>379.83819812417471</c:v>
                </c:pt>
                <c:pt idx="30">
                  <c:v>387.89018027883873</c:v>
                </c:pt>
                <c:pt idx="31">
                  <c:v>395.46957799873479</c:v>
                </c:pt>
                <c:pt idx="32">
                  <c:v>402.56715695525799</c:v>
                </c:pt>
                <c:pt idx="33">
                  <c:v>409.17426984174801</c:v>
                </c:pt>
                <c:pt idx="34">
                  <c:v>415.28286690890036</c:v>
                </c:pt>
                <c:pt idx="35">
                  <c:v>420.88550577214602</c:v>
                </c:pt>
                <c:pt idx="36">
                  <c:v>425.97536047905038</c:v>
                </c:pt>
                <c:pt idx="37">
                  <c:v>430.5462298256852</c:v>
                </c:pt>
                <c:pt idx="38">
                  <c:v>434.59254491183998</c:v>
                </c:pt>
                <c:pt idx="39">
                  <c:v>438.10937592586936</c:v>
                </c:pt>
                <c:pt idx="40">
                  <c:v>441.09243815090895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55680"/>
        <c:axId val="440569488"/>
      </c:scatterChart>
      <c:valAx>
        <c:axId val="4474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9488"/>
        <c:crosses val="autoZero"/>
        <c:crossBetween val="midCat"/>
      </c:valAx>
      <c:valAx>
        <c:axId val="440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5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v. Angle Residual</a:t>
            </a:r>
          </a:p>
          <a:p>
            <a:pPr>
              <a:defRPr/>
            </a:pPr>
            <a:r>
              <a:rPr lang="en-US" baseline="0"/>
              <a:t>Sample - WP05-1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WP05_1_10192017!$A$6:$A$45</c:f>
              <c:numCache>
                <c:formatCode>General</c:formatCode>
                <c:ptCount val="40"/>
                <c:pt idx="0">
                  <c:v>88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62</c:v>
                </c:pt>
                <c:pt idx="14">
                  <c:v>60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50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42</c:v>
                </c:pt>
                <c:pt idx="24">
                  <c:v>40</c:v>
                </c:pt>
                <c:pt idx="25">
                  <c:v>38</c:v>
                </c:pt>
                <c:pt idx="26">
                  <c:v>36</c:v>
                </c:pt>
                <c:pt idx="27">
                  <c:v>34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18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</c:numCache>
            </c:numRef>
          </c:xVal>
          <c:yVal>
            <c:numRef>
              <c:f>WP05_1_10192017!$G$6:$G$45</c:f>
              <c:numCache>
                <c:formatCode>General</c:formatCode>
                <c:ptCount val="40"/>
                <c:pt idx="0">
                  <c:v>-1.3775908745601271</c:v>
                </c:pt>
                <c:pt idx="1">
                  <c:v>-3.0143153205724609</c:v>
                </c:pt>
                <c:pt idx="2">
                  <c:v>-5.636877112192181</c:v>
                </c:pt>
                <c:pt idx="3">
                  <c:v>-8.2345584007104407</c:v>
                </c:pt>
                <c:pt idx="4">
                  <c:v>-5.7952338324851382</c:v>
                </c:pt>
                <c:pt idx="5">
                  <c:v>-11.087342582201998</c:v>
                </c:pt>
                <c:pt idx="6">
                  <c:v>-16.858243273404341</c:v>
                </c:pt>
                <c:pt idx="7">
                  <c:v>-10.249632758366474</c:v>
                </c:pt>
                <c:pt idx="8">
                  <c:v>-17.453648729555823</c:v>
                </c:pt>
                <c:pt idx="9">
                  <c:v>-12.343476135137081</c:v>
                </c:pt>
                <c:pt idx="10">
                  <c:v>-4.0436973712067186</c:v>
                </c:pt>
                <c:pt idx="11">
                  <c:v>-19.342634223721689</c:v>
                </c:pt>
                <c:pt idx="12">
                  <c:v>-10.057841533387403</c:v>
                </c:pt>
                <c:pt idx="13">
                  <c:v>-12.055256557112159</c:v>
                </c:pt>
                <c:pt idx="14">
                  <c:v>-20.151732000000067</c:v>
                </c:pt>
                <c:pt idx="15">
                  <c:v>3.7507513077402166</c:v>
                </c:pt>
                <c:pt idx="16">
                  <c:v>-6.1918238858370671</c:v>
                </c:pt>
                <c:pt idx="17">
                  <c:v>19.913748853958168</c:v>
                </c:pt>
                <c:pt idx="18">
                  <c:v>-5.5269278139363678</c:v>
                </c:pt>
                <c:pt idx="19">
                  <c:v>-14.0686420157719</c:v>
                </c:pt>
                <c:pt idx="20">
                  <c:v>8.1514088036864791</c:v>
                </c:pt>
                <c:pt idx="21">
                  <c:v>-12.266400153473455</c:v>
                </c:pt>
                <c:pt idx="22">
                  <c:v>-16.961138552280886</c:v>
                </c:pt>
                <c:pt idx="23">
                  <c:v>-23.853337896848416</c:v>
                </c:pt>
                <c:pt idx="24">
                  <c:v>-16.403007939660881</c:v>
                </c:pt>
                <c:pt idx="25">
                  <c:v>-15.232652508189915</c:v>
                </c:pt>
                <c:pt idx="26">
                  <c:v>-0.67028472955587404</c:v>
                </c:pt>
                <c:pt idx="27">
                  <c:v>-10.168441634685507</c:v>
                </c:pt>
                <c:pt idx="28">
                  <c:v>1.6318018758253174</c:v>
                </c:pt>
                <c:pt idx="29">
                  <c:v>-5.3911802788387035</c:v>
                </c:pt>
                <c:pt idx="30">
                  <c:v>-20.027577998734785</c:v>
                </c:pt>
                <c:pt idx="31">
                  <c:v>-5.434156955258004</c:v>
                </c:pt>
                <c:pt idx="32">
                  <c:v>-22.009269841747994</c:v>
                </c:pt>
                <c:pt idx="33">
                  <c:v>7.796133091099648</c:v>
                </c:pt>
                <c:pt idx="34">
                  <c:v>-12.818505772146011</c:v>
                </c:pt>
                <c:pt idx="35">
                  <c:v>2.0396395209496063</c:v>
                </c:pt>
                <c:pt idx="36">
                  <c:v>16.26577017431481</c:v>
                </c:pt>
                <c:pt idx="37">
                  <c:v>-10.015544911839982</c:v>
                </c:pt>
                <c:pt idx="38">
                  <c:v>11.922624074130624</c:v>
                </c:pt>
                <c:pt idx="39">
                  <c:v>6.8045618490910442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11504"/>
        <c:axId val="504712064"/>
      </c:scatterChart>
      <c:valAx>
        <c:axId val="504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12064"/>
        <c:crosses val="autoZero"/>
        <c:crossBetween val="midCat"/>
      </c:valAx>
      <c:valAx>
        <c:axId val="5047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  <a:r>
                  <a:rPr lang="en-US" baseline="0"/>
                  <a:t> - Projected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20</xdr:row>
      <xdr:rowOff>171450</xdr:rowOff>
    </xdr:from>
    <xdr:to>
      <xdr:col>12</xdr:col>
      <xdr:colOff>603250</xdr:colOff>
      <xdr:row>34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</xdr:row>
      <xdr:rowOff>144825</xdr:rowOff>
    </xdr:from>
    <xdr:to>
      <xdr:col>12</xdr:col>
      <xdr:colOff>533400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</xdr:colOff>
      <xdr:row>34</xdr:row>
      <xdr:rowOff>108373</xdr:rowOff>
    </xdr:from>
    <xdr:to>
      <xdr:col>12</xdr:col>
      <xdr:colOff>523240</xdr:colOff>
      <xdr:row>48</xdr:row>
      <xdr:rowOff>6773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Normal="100" workbookViewId="0">
      <selection activeCell="G49" sqref="G49"/>
    </sheetView>
  </sheetViews>
  <sheetFormatPr defaultColWidth="11" defaultRowHeight="15.75" x14ac:dyDescent="0.25"/>
  <cols>
    <col min="4" max="6" width="11.8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</row>
    <row r="3" spans="1:7" x14ac:dyDescent="0.25">
      <c r="A3" s="1">
        <v>43027</v>
      </c>
      <c r="B3" s="2">
        <v>0.63958333333333328</v>
      </c>
    </row>
    <row r="4" spans="1:7" x14ac:dyDescent="0.25">
      <c r="A4" t="s">
        <v>4</v>
      </c>
      <c r="B4" t="s">
        <v>5</v>
      </c>
      <c r="C4" t="s">
        <v>6</v>
      </c>
      <c r="D4" t="s">
        <v>7</v>
      </c>
      <c r="E4" t="s">
        <v>10</v>
      </c>
      <c r="F4" t="s">
        <v>9</v>
      </c>
      <c r="G4" t="s">
        <v>8</v>
      </c>
    </row>
    <row r="5" spans="1:7" x14ac:dyDescent="0.25">
      <c r="A5">
        <v>90</v>
      </c>
      <c r="B5">
        <v>7.1782550000000001</v>
      </c>
      <c r="C5">
        <v>5.719195</v>
      </c>
      <c r="D5">
        <f t="shared" ref="D5:D45" si="0">C5/COS(RADIANS(A5))</f>
        <v>9.3363297763397616E+16</v>
      </c>
      <c r="E5">
        <f>$C$45*COS(RADIANS(A5))</f>
        <v>2.7437015875410308E-14</v>
      </c>
      <c r="F5">
        <f>B5/COS(RADIANS(A5))</f>
        <v>1.171817990095805E+17</v>
      </c>
      <c r="G5">
        <f t="shared" ref="G5:G45" si="1">C5-E5</f>
        <v>5.7191949999999725</v>
      </c>
    </row>
    <row r="6" spans="1:7" x14ac:dyDescent="0.25">
      <c r="A6">
        <v>88</v>
      </c>
      <c r="B6">
        <v>7.4728149999999998</v>
      </c>
      <c r="C6">
        <v>14.253788999999999</v>
      </c>
      <c r="D6">
        <f t="shared" si="0"/>
        <v>408.42391285770316</v>
      </c>
      <c r="E6">
        <f t="shared" ref="E6:E44" si="2">$C$45*COS(RADIANS(A6))</f>
        <v>15.631379874560126</v>
      </c>
      <c r="F6">
        <f t="shared" ref="F6:F45" si="3">B6/COS(RADIANS(A6))</f>
        <v>214.12386154739184</v>
      </c>
      <c r="G6">
        <f t="shared" si="1"/>
        <v>-1.3775908745601271</v>
      </c>
    </row>
    <row r="7" spans="1:7" x14ac:dyDescent="0.25">
      <c r="A7">
        <v>86</v>
      </c>
      <c r="B7">
        <v>14.551964</v>
      </c>
      <c r="C7">
        <v>28.229399999999998</v>
      </c>
      <c r="D7">
        <f t="shared" si="0"/>
        <v>404.68502039751439</v>
      </c>
      <c r="E7">
        <f t="shared" si="2"/>
        <v>31.243715320572459</v>
      </c>
      <c r="F7">
        <f t="shared" si="3"/>
        <v>208.61094632418315</v>
      </c>
      <c r="G7">
        <f t="shared" si="1"/>
        <v>-3.0143153205724609</v>
      </c>
    </row>
    <row r="8" spans="1:7" x14ac:dyDescent="0.25">
      <c r="A8">
        <v>84</v>
      </c>
      <c r="B8">
        <v>57.247408</v>
      </c>
      <c r="C8">
        <v>41.181108000000002</v>
      </c>
      <c r="D8">
        <f t="shared" si="0"/>
        <v>393.97028055939649</v>
      </c>
      <c r="E8">
        <f t="shared" si="2"/>
        <v>46.817985112192183</v>
      </c>
      <c r="F8">
        <f t="shared" si="3"/>
        <v>547.67291329456793</v>
      </c>
      <c r="G8">
        <f t="shared" si="1"/>
        <v>-5.636877112192181</v>
      </c>
    </row>
    <row r="9" spans="1:7" x14ac:dyDescent="0.25">
      <c r="A9">
        <v>82</v>
      </c>
      <c r="B9">
        <v>76.345727999999994</v>
      </c>
      <c r="C9">
        <v>54.100656000000001</v>
      </c>
      <c r="D9">
        <f t="shared" si="0"/>
        <v>388.72925606165609</v>
      </c>
      <c r="E9">
        <f t="shared" si="2"/>
        <v>62.335214400710441</v>
      </c>
      <c r="F9">
        <f t="shared" si="3"/>
        <v>548.5666948091266</v>
      </c>
      <c r="G9">
        <f t="shared" si="1"/>
        <v>-8.2345584007104407</v>
      </c>
    </row>
    <row r="10" spans="1:7" x14ac:dyDescent="0.25">
      <c r="A10">
        <v>80</v>
      </c>
      <c r="B10">
        <v>86.470048000000006</v>
      </c>
      <c r="C10">
        <v>71.981263999999996</v>
      </c>
      <c r="D10">
        <f t="shared" si="0"/>
        <v>414.52357846256928</v>
      </c>
      <c r="E10">
        <f t="shared" si="2"/>
        <v>77.776497832485134</v>
      </c>
      <c r="F10">
        <f t="shared" si="3"/>
        <v>497.96116009841302</v>
      </c>
      <c r="G10">
        <f t="shared" si="1"/>
        <v>-5.7952338324851382</v>
      </c>
    </row>
    <row r="11" spans="1:7" x14ac:dyDescent="0.25">
      <c r="A11">
        <v>78</v>
      </c>
      <c r="B11">
        <v>110.939216</v>
      </c>
      <c r="C11">
        <v>82.035679999999999</v>
      </c>
      <c r="D11">
        <f t="shared" si="0"/>
        <v>394.56982759043899</v>
      </c>
      <c r="E11">
        <f t="shared" si="2"/>
        <v>93.123022582201997</v>
      </c>
      <c r="F11">
        <f t="shared" si="3"/>
        <v>533.58815737418729</v>
      </c>
      <c r="G11">
        <f t="shared" si="1"/>
        <v>-11.087342582201998</v>
      </c>
    </row>
    <row r="12" spans="1:7" x14ac:dyDescent="0.25">
      <c r="A12">
        <v>76</v>
      </c>
      <c r="B12">
        <v>132.14335199999999</v>
      </c>
      <c r="C12">
        <v>91.497848000000005</v>
      </c>
      <c r="D12">
        <f t="shared" si="0"/>
        <v>378.21234730820163</v>
      </c>
      <c r="E12">
        <f t="shared" si="2"/>
        <v>108.35609127340435</v>
      </c>
      <c r="F12">
        <f t="shared" si="3"/>
        <v>546.22320014667378</v>
      </c>
      <c r="G12">
        <f t="shared" si="1"/>
        <v>-16.858243273404341</v>
      </c>
    </row>
    <row r="13" spans="1:7" x14ac:dyDescent="0.25">
      <c r="A13">
        <v>74</v>
      </c>
      <c r="B13">
        <v>146.34654399999999</v>
      </c>
      <c r="C13">
        <v>113.20751199999999</v>
      </c>
      <c r="D13">
        <f t="shared" si="0"/>
        <v>410.711790731154</v>
      </c>
      <c r="E13">
        <f t="shared" si="2"/>
        <v>123.45714475836647</v>
      </c>
      <c r="F13">
        <f t="shared" si="3"/>
        <v>530.93871680136931</v>
      </c>
      <c r="G13">
        <f t="shared" si="1"/>
        <v>-10.249632758366474</v>
      </c>
    </row>
    <row r="14" spans="1:7" x14ac:dyDescent="0.25">
      <c r="A14">
        <v>72</v>
      </c>
      <c r="B14">
        <v>162.92408</v>
      </c>
      <c r="C14">
        <v>120.95413600000001</v>
      </c>
      <c r="D14">
        <f t="shared" si="0"/>
        <v>391.41580625575449</v>
      </c>
      <c r="E14">
        <f t="shared" si="2"/>
        <v>138.40778472955583</v>
      </c>
      <c r="F14">
        <f t="shared" si="3"/>
        <v>527.2333980516139</v>
      </c>
      <c r="G14">
        <f t="shared" si="1"/>
        <v>-17.453648729555823</v>
      </c>
    </row>
    <row r="15" spans="1:7" x14ac:dyDescent="0.25">
      <c r="A15">
        <v>70</v>
      </c>
      <c r="B15">
        <v>183.17420799999999</v>
      </c>
      <c r="C15">
        <v>140.84631999999999</v>
      </c>
      <c r="D15">
        <f t="shared" si="0"/>
        <v>411.80709016277808</v>
      </c>
      <c r="E15">
        <f t="shared" si="2"/>
        <v>153.18979613513707</v>
      </c>
      <c r="F15">
        <f t="shared" si="3"/>
        <v>535.56555534678841</v>
      </c>
      <c r="G15">
        <f t="shared" si="1"/>
        <v>-12.343476135137081</v>
      </c>
    </row>
    <row r="16" spans="1:7" x14ac:dyDescent="0.25">
      <c r="A16">
        <v>68</v>
      </c>
      <c r="B16">
        <v>207.586512</v>
      </c>
      <c r="C16">
        <v>163.74147199999999</v>
      </c>
      <c r="D16">
        <f t="shared" si="0"/>
        <v>437.10248265225766</v>
      </c>
      <c r="E16">
        <f t="shared" si="2"/>
        <v>167.78516937120671</v>
      </c>
      <c r="F16">
        <f t="shared" si="3"/>
        <v>554.14537717312498</v>
      </c>
      <c r="G16">
        <f t="shared" si="1"/>
        <v>-4.0436973712067186</v>
      </c>
    </row>
    <row r="17" spans="1:7" x14ac:dyDescent="0.25">
      <c r="A17">
        <v>66</v>
      </c>
      <c r="B17">
        <v>226.90199999999999</v>
      </c>
      <c r="C17">
        <v>162.83348799999999</v>
      </c>
      <c r="D17">
        <f t="shared" si="0"/>
        <v>400.34132840510767</v>
      </c>
      <c r="E17">
        <f t="shared" si="2"/>
        <v>182.17612222372168</v>
      </c>
      <c r="F17">
        <f t="shared" si="3"/>
        <v>557.8597450284658</v>
      </c>
      <c r="G17">
        <f t="shared" si="1"/>
        <v>-19.342634223721689</v>
      </c>
    </row>
    <row r="18" spans="1:7" x14ac:dyDescent="0.25">
      <c r="A18">
        <v>64</v>
      </c>
      <c r="B18">
        <v>236.47399999999999</v>
      </c>
      <c r="C18">
        <v>186.28728000000001</v>
      </c>
      <c r="D18">
        <f t="shared" si="0"/>
        <v>424.95333318465924</v>
      </c>
      <c r="E18">
        <f t="shared" si="2"/>
        <v>196.34512153338741</v>
      </c>
      <c r="F18">
        <f t="shared" si="3"/>
        <v>539.43787526184883</v>
      </c>
      <c r="G18">
        <f t="shared" si="1"/>
        <v>-10.057841533387403</v>
      </c>
    </row>
    <row r="19" spans="1:7" x14ac:dyDescent="0.25">
      <c r="A19">
        <v>62</v>
      </c>
      <c r="B19">
        <v>262.18400000000003</v>
      </c>
      <c r="C19">
        <v>198.21964800000001</v>
      </c>
      <c r="D19">
        <f t="shared" si="0"/>
        <v>422.21864690535233</v>
      </c>
      <c r="E19">
        <f t="shared" si="2"/>
        <v>210.27490455711217</v>
      </c>
      <c r="F19">
        <f t="shared" si="3"/>
        <v>558.46620068779919</v>
      </c>
      <c r="G19">
        <f t="shared" si="1"/>
        <v>-12.055256557112159</v>
      </c>
    </row>
    <row r="20" spans="1:7" x14ac:dyDescent="0.25">
      <c r="A20">
        <v>60</v>
      </c>
      <c r="B20">
        <v>284.03699999999998</v>
      </c>
      <c r="C20">
        <v>203.79676799999999</v>
      </c>
      <c r="D20">
        <f t="shared" si="0"/>
        <v>407.59353599999986</v>
      </c>
      <c r="E20">
        <f t="shared" si="2"/>
        <v>223.94850000000005</v>
      </c>
      <c r="F20">
        <f t="shared" si="3"/>
        <v>568.07399999999984</v>
      </c>
      <c r="G20">
        <f t="shared" si="1"/>
        <v>-20.151732000000067</v>
      </c>
    </row>
    <row r="21" spans="1:7" x14ac:dyDescent="0.25">
      <c r="A21">
        <v>58</v>
      </c>
      <c r="B21">
        <v>293.95699999999999</v>
      </c>
      <c r="C21">
        <v>241.1</v>
      </c>
      <c r="D21">
        <f t="shared" si="0"/>
        <v>454.97496745824589</v>
      </c>
      <c r="E21">
        <f t="shared" si="2"/>
        <v>237.34924869225978</v>
      </c>
      <c r="F21">
        <f t="shared" si="3"/>
        <v>554.72035051482203</v>
      </c>
      <c r="G21">
        <f t="shared" si="1"/>
        <v>3.7507513077402166</v>
      </c>
    </row>
    <row r="22" spans="1:7" x14ac:dyDescent="0.25">
      <c r="A22">
        <v>56</v>
      </c>
      <c r="B22">
        <v>311.57400000000001</v>
      </c>
      <c r="C22">
        <v>244.26900000000001</v>
      </c>
      <c r="D22">
        <f t="shared" si="0"/>
        <v>436.82421304686409</v>
      </c>
      <c r="E22">
        <f t="shared" si="2"/>
        <v>250.46082388583707</v>
      </c>
      <c r="F22">
        <f t="shared" si="3"/>
        <v>557.18518254818923</v>
      </c>
      <c r="G22">
        <f t="shared" si="1"/>
        <v>-6.1918238858370671</v>
      </c>
    </row>
    <row r="23" spans="1:7" x14ac:dyDescent="0.25">
      <c r="A23">
        <v>54</v>
      </c>
      <c r="B23">
        <v>332.07600000000002</v>
      </c>
      <c r="C23">
        <v>283.18099999999998</v>
      </c>
      <c r="D23">
        <f t="shared" si="0"/>
        <v>481.77629311987801</v>
      </c>
      <c r="E23">
        <f t="shared" si="2"/>
        <v>263.26725114604181</v>
      </c>
      <c r="F23">
        <f t="shared" si="3"/>
        <v>564.96143566862406</v>
      </c>
      <c r="G23">
        <f t="shared" si="1"/>
        <v>19.913748853958168</v>
      </c>
    </row>
    <row r="24" spans="1:7" x14ac:dyDescent="0.25">
      <c r="A24">
        <v>52</v>
      </c>
      <c r="B24">
        <v>352.58300000000003</v>
      </c>
      <c r="C24">
        <v>270.226</v>
      </c>
      <c r="D24">
        <f t="shared" si="0"/>
        <v>438.91978112981997</v>
      </c>
      <c r="E24">
        <f t="shared" si="2"/>
        <v>275.75292781393637</v>
      </c>
      <c r="F24">
        <f t="shared" si="3"/>
        <v>572.68972338004232</v>
      </c>
      <c r="G24">
        <f t="shared" si="1"/>
        <v>-5.5269278139363678</v>
      </c>
    </row>
    <row r="25" spans="1:7" x14ac:dyDescent="0.25">
      <c r="A25">
        <v>50</v>
      </c>
      <c r="B25">
        <v>364.58300000000003</v>
      </c>
      <c r="C25">
        <v>273.834</v>
      </c>
      <c r="D25">
        <f t="shared" si="0"/>
        <v>426.01007840449415</v>
      </c>
      <c r="E25">
        <f t="shared" si="2"/>
        <v>287.9026420157719</v>
      </c>
      <c r="F25">
        <f t="shared" si="3"/>
        <v>567.19045996824968</v>
      </c>
      <c r="G25">
        <f t="shared" si="1"/>
        <v>-14.0686420157719</v>
      </c>
    </row>
    <row r="26" spans="1:7" x14ac:dyDescent="0.25">
      <c r="A26">
        <v>48</v>
      </c>
      <c r="B26">
        <v>380.01299999999998</v>
      </c>
      <c r="C26">
        <v>307.85300000000001</v>
      </c>
      <c r="D26">
        <f t="shared" si="0"/>
        <v>460.07908930546938</v>
      </c>
      <c r="E26">
        <f t="shared" si="2"/>
        <v>299.70159119631353</v>
      </c>
      <c r="F26">
        <f t="shared" si="3"/>
        <v>567.9205171436995</v>
      </c>
      <c r="G26">
        <f t="shared" si="1"/>
        <v>8.1514088036864791</v>
      </c>
    </row>
    <row r="27" spans="1:7" x14ac:dyDescent="0.25">
      <c r="A27">
        <v>46</v>
      </c>
      <c r="B27">
        <v>397.005</v>
      </c>
      <c r="C27">
        <v>298.86900000000003</v>
      </c>
      <c r="D27">
        <f t="shared" si="0"/>
        <v>430.23882344140128</v>
      </c>
      <c r="E27">
        <f t="shared" si="2"/>
        <v>311.13540015347348</v>
      </c>
      <c r="F27">
        <f t="shared" si="3"/>
        <v>571.51114401411155</v>
      </c>
      <c r="G27">
        <f t="shared" si="1"/>
        <v>-12.266400153473455</v>
      </c>
    </row>
    <row r="28" spans="1:7" x14ac:dyDescent="0.25">
      <c r="A28">
        <v>44</v>
      </c>
      <c r="B28">
        <v>417.745</v>
      </c>
      <c r="C28">
        <v>305.22899999999998</v>
      </c>
      <c r="D28">
        <f t="shared" si="0"/>
        <v>424.31824272242977</v>
      </c>
      <c r="E28">
        <f t="shared" si="2"/>
        <v>322.19013855228087</v>
      </c>
      <c r="F28">
        <f t="shared" si="3"/>
        <v>580.73388932926241</v>
      </c>
      <c r="G28">
        <f t="shared" si="1"/>
        <v>-16.961138552280886</v>
      </c>
    </row>
    <row r="29" spans="1:7" x14ac:dyDescent="0.25">
      <c r="A29">
        <v>42</v>
      </c>
      <c r="B29">
        <v>430.3</v>
      </c>
      <c r="C29">
        <v>308.99900000000002</v>
      </c>
      <c r="D29">
        <f t="shared" si="0"/>
        <v>415.79916781564066</v>
      </c>
      <c r="E29">
        <f t="shared" si="2"/>
        <v>332.85233789684844</v>
      </c>
      <c r="F29">
        <f t="shared" si="3"/>
        <v>579.02576354962366</v>
      </c>
      <c r="G29">
        <f t="shared" si="1"/>
        <v>-23.853337896848416</v>
      </c>
    </row>
    <row r="30" spans="1:7" x14ac:dyDescent="0.25">
      <c r="A30">
        <v>40</v>
      </c>
      <c r="B30">
        <v>442.3</v>
      </c>
      <c r="C30">
        <v>326.70600000000002</v>
      </c>
      <c r="D30">
        <f t="shared" si="0"/>
        <v>426.48439386859144</v>
      </c>
      <c r="E30">
        <f t="shared" si="2"/>
        <v>343.1090079396609</v>
      </c>
      <c r="F30">
        <f t="shared" si="3"/>
        <v>577.38164407166687</v>
      </c>
      <c r="G30">
        <f t="shared" si="1"/>
        <v>-16.403007939660881</v>
      </c>
    </row>
    <row r="31" spans="1:7" x14ac:dyDescent="0.25">
      <c r="A31">
        <v>38</v>
      </c>
      <c r="B31">
        <v>454.17500000000001</v>
      </c>
      <c r="C31">
        <v>337.71499999999997</v>
      </c>
      <c r="D31">
        <f t="shared" si="0"/>
        <v>428.56648650323598</v>
      </c>
      <c r="E31">
        <f t="shared" si="2"/>
        <v>352.94765250818989</v>
      </c>
      <c r="F31">
        <f t="shared" si="3"/>
        <v>576.35634783058856</v>
      </c>
      <c r="G31">
        <f t="shared" si="1"/>
        <v>-15.232652508189915</v>
      </c>
    </row>
    <row r="32" spans="1:7" x14ac:dyDescent="0.25">
      <c r="A32">
        <v>36</v>
      </c>
      <c r="B32">
        <v>464.59699999999998</v>
      </c>
      <c r="C32">
        <v>361.68599999999998</v>
      </c>
      <c r="D32">
        <f t="shared" si="0"/>
        <v>447.06848250998888</v>
      </c>
      <c r="E32">
        <f t="shared" si="2"/>
        <v>362.35628472955585</v>
      </c>
      <c r="F32">
        <f t="shared" si="3"/>
        <v>574.27347414246969</v>
      </c>
      <c r="G32">
        <f t="shared" si="1"/>
        <v>-0.67028472955587404</v>
      </c>
    </row>
    <row r="33" spans="1:7" x14ac:dyDescent="0.25">
      <c r="A33">
        <v>34</v>
      </c>
      <c r="B33">
        <v>480.24</v>
      </c>
      <c r="C33">
        <v>361.15499999999997</v>
      </c>
      <c r="D33">
        <f t="shared" si="0"/>
        <v>435.63164319192794</v>
      </c>
      <c r="E33">
        <f t="shared" si="2"/>
        <v>371.32344163468548</v>
      </c>
      <c r="F33">
        <f t="shared" si="3"/>
        <v>579.27410758951555</v>
      </c>
      <c r="G33">
        <f t="shared" si="1"/>
        <v>-10.168441634685507</v>
      </c>
    </row>
    <row r="34" spans="1:7" x14ac:dyDescent="0.25">
      <c r="A34">
        <v>32</v>
      </c>
      <c r="B34">
        <v>486.87299999999999</v>
      </c>
      <c r="C34">
        <v>381.47</v>
      </c>
      <c r="D34">
        <f t="shared" si="0"/>
        <v>449.82118553053897</v>
      </c>
      <c r="E34">
        <f t="shared" si="2"/>
        <v>379.83819812417471</v>
      </c>
      <c r="F34">
        <f t="shared" si="3"/>
        <v>574.110126780114</v>
      </c>
      <c r="G34">
        <f t="shared" si="1"/>
        <v>1.6318018758253174</v>
      </c>
    </row>
    <row r="35" spans="1:7" x14ac:dyDescent="0.25">
      <c r="A35">
        <v>30</v>
      </c>
      <c r="B35">
        <v>511.95499999999998</v>
      </c>
      <c r="C35">
        <v>382.49900000000002</v>
      </c>
      <c r="D35">
        <f t="shared" si="0"/>
        <v>441.67180122952533</v>
      </c>
      <c r="E35">
        <f t="shared" si="2"/>
        <v>387.89018027883873</v>
      </c>
      <c r="F35">
        <f t="shared" si="3"/>
        <v>591.15471412594968</v>
      </c>
      <c r="G35">
        <f t="shared" si="1"/>
        <v>-5.3911802788387035</v>
      </c>
    </row>
    <row r="36" spans="1:7" x14ac:dyDescent="0.25">
      <c r="A36">
        <v>28</v>
      </c>
      <c r="B36">
        <v>520.01700000000005</v>
      </c>
      <c r="C36">
        <v>375.44200000000001</v>
      </c>
      <c r="D36">
        <f t="shared" si="0"/>
        <v>425.21436497079424</v>
      </c>
      <c r="E36">
        <f t="shared" si="2"/>
        <v>395.46957799873479</v>
      </c>
      <c r="F36">
        <f t="shared" si="3"/>
        <v>588.95568004916208</v>
      </c>
      <c r="G36">
        <f t="shared" si="1"/>
        <v>-20.027577998734785</v>
      </c>
    </row>
    <row r="37" spans="1:7" x14ac:dyDescent="0.25">
      <c r="A37">
        <v>26</v>
      </c>
      <c r="B37">
        <v>533.78599999999994</v>
      </c>
      <c r="C37">
        <v>397.13299999999998</v>
      </c>
      <c r="D37">
        <f t="shared" si="0"/>
        <v>441.85094642673317</v>
      </c>
      <c r="E37">
        <f t="shared" si="2"/>
        <v>402.56715695525799</v>
      </c>
      <c r="F37">
        <f t="shared" si="3"/>
        <v>593.89133939848909</v>
      </c>
      <c r="G37">
        <f t="shared" si="1"/>
        <v>-5.434156955258004</v>
      </c>
    </row>
    <row r="38" spans="1:7" x14ac:dyDescent="0.25">
      <c r="A38">
        <v>24</v>
      </c>
      <c r="B38">
        <v>535.53</v>
      </c>
      <c r="C38">
        <v>387.16500000000002</v>
      </c>
      <c r="D38">
        <f t="shared" si="0"/>
        <v>423.80485476779364</v>
      </c>
      <c r="E38">
        <f t="shared" si="2"/>
        <v>409.17426984174801</v>
      </c>
      <c r="F38">
        <f t="shared" si="3"/>
        <v>586.21056622834317</v>
      </c>
      <c r="G38">
        <f t="shared" si="1"/>
        <v>-22.009269841747994</v>
      </c>
    </row>
    <row r="39" spans="1:7" x14ac:dyDescent="0.25">
      <c r="A39">
        <v>22</v>
      </c>
      <c r="B39">
        <v>544.01800000000003</v>
      </c>
      <c r="C39">
        <v>423.07900000000001</v>
      </c>
      <c r="D39">
        <f t="shared" si="0"/>
        <v>456.3054003972893</v>
      </c>
      <c r="E39">
        <f t="shared" si="2"/>
        <v>415.28286690890036</v>
      </c>
      <c r="F39">
        <f t="shared" si="3"/>
        <v>586.74231364197362</v>
      </c>
      <c r="G39">
        <f t="shared" si="1"/>
        <v>7.796133091099648</v>
      </c>
    </row>
    <row r="40" spans="1:7" x14ac:dyDescent="0.25">
      <c r="A40">
        <v>20</v>
      </c>
      <c r="B40">
        <v>561.423</v>
      </c>
      <c r="C40">
        <v>408.06700000000001</v>
      </c>
      <c r="D40">
        <f t="shared" si="0"/>
        <v>434.25583108092803</v>
      </c>
      <c r="E40">
        <f t="shared" si="2"/>
        <v>420.88550577214602</v>
      </c>
      <c r="F40">
        <f t="shared" si="3"/>
        <v>597.45387755674403</v>
      </c>
      <c r="G40">
        <f t="shared" si="1"/>
        <v>-12.818505772146011</v>
      </c>
    </row>
    <row r="41" spans="1:7" x14ac:dyDescent="0.25">
      <c r="A41">
        <v>18</v>
      </c>
      <c r="B41">
        <v>562.99800000000005</v>
      </c>
      <c r="C41">
        <v>428.01499999999999</v>
      </c>
      <c r="D41">
        <f t="shared" si="0"/>
        <v>450.04160390734194</v>
      </c>
      <c r="E41">
        <f t="shared" si="2"/>
        <v>425.97536047905038</v>
      </c>
      <c r="F41">
        <f t="shared" si="3"/>
        <v>591.97112932169603</v>
      </c>
      <c r="G41">
        <f t="shared" si="1"/>
        <v>2.0396395209496063</v>
      </c>
    </row>
    <row r="42" spans="1:7" x14ac:dyDescent="0.25">
      <c r="A42">
        <v>16</v>
      </c>
      <c r="B42">
        <v>562.84699999999998</v>
      </c>
      <c r="C42">
        <v>446.81200000000001</v>
      </c>
      <c r="D42">
        <f t="shared" si="0"/>
        <v>464.81827153619417</v>
      </c>
      <c r="E42">
        <f t="shared" si="2"/>
        <v>430.5462298256852</v>
      </c>
      <c r="F42">
        <f t="shared" si="3"/>
        <v>585.52941657639508</v>
      </c>
      <c r="G42">
        <f t="shared" si="1"/>
        <v>16.26577017431481</v>
      </c>
    </row>
    <row r="43" spans="1:7" x14ac:dyDescent="0.25">
      <c r="A43">
        <v>14</v>
      </c>
      <c r="B43">
        <v>565.64200000000005</v>
      </c>
      <c r="C43">
        <v>424.577</v>
      </c>
      <c r="D43">
        <f t="shared" si="0"/>
        <v>437.57484290849169</v>
      </c>
      <c r="E43">
        <f t="shared" si="2"/>
        <v>434.59254491183998</v>
      </c>
      <c r="F43">
        <f t="shared" si="3"/>
        <v>582.95835453273514</v>
      </c>
      <c r="G43">
        <f t="shared" si="1"/>
        <v>-10.015544911839982</v>
      </c>
    </row>
    <row r="44" spans="1:7" x14ac:dyDescent="0.25">
      <c r="A44">
        <v>12</v>
      </c>
      <c r="B44">
        <v>583.14599999999996</v>
      </c>
      <c r="C44">
        <v>450.03199999999998</v>
      </c>
      <c r="D44">
        <f t="shared" si="0"/>
        <v>460.0859825882988</v>
      </c>
      <c r="E44">
        <f t="shared" si="2"/>
        <v>438.10937592586936</v>
      </c>
      <c r="F44">
        <f t="shared" si="3"/>
        <v>596.17382853316224</v>
      </c>
      <c r="G44">
        <f t="shared" si="1"/>
        <v>11.922624074130624</v>
      </c>
    </row>
    <row r="45" spans="1:7" x14ac:dyDescent="0.25">
      <c r="A45">
        <v>10</v>
      </c>
      <c r="B45">
        <v>595.44799999999998</v>
      </c>
      <c r="C45">
        <v>447.89699999999999</v>
      </c>
      <c r="D45">
        <f t="shared" si="0"/>
        <v>454.80653318378955</v>
      </c>
      <c r="E45">
        <f>$C$45*COS(RADIANS(A45))</f>
        <v>441.09243815090895</v>
      </c>
      <c r="F45">
        <f t="shared" si="3"/>
        <v>604.6337451941431</v>
      </c>
      <c r="G45">
        <f t="shared" si="1"/>
        <v>6.8045618490910442</v>
      </c>
    </row>
    <row r="47" spans="1:7" x14ac:dyDescent="0.25">
      <c r="G47">
        <f>_xlfn.STDEV.S(G5:G45)</f>
        <v>10.59072365389712</v>
      </c>
    </row>
    <row r="48" spans="1:7" x14ac:dyDescent="0.25">
      <c r="G48">
        <f>AVERAGE(G5:G45)</f>
        <v>-6.6035448546981463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WP05_1_10192017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Schmidt</cp:lastModifiedBy>
  <dcterms:created xsi:type="dcterms:W3CDTF">2017-10-20T03:24:03Z</dcterms:created>
  <dcterms:modified xsi:type="dcterms:W3CDTF">2017-11-03T21:43:04Z</dcterms:modified>
</cp:coreProperties>
</file>