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"/>
    </mc:Choice>
  </mc:AlternateContent>
  <xr:revisionPtr revIDLastSave="0" documentId="13_ncr:1_{E5AFECC2-3EAF-4803-BEAB-76EB40DB3631}" xr6:coauthVersionLast="46" xr6:coauthVersionMax="47" xr10:uidLastSave="{00000000-0000-0000-0000-000000000000}"/>
  <bookViews>
    <workbookView xWindow="-108" yWindow="-108" windowWidth="23256" windowHeight="12576" xr2:uid="{F001A22A-F94D-484A-8514-28C84F23A5A5}"/>
  </bookViews>
  <sheets>
    <sheet name="Master Lis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</calcChain>
</file>

<file path=xl/sharedStrings.xml><?xml version="1.0" encoding="utf-8"?>
<sst xmlns="http://schemas.openxmlformats.org/spreadsheetml/2006/main" count="173" uniqueCount="94">
  <si>
    <t>Date Downloaded</t>
  </si>
  <si>
    <t>Source</t>
  </si>
  <si>
    <t>Recruiter</t>
  </si>
  <si>
    <t>Work Site</t>
  </si>
  <si>
    <t>Applicant Name</t>
  </si>
  <si>
    <t>Department</t>
  </si>
  <si>
    <t>Position Applied</t>
  </si>
  <si>
    <t>Phone Number</t>
  </si>
  <si>
    <t>Email/Skype ID</t>
  </si>
  <si>
    <t>Status</t>
  </si>
  <si>
    <t>Reason</t>
  </si>
  <si>
    <t>Exam Date</t>
  </si>
  <si>
    <t>Assessment</t>
  </si>
  <si>
    <t>Voice Assessment</t>
  </si>
  <si>
    <t>Ops Int. Date</t>
  </si>
  <si>
    <t>Ops Interview</t>
  </si>
  <si>
    <t>Client Int. Date</t>
  </si>
  <si>
    <t>Client Interview</t>
  </si>
  <si>
    <t>COMMENT</t>
  </si>
  <si>
    <t>Resume Link</t>
  </si>
  <si>
    <t>RPA - COMMENT</t>
  </si>
  <si>
    <t>Location</t>
  </si>
  <si>
    <t>JOBSTREET</t>
  </si>
  <si>
    <t xml:space="preserve">Central Luzon, </t>
  </si>
  <si>
    <t>jason pampan</t>
  </si>
  <si>
    <t>Senior Accoutant</t>
  </si>
  <si>
    <t>0917108979</t>
  </si>
  <si>
    <t>-</t>
  </si>
  <si>
    <t>11193602</t>
  </si>
  <si>
    <t xml:space="preserve">Asia - Others, </t>
  </si>
  <si>
    <t>Niña Sarah Morta</t>
  </si>
  <si>
    <t>0933852467</t>
  </si>
  <si>
    <t>Sharmane Kate Vera</t>
  </si>
  <si>
    <t>9266957649</t>
  </si>
  <si>
    <t xml:space="preserve">National Capital Reg, </t>
  </si>
  <si>
    <t>rogielyn delos reyes</t>
  </si>
  <si>
    <t>0931106623</t>
  </si>
  <si>
    <t>FACEBOOK</t>
  </si>
  <si>
    <t>Jenefa Sacay</t>
  </si>
  <si>
    <t>Medical Billing Specialist</t>
  </si>
  <si>
    <t>0945 356 2297</t>
  </si>
  <si>
    <t>Tanquion Jerick Ryan</t>
  </si>
  <si>
    <t>0906 697 3671</t>
  </si>
  <si>
    <t>Jane C. Alfajardo</t>
  </si>
  <si>
    <t>0918 180 0123</t>
  </si>
  <si>
    <t>May Lene Racho</t>
  </si>
  <si>
    <t>0906 485 2105</t>
  </si>
  <si>
    <t>Romeo Rosalejos</t>
  </si>
  <si>
    <t>Certified Public Accountant</t>
  </si>
  <si>
    <t/>
  </si>
  <si>
    <t>INDEED</t>
  </si>
  <si>
    <t>Vina Frago</t>
  </si>
  <si>
    <t>Accounting Associate</t>
  </si>
  <si>
    <t>+63 936 647 7628</t>
  </si>
  <si>
    <t>Henry Senapilo</t>
  </si>
  <si>
    <t>Lead Generation Specialist</t>
  </si>
  <si>
    <t>+63 977 195 3638</t>
  </si>
  <si>
    <t>27126bd544d3</t>
  </si>
  <si>
    <t>Arian Marie Morejon</t>
  </si>
  <si>
    <t>Engineering Associate</t>
  </si>
  <si>
    <t>+63 966 198 7757</t>
  </si>
  <si>
    <t>20f88973b159</t>
  </si>
  <si>
    <t>Dyesebel Laoreno</t>
  </si>
  <si>
    <t>Technical Support Specialist</t>
  </si>
  <si>
    <t>+63 956 446 5934</t>
  </si>
  <si>
    <t>3632327317dd</t>
  </si>
  <si>
    <t>Lorenz Rennee Umali</t>
  </si>
  <si>
    <t>Customer Support Associate / Technical Support</t>
  </si>
  <si>
    <t>+63 949 910 9470</t>
  </si>
  <si>
    <t>f97f3ce42313</t>
  </si>
  <si>
    <t>WEBSITE</t>
  </si>
  <si>
    <t>Neil Siongco</t>
  </si>
  <si>
    <t>Electrical Estimator</t>
  </si>
  <si>
    <t>09551037139</t>
  </si>
  <si>
    <t>6311</t>
  </si>
  <si>
    <t>Christian Pol Cabreros</t>
  </si>
  <si>
    <t>Dental Billing Specialist</t>
  </si>
  <si>
    <t>09953467590</t>
  </si>
  <si>
    <t>6309</t>
  </si>
  <si>
    <t>Joshua Santos</t>
  </si>
  <si>
    <t>Virtual Engineer</t>
  </si>
  <si>
    <t>09770810996</t>
  </si>
  <si>
    <t>6307</t>
  </si>
  <si>
    <t>Raymond Lazaro</t>
  </si>
  <si>
    <t>Ophthalmic Technician</t>
  </si>
  <si>
    <t>09618323192</t>
  </si>
  <si>
    <t>6304</t>
  </si>
  <si>
    <t>Eivor Sheen H. Johansson</t>
  </si>
  <si>
    <t>09474179565</t>
  </si>
  <si>
    <t>6302</t>
  </si>
  <si>
    <t>Rejected</t>
  </si>
  <si>
    <t>Interested</t>
  </si>
  <si>
    <t>Maybe</t>
  </si>
  <si>
    <t>b2aff382483b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</si>
</sst>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5446-EBB8-41F3-A607-F5BE70AA497B}">
  <dimension ref="A1:V20"/>
  <sheetViews>
    <sheetView tabSelected="1" topLeftCell="J1" workbookViewId="0">
      <selection activeCell="Q17" sqref="Q17"/>
    </sheetView>
  </sheetViews>
  <sheetFormatPr defaultColWidth="15.21875" defaultRowHeight="13.8" x14ac:dyDescent="0.3"/>
  <cols>
    <col min="2" max="2" width="21" customWidth="1"/>
    <col min="5" max="5" width="18.5546875" customWidth="1"/>
    <col min="7" max="7" width="21.44140625" customWidth="1"/>
    <col min="9" max="9" width="41.6640625" customWidth="1"/>
    <col min="10" max="10" width="19.44140625" customWidth="1"/>
  </cols>
  <sheetData>
    <row r="1" spans="1:22" ht="22.2" customHeight="1" x14ac:dyDescent="0.3">
      <c r="A1" s="2" t="s">
        <v>19</v>
      </c>
      <c r="B1" s="2" t="s">
        <v>0</v>
      </c>
      <c r="C1" s="1" t="s">
        <v>2</v>
      </c>
      <c r="D1" s="2" t="s">
        <v>1</v>
      </c>
      <c r="E1" s="2" t="s">
        <v>21</v>
      </c>
      <c r="F1" s="1" t="s">
        <v>3</v>
      </c>
      <c r="G1" s="2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20</v>
      </c>
    </row>
    <row r="2" spans="1:22" x14ac:dyDescent="0.3">
      <c r="A2" s="3" t="str">
        <f>HYPERLINK("C:\Users\matth\Downloads\81C623C0-584B-48B3-B663-5734433F3DD8_11193602 (3).pdf","Resume")</f>
        <v>Resume</v>
      </c>
      <c r="B2" s="4">
        <v>44495</v>
      </c>
      <c r="D2" t="s">
        <v>22</v>
      </c>
      <c r="E2" t="s">
        <v>23</v>
      </c>
      <c r="G2" t="s">
        <v>24</v>
      </c>
      <c r="I2" t="s">
        <v>25</v>
      </c>
      <c r="J2" s="5" t="s">
        <v>26</v>
      </c>
      <c r="K2" t="s">
        <v>27</v>
      </c>
      <c r="L2" t="s">
        <v>91</v>
      </c>
      <c r="V2" s="5" t="s">
        <v>28</v>
      </c>
    </row>
    <row r="3" spans="1:22" x14ac:dyDescent="0.3">
      <c r="A3" s="3" t="str">
        <f>HYPERLINK("C:\Users\matth\Downloads\012C00BC-4890-4190-AEFD-4E9C7F44B2C3_11193602 (3).pdf","Resume")</f>
        <v>Resume</v>
      </c>
      <c r="B3" s="4">
        <v>44495</v>
      </c>
      <c r="D3" t="s">
        <v>22</v>
      </c>
      <c r="E3" t="s">
        <v>29</v>
      </c>
      <c r="G3" t="s">
        <v>30</v>
      </c>
      <c r="I3" t="s">
        <v>25</v>
      </c>
      <c r="J3" s="5" t="s">
        <v>31</v>
      </c>
      <c r="K3" t="s">
        <v>27</v>
      </c>
      <c r="L3" t="s">
        <v>92</v>
      </c>
      <c r="V3" s="5" t="s">
        <v>28</v>
      </c>
    </row>
    <row r="4" spans="1:22" x14ac:dyDescent="0.3">
      <c r="A4" s="3" t="str">
        <f>HYPERLINK("C:\Users\matth\Downloads\3AA74F9A-6406-11E6-A525-0050568048F8_11193602 (3).pdf","Resume")</f>
        <v>Resume</v>
      </c>
      <c r="B4" s="4">
        <v>44495</v>
      </c>
      <c r="D4" t="s">
        <v>22</v>
      </c>
      <c r="G4" t="s">
        <v>32</v>
      </c>
      <c r="I4" t="s">
        <v>25</v>
      </c>
      <c r="J4" s="5" t="s">
        <v>33</v>
      </c>
      <c r="K4" t="s">
        <v>27</v>
      </c>
      <c r="L4" t="s">
        <v>90</v>
      </c>
      <c r="V4" s="5" t="s">
        <v>28</v>
      </c>
    </row>
    <row r="5" spans="1:22" x14ac:dyDescent="0.3">
      <c r="A5" s="3" t="str">
        <f>HYPERLINK("C:\Users\matth\Downloads\FFF71684-61D4-11E0-9C99-842B2BFD5774_11193602 (3).pdf","Resume")</f>
        <v>Resume</v>
      </c>
      <c r="B5" s="4">
        <v>44495</v>
      </c>
      <c r="D5" t="s">
        <v>22</v>
      </c>
      <c r="E5" t="s">
        <v>34</v>
      </c>
      <c r="G5" t="s">
        <v>35</v>
      </c>
      <c r="I5" t="s">
        <v>25</v>
      </c>
      <c r="J5" s="5" t="s">
        <v>36</v>
      </c>
      <c r="K5" t="s">
        <v>27</v>
      </c>
      <c r="L5" t="s">
        <v>91</v>
      </c>
      <c r="V5" s="5" t="s">
        <v>28</v>
      </c>
    </row>
    <row r="6" spans="1:22" x14ac:dyDescent="0.3">
      <c r="A6" s="3" t="str">
        <f>HYPERLINK("C:\Users\matth\Downloads\Jenefa.docx (1).pdf","Resume")</f>
        <v>Resume</v>
      </c>
      <c r="B6" s="4">
        <v>44495</v>
      </c>
      <c r="D6" t="s">
        <v>37</v>
      </c>
      <c r="E6" t="s">
        <v>27</v>
      </c>
      <c r="G6" t="s">
        <v>38</v>
      </c>
      <c r="I6" t="s">
        <v>39</v>
      </c>
      <c r="J6" s="5" t="s">
        <v>40</v>
      </c>
      <c r="K6" t="s">
        <v>27</v>
      </c>
      <c r="L6" t="s">
        <v>92</v>
      </c>
      <c r="V6" s="5" t="s">
        <v>27</v>
      </c>
    </row>
    <row r="7" spans="1:22" x14ac:dyDescent="0.3">
      <c r="A7" s="3" t="str">
        <f>HYPERLINK("C:\Users\matth\Downloads\CV_2021-09-28-054417 (1).pdf","Resume")</f>
        <v>Resume</v>
      </c>
      <c r="B7" s="4">
        <v>44495</v>
      </c>
      <c r="D7" t="s">
        <v>37</v>
      </c>
      <c r="E7" t="s">
        <v>27</v>
      </c>
      <c r="G7" t="s">
        <v>41</v>
      </c>
      <c r="I7" t="s">
        <v>39</v>
      </c>
      <c r="J7" s="5" t="s">
        <v>42</v>
      </c>
      <c r="K7" t="s">
        <v>27</v>
      </c>
      <c r="L7" t="s">
        <v>90</v>
      </c>
      <c r="V7" s="5" t="s">
        <v>27</v>
      </c>
    </row>
    <row r="8" spans="1:22" x14ac:dyDescent="0.3">
      <c r="A8" s="3" t="str">
        <f>HYPERLINK("C:\Users\matth\Downloads\JANE-ALFAJARDO-Resume-1.docx (1).pdf","Resume")</f>
        <v>Resume</v>
      </c>
      <c r="B8" s="4">
        <v>44495</v>
      </c>
      <c r="D8" t="s">
        <v>37</v>
      </c>
      <c r="E8" t="s">
        <v>27</v>
      </c>
      <c r="G8" t="s">
        <v>43</v>
      </c>
      <c r="I8" t="s">
        <v>39</v>
      </c>
      <c r="J8" s="5" t="s">
        <v>44</v>
      </c>
      <c r="K8" t="s">
        <v>27</v>
      </c>
      <c r="L8" t="s">
        <v>91</v>
      </c>
      <c r="V8" s="5" t="s">
        <v>27</v>
      </c>
    </row>
    <row r="9" spans="1:22" x14ac:dyDescent="0.3">
      <c r="A9" s="3" t="str">
        <f>HYPERLINK("C:\Users\matth\Downloads\file (1).pdf","Resume")</f>
        <v>Resume</v>
      </c>
      <c r="B9" s="4">
        <v>44495</v>
      </c>
      <c r="D9" t="s">
        <v>37</v>
      </c>
      <c r="E9" t="s">
        <v>27</v>
      </c>
      <c r="G9" t="s">
        <v>45</v>
      </c>
      <c r="I9" t="s">
        <v>39</v>
      </c>
      <c r="J9" s="5" t="s">
        <v>46</v>
      </c>
      <c r="K9" t="s">
        <v>27</v>
      </c>
      <c r="L9" t="s">
        <v>92</v>
      </c>
      <c r="V9" s="5" t="s">
        <v>27</v>
      </c>
    </row>
    <row r="10" spans="1:22" x14ac:dyDescent="0.3">
      <c r="A10" s="3" t="str">
        <f>HYPERLINK("C:\Users\matth\Downloads\Getting-started (1).pdf","Resume")</f>
        <v>Resume</v>
      </c>
      <c r="B10" s="4">
        <v>44495</v>
      </c>
      <c r="D10" t="s">
        <v>37</v>
      </c>
      <c r="E10" t="s">
        <v>27</v>
      </c>
      <c r="G10" t="s">
        <v>47</v>
      </c>
      <c r="I10" t="s">
        <v>48</v>
      </c>
      <c r="J10" s="5" t="s">
        <v>49</v>
      </c>
      <c r="K10" t="s">
        <v>27</v>
      </c>
      <c r="L10" t="s">
        <v>90</v>
      </c>
      <c r="V10" s="5" t="s">
        <v>27</v>
      </c>
    </row>
    <row r="11" spans="1:22" x14ac:dyDescent="0.3">
      <c r="A11" s="3" t="str">
        <f>HYPERLINK("C:\Users\matth\Downloads\ResumeVinaFrago (1).pdf","Resume")</f>
        <v>Resume</v>
      </c>
      <c r="B11" s="4">
        <v>44495</v>
      </c>
      <c r="D11" t="s">
        <v>50</v>
      </c>
      <c r="E11" t="s">
        <v>27</v>
      </c>
      <c r="G11" t="s">
        <v>51</v>
      </c>
      <c r="I11" t="s">
        <v>52</v>
      </c>
      <c r="J11" s="5" t="s">
        <v>53</v>
      </c>
      <c r="K11" t="s">
        <v>27</v>
      </c>
      <c r="L11" t="s">
        <v>91</v>
      </c>
      <c r="V11" s="5" t="s">
        <v>93</v>
      </c>
    </row>
    <row r="12" spans="1:22" x14ac:dyDescent="0.3">
      <c r="A12" s="3" t="str">
        <f>HYPERLINK("C:\Users\matth\Downloads\ResumeHenrySenapilo (1).pdf","Resume")</f>
        <v>Resume</v>
      </c>
      <c r="B12" s="4">
        <v>44495</v>
      </c>
      <c r="D12" t="s">
        <v>50</v>
      </c>
      <c r="E12" t="s">
        <v>27</v>
      </c>
      <c r="G12" t="s">
        <v>54</v>
      </c>
      <c r="I12" t="s">
        <v>55</v>
      </c>
      <c r="J12" s="5" t="s">
        <v>56</v>
      </c>
      <c r="K12" t="s">
        <v>27</v>
      </c>
      <c r="L12" t="s">
        <v>92</v>
      </c>
      <c r="V12" s="5" t="s">
        <v>57</v>
      </c>
    </row>
    <row r="13" spans="1:22" x14ac:dyDescent="0.3">
      <c r="A13" s="3" t="str">
        <f>HYPERLINK("C:\Users\matth\Downloads\ResumeArianMarieMorejon (1).pdf","Resume")</f>
        <v>Resume</v>
      </c>
      <c r="B13" s="4">
        <v>44495</v>
      </c>
      <c r="D13" t="s">
        <v>50</v>
      </c>
      <c r="E13" t="s">
        <v>27</v>
      </c>
      <c r="G13" t="s">
        <v>58</v>
      </c>
      <c r="I13" t="s">
        <v>59</v>
      </c>
      <c r="J13" s="5" t="s">
        <v>60</v>
      </c>
      <c r="K13" t="s">
        <v>27</v>
      </c>
      <c r="L13" t="s">
        <v>90</v>
      </c>
      <c r="V13" s="5" t="s">
        <v>61</v>
      </c>
    </row>
    <row r="14" spans="1:22" x14ac:dyDescent="0.3">
      <c r="A14" s="3" t="str">
        <f>HYPERLINK("C:\Users\matth\Downloads\ResumeDyesebelLaoreno (1).docx","Resume")</f>
        <v>Resume</v>
      </c>
      <c r="B14" s="4">
        <v>44495</v>
      </c>
      <c r="D14" t="s">
        <v>50</v>
      </c>
      <c r="E14" t="s">
        <v>27</v>
      </c>
      <c r="G14" t="s">
        <v>62</v>
      </c>
      <c r="I14" t="s">
        <v>63</v>
      </c>
      <c r="J14" s="5" t="s">
        <v>64</v>
      </c>
      <c r="K14" t="s">
        <v>27</v>
      </c>
      <c r="L14" t="s">
        <v>91</v>
      </c>
      <c r="V14" s="5" t="s">
        <v>65</v>
      </c>
    </row>
    <row r="15" spans="1:22" x14ac:dyDescent="0.3">
      <c r="A15" s="3" t="str">
        <f>HYPERLINK("C:\Users\matth\Downloads\ResumeLorenzRenneeUmali (1).pdf","Resume")</f>
        <v>Resume</v>
      </c>
      <c r="B15" s="4">
        <v>44495</v>
      </c>
      <c r="D15" t="s">
        <v>50</v>
      </c>
      <c r="E15" t="s">
        <v>27</v>
      </c>
      <c r="G15" t="s">
        <v>66</v>
      </c>
      <c r="I15" t="s">
        <v>67</v>
      </c>
      <c r="J15" s="5" t="s">
        <v>68</v>
      </c>
      <c r="K15" t="s">
        <v>27</v>
      </c>
      <c r="L15" t="s">
        <v>92</v>
      </c>
      <c r="V15" s="5" t="s">
        <v>69</v>
      </c>
    </row>
    <row r="16" spans="1:22" x14ac:dyDescent="0.3">
      <c r="A16" s="3" t="str">
        <f>HYPERLINK("C:\Users\matth\Downloads\1634786125-SiongcoNeil-L.-Updated-Resume (1).pdf","Resume")</f>
        <v>Resume</v>
      </c>
      <c r="B16" s="4">
        <v>44495</v>
      </c>
      <c r="D16" t="s">
        <v>70</v>
      </c>
      <c r="E16" t="s">
        <v>27</v>
      </c>
      <c r="G16" t="s">
        <v>71</v>
      </c>
      <c r="I16" t="s">
        <v>72</v>
      </c>
      <c r="J16" s="5" t="s">
        <v>73</v>
      </c>
      <c r="K16" t="s">
        <v>27</v>
      </c>
      <c r="L16" t="s">
        <v>90</v>
      </c>
      <c r="V16" s="5" t="s">
        <v>74</v>
      </c>
    </row>
    <row r="17" spans="1:22" x14ac:dyDescent="0.3">
      <c r="A17" s="3" t="str">
        <f>HYPERLINK("C:\Users\matth\Downloads\1634747937-Christian-Pol-Cabreros-Curriculum-Vitae (1).docx","Resume")</f>
        <v>Resume</v>
      </c>
      <c r="B17" s="4">
        <v>44495</v>
      </c>
      <c r="D17" t="s">
        <v>70</v>
      </c>
      <c r="E17" t="s">
        <v>27</v>
      </c>
      <c r="G17" t="s">
        <v>75</v>
      </c>
      <c r="I17" t="s">
        <v>76</v>
      </c>
      <c r="J17" s="5" t="s">
        <v>77</v>
      </c>
      <c r="K17" t="s">
        <v>27</v>
      </c>
      <c r="L17" t="s">
        <v>91</v>
      </c>
      <c r="V17" s="5" t="s">
        <v>78</v>
      </c>
    </row>
    <row r="18" spans="1:22" x14ac:dyDescent="0.3">
      <c r="A18" s="3" t="str">
        <f>HYPERLINK("C:\Users\matth\Downloads\1634719055-JoshuaSantosResume_Rev_141021-1 (1).pdf","Resume")</f>
        <v>Resume</v>
      </c>
      <c r="B18" s="4">
        <v>44495</v>
      </c>
      <c r="D18" t="s">
        <v>70</v>
      </c>
      <c r="E18" t="s">
        <v>27</v>
      </c>
      <c r="G18" t="s">
        <v>79</v>
      </c>
      <c r="I18" t="s">
        <v>80</v>
      </c>
      <c r="J18" s="5" t="s">
        <v>81</v>
      </c>
      <c r="K18" t="s">
        <v>27</v>
      </c>
      <c r="L18" t="s">
        <v>92</v>
      </c>
      <c r="V18" s="5" t="s">
        <v>82</v>
      </c>
    </row>
    <row r="19" spans="1:22" x14ac:dyDescent="0.3">
      <c r="A19" s="3" t="str">
        <f>HYPERLINK("C:\Users\matth\Downloads\1634677232-Raymond-Garo-Lazaro (1).pdf","Resume")</f>
        <v>Resume</v>
      </c>
      <c r="B19" s="4">
        <v>44495</v>
      </c>
      <c r="D19" t="s">
        <v>70</v>
      </c>
      <c r="E19" t="s">
        <v>27</v>
      </c>
      <c r="G19" t="s">
        <v>83</v>
      </c>
      <c r="I19" t="s">
        <v>84</v>
      </c>
      <c r="J19" s="5" t="s">
        <v>85</v>
      </c>
      <c r="K19" t="s">
        <v>27</v>
      </c>
      <c r="L19" t="s">
        <v>90</v>
      </c>
      <c r="V19" s="5" t="s">
        <v>86</v>
      </c>
    </row>
    <row r="20" spans="1:22" x14ac:dyDescent="0.3">
      <c r="A20" s="3" t="str">
        <f>HYPERLINK("C:\Users\matth\Downloads\1634658402-Johansson-Eivor-Sheen (1).pdf","Resume")</f>
        <v>Resume</v>
      </c>
      <c r="B20" s="4">
        <v>44495</v>
      </c>
      <c r="D20" t="s">
        <v>70</v>
      </c>
      <c r="E20" t="s">
        <v>27</v>
      </c>
      <c r="G20" t="s">
        <v>87</v>
      </c>
      <c r="I20" t="s">
        <v>52</v>
      </c>
      <c r="J20" s="5" t="s">
        <v>88</v>
      </c>
      <c r="K20" t="s">
        <v>27</v>
      </c>
      <c r="L20" t="s">
        <v>91</v>
      </c>
      <c r="V20" s="5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Winmary Flores</dc:creator>
  <cp:lastModifiedBy>Matthew Miclat</cp:lastModifiedBy>
  <dcterms:created xsi:type="dcterms:W3CDTF">2021-09-29T08:01:57Z</dcterms:created>
  <dcterms:modified xsi:type="dcterms:W3CDTF">2021-10-27T02:26:13Z</dcterms:modified>
</cp:coreProperties>
</file>