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our/Dropbox/FIL_SZ_MEG/lexical_analysis/semantic_repo/data/"/>
    </mc:Choice>
  </mc:AlternateContent>
  <xr:revisionPtr revIDLastSave="0" documentId="13_ncr:1_{868A12A1-3928-7D46-8CDC-541C17CE0F89}" xr6:coauthVersionLast="47" xr6:coauthVersionMax="47" xr10:uidLastSave="{00000000-0000-0000-0000-000000000000}"/>
  <bookViews>
    <workbookView xWindow="0" yWindow="880" windowWidth="41120" windowHeight="25700" activeTab="5" xr2:uid="{E04AB6DF-8D7B-D94F-85CD-B7F02A112FB1}"/>
  </bookViews>
  <sheets>
    <sheet name="demog" sheetId="2" r:id="rId1"/>
    <sheet name="cognitive" sheetId="3" r:id="rId2"/>
    <sheet name="clinical" sheetId="4" r:id="rId3"/>
    <sheet name="more_clinical" sheetId="19" r:id="rId4"/>
    <sheet name="sqn" sheetId="9" r:id="rId5"/>
    <sheet name="TF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4" l="1"/>
  <c r="E2" i="19"/>
  <c r="E29" i="19"/>
  <c r="E27" i="19"/>
  <c r="E26" i="19"/>
  <c r="E24" i="19"/>
  <c r="E23" i="19"/>
  <c r="E22" i="19"/>
  <c r="E21" i="19"/>
  <c r="E19" i="19"/>
  <c r="E18" i="19"/>
  <c r="F17" i="19"/>
  <c r="F16" i="19"/>
  <c r="E16" i="19"/>
  <c r="F14" i="19"/>
  <c r="E13" i="19"/>
  <c r="E12" i="19"/>
  <c r="E11" i="19"/>
  <c r="F9" i="19"/>
  <c r="E9" i="19"/>
  <c r="E8" i="19"/>
  <c r="F7" i="19"/>
  <c r="E5" i="19"/>
  <c r="E4" i="19"/>
  <c r="E3" i="19"/>
  <c r="F3" i="4" l="1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I2" i="4"/>
  <c r="H2" i="4"/>
  <c r="G2" i="4"/>
  <c r="F2" i="4"/>
</calcChain>
</file>

<file path=xl/sharedStrings.xml><?xml version="1.0" encoding="utf-8"?>
<sst xmlns="http://schemas.openxmlformats.org/spreadsheetml/2006/main" count="682" uniqueCount="176">
  <si>
    <t>is.subject_list</t>
  </si>
  <si>
    <t>matlab ID</t>
  </si>
  <si>
    <t>'s107'</t>
  </si>
  <si>
    <t>'s109'</t>
  </si>
  <si>
    <t>'s113'</t>
  </si>
  <si>
    <t>'s111'</t>
  </si>
  <si>
    <t>'s112'</t>
  </si>
  <si>
    <t>'s110'</t>
  </si>
  <si>
    <t>'s115'</t>
  </si>
  <si>
    <t>'s105'</t>
  </si>
  <si>
    <t>'s102'</t>
  </si>
  <si>
    <t>'s117'</t>
  </si>
  <si>
    <t>'s118'</t>
  </si>
  <si>
    <t>'s103'</t>
  </si>
  <si>
    <t>'s119'</t>
  </si>
  <si>
    <t>'s120'</t>
  </si>
  <si>
    <t>'s101'</t>
  </si>
  <si>
    <t>'s121'</t>
  </si>
  <si>
    <t>'s124'</t>
  </si>
  <si>
    <t>'s125'</t>
  </si>
  <si>
    <t>'s126'</t>
  </si>
  <si>
    <t>'s114'</t>
  </si>
  <si>
    <t>'s127'</t>
  </si>
  <si>
    <t>'s128'</t>
  </si>
  <si>
    <t>'s104'</t>
  </si>
  <si>
    <t>'s129'</t>
  </si>
  <si>
    <t>'s130'</t>
  </si>
  <si>
    <t>'s108'</t>
  </si>
  <si>
    <t>'s131'</t>
  </si>
  <si>
    <t>'s132'</t>
  </si>
  <si>
    <t>'s201'</t>
  </si>
  <si>
    <t>'s202'</t>
  </si>
  <si>
    <t>'s203'</t>
  </si>
  <si>
    <t>'s204'</t>
  </si>
  <si>
    <t>'s206'</t>
  </si>
  <si>
    <t>'s205'</t>
  </si>
  <si>
    <t>'s207'</t>
  </si>
  <si>
    <t>'s208'</t>
  </si>
  <si>
    <t>'s209'</t>
  </si>
  <si>
    <t>'s210'</t>
  </si>
  <si>
    <t>'s211'</t>
  </si>
  <si>
    <t>'s212'</t>
  </si>
  <si>
    <t>'s213'</t>
  </si>
  <si>
    <t>'s214'</t>
  </si>
  <si>
    <t>'s215'</t>
  </si>
  <si>
    <t>'s217'</t>
  </si>
  <si>
    <t>'s218'</t>
  </si>
  <si>
    <t>'s219'</t>
  </si>
  <si>
    <t>'s220'</t>
  </si>
  <si>
    <t>'s216'</t>
  </si>
  <si>
    <t>'s221'</t>
  </si>
  <si>
    <t>'s222'</t>
  </si>
  <si>
    <t>'s223'</t>
  </si>
  <si>
    <t>'s224'</t>
  </si>
  <si>
    <t>'s225'</t>
  </si>
  <si>
    <t>'s226'</t>
  </si>
  <si>
    <t>'s227'</t>
  </si>
  <si>
    <t>'s228'</t>
  </si>
  <si>
    <t>'s229'</t>
  </si>
  <si>
    <t>age</t>
  </si>
  <si>
    <t>male</t>
  </si>
  <si>
    <t>ethnicity (1=white, 2=black british, 3=indian, 4=asian, 5=mixed, 6=other)</t>
  </si>
  <si>
    <t>employment (1 = full time, 2 = part time, 3 = student, 4 = unemployed)</t>
  </si>
  <si>
    <t>yrs_ed</t>
  </si>
  <si>
    <t>verbal_iq</t>
  </si>
  <si>
    <t>procedural_iq</t>
  </si>
  <si>
    <t>FSIQ</t>
  </si>
  <si>
    <t>DS_fwd</t>
  </si>
  <si>
    <t>DS_bwd</t>
  </si>
  <si>
    <t>gaf</t>
  </si>
  <si>
    <t>positive</t>
  </si>
  <si>
    <t>negative</t>
  </si>
  <si>
    <t>general</t>
  </si>
  <si>
    <t>depressive</t>
  </si>
  <si>
    <t>SZ</t>
  </si>
  <si>
    <t>D2/3_antagonist</t>
  </si>
  <si>
    <t>'Delusions'</t>
  </si>
  <si>
    <t>'Conceptual disorganisation'</t>
  </si>
  <si>
    <t>'Hallucinations'</t>
  </si>
  <si>
    <t>'Excitement'</t>
  </si>
  <si>
    <t>'Grandiosity'</t>
  </si>
  <si>
    <t>'Suspiciciousness'</t>
  </si>
  <si>
    <t>'Hostility'</t>
  </si>
  <si>
    <t>'Blunted affect'</t>
  </si>
  <si>
    <t>'Emotional withdrawal'</t>
  </si>
  <si>
    <t>'Poor rapport'</t>
  </si>
  <si>
    <t>'Passive social withdrawal'</t>
  </si>
  <si>
    <t>'Difficulty in abstract thinking'</t>
  </si>
  <si>
    <t>'Lack of spontaneity'</t>
  </si>
  <si>
    <t>'Stereotyped thinking'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</si>
  <si>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</si>
  <si>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</si>
  <si>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</si>
  <si>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</si>
  <si>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</si>
  <si>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</si>
  <si>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</si>
  <si>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</si>
  <si>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</si>
  <si>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</si>
  <si>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</si>
  <si>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</si>
  <si>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</si>
  <si>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</si>
  <si>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</si>
  <si>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</si>
  <si>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madrs1</t>
  </si>
  <si>
    <t>madrs2</t>
  </si>
  <si>
    <t>madrs3</t>
  </si>
  <si>
    <t>madrs4</t>
  </si>
  <si>
    <t>madrs5</t>
  </si>
  <si>
    <t>madrs6</t>
  </si>
  <si>
    <t>madrs7</t>
  </si>
  <si>
    <t>madrs8</t>
  </si>
  <si>
    <t>madrs9</t>
  </si>
  <si>
    <t>madrs10</t>
  </si>
  <si>
    <t>fwd-bwd</t>
  </si>
  <si>
    <t>Decoder: 180ms, baseline correcged, nS - 500ms (nS = 5 as reverse indexed from -100:-700), L1 = 0.006</t>
  </si>
  <si>
    <t>1st level: coactivations and alpha</t>
  </si>
  <si>
    <t>effects SD scaled across lag within subjetcs for each regressor, subject, session independently</t>
  </si>
  <si>
    <t>A-priori exclusions: 32, 47</t>
  </si>
  <si>
    <t>sqn_r0_4050</t>
  </si>
  <si>
    <t>sqn_r1_4050</t>
  </si>
  <si>
    <t>sqn_r2_4050</t>
  </si>
  <si>
    <t>sqn_r12_4050</t>
  </si>
  <si>
    <t>sqn_d1_4050</t>
  </si>
  <si>
    <t>sqn_d2_4050</t>
  </si>
  <si>
    <t>sqn_d12_4050</t>
  </si>
  <si>
    <t>struct only</t>
  </si>
  <si>
    <t>Righthanded</t>
  </si>
  <si>
    <t>ripple band 120-150Hz</t>
  </si>
  <si>
    <t>TF c1_ and c2_ srcripts allow a lot of flexibility, and are well intergrated with these tabulated results, so if you want to change the params from the standard ones here then do so in script</t>
  </si>
  <si>
    <t>r0_peak_epoch</t>
  </si>
  <si>
    <t>r1_peak_epoch</t>
  </si>
  <si>
    <t>r2_peak_epoch</t>
  </si>
  <si>
    <t>r12_peak_epoch</t>
  </si>
  <si>
    <t>Contrast = fwd+bwd</t>
  </si>
  <si>
    <t>Median criteria outlier subject: 16</t>
  </si>
  <si>
    <t>Sub meeting exclusion criteria: 22  32  47  16</t>
  </si>
  <si>
    <t>Normalised using Sdscale within freq bands across time</t>
  </si>
  <si>
    <t>nan</t>
  </si>
  <si>
    <t>Number of psychiatric inpatient admissions</t>
  </si>
  <si>
    <t>D2/3R antagonist medication</t>
  </si>
  <si>
    <t>PAT</t>
  </si>
  <si>
    <t>dose</t>
  </si>
  <si>
    <t>olanzapine</t>
  </si>
  <si>
    <t>15 mg / day</t>
  </si>
  <si>
    <t>10 mg / day</t>
  </si>
  <si>
    <t>lurasidone</t>
  </si>
  <si>
    <t>18.5 mg / day</t>
  </si>
  <si>
    <t>aripiprazole</t>
  </si>
  <si>
    <t xml:space="preserve">risperidone </t>
  </si>
  <si>
    <t>3 mg / day</t>
  </si>
  <si>
    <t>400 mg / month</t>
  </si>
  <si>
    <t>0.5 mg / day</t>
  </si>
  <si>
    <t>med naïve</t>
  </si>
  <si>
    <t>5 mg / day</t>
  </si>
  <si>
    <t>7.5 mg / day</t>
  </si>
  <si>
    <t>smoke / day</t>
  </si>
  <si>
    <t>alcohol units / week</t>
  </si>
  <si>
    <t>Number of acute psychotic episodes (often poorly defined, with many having more enduring symptoms)</t>
  </si>
  <si>
    <t xml:space="preserve">Months since first psychotic episode </t>
  </si>
  <si>
    <t>Months since last clinical episode (poorly defined as many have ongoign low-level symptoms)</t>
  </si>
  <si>
    <t>paliperidone</t>
  </si>
  <si>
    <t>50 mg / monthly</t>
  </si>
  <si>
    <t>175 mg / 3 months</t>
  </si>
  <si>
    <t>50 mg / month</t>
  </si>
  <si>
    <t>37 mg / day</t>
  </si>
  <si>
    <t>aripiprazole and amisulpride</t>
  </si>
  <si>
    <t>400 mg and 5 mg / day</t>
  </si>
  <si>
    <t>sub_list_numerical</t>
  </si>
  <si>
    <t>All sqn (fwd-bwd) analysis</t>
  </si>
  <si>
    <t>CPZ equivalent MPG</t>
  </si>
  <si>
    <r>
      <rPr>
        <b/>
        <sz val="12"/>
        <color theme="1"/>
        <rFont val="Calibri"/>
        <family val="2"/>
        <scheme val="minor"/>
      </rPr>
      <t>current</t>
    </r>
    <r>
      <rPr>
        <sz val="12"/>
        <color theme="1"/>
        <rFont val="Calibri"/>
        <family val="2"/>
        <scheme val="minor"/>
      </rPr>
      <t xml:space="preserve"> recreational thc (2 weeks)</t>
    </r>
  </si>
  <si>
    <t>All of these analyses include 4 regressors at second level: [fwd, bwd, aut, int]</t>
  </si>
  <si>
    <t>peak epoch = -10:60ms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</si>
</sst>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0" borderId="0" xfId="1" applyFont="1" applyFill="1"/>
    <xf numFmtId="0" fontId="4" fillId="0" borderId="0" xfId="0" applyFont="1"/>
    <xf numFmtId="0" fontId="0" fillId="3" borderId="0" xfId="0" applyFill="1"/>
    <xf numFmtId="2" fontId="0" fillId="0" borderId="0" xfId="0" applyNumberFormat="1"/>
    <xf numFmtId="2" fontId="0" fillId="0" borderId="0" xfId="0" quotePrefix="1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3F86-7773-DE41-97A0-6848E60D97EE}">
  <dimension ref="A1:I58"/>
  <sheetViews>
    <sheetView topLeftCell="A24" zoomScale="112" workbookViewId="0">
      <selection activeCell="G1" sqref="G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59</v>
      </c>
      <c r="D1" t="s">
        <v>60</v>
      </c>
      <c r="E1" t="s">
        <v>129</v>
      </c>
      <c r="F1" t="s">
        <v>61</v>
      </c>
      <c r="G1" t="s">
        <v>62</v>
      </c>
      <c r="H1" t="s">
        <v>63</v>
      </c>
      <c r="I1" t="s">
        <v>170</v>
      </c>
    </row>
    <row r="2" spans="1:9" x14ac:dyDescent="0.2">
      <c r="A2" t="s">
        <v>2</v>
      </c>
      <c r="B2">
        <v>1</v>
      </c>
      <c r="C2">
        <v>31.4422550629447</v>
      </c>
      <c r="D2">
        <v>1</v>
      </c>
      <c r="E2">
        <v>1</v>
      </c>
      <c r="F2">
        <v>5</v>
      </c>
      <c r="G2">
        <v>4</v>
      </c>
      <c r="H2">
        <v>15</v>
      </c>
      <c r="I2" s="6">
        <v>107</v>
      </c>
    </row>
    <row r="3" spans="1:9" x14ac:dyDescent="0.2">
      <c r="A3" t="s">
        <v>3</v>
      </c>
      <c r="B3">
        <v>2</v>
      </c>
      <c r="C3">
        <v>37.172961138478399</v>
      </c>
      <c r="D3">
        <v>1</v>
      </c>
      <c r="E3">
        <v>1</v>
      </c>
      <c r="F3">
        <v>3</v>
      </c>
      <c r="G3">
        <v>1</v>
      </c>
      <c r="H3">
        <v>18</v>
      </c>
      <c r="I3" s="5">
        <v>109</v>
      </c>
    </row>
    <row r="4" spans="1:9" x14ac:dyDescent="0.2">
      <c r="A4" t="s">
        <v>4</v>
      </c>
      <c r="B4">
        <v>3</v>
      </c>
      <c r="C4">
        <v>25.9469074986316</v>
      </c>
      <c r="D4">
        <v>1</v>
      </c>
      <c r="E4">
        <v>1</v>
      </c>
      <c r="F4">
        <v>1</v>
      </c>
      <c r="G4">
        <v>4</v>
      </c>
      <c r="H4">
        <v>15</v>
      </c>
      <c r="I4" s="5">
        <v>113</v>
      </c>
    </row>
    <row r="5" spans="1:9" x14ac:dyDescent="0.2">
      <c r="A5" t="s">
        <v>5</v>
      </c>
      <c r="B5">
        <v>4</v>
      </c>
      <c r="C5">
        <v>24.6442255062945</v>
      </c>
      <c r="D5">
        <v>1</v>
      </c>
      <c r="E5">
        <v>1</v>
      </c>
      <c r="F5">
        <v>2</v>
      </c>
      <c r="G5">
        <v>1</v>
      </c>
      <c r="H5">
        <v>19</v>
      </c>
      <c r="I5" s="5">
        <v>111</v>
      </c>
    </row>
    <row r="6" spans="1:9" x14ac:dyDescent="0.2">
      <c r="A6" t="s">
        <v>6</v>
      </c>
      <c r="B6">
        <v>5</v>
      </c>
      <c r="C6">
        <v>40.166940339354099</v>
      </c>
      <c r="D6">
        <v>1</v>
      </c>
      <c r="E6">
        <v>1</v>
      </c>
      <c r="F6">
        <v>4</v>
      </c>
      <c r="G6">
        <v>4</v>
      </c>
      <c r="H6">
        <v>19</v>
      </c>
      <c r="I6" s="5">
        <v>112</v>
      </c>
    </row>
    <row r="7" spans="1:9" x14ac:dyDescent="0.2">
      <c r="A7" t="s">
        <v>7</v>
      </c>
      <c r="B7">
        <v>6</v>
      </c>
      <c r="C7">
        <v>20.418719211822701</v>
      </c>
      <c r="D7">
        <v>1</v>
      </c>
      <c r="E7">
        <v>1</v>
      </c>
      <c r="F7">
        <v>1</v>
      </c>
      <c r="G7">
        <v>4</v>
      </c>
      <c r="H7">
        <v>8</v>
      </c>
      <c r="I7" s="5">
        <v>110</v>
      </c>
    </row>
    <row r="8" spans="1:9" x14ac:dyDescent="0.2">
      <c r="A8" t="s">
        <v>8</v>
      </c>
      <c r="B8">
        <v>7</v>
      </c>
      <c r="C8">
        <v>31.954022988505798</v>
      </c>
      <c r="D8">
        <v>1</v>
      </c>
      <c r="E8">
        <v>1</v>
      </c>
      <c r="F8">
        <v>1</v>
      </c>
      <c r="G8">
        <v>2</v>
      </c>
      <c r="H8">
        <v>17</v>
      </c>
      <c r="I8" s="5">
        <v>115</v>
      </c>
    </row>
    <row r="9" spans="1:9" x14ac:dyDescent="0.2">
      <c r="A9" t="s">
        <v>9</v>
      </c>
      <c r="B9">
        <v>8</v>
      </c>
      <c r="C9">
        <v>32.301587301587297</v>
      </c>
      <c r="D9">
        <v>1</v>
      </c>
      <c r="E9">
        <v>1</v>
      </c>
      <c r="F9">
        <v>2</v>
      </c>
      <c r="G9">
        <v>1</v>
      </c>
      <c r="H9">
        <v>12</v>
      </c>
      <c r="I9" s="5">
        <v>105</v>
      </c>
    </row>
    <row r="10" spans="1:9" x14ac:dyDescent="0.2">
      <c r="A10" t="s">
        <v>10</v>
      </c>
      <c r="B10">
        <v>9</v>
      </c>
      <c r="C10">
        <v>34.269293924466297</v>
      </c>
      <c r="D10">
        <v>1</v>
      </c>
      <c r="E10">
        <v>1</v>
      </c>
      <c r="F10">
        <v>2</v>
      </c>
      <c r="G10">
        <v>4</v>
      </c>
      <c r="H10">
        <v>16</v>
      </c>
      <c r="I10" s="5">
        <v>102</v>
      </c>
    </row>
    <row r="11" spans="1:9" x14ac:dyDescent="0.2">
      <c r="A11" t="s">
        <v>11</v>
      </c>
      <c r="B11">
        <v>10</v>
      </c>
      <c r="C11">
        <v>26.7569786535304</v>
      </c>
      <c r="D11">
        <v>1</v>
      </c>
      <c r="E11">
        <v>1</v>
      </c>
      <c r="F11">
        <v>1</v>
      </c>
      <c r="G11">
        <v>1</v>
      </c>
      <c r="H11">
        <v>22</v>
      </c>
      <c r="I11" s="5">
        <v>117</v>
      </c>
    </row>
    <row r="12" spans="1:9" x14ac:dyDescent="0.2">
      <c r="A12" t="s">
        <v>12</v>
      </c>
      <c r="B12">
        <v>11</v>
      </c>
      <c r="C12">
        <v>29.715380405035599</v>
      </c>
      <c r="D12">
        <v>1</v>
      </c>
      <c r="E12">
        <v>1</v>
      </c>
      <c r="F12">
        <v>3</v>
      </c>
      <c r="G12">
        <v>4</v>
      </c>
      <c r="H12">
        <v>22</v>
      </c>
      <c r="I12" s="5">
        <v>118</v>
      </c>
    </row>
    <row r="13" spans="1:9" x14ac:dyDescent="0.2">
      <c r="A13" t="s">
        <v>13</v>
      </c>
      <c r="B13">
        <v>12</v>
      </c>
      <c r="C13">
        <v>24.080459770114899</v>
      </c>
      <c r="D13">
        <v>1</v>
      </c>
      <c r="E13">
        <v>1</v>
      </c>
      <c r="F13">
        <v>2</v>
      </c>
      <c r="G13">
        <v>3</v>
      </c>
      <c r="H13">
        <v>20</v>
      </c>
      <c r="I13" s="5">
        <v>103</v>
      </c>
    </row>
    <row r="14" spans="1:9" x14ac:dyDescent="0.2">
      <c r="A14" t="s">
        <v>14</v>
      </c>
      <c r="B14">
        <v>13</v>
      </c>
      <c r="C14">
        <v>23.366174055829202</v>
      </c>
      <c r="D14">
        <v>1</v>
      </c>
      <c r="E14">
        <v>1</v>
      </c>
      <c r="F14">
        <v>1</v>
      </c>
      <c r="G14">
        <v>1</v>
      </c>
      <c r="H14">
        <v>18</v>
      </c>
      <c r="I14" s="5">
        <v>119</v>
      </c>
    </row>
    <row r="15" spans="1:9" x14ac:dyDescent="0.2">
      <c r="A15" t="s">
        <v>15</v>
      </c>
      <c r="B15">
        <v>14</v>
      </c>
      <c r="C15">
        <v>25.632183908045999</v>
      </c>
      <c r="D15">
        <v>0</v>
      </c>
      <c r="E15">
        <v>1</v>
      </c>
      <c r="F15">
        <v>1</v>
      </c>
      <c r="G15">
        <v>1</v>
      </c>
      <c r="H15">
        <v>20</v>
      </c>
      <c r="I15" s="5">
        <v>120</v>
      </c>
    </row>
    <row r="16" spans="1:9" x14ac:dyDescent="0.2">
      <c r="A16" t="s">
        <v>16</v>
      </c>
      <c r="B16">
        <v>15</v>
      </c>
      <c r="C16">
        <v>27.044334975369502</v>
      </c>
      <c r="D16">
        <v>0</v>
      </c>
      <c r="E16">
        <v>1</v>
      </c>
      <c r="F16">
        <v>2</v>
      </c>
      <c r="G16">
        <v>1</v>
      </c>
      <c r="H16">
        <v>19</v>
      </c>
      <c r="I16" s="5">
        <v>101</v>
      </c>
    </row>
    <row r="17" spans="1:9" x14ac:dyDescent="0.2">
      <c r="A17" t="s">
        <v>17</v>
      </c>
      <c r="B17">
        <v>16</v>
      </c>
      <c r="C17">
        <v>24.841269841269799</v>
      </c>
      <c r="D17">
        <v>0</v>
      </c>
      <c r="E17">
        <v>1</v>
      </c>
      <c r="F17">
        <v>6</v>
      </c>
      <c r="G17">
        <v>2</v>
      </c>
      <c r="H17">
        <v>19</v>
      </c>
      <c r="I17" s="5">
        <v>121</v>
      </c>
    </row>
    <row r="18" spans="1:9" x14ac:dyDescent="0.2">
      <c r="A18" t="s">
        <v>18</v>
      </c>
      <c r="B18">
        <v>17</v>
      </c>
      <c r="C18">
        <v>27.249589490968798</v>
      </c>
      <c r="D18">
        <v>1</v>
      </c>
      <c r="E18">
        <v>1</v>
      </c>
      <c r="F18">
        <v>1</v>
      </c>
      <c r="G18">
        <v>1</v>
      </c>
      <c r="H18">
        <v>18</v>
      </c>
      <c r="I18" s="5">
        <v>124</v>
      </c>
    </row>
    <row r="19" spans="1:9" x14ac:dyDescent="0.2">
      <c r="A19" t="s">
        <v>19</v>
      </c>
      <c r="B19">
        <v>18</v>
      </c>
      <c r="C19">
        <v>21.830870279146101</v>
      </c>
      <c r="D19">
        <v>1</v>
      </c>
      <c r="E19">
        <v>0</v>
      </c>
      <c r="F19">
        <v>1</v>
      </c>
      <c r="G19">
        <v>3</v>
      </c>
      <c r="H19">
        <v>16</v>
      </c>
      <c r="I19" s="5">
        <v>125</v>
      </c>
    </row>
    <row r="20" spans="1:9" x14ac:dyDescent="0.2">
      <c r="A20" t="s">
        <v>20</v>
      </c>
      <c r="B20">
        <v>19</v>
      </c>
      <c r="C20">
        <v>27.416529830322901</v>
      </c>
      <c r="D20">
        <v>1</v>
      </c>
      <c r="E20">
        <v>1</v>
      </c>
      <c r="F20">
        <v>2</v>
      </c>
      <c r="G20">
        <v>1</v>
      </c>
      <c r="H20">
        <v>17</v>
      </c>
      <c r="I20" s="5">
        <v>126</v>
      </c>
    </row>
    <row r="21" spans="1:9" x14ac:dyDescent="0.2">
      <c r="A21" t="s">
        <v>21</v>
      </c>
      <c r="B21">
        <v>20</v>
      </c>
      <c r="C21">
        <v>22.545155993431901</v>
      </c>
      <c r="D21">
        <v>1</v>
      </c>
      <c r="E21">
        <v>1</v>
      </c>
      <c r="F21">
        <v>1</v>
      </c>
      <c r="G21">
        <v>4</v>
      </c>
      <c r="H21">
        <v>17</v>
      </c>
      <c r="I21" s="5">
        <v>114</v>
      </c>
    </row>
    <row r="22" spans="1:9" x14ac:dyDescent="0.2">
      <c r="A22" t="s">
        <v>22</v>
      </c>
      <c r="B22">
        <v>21</v>
      </c>
      <c r="C22">
        <v>29.9397920087575</v>
      </c>
      <c r="D22">
        <v>1</v>
      </c>
      <c r="E22">
        <v>1</v>
      </c>
      <c r="F22">
        <v>2</v>
      </c>
      <c r="G22">
        <v>4</v>
      </c>
      <c r="H22">
        <v>17</v>
      </c>
      <c r="I22" s="5">
        <v>127</v>
      </c>
    </row>
    <row r="23" spans="1:9" x14ac:dyDescent="0.2">
      <c r="A23" t="s">
        <v>23</v>
      </c>
      <c r="B23">
        <v>22</v>
      </c>
      <c r="C23">
        <v>22.2523262178435</v>
      </c>
      <c r="D23">
        <v>1</v>
      </c>
      <c r="E23">
        <v>1</v>
      </c>
      <c r="F23">
        <v>2</v>
      </c>
      <c r="G23">
        <v>4</v>
      </c>
      <c r="H23">
        <v>12</v>
      </c>
      <c r="I23" s="5">
        <v>128</v>
      </c>
    </row>
    <row r="24" spans="1:9" x14ac:dyDescent="0.2">
      <c r="A24" t="s">
        <v>24</v>
      </c>
      <c r="B24">
        <v>23</v>
      </c>
      <c r="C24">
        <v>27.780514504652398</v>
      </c>
      <c r="D24">
        <v>1</v>
      </c>
      <c r="E24">
        <v>1</v>
      </c>
      <c r="F24">
        <v>2</v>
      </c>
      <c r="G24">
        <v>4</v>
      </c>
      <c r="H24">
        <v>12</v>
      </c>
      <c r="I24" s="5">
        <v>104</v>
      </c>
    </row>
    <row r="25" spans="1:9" x14ac:dyDescent="0.2">
      <c r="A25" t="s">
        <v>25</v>
      </c>
      <c r="B25">
        <v>24</v>
      </c>
      <c r="C25">
        <v>36.2917350848385</v>
      </c>
      <c r="D25">
        <v>0</v>
      </c>
      <c r="E25">
        <v>0</v>
      </c>
      <c r="F25">
        <v>1</v>
      </c>
      <c r="G25">
        <v>4</v>
      </c>
      <c r="H25">
        <v>18</v>
      </c>
      <c r="I25" s="5">
        <v>129</v>
      </c>
    </row>
    <row r="26" spans="1:9" x14ac:dyDescent="0.2">
      <c r="A26" t="s">
        <v>26</v>
      </c>
      <c r="B26">
        <v>25</v>
      </c>
      <c r="C26">
        <v>26.412151067323499</v>
      </c>
      <c r="D26">
        <v>1</v>
      </c>
      <c r="E26">
        <v>1</v>
      </c>
      <c r="F26">
        <v>6</v>
      </c>
      <c r="G26">
        <v>1</v>
      </c>
      <c r="H26">
        <v>18</v>
      </c>
      <c r="I26" s="5">
        <v>130</v>
      </c>
    </row>
    <row r="27" spans="1:9" x14ac:dyDescent="0.2">
      <c r="A27" t="s">
        <v>27</v>
      </c>
      <c r="B27">
        <v>26</v>
      </c>
      <c r="C27">
        <v>37.493158182813403</v>
      </c>
      <c r="D27">
        <v>1</v>
      </c>
      <c r="E27">
        <v>1</v>
      </c>
      <c r="F27">
        <v>2</v>
      </c>
      <c r="G27">
        <v>4</v>
      </c>
      <c r="H27">
        <v>14</v>
      </c>
      <c r="I27" s="5">
        <v>108</v>
      </c>
    </row>
    <row r="28" spans="1:9" x14ac:dyDescent="0.2">
      <c r="A28" t="s">
        <v>28</v>
      </c>
      <c r="B28">
        <v>27</v>
      </c>
      <c r="C28">
        <v>22.331691297208501</v>
      </c>
      <c r="D28">
        <v>0</v>
      </c>
      <c r="E28">
        <v>1</v>
      </c>
      <c r="F28">
        <v>2</v>
      </c>
      <c r="G28">
        <v>3</v>
      </c>
      <c r="H28">
        <v>18</v>
      </c>
      <c r="I28" s="5">
        <v>131</v>
      </c>
    </row>
    <row r="29" spans="1:9" x14ac:dyDescent="0.2">
      <c r="A29" t="s">
        <v>29</v>
      </c>
      <c r="B29">
        <v>28</v>
      </c>
      <c r="C29">
        <v>27.816091954023001</v>
      </c>
      <c r="D29">
        <v>0</v>
      </c>
      <c r="E29">
        <v>1</v>
      </c>
      <c r="F29">
        <v>2</v>
      </c>
      <c r="G29">
        <v>2</v>
      </c>
      <c r="H29">
        <v>20</v>
      </c>
      <c r="I29" s="5">
        <v>132</v>
      </c>
    </row>
    <row r="30" spans="1:9" x14ac:dyDescent="0.2">
      <c r="A30" t="s">
        <v>30</v>
      </c>
      <c r="B30">
        <v>29</v>
      </c>
      <c r="C30">
        <v>24.222769567597201</v>
      </c>
      <c r="D30">
        <v>1</v>
      </c>
      <c r="E30">
        <v>1</v>
      </c>
      <c r="F30">
        <v>2</v>
      </c>
      <c r="G30">
        <v>3</v>
      </c>
      <c r="H30">
        <v>20</v>
      </c>
      <c r="I30" s="5">
        <v>201</v>
      </c>
    </row>
    <row r="31" spans="1:9" x14ac:dyDescent="0.2">
      <c r="A31" t="s">
        <v>31</v>
      </c>
      <c r="B31">
        <v>30</v>
      </c>
      <c r="C31">
        <v>25.607553366174098</v>
      </c>
      <c r="D31">
        <v>1</v>
      </c>
      <c r="E31">
        <v>1</v>
      </c>
      <c r="F31">
        <v>6</v>
      </c>
      <c r="G31">
        <v>3</v>
      </c>
      <c r="H31">
        <v>22</v>
      </c>
      <c r="I31" s="5">
        <v>202</v>
      </c>
    </row>
    <row r="32" spans="1:9" x14ac:dyDescent="0.2">
      <c r="A32" t="s">
        <v>32</v>
      </c>
      <c r="B32">
        <v>31</v>
      </c>
      <c r="C32">
        <v>29.5292829775588</v>
      </c>
      <c r="D32">
        <v>1</v>
      </c>
      <c r="E32">
        <v>1</v>
      </c>
      <c r="F32">
        <v>4</v>
      </c>
      <c r="G32">
        <v>4</v>
      </c>
      <c r="H32">
        <v>22</v>
      </c>
      <c r="I32" s="5">
        <v>203</v>
      </c>
    </row>
    <row r="33" spans="1:9" x14ac:dyDescent="0.2">
      <c r="A33" t="s">
        <v>33</v>
      </c>
      <c r="B33">
        <v>32</v>
      </c>
      <c r="C33">
        <v>42.241379310344797</v>
      </c>
      <c r="D33">
        <v>1</v>
      </c>
      <c r="E33">
        <v>1</v>
      </c>
      <c r="F33">
        <v>6</v>
      </c>
      <c r="G33">
        <v>2</v>
      </c>
      <c r="H33">
        <v>14</v>
      </c>
      <c r="I33" s="5">
        <v>204</v>
      </c>
    </row>
    <row r="34" spans="1:9" x14ac:dyDescent="0.2">
      <c r="A34" t="s">
        <v>34</v>
      </c>
      <c r="B34">
        <v>33</v>
      </c>
      <c r="C34">
        <v>45.968801313628902</v>
      </c>
      <c r="D34">
        <v>1</v>
      </c>
      <c r="E34">
        <v>1</v>
      </c>
      <c r="F34">
        <v>1</v>
      </c>
      <c r="G34">
        <v>2</v>
      </c>
      <c r="H34">
        <v>17</v>
      </c>
      <c r="I34" s="5">
        <v>206</v>
      </c>
    </row>
    <row r="35" spans="1:9" x14ac:dyDescent="0.2">
      <c r="A35" t="s">
        <v>35</v>
      </c>
      <c r="B35">
        <v>34</v>
      </c>
      <c r="C35">
        <v>31.918445539135199</v>
      </c>
      <c r="D35">
        <v>1</v>
      </c>
      <c r="E35">
        <v>1</v>
      </c>
      <c r="F35">
        <v>1</v>
      </c>
      <c r="G35">
        <v>1</v>
      </c>
      <c r="H35">
        <v>20</v>
      </c>
      <c r="I35" s="5">
        <v>205</v>
      </c>
    </row>
    <row r="36" spans="1:9" x14ac:dyDescent="0.2">
      <c r="A36" t="s">
        <v>36</v>
      </c>
      <c r="B36">
        <v>35</v>
      </c>
      <c r="C36">
        <v>36.185002736726901</v>
      </c>
      <c r="D36">
        <v>1</v>
      </c>
      <c r="E36">
        <v>1</v>
      </c>
      <c r="F36">
        <v>1</v>
      </c>
      <c r="G36">
        <v>2</v>
      </c>
      <c r="H36">
        <v>14</v>
      </c>
      <c r="I36" s="5">
        <v>207</v>
      </c>
    </row>
    <row r="37" spans="1:9" x14ac:dyDescent="0.2">
      <c r="A37" t="s">
        <v>37</v>
      </c>
      <c r="B37">
        <v>36</v>
      </c>
      <c r="C37">
        <v>33.746579091406701</v>
      </c>
      <c r="D37">
        <v>1</v>
      </c>
      <c r="E37">
        <v>1</v>
      </c>
      <c r="F37">
        <v>5</v>
      </c>
      <c r="G37">
        <v>4</v>
      </c>
      <c r="H37">
        <v>12</v>
      </c>
      <c r="I37" s="5">
        <v>208</v>
      </c>
    </row>
    <row r="38" spans="1:9" x14ac:dyDescent="0.2">
      <c r="A38" t="s">
        <v>38</v>
      </c>
      <c r="B38">
        <v>37</v>
      </c>
      <c r="C38">
        <v>20.0547345374932</v>
      </c>
      <c r="D38">
        <v>1</v>
      </c>
      <c r="E38">
        <v>1</v>
      </c>
      <c r="F38">
        <v>4</v>
      </c>
      <c r="G38">
        <v>3</v>
      </c>
      <c r="H38">
        <v>16</v>
      </c>
      <c r="I38" s="5">
        <v>209</v>
      </c>
    </row>
    <row r="39" spans="1:9" x14ac:dyDescent="0.2">
      <c r="A39" t="s">
        <v>39</v>
      </c>
      <c r="B39">
        <v>38</v>
      </c>
      <c r="C39">
        <v>21.130268199233701</v>
      </c>
      <c r="D39">
        <v>1</v>
      </c>
      <c r="E39">
        <v>1</v>
      </c>
      <c r="F39">
        <v>5</v>
      </c>
      <c r="G39">
        <v>4</v>
      </c>
      <c r="H39">
        <v>16</v>
      </c>
      <c r="I39" s="5">
        <v>210</v>
      </c>
    </row>
    <row r="40" spans="1:9" x14ac:dyDescent="0.2">
      <c r="A40" t="s">
        <v>40</v>
      </c>
      <c r="B40">
        <v>39</v>
      </c>
      <c r="C40">
        <v>26.929392446633798</v>
      </c>
      <c r="D40">
        <v>1</v>
      </c>
      <c r="E40">
        <v>1</v>
      </c>
      <c r="F40">
        <v>1</v>
      </c>
      <c r="G40">
        <v>1</v>
      </c>
      <c r="H40">
        <v>12</v>
      </c>
      <c r="I40" s="5">
        <v>211</v>
      </c>
    </row>
    <row r="41" spans="1:9" x14ac:dyDescent="0.2">
      <c r="A41" t="s">
        <v>41</v>
      </c>
      <c r="B41">
        <v>40</v>
      </c>
      <c r="C41">
        <v>30.093048713738401</v>
      </c>
      <c r="D41">
        <v>1</v>
      </c>
      <c r="E41">
        <v>1</v>
      </c>
      <c r="F41">
        <v>3</v>
      </c>
      <c r="G41">
        <v>4</v>
      </c>
      <c r="H41">
        <v>17</v>
      </c>
      <c r="I41" s="5">
        <v>212</v>
      </c>
    </row>
    <row r="42" spans="1:9" x14ac:dyDescent="0.2">
      <c r="A42" t="s">
        <v>42</v>
      </c>
      <c r="B42">
        <v>41</v>
      </c>
      <c r="C42">
        <v>28.634373289545699</v>
      </c>
      <c r="D42">
        <v>1</v>
      </c>
      <c r="E42">
        <v>1</v>
      </c>
      <c r="F42">
        <v>3</v>
      </c>
      <c r="G42">
        <v>4</v>
      </c>
      <c r="H42">
        <v>13</v>
      </c>
      <c r="I42" s="5">
        <v>213</v>
      </c>
    </row>
    <row r="43" spans="1:9" x14ac:dyDescent="0.2">
      <c r="A43" t="s">
        <v>43</v>
      </c>
      <c r="B43">
        <v>42</v>
      </c>
      <c r="C43">
        <v>22.493158182813399</v>
      </c>
      <c r="D43">
        <v>1</v>
      </c>
      <c r="E43">
        <v>1</v>
      </c>
      <c r="F43">
        <v>1</v>
      </c>
      <c r="G43">
        <v>2</v>
      </c>
      <c r="H43">
        <v>17</v>
      </c>
      <c r="I43" s="5">
        <v>214</v>
      </c>
    </row>
    <row r="44" spans="1:9" x14ac:dyDescent="0.2">
      <c r="A44" t="s">
        <v>44</v>
      </c>
      <c r="B44">
        <v>43</v>
      </c>
      <c r="C44">
        <v>18.412698412698401</v>
      </c>
      <c r="D44">
        <v>0</v>
      </c>
      <c r="E44">
        <v>0</v>
      </c>
      <c r="F44">
        <v>6</v>
      </c>
      <c r="G44">
        <v>1</v>
      </c>
      <c r="H44">
        <v>14</v>
      </c>
      <c r="I44" s="5">
        <v>215</v>
      </c>
    </row>
    <row r="45" spans="1:9" x14ac:dyDescent="0.2">
      <c r="A45" t="s">
        <v>45</v>
      </c>
      <c r="B45">
        <v>44</v>
      </c>
      <c r="C45">
        <v>22.044334975369502</v>
      </c>
      <c r="D45">
        <v>0</v>
      </c>
      <c r="E45">
        <v>1</v>
      </c>
      <c r="F45">
        <v>4</v>
      </c>
      <c r="G45">
        <v>2</v>
      </c>
      <c r="H45">
        <v>17</v>
      </c>
      <c r="I45" s="5">
        <v>217</v>
      </c>
    </row>
    <row r="46" spans="1:9" x14ac:dyDescent="0.2">
      <c r="A46" t="s">
        <v>46</v>
      </c>
      <c r="B46">
        <v>45</v>
      </c>
      <c r="C46">
        <v>36.0755336617406</v>
      </c>
      <c r="D46">
        <v>1</v>
      </c>
      <c r="E46">
        <v>1</v>
      </c>
      <c r="F46">
        <v>3</v>
      </c>
      <c r="G46">
        <v>2</v>
      </c>
      <c r="H46">
        <v>22</v>
      </c>
      <c r="I46" s="5">
        <v>218</v>
      </c>
    </row>
    <row r="47" spans="1:9" x14ac:dyDescent="0.2">
      <c r="A47" t="s">
        <v>47</v>
      </c>
      <c r="B47">
        <v>46</v>
      </c>
      <c r="C47">
        <v>29.151614668856102</v>
      </c>
      <c r="D47">
        <v>1</v>
      </c>
      <c r="E47">
        <v>1</v>
      </c>
      <c r="F47">
        <v>3</v>
      </c>
      <c r="G47">
        <v>1</v>
      </c>
      <c r="H47">
        <v>25</v>
      </c>
      <c r="I47" s="5">
        <v>219</v>
      </c>
    </row>
    <row r="48" spans="1:9" x14ac:dyDescent="0.2">
      <c r="A48" t="s">
        <v>48</v>
      </c>
      <c r="B48">
        <v>47</v>
      </c>
      <c r="C48">
        <v>35.528188286808998</v>
      </c>
      <c r="D48">
        <v>1</v>
      </c>
      <c r="E48">
        <v>1</v>
      </c>
      <c r="F48">
        <v>2</v>
      </c>
      <c r="G48">
        <v>2</v>
      </c>
      <c r="H48">
        <v>21</v>
      </c>
      <c r="I48" s="5">
        <v>220</v>
      </c>
    </row>
    <row r="49" spans="1:9" x14ac:dyDescent="0.2">
      <c r="A49" t="s">
        <v>49</v>
      </c>
      <c r="B49">
        <v>48</v>
      </c>
      <c r="C49">
        <v>21.740558292282401</v>
      </c>
      <c r="D49">
        <v>0</v>
      </c>
      <c r="E49">
        <v>1</v>
      </c>
      <c r="F49">
        <v>1</v>
      </c>
      <c r="G49">
        <v>3</v>
      </c>
      <c r="H49">
        <v>17</v>
      </c>
      <c r="I49" s="5">
        <v>216</v>
      </c>
    </row>
    <row r="50" spans="1:9" x14ac:dyDescent="0.2">
      <c r="A50" t="s">
        <v>50</v>
      </c>
      <c r="B50">
        <v>49</v>
      </c>
      <c r="C50">
        <v>22.580733442802401</v>
      </c>
      <c r="D50">
        <v>1</v>
      </c>
      <c r="E50">
        <v>0</v>
      </c>
      <c r="F50">
        <v>3</v>
      </c>
      <c r="G50">
        <v>3</v>
      </c>
      <c r="H50">
        <v>19</v>
      </c>
      <c r="I50" s="5">
        <v>221</v>
      </c>
    </row>
    <row r="51" spans="1:9" x14ac:dyDescent="0.2">
      <c r="A51" t="s">
        <v>51</v>
      </c>
      <c r="B51">
        <v>50</v>
      </c>
      <c r="C51">
        <v>24.064039408867</v>
      </c>
      <c r="D51">
        <v>1</v>
      </c>
      <c r="E51">
        <v>0</v>
      </c>
      <c r="F51">
        <v>1</v>
      </c>
      <c r="G51">
        <v>3</v>
      </c>
      <c r="H51">
        <v>23</v>
      </c>
      <c r="I51" s="5">
        <v>222</v>
      </c>
    </row>
    <row r="52" spans="1:9" x14ac:dyDescent="0.2">
      <c r="A52" t="s">
        <v>52</v>
      </c>
      <c r="B52">
        <v>51</v>
      </c>
      <c r="C52">
        <v>24.802955665024601</v>
      </c>
      <c r="D52">
        <v>0</v>
      </c>
      <c r="E52">
        <v>1</v>
      </c>
      <c r="F52">
        <v>2</v>
      </c>
      <c r="G52">
        <v>2</v>
      </c>
      <c r="H52">
        <v>18</v>
      </c>
      <c r="I52" s="5">
        <v>223</v>
      </c>
    </row>
    <row r="53" spans="1:9" x14ac:dyDescent="0.2">
      <c r="A53" t="s">
        <v>53</v>
      </c>
      <c r="B53">
        <v>52</v>
      </c>
      <c r="C53">
        <v>28.910782703886198</v>
      </c>
      <c r="D53">
        <v>0</v>
      </c>
      <c r="E53">
        <v>1</v>
      </c>
      <c r="F53">
        <v>1</v>
      </c>
      <c r="G53">
        <v>1</v>
      </c>
      <c r="H53">
        <v>17</v>
      </c>
      <c r="I53" s="5">
        <v>224</v>
      </c>
    </row>
    <row r="54" spans="1:9" x14ac:dyDescent="0.2">
      <c r="A54" t="s">
        <v>54</v>
      </c>
      <c r="B54">
        <v>53</v>
      </c>
      <c r="C54">
        <v>22.876299945265501</v>
      </c>
      <c r="D54">
        <v>1</v>
      </c>
      <c r="E54">
        <v>1</v>
      </c>
      <c r="F54">
        <v>4</v>
      </c>
      <c r="G54">
        <v>3</v>
      </c>
      <c r="H54">
        <v>18</v>
      </c>
      <c r="I54" s="5">
        <v>225</v>
      </c>
    </row>
    <row r="55" spans="1:9" x14ac:dyDescent="0.2">
      <c r="A55" t="s">
        <v>55</v>
      </c>
      <c r="B55">
        <v>54</v>
      </c>
      <c r="C55">
        <v>26.198686371100202</v>
      </c>
      <c r="D55">
        <v>1</v>
      </c>
      <c r="E55">
        <v>0</v>
      </c>
      <c r="F55">
        <v>1</v>
      </c>
      <c r="G55">
        <v>3</v>
      </c>
      <c r="H55">
        <v>19</v>
      </c>
      <c r="I55" s="5">
        <v>226</v>
      </c>
    </row>
    <row r="56" spans="1:9" x14ac:dyDescent="0.2">
      <c r="A56" t="s">
        <v>56</v>
      </c>
      <c r="B56">
        <v>55</v>
      </c>
      <c r="C56">
        <v>28.360700602079898</v>
      </c>
      <c r="D56">
        <v>0</v>
      </c>
      <c r="E56">
        <v>1</v>
      </c>
      <c r="F56">
        <v>5</v>
      </c>
      <c r="G56">
        <v>1</v>
      </c>
      <c r="H56">
        <v>21</v>
      </c>
      <c r="I56" s="5">
        <v>227</v>
      </c>
    </row>
    <row r="57" spans="1:9" x14ac:dyDescent="0.2">
      <c r="A57" t="s">
        <v>57</v>
      </c>
      <c r="B57">
        <v>56</v>
      </c>
      <c r="C57">
        <v>25.394088669950701</v>
      </c>
      <c r="D57">
        <v>1</v>
      </c>
      <c r="E57">
        <v>1</v>
      </c>
      <c r="F57">
        <v>1</v>
      </c>
      <c r="G57">
        <v>1</v>
      </c>
      <c r="H57">
        <v>19</v>
      </c>
      <c r="I57" s="5">
        <v>228</v>
      </c>
    </row>
    <row r="58" spans="1:9" x14ac:dyDescent="0.2">
      <c r="A58" t="s">
        <v>58</v>
      </c>
      <c r="B58">
        <v>57</v>
      </c>
      <c r="C58">
        <v>28.700054734537499</v>
      </c>
      <c r="D58">
        <v>1</v>
      </c>
      <c r="E58">
        <v>1</v>
      </c>
      <c r="F58">
        <v>4</v>
      </c>
      <c r="G58">
        <v>3</v>
      </c>
      <c r="H58">
        <v>24</v>
      </c>
      <c r="I58" s="5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428B-1090-3446-8B1B-EB8ACEF953D7}">
  <dimension ref="A1:G58"/>
  <sheetViews>
    <sheetView workbookViewId="0">
      <selection activeCell="E52" sqref="E5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 x14ac:dyDescent="0.2">
      <c r="A2" t="s">
        <v>2</v>
      </c>
      <c r="B2">
        <v>1</v>
      </c>
      <c r="C2">
        <v>110</v>
      </c>
      <c r="D2">
        <v>111</v>
      </c>
      <c r="E2">
        <v>110</v>
      </c>
      <c r="F2">
        <v>6.5</v>
      </c>
      <c r="G2">
        <v>4</v>
      </c>
    </row>
    <row r="3" spans="1:7" x14ac:dyDescent="0.2">
      <c r="A3" t="s">
        <v>3</v>
      </c>
      <c r="B3">
        <v>2</v>
      </c>
      <c r="C3">
        <v>108</v>
      </c>
      <c r="D3">
        <v>109</v>
      </c>
      <c r="E3">
        <v>108</v>
      </c>
      <c r="F3">
        <v>5.5</v>
      </c>
      <c r="G3">
        <v>4.5</v>
      </c>
    </row>
    <row r="4" spans="1:7" x14ac:dyDescent="0.2">
      <c r="A4" t="s">
        <v>4</v>
      </c>
      <c r="B4">
        <v>3</v>
      </c>
      <c r="C4">
        <v>97</v>
      </c>
      <c r="D4">
        <v>99</v>
      </c>
      <c r="E4">
        <v>97</v>
      </c>
      <c r="F4">
        <v>6</v>
      </c>
      <c r="G4">
        <v>3</v>
      </c>
    </row>
    <row r="5" spans="1:7" x14ac:dyDescent="0.2">
      <c r="A5" t="s">
        <v>5</v>
      </c>
      <c r="B5">
        <v>4</v>
      </c>
      <c r="C5">
        <v>95</v>
      </c>
      <c r="D5">
        <v>97</v>
      </c>
      <c r="E5">
        <v>95</v>
      </c>
      <c r="F5">
        <v>6</v>
      </c>
      <c r="G5">
        <v>3</v>
      </c>
    </row>
    <row r="6" spans="1:7" x14ac:dyDescent="0.2">
      <c r="A6" t="s">
        <v>6</v>
      </c>
      <c r="B6">
        <v>5</v>
      </c>
      <c r="C6">
        <v>110</v>
      </c>
      <c r="D6">
        <v>111</v>
      </c>
      <c r="E6">
        <v>110</v>
      </c>
      <c r="F6">
        <v>8</v>
      </c>
      <c r="G6">
        <v>6.5</v>
      </c>
    </row>
    <row r="7" spans="1:7" x14ac:dyDescent="0.2">
      <c r="A7" t="s">
        <v>7</v>
      </c>
      <c r="B7">
        <v>6</v>
      </c>
      <c r="C7">
        <v>89</v>
      </c>
      <c r="D7">
        <v>92</v>
      </c>
      <c r="E7">
        <v>88</v>
      </c>
      <c r="F7">
        <v>3.5</v>
      </c>
      <c r="G7">
        <v>2</v>
      </c>
    </row>
    <row r="8" spans="1:7" x14ac:dyDescent="0.2">
      <c r="A8" t="s">
        <v>8</v>
      </c>
      <c r="B8">
        <v>7</v>
      </c>
      <c r="C8">
        <v>97</v>
      </c>
      <c r="D8">
        <v>99</v>
      </c>
      <c r="E8">
        <v>97</v>
      </c>
      <c r="F8">
        <v>4</v>
      </c>
      <c r="G8">
        <v>3.5</v>
      </c>
    </row>
    <row r="9" spans="1:7" x14ac:dyDescent="0.2">
      <c r="A9" t="s">
        <v>9</v>
      </c>
      <c r="B9">
        <v>8</v>
      </c>
      <c r="C9">
        <v>99</v>
      </c>
      <c r="D9">
        <v>100</v>
      </c>
      <c r="E9">
        <v>98</v>
      </c>
      <c r="F9">
        <v>6.5</v>
      </c>
      <c r="G9">
        <v>2.5</v>
      </c>
    </row>
    <row r="10" spans="1:7" x14ac:dyDescent="0.2">
      <c r="A10" t="s">
        <v>10</v>
      </c>
      <c r="B10">
        <v>9</v>
      </c>
      <c r="C10">
        <v>99</v>
      </c>
      <c r="D10">
        <v>100</v>
      </c>
      <c r="E10">
        <v>98</v>
      </c>
      <c r="F10">
        <v>4.5</v>
      </c>
      <c r="G10">
        <v>2.5</v>
      </c>
    </row>
    <row r="11" spans="1:7" x14ac:dyDescent="0.2">
      <c r="A11" t="s">
        <v>11</v>
      </c>
      <c r="B11">
        <v>10</v>
      </c>
      <c r="C11">
        <v>113</v>
      </c>
      <c r="D11">
        <v>114</v>
      </c>
      <c r="E11">
        <v>114</v>
      </c>
      <c r="F11">
        <v>6.5</v>
      </c>
      <c r="G11">
        <v>4</v>
      </c>
    </row>
    <row r="12" spans="1:7" x14ac:dyDescent="0.2">
      <c r="A12" t="s">
        <v>12</v>
      </c>
      <c r="B12">
        <v>11</v>
      </c>
      <c r="C12">
        <v>113</v>
      </c>
      <c r="D12">
        <v>113</v>
      </c>
      <c r="E12">
        <v>113</v>
      </c>
      <c r="F12">
        <v>8</v>
      </c>
      <c r="G12">
        <v>7</v>
      </c>
    </row>
    <row r="13" spans="1:7" x14ac:dyDescent="0.2">
      <c r="A13" t="s">
        <v>13</v>
      </c>
      <c r="B13">
        <v>12</v>
      </c>
      <c r="C13">
        <v>92</v>
      </c>
      <c r="D13">
        <v>98</v>
      </c>
      <c r="E13">
        <v>96</v>
      </c>
      <c r="F13">
        <v>5</v>
      </c>
      <c r="G13">
        <v>4</v>
      </c>
    </row>
    <row r="14" spans="1:7" x14ac:dyDescent="0.2">
      <c r="A14" t="s">
        <v>14</v>
      </c>
      <c r="B14">
        <v>13</v>
      </c>
      <c r="C14">
        <v>116</v>
      </c>
      <c r="D14">
        <v>116</v>
      </c>
      <c r="E14">
        <v>116</v>
      </c>
      <c r="F14">
        <v>7.5</v>
      </c>
      <c r="G14">
        <v>5</v>
      </c>
    </row>
    <row r="15" spans="1:7" x14ac:dyDescent="0.2">
      <c r="A15" t="s">
        <v>15</v>
      </c>
      <c r="B15">
        <v>14</v>
      </c>
      <c r="C15">
        <v>112</v>
      </c>
      <c r="D15">
        <v>112</v>
      </c>
      <c r="E15">
        <v>112</v>
      </c>
      <c r="F15">
        <v>7.5</v>
      </c>
      <c r="G15">
        <v>2.5</v>
      </c>
    </row>
    <row r="16" spans="1:7" x14ac:dyDescent="0.2">
      <c r="A16" t="s">
        <v>16</v>
      </c>
      <c r="B16">
        <v>15</v>
      </c>
      <c r="C16">
        <v>106</v>
      </c>
      <c r="D16">
        <v>107</v>
      </c>
      <c r="E16">
        <v>106</v>
      </c>
      <c r="F16">
        <v>6</v>
      </c>
      <c r="G16">
        <v>5</v>
      </c>
    </row>
    <row r="17" spans="1:7" x14ac:dyDescent="0.2">
      <c r="A17" t="s">
        <v>17</v>
      </c>
      <c r="B17">
        <v>16</v>
      </c>
      <c r="C17">
        <v>110</v>
      </c>
      <c r="D17">
        <v>111</v>
      </c>
      <c r="E17">
        <v>110</v>
      </c>
      <c r="F17">
        <v>6.5</v>
      </c>
      <c r="G17">
        <v>4</v>
      </c>
    </row>
    <row r="18" spans="1:7" x14ac:dyDescent="0.2">
      <c r="A18" t="s">
        <v>18</v>
      </c>
      <c r="B18">
        <v>17</v>
      </c>
      <c r="C18">
        <v>94</v>
      </c>
      <c r="D18">
        <v>96</v>
      </c>
      <c r="E18">
        <v>94</v>
      </c>
      <c r="F18">
        <v>6.5</v>
      </c>
      <c r="G18">
        <v>4</v>
      </c>
    </row>
    <row r="19" spans="1:7" x14ac:dyDescent="0.2">
      <c r="A19" t="s">
        <v>19</v>
      </c>
      <c r="B19">
        <v>18</v>
      </c>
      <c r="C19">
        <v>110</v>
      </c>
      <c r="D19">
        <v>111</v>
      </c>
      <c r="E19">
        <v>110</v>
      </c>
      <c r="F19">
        <v>5.5</v>
      </c>
      <c r="G19">
        <v>3.5</v>
      </c>
    </row>
    <row r="20" spans="1:7" x14ac:dyDescent="0.2">
      <c r="A20" t="s">
        <v>20</v>
      </c>
      <c r="B20">
        <v>19</v>
      </c>
      <c r="C20">
        <v>107</v>
      </c>
      <c r="D20">
        <v>108</v>
      </c>
      <c r="E20">
        <v>107</v>
      </c>
      <c r="F20">
        <v>6.5</v>
      </c>
      <c r="G20">
        <v>4</v>
      </c>
    </row>
    <row r="21" spans="1:7" x14ac:dyDescent="0.2">
      <c r="A21" t="s">
        <v>21</v>
      </c>
      <c r="B21">
        <v>20</v>
      </c>
      <c r="C21">
        <v>92</v>
      </c>
      <c r="D21">
        <v>94</v>
      </c>
      <c r="E21">
        <v>92</v>
      </c>
      <c r="F21">
        <v>6.5</v>
      </c>
      <c r="G21">
        <v>2.5</v>
      </c>
    </row>
    <row r="22" spans="1:7" x14ac:dyDescent="0.2">
      <c r="A22" t="s">
        <v>22</v>
      </c>
      <c r="B22">
        <v>21</v>
      </c>
      <c r="C22">
        <v>94</v>
      </c>
      <c r="D22">
        <v>96</v>
      </c>
      <c r="E22">
        <v>94</v>
      </c>
      <c r="F22">
        <v>6</v>
      </c>
      <c r="G22">
        <v>2.5</v>
      </c>
    </row>
    <row r="23" spans="1:7" x14ac:dyDescent="0.2">
      <c r="A23" t="s">
        <v>23</v>
      </c>
      <c r="B23">
        <v>22</v>
      </c>
      <c r="C23">
        <v>108</v>
      </c>
      <c r="D23">
        <v>109</v>
      </c>
      <c r="E23">
        <v>108</v>
      </c>
      <c r="F23">
        <v>6</v>
      </c>
      <c r="G23">
        <v>3.5</v>
      </c>
    </row>
    <row r="24" spans="1:7" x14ac:dyDescent="0.2">
      <c r="A24" t="s">
        <v>24</v>
      </c>
      <c r="B24">
        <v>23</v>
      </c>
      <c r="C24">
        <v>89</v>
      </c>
      <c r="D24">
        <v>92</v>
      </c>
      <c r="E24">
        <v>89</v>
      </c>
      <c r="F24">
        <v>4</v>
      </c>
      <c r="G24">
        <v>3.5</v>
      </c>
    </row>
    <row r="25" spans="1:7" x14ac:dyDescent="0.2">
      <c r="A25" t="s">
        <v>25</v>
      </c>
      <c r="B25">
        <v>24</v>
      </c>
      <c r="C25">
        <v>110</v>
      </c>
      <c r="D25">
        <v>111</v>
      </c>
      <c r="E25">
        <v>110</v>
      </c>
      <c r="F25">
        <v>5.5</v>
      </c>
      <c r="G25">
        <v>2.5</v>
      </c>
    </row>
    <row r="26" spans="1:7" x14ac:dyDescent="0.2">
      <c r="A26" t="s">
        <v>26</v>
      </c>
      <c r="B26">
        <v>25</v>
      </c>
      <c r="C26">
        <v>113</v>
      </c>
      <c r="D26">
        <v>113</v>
      </c>
      <c r="E26">
        <v>113</v>
      </c>
      <c r="F26">
        <v>6.5</v>
      </c>
      <c r="G26">
        <v>4</v>
      </c>
    </row>
    <row r="27" spans="1:7" x14ac:dyDescent="0.2">
      <c r="A27" t="s">
        <v>27</v>
      </c>
      <c r="B27">
        <v>26</v>
      </c>
      <c r="C27">
        <v>106</v>
      </c>
      <c r="D27">
        <v>106</v>
      </c>
      <c r="E27">
        <v>105</v>
      </c>
      <c r="F27">
        <v>7.5</v>
      </c>
      <c r="G27">
        <v>3.5</v>
      </c>
    </row>
    <row r="28" spans="1:7" x14ac:dyDescent="0.2">
      <c r="A28" t="s">
        <v>28</v>
      </c>
      <c r="B28">
        <v>27</v>
      </c>
      <c r="C28">
        <v>113</v>
      </c>
      <c r="D28">
        <v>113</v>
      </c>
      <c r="E28">
        <v>113</v>
      </c>
      <c r="F28">
        <v>7.5</v>
      </c>
      <c r="G28">
        <v>4</v>
      </c>
    </row>
    <row r="29" spans="1:7" x14ac:dyDescent="0.2">
      <c r="A29" t="s">
        <v>29</v>
      </c>
      <c r="B29">
        <v>28</v>
      </c>
      <c r="C29">
        <v>106</v>
      </c>
      <c r="D29">
        <v>107</v>
      </c>
      <c r="E29">
        <v>106</v>
      </c>
      <c r="F29">
        <v>7</v>
      </c>
      <c r="G29">
        <v>4</v>
      </c>
    </row>
    <row r="30" spans="1:7" x14ac:dyDescent="0.2">
      <c r="A30" t="s">
        <v>30</v>
      </c>
      <c r="B30">
        <v>29</v>
      </c>
      <c r="C30">
        <v>107</v>
      </c>
      <c r="D30">
        <v>103</v>
      </c>
      <c r="E30">
        <v>101</v>
      </c>
      <c r="F30">
        <v>5</v>
      </c>
      <c r="G30">
        <v>4</v>
      </c>
    </row>
    <row r="31" spans="1:7" x14ac:dyDescent="0.2">
      <c r="A31" t="s">
        <v>31</v>
      </c>
      <c r="B31">
        <v>30</v>
      </c>
      <c r="C31">
        <v>113</v>
      </c>
      <c r="D31">
        <v>114</v>
      </c>
      <c r="E31">
        <v>114</v>
      </c>
      <c r="F31">
        <v>7</v>
      </c>
      <c r="G31">
        <v>4</v>
      </c>
    </row>
    <row r="32" spans="1:7" x14ac:dyDescent="0.2">
      <c r="A32" t="s">
        <v>32</v>
      </c>
      <c r="B32">
        <v>31</v>
      </c>
      <c r="C32">
        <v>92</v>
      </c>
      <c r="D32">
        <v>94</v>
      </c>
      <c r="E32">
        <v>92</v>
      </c>
      <c r="F32">
        <v>4.5</v>
      </c>
      <c r="G32">
        <v>3</v>
      </c>
    </row>
    <row r="33" spans="1:7" x14ac:dyDescent="0.2">
      <c r="A33" t="s">
        <v>33</v>
      </c>
      <c r="B33">
        <v>32</v>
      </c>
      <c r="C33">
        <v>89</v>
      </c>
      <c r="D33">
        <v>92</v>
      </c>
      <c r="E33">
        <v>88</v>
      </c>
      <c r="F33">
        <v>5</v>
      </c>
      <c r="G33">
        <v>4</v>
      </c>
    </row>
    <row r="34" spans="1:7" x14ac:dyDescent="0.2">
      <c r="A34" t="s">
        <v>34</v>
      </c>
      <c r="B34">
        <v>33</v>
      </c>
      <c r="C34">
        <v>107</v>
      </c>
      <c r="D34">
        <v>108</v>
      </c>
      <c r="E34">
        <v>107</v>
      </c>
      <c r="F34">
        <v>6.5</v>
      </c>
      <c r="G34">
        <v>5.5</v>
      </c>
    </row>
    <row r="35" spans="1:7" x14ac:dyDescent="0.2">
      <c r="A35" t="s">
        <v>35</v>
      </c>
      <c r="B35">
        <v>34</v>
      </c>
      <c r="C35">
        <v>106</v>
      </c>
      <c r="D35">
        <v>107</v>
      </c>
      <c r="E35">
        <v>106</v>
      </c>
      <c r="F35">
        <v>4.5</v>
      </c>
      <c r="G35">
        <v>4</v>
      </c>
    </row>
    <row r="36" spans="1:7" x14ac:dyDescent="0.2">
      <c r="A36" t="s">
        <v>36</v>
      </c>
      <c r="B36">
        <v>35</v>
      </c>
      <c r="C36">
        <v>106</v>
      </c>
      <c r="D36">
        <v>107</v>
      </c>
      <c r="E36">
        <v>106</v>
      </c>
      <c r="F36">
        <v>7</v>
      </c>
      <c r="G36">
        <v>4</v>
      </c>
    </row>
    <row r="37" spans="1:7" x14ac:dyDescent="0.2">
      <c r="A37" t="s">
        <v>37</v>
      </c>
      <c r="B37">
        <v>36</v>
      </c>
      <c r="C37">
        <v>95</v>
      </c>
      <c r="D37">
        <v>97</v>
      </c>
      <c r="E37">
        <v>95</v>
      </c>
      <c r="F37">
        <v>7</v>
      </c>
      <c r="G37">
        <v>3</v>
      </c>
    </row>
    <row r="38" spans="1:7" x14ac:dyDescent="0.2">
      <c r="A38" t="s">
        <v>38</v>
      </c>
      <c r="B38">
        <v>37</v>
      </c>
      <c r="C38">
        <v>107</v>
      </c>
      <c r="D38">
        <v>108</v>
      </c>
      <c r="E38">
        <v>107</v>
      </c>
      <c r="F38">
        <v>7</v>
      </c>
      <c r="G38">
        <v>4.5</v>
      </c>
    </row>
    <row r="39" spans="1:7" x14ac:dyDescent="0.2">
      <c r="A39" t="s">
        <v>39</v>
      </c>
      <c r="B39">
        <v>38</v>
      </c>
      <c r="C39">
        <v>109</v>
      </c>
      <c r="D39">
        <v>110</v>
      </c>
      <c r="E39">
        <v>109</v>
      </c>
      <c r="F39">
        <v>5.5</v>
      </c>
      <c r="G39">
        <v>5</v>
      </c>
    </row>
    <row r="40" spans="1:7" x14ac:dyDescent="0.2">
      <c r="A40" t="s">
        <v>40</v>
      </c>
      <c r="B40">
        <v>39</v>
      </c>
      <c r="C40">
        <v>99</v>
      </c>
      <c r="D40">
        <v>101</v>
      </c>
      <c r="E40">
        <v>99</v>
      </c>
      <c r="F40">
        <v>5.5</v>
      </c>
      <c r="G40">
        <v>3</v>
      </c>
    </row>
    <row r="41" spans="1:7" x14ac:dyDescent="0.2">
      <c r="A41" t="s">
        <v>41</v>
      </c>
      <c r="B41">
        <v>40</v>
      </c>
      <c r="C41">
        <v>96</v>
      </c>
      <c r="D41">
        <v>98</v>
      </c>
      <c r="E41">
        <v>96</v>
      </c>
      <c r="F41">
        <v>6</v>
      </c>
      <c r="G41">
        <v>3.5</v>
      </c>
    </row>
    <row r="42" spans="1:7" x14ac:dyDescent="0.2">
      <c r="A42" t="s">
        <v>42</v>
      </c>
      <c r="B42">
        <v>41</v>
      </c>
      <c r="C42">
        <v>103</v>
      </c>
      <c r="D42">
        <v>105</v>
      </c>
      <c r="E42">
        <v>104</v>
      </c>
      <c r="F42">
        <v>7</v>
      </c>
      <c r="G42">
        <v>5.5</v>
      </c>
    </row>
    <row r="43" spans="1:7" x14ac:dyDescent="0.2">
      <c r="A43" t="s">
        <v>43</v>
      </c>
      <c r="B43">
        <v>42</v>
      </c>
      <c r="C43">
        <v>100</v>
      </c>
      <c r="D43">
        <v>103</v>
      </c>
      <c r="E43">
        <v>100</v>
      </c>
      <c r="F43">
        <v>6</v>
      </c>
      <c r="G43">
        <v>4</v>
      </c>
    </row>
    <row r="44" spans="1:7" x14ac:dyDescent="0.2">
      <c r="A44" t="s">
        <v>44</v>
      </c>
      <c r="B44">
        <v>43</v>
      </c>
      <c r="C44">
        <v>99</v>
      </c>
      <c r="D44">
        <v>100</v>
      </c>
      <c r="E44">
        <v>98</v>
      </c>
      <c r="F44">
        <v>7</v>
      </c>
      <c r="G44">
        <v>3.5</v>
      </c>
    </row>
    <row r="45" spans="1:7" x14ac:dyDescent="0.2">
      <c r="A45" t="s">
        <v>45</v>
      </c>
      <c r="B45">
        <v>44</v>
      </c>
      <c r="C45">
        <v>108</v>
      </c>
      <c r="D45">
        <v>109</v>
      </c>
      <c r="E45">
        <v>108</v>
      </c>
      <c r="F45">
        <v>6.5</v>
      </c>
      <c r="G45">
        <v>3.5</v>
      </c>
    </row>
    <row r="46" spans="1:7" x14ac:dyDescent="0.2">
      <c r="A46" t="s">
        <v>46</v>
      </c>
      <c r="B46">
        <v>45</v>
      </c>
      <c r="C46">
        <v>103</v>
      </c>
      <c r="D46">
        <v>104</v>
      </c>
      <c r="E46">
        <v>103</v>
      </c>
      <c r="F46">
        <v>7.5</v>
      </c>
      <c r="G46">
        <v>3</v>
      </c>
    </row>
    <row r="47" spans="1:7" x14ac:dyDescent="0.2">
      <c r="A47" t="s">
        <v>47</v>
      </c>
      <c r="B47">
        <v>46</v>
      </c>
      <c r="C47">
        <v>99</v>
      </c>
      <c r="D47">
        <v>100</v>
      </c>
      <c r="E47">
        <v>98</v>
      </c>
      <c r="F47">
        <v>6</v>
      </c>
      <c r="G47">
        <v>3</v>
      </c>
    </row>
    <row r="48" spans="1:7" x14ac:dyDescent="0.2">
      <c r="A48" t="s">
        <v>48</v>
      </c>
      <c r="B48">
        <v>47</v>
      </c>
      <c r="C48">
        <v>103</v>
      </c>
      <c r="D48">
        <v>104</v>
      </c>
      <c r="E48">
        <v>103</v>
      </c>
      <c r="F48">
        <v>7</v>
      </c>
      <c r="G48">
        <v>4.5</v>
      </c>
    </row>
    <row r="49" spans="1:7" x14ac:dyDescent="0.2">
      <c r="A49" t="s">
        <v>49</v>
      </c>
      <c r="B49">
        <v>48</v>
      </c>
      <c r="C49">
        <v>100</v>
      </c>
      <c r="D49">
        <v>102</v>
      </c>
      <c r="E49">
        <v>100</v>
      </c>
      <c r="F49">
        <v>6</v>
      </c>
      <c r="G49">
        <v>5.5</v>
      </c>
    </row>
    <row r="50" spans="1:7" x14ac:dyDescent="0.2">
      <c r="A50" t="s">
        <v>50</v>
      </c>
      <c r="B50">
        <v>49</v>
      </c>
      <c r="C50">
        <v>105</v>
      </c>
      <c r="D50">
        <v>106</v>
      </c>
      <c r="E50">
        <v>105</v>
      </c>
      <c r="F50">
        <v>8</v>
      </c>
      <c r="G50">
        <v>4.5</v>
      </c>
    </row>
    <row r="51" spans="1:7" x14ac:dyDescent="0.2">
      <c r="A51" t="s">
        <v>51</v>
      </c>
      <c r="B51">
        <v>50</v>
      </c>
      <c r="C51">
        <v>109</v>
      </c>
      <c r="D51">
        <v>110</v>
      </c>
      <c r="E51">
        <v>109</v>
      </c>
      <c r="F51">
        <v>8</v>
      </c>
      <c r="G51">
        <v>6</v>
      </c>
    </row>
    <row r="52" spans="1:7" x14ac:dyDescent="0.2">
      <c r="A52" t="s">
        <v>52</v>
      </c>
      <c r="B52">
        <v>51</v>
      </c>
      <c r="C52">
        <v>109</v>
      </c>
      <c r="D52">
        <v>110</v>
      </c>
      <c r="E52">
        <v>109</v>
      </c>
      <c r="F52">
        <v>5.5</v>
      </c>
      <c r="G52">
        <v>4</v>
      </c>
    </row>
    <row r="53" spans="1:7" x14ac:dyDescent="0.2">
      <c r="A53" t="s">
        <v>53</v>
      </c>
      <c r="B53">
        <v>52</v>
      </c>
      <c r="C53">
        <v>109</v>
      </c>
      <c r="D53">
        <v>110</v>
      </c>
      <c r="E53">
        <v>109</v>
      </c>
      <c r="F53">
        <v>6.5</v>
      </c>
      <c r="G53">
        <v>5.5</v>
      </c>
    </row>
    <row r="54" spans="1:7" x14ac:dyDescent="0.2">
      <c r="A54" t="s">
        <v>54</v>
      </c>
      <c r="B54">
        <v>53</v>
      </c>
      <c r="C54">
        <v>110</v>
      </c>
      <c r="D54">
        <v>111</v>
      </c>
      <c r="E54">
        <v>110</v>
      </c>
      <c r="F54">
        <v>7</v>
      </c>
      <c r="G54">
        <v>4.5</v>
      </c>
    </row>
    <row r="55" spans="1:7" x14ac:dyDescent="0.2">
      <c r="A55" t="s">
        <v>55</v>
      </c>
      <c r="B55">
        <v>54</v>
      </c>
      <c r="C55">
        <v>105</v>
      </c>
      <c r="D55">
        <v>106</v>
      </c>
      <c r="E55">
        <v>105</v>
      </c>
      <c r="F55">
        <v>5.5</v>
      </c>
      <c r="G55">
        <v>3</v>
      </c>
    </row>
    <row r="56" spans="1:7" x14ac:dyDescent="0.2">
      <c r="A56" t="s">
        <v>56</v>
      </c>
      <c r="B56">
        <v>55</v>
      </c>
      <c r="C56">
        <v>113</v>
      </c>
      <c r="D56">
        <v>113</v>
      </c>
      <c r="E56">
        <v>113</v>
      </c>
      <c r="F56">
        <v>7</v>
      </c>
      <c r="G56">
        <v>6</v>
      </c>
    </row>
    <row r="57" spans="1:7" x14ac:dyDescent="0.2">
      <c r="A57" t="s">
        <v>57</v>
      </c>
      <c r="B57">
        <v>56</v>
      </c>
      <c r="C57">
        <v>99</v>
      </c>
      <c r="D57">
        <v>100</v>
      </c>
      <c r="E57">
        <v>99</v>
      </c>
      <c r="F57">
        <v>7</v>
      </c>
      <c r="G57">
        <v>3.5</v>
      </c>
    </row>
    <row r="58" spans="1:7" x14ac:dyDescent="0.2">
      <c r="A58" t="s">
        <v>58</v>
      </c>
      <c r="B58">
        <v>57</v>
      </c>
      <c r="C58">
        <v>103</v>
      </c>
      <c r="D58">
        <v>104</v>
      </c>
      <c r="E58">
        <v>103</v>
      </c>
      <c r="F58">
        <v>5.5</v>
      </c>
      <c r="G58">
        <v>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9183-12C7-C040-A9BD-4520D0AD4082}">
  <dimension ref="A1:AW68"/>
  <sheetViews>
    <sheetView workbookViewId="0">
      <selection activeCell="G15" sqref="G15"/>
    </sheetView>
  </sheetViews>
  <sheetFormatPr baseColWidth="10" defaultRowHeight="16" x14ac:dyDescent="0.2"/>
  <sheetData>
    <row r="1" spans="1:49" x14ac:dyDescent="0.2">
      <c r="A1" t="s">
        <v>0</v>
      </c>
      <c r="B1" t="s">
        <v>1</v>
      </c>
      <c r="C1" t="s">
        <v>74</v>
      </c>
      <c r="D1" t="s">
        <v>75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</row>
    <row r="2" spans="1:49" x14ac:dyDescent="0.2">
      <c r="A2" t="s">
        <v>2</v>
      </c>
      <c r="B2">
        <v>1</v>
      </c>
      <c r="C2">
        <v>1</v>
      </c>
      <c r="D2">
        <v>1</v>
      </c>
      <c r="E2">
        <v>80</v>
      </c>
      <c r="F2">
        <f>SUM(J2:P2)</f>
        <v>9</v>
      </c>
      <c r="G2">
        <f>SUM(Q2:W2)</f>
        <v>14</v>
      </c>
      <c r="H2">
        <f>SUM(X2:AM2)</f>
        <v>20</v>
      </c>
      <c r="I2">
        <f>SUM(AN2:AW2)</f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2</v>
      </c>
      <c r="P2">
        <v>2</v>
      </c>
      <c r="Q2">
        <v>3</v>
      </c>
      <c r="R2">
        <v>2</v>
      </c>
      <c r="S2">
        <v>1</v>
      </c>
      <c r="T2">
        <v>2</v>
      </c>
      <c r="U2">
        <v>2</v>
      </c>
      <c r="V2">
        <v>3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2</v>
      </c>
      <c r="AE2">
        <v>2</v>
      </c>
      <c r="AF2">
        <v>1</v>
      </c>
      <c r="AG2">
        <v>1</v>
      </c>
      <c r="AH2">
        <v>1</v>
      </c>
      <c r="AI2">
        <v>2</v>
      </c>
      <c r="AJ2">
        <v>1</v>
      </c>
      <c r="AK2">
        <v>2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2">
      <c r="A3" t="s">
        <v>3</v>
      </c>
      <c r="B3">
        <v>2</v>
      </c>
      <c r="C3">
        <v>1</v>
      </c>
      <c r="D3">
        <v>1</v>
      </c>
      <c r="E3">
        <v>75</v>
      </c>
      <c r="F3">
        <f t="shared" ref="F3:F58" si="0">SUM(J3:P3)</f>
        <v>8</v>
      </c>
      <c r="G3">
        <f t="shared" ref="G3:G58" si="1">SUM(Q3:W3)</f>
        <v>14</v>
      </c>
      <c r="H3">
        <f t="shared" ref="H3:H58" si="2">SUM(X3:AM3)</f>
        <v>24</v>
      </c>
      <c r="I3">
        <f t="shared" ref="I3:I58" si="3">SUM(AN3:AW3)</f>
        <v>12</v>
      </c>
      <c r="J3">
        <v>1</v>
      </c>
      <c r="K3">
        <v>1</v>
      </c>
      <c r="L3">
        <v>2</v>
      </c>
      <c r="M3">
        <v>1</v>
      </c>
      <c r="N3">
        <v>1</v>
      </c>
      <c r="O3">
        <v>1</v>
      </c>
      <c r="P3">
        <v>1</v>
      </c>
      <c r="Q3">
        <v>3</v>
      </c>
      <c r="R3">
        <v>2</v>
      </c>
      <c r="S3">
        <v>1</v>
      </c>
      <c r="T3">
        <v>3</v>
      </c>
      <c r="U3">
        <v>1</v>
      </c>
      <c r="V3">
        <v>3</v>
      </c>
      <c r="W3">
        <v>1</v>
      </c>
      <c r="X3">
        <v>1</v>
      </c>
      <c r="Y3">
        <v>4</v>
      </c>
      <c r="Z3">
        <v>1</v>
      </c>
      <c r="AA3">
        <v>2</v>
      </c>
      <c r="AB3">
        <v>1</v>
      </c>
      <c r="AC3">
        <v>3</v>
      </c>
      <c r="AD3">
        <v>1</v>
      </c>
      <c r="AE3">
        <v>1</v>
      </c>
      <c r="AF3">
        <v>1</v>
      </c>
      <c r="AG3">
        <v>1</v>
      </c>
      <c r="AH3">
        <v>2</v>
      </c>
      <c r="AI3">
        <v>1</v>
      </c>
      <c r="AJ3">
        <v>1</v>
      </c>
      <c r="AK3">
        <v>1</v>
      </c>
      <c r="AL3">
        <v>1</v>
      </c>
      <c r="AM3">
        <v>2</v>
      </c>
      <c r="AN3">
        <v>2</v>
      </c>
      <c r="AO3">
        <v>2</v>
      </c>
      <c r="AP3">
        <v>2</v>
      </c>
      <c r="AQ3">
        <v>0</v>
      </c>
      <c r="AR3">
        <v>0</v>
      </c>
      <c r="AS3">
        <v>2</v>
      </c>
      <c r="AT3">
        <v>0</v>
      </c>
      <c r="AU3">
        <v>2</v>
      </c>
      <c r="AV3">
        <v>2</v>
      </c>
      <c r="AW3">
        <v>0</v>
      </c>
    </row>
    <row r="4" spans="1:49" x14ac:dyDescent="0.2">
      <c r="A4" t="s">
        <v>4</v>
      </c>
      <c r="B4">
        <v>3</v>
      </c>
      <c r="C4">
        <v>1</v>
      </c>
      <c r="D4">
        <v>1</v>
      </c>
      <c r="E4">
        <v>65</v>
      </c>
      <c r="F4">
        <f t="shared" si="0"/>
        <v>13</v>
      </c>
      <c r="G4">
        <f t="shared" si="1"/>
        <v>21</v>
      </c>
      <c r="H4">
        <f t="shared" si="2"/>
        <v>31</v>
      </c>
      <c r="I4">
        <f t="shared" si="3"/>
        <v>17</v>
      </c>
      <c r="J4">
        <v>1</v>
      </c>
      <c r="K4">
        <v>4</v>
      </c>
      <c r="L4">
        <v>1</v>
      </c>
      <c r="M4">
        <v>2</v>
      </c>
      <c r="N4">
        <v>1</v>
      </c>
      <c r="O4">
        <v>2</v>
      </c>
      <c r="P4">
        <v>2</v>
      </c>
      <c r="Q4">
        <v>5</v>
      </c>
      <c r="R4">
        <v>3</v>
      </c>
      <c r="S4">
        <v>1</v>
      </c>
      <c r="T4">
        <v>3</v>
      </c>
      <c r="U4">
        <v>3</v>
      </c>
      <c r="V4">
        <v>4</v>
      </c>
      <c r="W4">
        <v>2</v>
      </c>
      <c r="X4">
        <v>1</v>
      </c>
      <c r="Y4">
        <v>3</v>
      </c>
      <c r="Z4">
        <v>4</v>
      </c>
      <c r="AA4">
        <v>2</v>
      </c>
      <c r="AB4">
        <v>1</v>
      </c>
      <c r="AC4">
        <v>4</v>
      </c>
      <c r="AD4">
        <v>3</v>
      </c>
      <c r="AE4">
        <v>1</v>
      </c>
      <c r="AF4">
        <v>3</v>
      </c>
      <c r="AG4">
        <v>1</v>
      </c>
      <c r="AH4">
        <v>1</v>
      </c>
      <c r="AI4">
        <v>1</v>
      </c>
      <c r="AJ4">
        <v>1</v>
      </c>
      <c r="AK4">
        <v>1</v>
      </c>
      <c r="AL4">
        <v>2</v>
      </c>
      <c r="AM4">
        <v>2</v>
      </c>
      <c r="AN4">
        <v>3</v>
      </c>
      <c r="AO4">
        <v>2</v>
      </c>
      <c r="AP4">
        <v>2</v>
      </c>
      <c r="AQ4">
        <v>0</v>
      </c>
      <c r="AR4">
        <v>0</v>
      </c>
      <c r="AS4">
        <v>0</v>
      </c>
      <c r="AT4">
        <v>3</v>
      </c>
      <c r="AU4">
        <v>3</v>
      </c>
      <c r="AV4">
        <v>4</v>
      </c>
      <c r="AW4">
        <v>0</v>
      </c>
    </row>
    <row r="5" spans="1:49" x14ac:dyDescent="0.2">
      <c r="A5" t="s">
        <v>5</v>
      </c>
      <c r="B5">
        <v>4</v>
      </c>
      <c r="C5">
        <v>1</v>
      </c>
      <c r="D5">
        <v>0</v>
      </c>
      <c r="E5">
        <v>78</v>
      </c>
      <c r="F5">
        <f t="shared" si="0"/>
        <v>10</v>
      </c>
      <c r="G5">
        <f t="shared" si="1"/>
        <v>8</v>
      </c>
      <c r="H5">
        <f t="shared" si="2"/>
        <v>20</v>
      </c>
      <c r="I5">
        <f t="shared" si="3"/>
        <v>2</v>
      </c>
      <c r="J5">
        <v>1</v>
      </c>
      <c r="K5">
        <v>3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3</v>
      </c>
      <c r="AG5">
        <v>1</v>
      </c>
      <c r="AH5">
        <v>1</v>
      </c>
      <c r="AI5">
        <v>1</v>
      </c>
      <c r="AJ5">
        <v>1</v>
      </c>
      <c r="AK5">
        <v>1</v>
      </c>
      <c r="AL5">
        <v>3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2</v>
      </c>
      <c r="AT5">
        <v>0</v>
      </c>
      <c r="AU5">
        <v>0</v>
      </c>
      <c r="AV5">
        <v>0</v>
      </c>
      <c r="AW5">
        <v>0</v>
      </c>
    </row>
    <row r="6" spans="1:49" x14ac:dyDescent="0.2">
      <c r="A6" t="s">
        <v>6</v>
      </c>
      <c r="B6">
        <v>5</v>
      </c>
      <c r="C6">
        <v>1</v>
      </c>
      <c r="D6">
        <v>0</v>
      </c>
      <c r="E6">
        <v>70</v>
      </c>
      <c r="F6">
        <f t="shared" si="0"/>
        <v>25</v>
      </c>
      <c r="G6">
        <f t="shared" si="1"/>
        <v>9</v>
      </c>
      <c r="H6">
        <f t="shared" si="2"/>
        <v>31</v>
      </c>
      <c r="I6">
        <f t="shared" si="3"/>
        <v>4</v>
      </c>
      <c r="J6">
        <v>4</v>
      </c>
      <c r="K6">
        <v>4</v>
      </c>
      <c r="L6">
        <v>3</v>
      </c>
      <c r="M6">
        <v>3</v>
      </c>
      <c r="N6">
        <v>5</v>
      </c>
      <c r="O6">
        <v>3</v>
      </c>
      <c r="P6">
        <v>3</v>
      </c>
      <c r="Q6">
        <v>1</v>
      </c>
      <c r="R6">
        <v>1</v>
      </c>
      <c r="S6">
        <v>3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2</v>
      </c>
      <c r="AA6">
        <v>2</v>
      </c>
      <c r="AB6">
        <v>1</v>
      </c>
      <c r="AC6">
        <v>1</v>
      </c>
      <c r="AD6">
        <v>1</v>
      </c>
      <c r="AE6">
        <v>3</v>
      </c>
      <c r="AF6">
        <v>4</v>
      </c>
      <c r="AG6">
        <v>1</v>
      </c>
      <c r="AH6">
        <v>3</v>
      </c>
      <c r="AI6">
        <v>2</v>
      </c>
      <c r="AJ6">
        <v>1</v>
      </c>
      <c r="AK6">
        <v>2</v>
      </c>
      <c r="AL6">
        <v>2</v>
      </c>
      <c r="AM6">
        <v>3</v>
      </c>
      <c r="AN6">
        <v>1</v>
      </c>
      <c r="AO6">
        <v>0</v>
      </c>
      <c r="AP6">
        <v>2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</row>
    <row r="7" spans="1:49" x14ac:dyDescent="0.2">
      <c r="A7" t="s">
        <v>7</v>
      </c>
      <c r="B7">
        <v>6</v>
      </c>
      <c r="C7">
        <v>1</v>
      </c>
      <c r="D7">
        <v>0</v>
      </c>
      <c r="E7">
        <v>75</v>
      </c>
      <c r="F7">
        <f t="shared" si="0"/>
        <v>15</v>
      </c>
      <c r="G7">
        <f t="shared" si="1"/>
        <v>18</v>
      </c>
      <c r="H7">
        <f t="shared" si="2"/>
        <v>28</v>
      </c>
      <c r="I7">
        <f t="shared" si="3"/>
        <v>11</v>
      </c>
      <c r="J7">
        <v>4</v>
      </c>
      <c r="K7">
        <v>1</v>
      </c>
      <c r="L7">
        <v>2</v>
      </c>
      <c r="M7">
        <v>1</v>
      </c>
      <c r="N7">
        <v>3</v>
      </c>
      <c r="O7">
        <v>3</v>
      </c>
      <c r="P7">
        <v>1</v>
      </c>
      <c r="Q7">
        <v>4</v>
      </c>
      <c r="R7">
        <v>2</v>
      </c>
      <c r="S7">
        <v>1</v>
      </c>
      <c r="T7">
        <v>3</v>
      </c>
      <c r="U7">
        <v>3</v>
      </c>
      <c r="V7">
        <v>3</v>
      </c>
      <c r="W7">
        <v>2</v>
      </c>
      <c r="X7">
        <v>1</v>
      </c>
      <c r="Y7">
        <v>3</v>
      </c>
      <c r="Z7">
        <v>4</v>
      </c>
      <c r="AA7">
        <v>1</v>
      </c>
      <c r="AB7">
        <v>1</v>
      </c>
      <c r="AC7">
        <v>1</v>
      </c>
      <c r="AD7">
        <v>3</v>
      </c>
      <c r="AE7">
        <v>1</v>
      </c>
      <c r="AF7">
        <v>3</v>
      </c>
      <c r="AG7">
        <v>1</v>
      </c>
      <c r="AH7">
        <v>1</v>
      </c>
      <c r="AI7">
        <v>3</v>
      </c>
      <c r="AJ7">
        <v>1</v>
      </c>
      <c r="AK7">
        <v>1</v>
      </c>
      <c r="AL7">
        <v>2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2</v>
      </c>
      <c r="AU7">
        <v>1</v>
      </c>
      <c r="AV7">
        <v>1</v>
      </c>
      <c r="AW7">
        <v>1</v>
      </c>
    </row>
    <row r="8" spans="1:49" x14ac:dyDescent="0.2">
      <c r="A8" t="s">
        <v>8</v>
      </c>
      <c r="B8">
        <v>7</v>
      </c>
      <c r="C8">
        <v>1</v>
      </c>
      <c r="D8">
        <v>0</v>
      </c>
      <c r="E8">
        <v>75</v>
      </c>
      <c r="F8">
        <f t="shared" si="0"/>
        <v>16</v>
      </c>
      <c r="G8">
        <f t="shared" si="1"/>
        <v>10</v>
      </c>
      <c r="H8">
        <f t="shared" si="2"/>
        <v>21</v>
      </c>
      <c r="I8">
        <f t="shared" si="3"/>
        <v>11</v>
      </c>
      <c r="J8">
        <v>2</v>
      </c>
      <c r="K8">
        <v>3</v>
      </c>
      <c r="L8">
        <v>2</v>
      </c>
      <c r="M8">
        <v>3</v>
      </c>
      <c r="N8">
        <v>2</v>
      </c>
      <c r="O8">
        <v>2</v>
      </c>
      <c r="P8">
        <v>2</v>
      </c>
      <c r="Q8">
        <v>1</v>
      </c>
      <c r="R8">
        <v>1</v>
      </c>
      <c r="S8">
        <v>1</v>
      </c>
      <c r="T8">
        <v>3</v>
      </c>
      <c r="U8">
        <v>2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2</v>
      </c>
      <c r="AC8">
        <v>1</v>
      </c>
      <c r="AD8">
        <v>1</v>
      </c>
      <c r="AE8">
        <v>1</v>
      </c>
      <c r="AF8">
        <v>3</v>
      </c>
      <c r="AG8">
        <v>1</v>
      </c>
      <c r="AH8">
        <v>2</v>
      </c>
      <c r="AI8">
        <v>2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2</v>
      </c>
      <c r="AT8">
        <v>1</v>
      </c>
      <c r="AU8">
        <v>1</v>
      </c>
      <c r="AV8">
        <v>1</v>
      </c>
      <c r="AW8">
        <v>1</v>
      </c>
    </row>
    <row r="9" spans="1:49" x14ac:dyDescent="0.2">
      <c r="A9" t="s">
        <v>9</v>
      </c>
      <c r="B9">
        <v>8</v>
      </c>
      <c r="C9">
        <v>1</v>
      </c>
      <c r="D9">
        <v>1</v>
      </c>
      <c r="E9">
        <v>72</v>
      </c>
      <c r="F9">
        <f t="shared" si="0"/>
        <v>14</v>
      </c>
      <c r="G9">
        <f t="shared" si="1"/>
        <v>23</v>
      </c>
      <c r="H9">
        <f t="shared" si="2"/>
        <v>27</v>
      </c>
      <c r="I9">
        <f t="shared" si="3"/>
        <v>11</v>
      </c>
      <c r="J9">
        <v>3</v>
      </c>
      <c r="K9">
        <v>3</v>
      </c>
      <c r="L9">
        <v>1</v>
      </c>
      <c r="M9">
        <v>1</v>
      </c>
      <c r="N9">
        <v>2</v>
      </c>
      <c r="O9">
        <v>3</v>
      </c>
      <c r="P9">
        <v>1</v>
      </c>
      <c r="Q9">
        <v>6</v>
      </c>
      <c r="R9">
        <v>4</v>
      </c>
      <c r="S9">
        <v>2</v>
      </c>
      <c r="T9">
        <v>3</v>
      </c>
      <c r="U9">
        <v>2</v>
      </c>
      <c r="V9">
        <v>4</v>
      </c>
      <c r="W9">
        <v>2</v>
      </c>
      <c r="X9">
        <v>1</v>
      </c>
      <c r="Y9">
        <v>2</v>
      </c>
      <c r="Z9">
        <v>2</v>
      </c>
      <c r="AA9">
        <v>1</v>
      </c>
      <c r="AB9">
        <v>1</v>
      </c>
      <c r="AC9">
        <v>1</v>
      </c>
      <c r="AD9">
        <v>4</v>
      </c>
      <c r="AE9">
        <v>1</v>
      </c>
      <c r="AF9">
        <v>3</v>
      </c>
      <c r="AG9">
        <v>1</v>
      </c>
      <c r="AH9">
        <v>3</v>
      </c>
      <c r="AI9">
        <v>1</v>
      </c>
      <c r="AJ9">
        <v>1</v>
      </c>
      <c r="AK9">
        <v>1</v>
      </c>
      <c r="AL9">
        <v>1</v>
      </c>
      <c r="AM9">
        <v>3</v>
      </c>
      <c r="AN9">
        <v>0</v>
      </c>
      <c r="AO9">
        <v>0</v>
      </c>
      <c r="AP9">
        <v>0</v>
      </c>
      <c r="AQ9">
        <v>2</v>
      </c>
      <c r="AR9">
        <v>0</v>
      </c>
      <c r="AS9">
        <v>3</v>
      </c>
      <c r="AT9">
        <v>3</v>
      </c>
      <c r="AU9">
        <v>1</v>
      </c>
      <c r="AV9">
        <v>2</v>
      </c>
      <c r="AW9">
        <v>0</v>
      </c>
    </row>
    <row r="10" spans="1:49" x14ac:dyDescent="0.2">
      <c r="A10" t="s">
        <v>10</v>
      </c>
      <c r="B10">
        <v>9</v>
      </c>
      <c r="C10">
        <v>1</v>
      </c>
      <c r="D10">
        <v>1</v>
      </c>
      <c r="E10">
        <v>55</v>
      </c>
      <c r="F10">
        <f t="shared" si="0"/>
        <v>12</v>
      </c>
      <c r="G10">
        <f t="shared" si="1"/>
        <v>23</v>
      </c>
      <c r="H10">
        <f t="shared" si="2"/>
        <v>27</v>
      </c>
      <c r="I10">
        <f t="shared" si="3"/>
        <v>23</v>
      </c>
      <c r="J10">
        <v>2</v>
      </c>
      <c r="K10">
        <v>2</v>
      </c>
      <c r="L10">
        <v>3</v>
      </c>
      <c r="M10">
        <v>1</v>
      </c>
      <c r="N10">
        <v>1</v>
      </c>
      <c r="O10">
        <v>2</v>
      </c>
      <c r="P10">
        <v>1</v>
      </c>
      <c r="Q10">
        <v>6</v>
      </c>
      <c r="R10">
        <v>4</v>
      </c>
      <c r="S10">
        <v>3</v>
      </c>
      <c r="T10">
        <v>3</v>
      </c>
      <c r="U10">
        <v>2</v>
      </c>
      <c r="V10">
        <v>3</v>
      </c>
      <c r="W10">
        <v>2</v>
      </c>
      <c r="X10">
        <v>3</v>
      </c>
      <c r="Y10">
        <v>1</v>
      </c>
      <c r="Z10">
        <v>1</v>
      </c>
      <c r="AA10">
        <v>2</v>
      </c>
      <c r="AB10">
        <v>1</v>
      </c>
      <c r="AC10">
        <v>5</v>
      </c>
      <c r="AD10">
        <v>4</v>
      </c>
      <c r="AE10">
        <v>1</v>
      </c>
      <c r="AF10">
        <v>1</v>
      </c>
      <c r="AG10">
        <v>1</v>
      </c>
      <c r="AH10">
        <v>2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4</v>
      </c>
      <c r="AO10">
        <v>3</v>
      </c>
      <c r="AP10">
        <v>2</v>
      </c>
      <c r="AQ10">
        <v>2</v>
      </c>
      <c r="AR10">
        <v>0</v>
      </c>
      <c r="AS10">
        <v>2</v>
      </c>
      <c r="AT10">
        <v>1</v>
      </c>
      <c r="AU10">
        <v>2</v>
      </c>
      <c r="AV10">
        <v>3</v>
      </c>
      <c r="AW10">
        <v>4</v>
      </c>
    </row>
    <row r="11" spans="1:49" x14ac:dyDescent="0.2">
      <c r="A11" t="s">
        <v>11</v>
      </c>
      <c r="B11">
        <v>10</v>
      </c>
      <c r="C11">
        <v>0</v>
      </c>
      <c r="D11">
        <v>0</v>
      </c>
      <c r="E11">
        <v>85</v>
      </c>
      <c r="F11">
        <f t="shared" si="0"/>
        <v>15</v>
      </c>
      <c r="G11">
        <f t="shared" si="1"/>
        <v>12</v>
      </c>
      <c r="H11">
        <f t="shared" si="2"/>
        <v>19</v>
      </c>
      <c r="I11">
        <f t="shared" si="3"/>
        <v>10</v>
      </c>
      <c r="J11">
        <v>3</v>
      </c>
      <c r="K11">
        <v>3</v>
      </c>
      <c r="L11">
        <v>1</v>
      </c>
      <c r="M11">
        <v>2</v>
      </c>
      <c r="N11">
        <v>3</v>
      </c>
      <c r="O11">
        <v>2</v>
      </c>
      <c r="P11">
        <v>1</v>
      </c>
      <c r="Q11">
        <v>3</v>
      </c>
      <c r="R11">
        <v>1</v>
      </c>
      <c r="S11">
        <v>1</v>
      </c>
      <c r="T11">
        <v>1</v>
      </c>
      <c r="U11">
        <v>4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3</v>
      </c>
      <c r="AG11">
        <v>1</v>
      </c>
      <c r="AH11">
        <v>2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</row>
    <row r="12" spans="1:49" x14ac:dyDescent="0.2">
      <c r="A12" t="s">
        <v>12</v>
      </c>
      <c r="B12">
        <v>11</v>
      </c>
      <c r="C12">
        <v>0</v>
      </c>
      <c r="D12">
        <v>1</v>
      </c>
      <c r="E12">
        <v>75</v>
      </c>
      <c r="F12">
        <f t="shared" si="0"/>
        <v>13</v>
      </c>
      <c r="G12">
        <f t="shared" si="1"/>
        <v>8</v>
      </c>
      <c r="H12">
        <f t="shared" si="2"/>
        <v>24</v>
      </c>
      <c r="I12">
        <f t="shared" si="3"/>
        <v>9</v>
      </c>
      <c r="J12">
        <v>3</v>
      </c>
      <c r="K12">
        <v>1</v>
      </c>
      <c r="L12">
        <v>1</v>
      </c>
      <c r="M12">
        <v>3</v>
      </c>
      <c r="N12">
        <v>2</v>
      </c>
      <c r="O12">
        <v>2</v>
      </c>
      <c r="P12">
        <v>1</v>
      </c>
      <c r="Q12">
        <v>1</v>
      </c>
      <c r="R12">
        <v>1</v>
      </c>
      <c r="S12">
        <v>1</v>
      </c>
      <c r="T12">
        <v>2</v>
      </c>
      <c r="U12">
        <v>1</v>
      </c>
      <c r="V12">
        <v>1</v>
      </c>
      <c r="W12">
        <v>1</v>
      </c>
      <c r="X12">
        <v>1</v>
      </c>
      <c r="Y12">
        <v>2</v>
      </c>
      <c r="Z12">
        <v>4</v>
      </c>
      <c r="AA12">
        <v>1</v>
      </c>
      <c r="AB12">
        <v>1</v>
      </c>
      <c r="AC12">
        <v>2</v>
      </c>
      <c r="AD12">
        <v>1</v>
      </c>
      <c r="AE12">
        <v>1</v>
      </c>
      <c r="AF12">
        <v>3</v>
      </c>
      <c r="AG12">
        <v>1</v>
      </c>
      <c r="AH12">
        <v>2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3</v>
      </c>
      <c r="AR12">
        <v>0</v>
      </c>
      <c r="AS12">
        <v>2</v>
      </c>
      <c r="AT12">
        <v>0</v>
      </c>
      <c r="AU12">
        <v>0</v>
      </c>
      <c r="AV12">
        <v>2</v>
      </c>
      <c r="AW12">
        <v>1</v>
      </c>
    </row>
    <row r="13" spans="1:49" x14ac:dyDescent="0.2">
      <c r="A13" t="s">
        <v>13</v>
      </c>
      <c r="B13">
        <v>12</v>
      </c>
      <c r="C13">
        <v>1</v>
      </c>
      <c r="D13">
        <v>1</v>
      </c>
      <c r="E13">
        <v>70</v>
      </c>
      <c r="F13">
        <f t="shared" si="0"/>
        <v>23</v>
      </c>
      <c r="G13">
        <f t="shared" si="1"/>
        <v>16</v>
      </c>
      <c r="H13">
        <f t="shared" si="2"/>
        <v>28</v>
      </c>
      <c r="I13">
        <f t="shared" si="3"/>
        <v>2</v>
      </c>
      <c r="J13">
        <v>5</v>
      </c>
      <c r="K13">
        <v>3</v>
      </c>
      <c r="L13">
        <v>3</v>
      </c>
      <c r="M13">
        <v>2</v>
      </c>
      <c r="N13">
        <v>5</v>
      </c>
      <c r="O13">
        <v>3</v>
      </c>
      <c r="P13">
        <v>2</v>
      </c>
      <c r="Q13">
        <v>5</v>
      </c>
      <c r="R13">
        <v>3</v>
      </c>
      <c r="S13">
        <v>2</v>
      </c>
      <c r="T13">
        <v>1</v>
      </c>
      <c r="U13">
        <v>1</v>
      </c>
      <c r="V13">
        <v>2</v>
      </c>
      <c r="W13">
        <v>2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2</v>
      </c>
      <c r="AE13">
        <v>1</v>
      </c>
      <c r="AF13">
        <v>5</v>
      </c>
      <c r="AG13">
        <v>1</v>
      </c>
      <c r="AH13">
        <v>2</v>
      </c>
      <c r="AI13">
        <v>5</v>
      </c>
      <c r="AJ13">
        <v>2</v>
      </c>
      <c r="AK13">
        <v>1</v>
      </c>
      <c r="AL13">
        <v>2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1</v>
      </c>
      <c r="AV13">
        <v>0</v>
      </c>
      <c r="AW13">
        <v>0</v>
      </c>
    </row>
    <row r="14" spans="1:49" x14ac:dyDescent="0.2">
      <c r="A14" t="s">
        <v>14</v>
      </c>
      <c r="B14">
        <v>13</v>
      </c>
      <c r="C14">
        <v>0</v>
      </c>
      <c r="D14">
        <v>1</v>
      </c>
      <c r="E14">
        <v>95</v>
      </c>
      <c r="F14">
        <f t="shared" si="0"/>
        <v>7</v>
      </c>
      <c r="G14">
        <f>SUM(Q14:W14)</f>
        <v>7</v>
      </c>
      <c r="H14">
        <f t="shared" si="2"/>
        <v>18</v>
      </c>
      <c r="I14">
        <f t="shared" si="3"/>
        <v>2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2</v>
      </c>
      <c r="AD14">
        <v>1</v>
      </c>
      <c r="AE14">
        <v>1</v>
      </c>
      <c r="AF14">
        <v>1</v>
      </c>
      <c r="AG14">
        <v>1</v>
      </c>
      <c r="AH14">
        <v>2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</row>
    <row r="15" spans="1:49" x14ac:dyDescent="0.2">
      <c r="A15" t="s">
        <v>15</v>
      </c>
      <c r="B15">
        <v>14</v>
      </c>
      <c r="C15">
        <v>0</v>
      </c>
      <c r="D15">
        <v>0</v>
      </c>
      <c r="E15">
        <v>90</v>
      </c>
      <c r="F15">
        <f t="shared" si="0"/>
        <v>7</v>
      </c>
      <c r="G15">
        <f t="shared" si="1"/>
        <v>8</v>
      </c>
      <c r="H15">
        <f t="shared" si="2"/>
        <v>18</v>
      </c>
      <c r="I15">
        <f t="shared" si="3"/>
        <v>4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2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2</v>
      </c>
      <c r="AD15">
        <v>1</v>
      </c>
      <c r="AE15">
        <v>1</v>
      </c>
      <c r="AF15">
        <v>1</v>
      </c>
      <c r="AG15">
        <v>1</v>
      </c>
      <c r="AH15">
        <v>2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</v>
      </c>
      <c r="AT15">
        <v>0</v>
      </c>
      <c r="AU15">
        <v>2</v>
      </c>
      <c r="AV15">
        <v>0</v>
      </c>
      <c r="AW15">
        <v>0</v>
      </c>
    </row>
    <row r="16" spans="1:49" x14ac:dyDescent="0.2">
      <c r="A16" t="s">
        <v>16</v>
      </c>
      <c r="B16">
        <v>15</v>
      </c>
      <c r="C16">
        <v>1</v>
      </c>
      <c r="D16">
        <v>1</v>
      </c>
      <c r="E16">
        <v>55</v>
      </c>
      <c r="F16">
        <f t="shared" si="0"/>
        <v>14</v>
      </c>
      <c r="G16">
        <f t="shared" si="1"/>
        <v>16</v>
      </c>
      <c r="H16">
        <f t="shared" si="2"/>
        <v>23</v>
      </c>
      <c r="I16">
        <f t="shared" si="3"/>
        <v>12</v>
      </c>
      <c r="J16">
        <v>3</v>
      </c>
      <c r="K16">
        <v>1</v>
      </c>
      <c r="L16">
        <v>2</v>
      </c>
      <c r="M16">
        <v>1</v>
      </c>
      <c r="N16">
        <v>3</v>
      </c>
      <c r="O16">
        <v>3</v>
      </c>
      <c r="P16">
        <v>1</v>
      </c>
      <c r="Q16">
        <v>3</v>
      </c>
      <c r="R16">
        <v>2</v>
      </c>
      <c r="S16">
        <v>3</v>
      </c>
      <c r="T16">
        <v>3</v>
      </c>
      <c r="U16">
        <v>2</v>
      </c>
      <c r="V16">
        <v>2</v>
      </c>
      <c r="W16">
        <v>1</v>
      </c>
      <c r="X16">
        <v>1</v>
      </c>
      <c r="Y16">
        <v>2</v>
      </c>
      <c r="Z16">
        <v>1</v>
      </c>
      <c r="AA16">
        <v>2</v>
      </c>
      <c r="AB16">
        <v>1</v>
      </c>
      <c r="AC16">
        <v>3</v>
      </c>
      <c r="AD16">
        <v>1</v>
      </c>
      <c r="AE16">
        <v>1</v>
      </c>
      <c r="AF16">
        <v>2</v>
      </c>
      <c r="AG16">
        <v>1</v>
      </c>
      <c r="AH16">
        <v>2</v>
      </c>
      <c r="AI16">
        <v>2</v>
      </c>
      <c r="AJ16">
        <v>1</v>
      </c>
      <c r="AK16">
        <v>1</v>
      </c>
      <c r="AL16">
        <v>1</v>
      </c>
      <c r="AM16">
        <v>1</v>
      </c>
      <c r="AN16">
        <v>2</v>
      </c>
      <c r="AO16">
        <v>3</v>
      </c>
      <c r="AP16">
        <v>2</v>
      </c>
      <c r="AQ16">
        <v>0</v>
      </c>
      <c r="AR16">
        <v>0</v>
      </c>
      <c r="AS16">
        <v>2</v>
      </c>
      <c r="AT16">
        <v>0</v>
      </c>
      <c r="AU16">
        <v>0</v>
      </c>
      <c r="AV16">
        <v>3</v>
      </c>
      <c r="AW16">
        <v>0</v>
      </c>
    </row>
    <row r="17" spans="1:49" x14ac:dyDescent="0.2">
      <c r="A17" t="s">
        <v>17</v>
      </c>
      <c r="B17">
        <v>16</v>
      </c>
      <c r="C17">
        <v>1</v>
      </c>
      <c r="D17">
        <v>1</v>
      </c>
      <c r="E17">
        <v>80</v>
      </c>
      <c r="F17">
        <f t="shared" si="0"/>
        <v>7</v>
      </c>
      <c r="G17">
        <f t="shared" si="1"/>
        <v>12</v>
      </c>
      <c r="H17">
        <f t="shared" si="2"/>
        <v>21</v>
      </c>
      <c r="I17">
        <f t="shared" si="3"/>
        <v>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2</v>
      </c>
      <c r="R17">
        <v>1</v>
      </c>
      <c r="S17">
        <v>1</v>
      </c>
      <c r="T17">
        <v>2</v>
      </c>
      <c r="U17">
        <v>3</v>
      </c>
      <c r="V17">
        <v>2</v>
      </c>
      <c r="W17">
        <v>1</v>
      </c>
      <c r="X17">
        <v>1</v>
      </c>
      <c r="Y17">
        <v>2</v>
      </c>
      <c r="Z17">
        <v>1</v>
      </c>
      <c r="AA17">
        <v>2</v>
      </c>
      <c r="AB17">
        <v>1</v>
      </c>
      <c r="AC17">
        <v>2</v>
      </c>
      <c r="AD17">
        <v>1</v>
      </c>
      <c r="AE17">
        <v>1</v>
      </c>
      <c r="AF17">
        <v>1</v>
      </c>
      <c r="AG17">
        <v>1</v>
      </c>
      <c r="AH17">
        <v>3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3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t="s">
        <v>18</v>
      </c>
      <c r="B18">
        <v>17</v>
      </c>
      <c r="C18">
        <v>0</v>
      </c>
      <c r="D18">
        <v>1</v>
      </c>
      <c r="E18">
        <v>75</v>
      </c>
      <c r="F18">
        <f t="shared" si="0"/>
        <v>11</v>
      </c>
      <c r="G18">
        <f t="shared" si="1"/>
        <v>11</v>
      </c>
      <c r="H18">
        <f t="shared" si="2"/>
        <v>21</v>
      </c>
      <c r="I18">
        <f t="shared" si="3"/>
        <v>13</v>
      </c>
      <c r="J18">
        <v>1</v>
      </c>
      <c r="K18">
        <v>1</v>
      </c>
      <c r="L18">
        <v>3</v>
      </c>
      <c r="M18">
        <v>1</v>
      </c>
      <c r="N18">
        <v>1</v>
      </c>
      <c r="O18">
        <v>3</v>
      </c>
      <c r="P18">
        <v>1</v>
      </c>
      <c r="Q18">
        <v>1</v>
      </c>
      <c r="R18">
        <v>3</v>
      </c>
      <c r="S18">
        <v>1</v>
      </c>
      <c r="T18">
        <v>3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2</v>
      </c>
      <c r="AB18">
        <v>1</v>
      </c>
      <c r="AC18">
        <v>3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3</v>
      </c>
      <c r="AN18">
        <v>2</v>
      </c>
      <c r="AO18">
        <v>1</v>
      </c>
      <c r="AP18">
        <v>2</v>
      </c>
      <c r="AQ18">
        <v>5</v>
      </c>
      <c r="AR18">
        <v>0</v>
      </c>
      <c r="AS18">
        <v>0</v>
      </c>
      <c r="AT18">
        <v>1</v>
      </c>
      <c r="AU18">
        <v>2</v>
      </c>
      <c r="AV18">
        <v>0</v>
      </c>
      <c r="AW18">
        <v>0</v>
      </c>
    </row>
    <row r="19" spans="1:49" x14ac:dyDescent="0.2">
      <c r="A19" t="s">
        <v>19</v>
      </c>
      <c r="B19">
        <v>18</v>
      </c>
      <c r="C19">
        <v>1</v>
      </c>
      <c r="D19">
        <v>0</v>
      </c>
      <c r="E19">
        <v>80</v>
      </c>
      <c r="F19">
        <f t="shared" si="0"/>
        <v>8</v>
      </c>
      <c r="G19">
        <f t="shared" si="1"/>
        <v>14</v>
      </c>
      <c r="H19">
        <f t="shared" si="2"/>
        <v>19</v>
      </c>
      <c r="I19">
        <f t="shared" si="3"/>
        <v>5</v>
      </c>
      <c r="J19">
        <v>1</v>
      </c>
      <c r="K19">
        <v>1</v>
      </c>
      <c r="L19">
        <v>1</v>
      </c>
      <c r="M19">
        <v>1</v>
      </c>
      <c r="N19">
        <v>1</v>
      </c>
      <c r="O19">
        <v>2</v>
      </c>
      <c r="P19">
        <v>1</v>
      </c>
      <c r="Q19">
        <v>4</v>
      </c>
      <c r="R19">
        <v>2</v>
      </c>
      <c r="S19">
        <v>1</v>
      </c>
      <c r="T19">
        <v>2</v>
      </c>
      <c r="U19">
        <v>1</v>
      </c>
      <c r="V19">
        <v>3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2</v>
      </c>
      <c r="AD19">
        <v>2</v>
      </c>
      <c r="AE19">
        <v>1</v>
      </c>
      <c r="AF19">
        <v>1</v>
      </c>
      <c r="AG19">
        <v>1</v>
      </c>
      <c r="AH19">
        <v>2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2</v>
      </c>
      <c r="AT19">
        <v>2</v>
      </c>
      <c r="AU19">
        <v>0</v>
      </c>
      <c r="AV19">
        <v>0</v>
      </c>
      <c r="AW19">
        <v>0</v>
      </c>
    </row>
    <row r="20" spans="1:49" x14ac:dyDescent="0.2">
      <c r="A20" t="s">
        <v>20</v>
      </c>
      <c r="B20">
        <v>19</v>
      </c>
      <c r="C20">
        <v>1</v>
      </c>
      <c r="D20">
        <v>0</v>
      </c>
      <c r="E20">
        <v>70</v>
      </c>
      <c r="F20">
        <f t="shared" si="0"/>
        <v>12</v>
      </c>
      <c r="G20">
        <f t="shared" si="1"/>
        <v>24</v>
      </c>
      <c r="H20">
        <f t="shared" si="2"/>
        <v>19</v>
      </c>
      <c r="I20">
        <f t="shared" si="3"/>
        <v>8</v>
      </c>
      <c r="J20">
        <v>3</v>
      </c>
      <c r="K20">
        <v>1</v>
      </c>
      <c r="L20">
        <v>1</v>
      </c>
      <c r="M20">
        <v>1</v>
      </c>
      <c r="N20">
        <v>2</v>
      </c>
      <c r="O20">
        <v>3</v>
      </c>
      <c r="P20">
        <v>1</v>
      </c>
      <c r="Q20">
        <v>5</v>
      </c>
      <c r="R20">
        <v>4</v>
      </c>
      <c r="S20">
        <v>3</v>
      </c>
      <c r="T20">
        <v>3</v>
      </c>
      <c r="U20">
        <v>2</v>
      </c>
      <c r="V20">
        <v>5</v>
      </c>
      <c r="W20">
        <v>2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2</v>
      </c>
      <c r="AE20">
        <v>1</v>
      </c>
      <c r="AF20">
        <v>2</v>
      </c>
      <c r="AG20">
        <v>1</v>
      </c>
      <c r="AH20">
        <v>2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0</v>
      </c>
      <c r="AQ20">
        <v>4</v>
      </c>
      <c r="AR20">
        <v>1</v>
      </c>
      <c r="AS20">
        <v>2</v>
      </c>
      <c r="AT20">
        <v>1</v>
      </c>
      <c r="AU20">
        <v>0</v>
      </c>
      <c r="AV20">
        <v>0</v>
      </c>
      <c r="AW20">
        <v>0</v>
      </c>
    </row>
    <row r="21" spans="1:49" x14ac:dyDescent="0.2">
      <c r="A21" t="s">
        <v>21</v>
      </c>
      <c r="B21">
        <v>20</v>
      </c>
      <c r="C21">
        <v>1</v>
      </c>
      <c r="D21">
        <v>0</v>
      </c>
      <c r="E21">
        <v>40</v>
      </c>
      <c r="F21">
        <f t="shared" si="0"/>
        <v>32</v>
      </c>
      <c r="G21">
        <f t="shared" si="1"/>
        <v>14</v>
      </c>
      <c r="H21">
        <f t="shared" si="2"/>
        <v>51</v>
      </c>
      <c r="I21">
        <f t="shared" si="3"/>
        <v>18</v>
      </c>
      <c r="J21">
        <v>6</v>
      </c>
      <c r="K21">
        <v>4</v>
      </c>
      <c r="L21">
        <v>4</v>
      </c>
      <c r="M21">
        <v>5</v>
      </c>
      <c r="N21">
        <v>5</v>
      </c>
      <c r="O21">
        <v>5</v>
      </c>
      <c r="P21">
        <v>3</v>
      </c>
      <c r="Q21">
        <v>1</v>
      </c>
      <c r="R21">
        <v>1</v>
      </c>
      <c r="S21">
        <v>3</v>
      </c>
      <c r="T21">
        <v>1</v>
      </c>
      <c r="U21">
        <v>3</v>
      </c>
      <c r="V21">
        <v>3</v>
      </c>
      <c r="W21">
        <v>2</v>
      </c>
      <c r="X21">
        <v>5</v>
      </c>
      <c r="Y21">
        <v>5</v>
      </c>
      <c r="Z21">
        <v>5</v>
      </c>
      <c r="AA21">
        <v>5</v>
      </c>
      <c r="AB21">
        <v>2</v>
      </c>
      <c r="AC21">
        <v>4</v>
      </c>
      <c r="AD21">
        <v>1</v>
      </c>
      <c r="AE21">
        <v>1</v>
      </c>
      <c r="AF21">
        <v>5</v>
      </c>
      <c r="AG21">
        <v>1</v>
      </c>
      <c r="AH21">
        <v>3</v>
      </c>
      <c r="AI21">
        <v>3</v>
      </c>
      <c r="AJ21">
        <v>2</v>
      </c>
      <c r="AK21">
        <v>3</v>
      </c>
      <c r="AL21">
        <v>2</v>
      </c>
      <c r="AM21">
        <v>4</v>
      </c>
      <c r="AN21">
        <v>3</v>
      </c>
      <c r="AO21">
        <v>3</v>
      </c>
      <c r="AP21">
        <v>3</v>
      </c>
      <c r="AQ21">
        <v>1</v>
      </c>
      <c r="AR21">
        <v>0</v>
      </c>
      <c r="AS21">
        <v>1</v>
      </c>
      <c r="AT21">
        <v>1</v>
      </c>
      <c r="AU21">
        <v>1</v>
      </c>
      <c r="AV21">
        <v>3</v>
      </c>
      <c r="AW21">
        <v>2</v>
      </c>
    </row>
    <row r="22" spans="1:49" x14ac:dyDescent="0.2">
      <c r="A22" t="s">
        <v>22</v>
      </c>
      <c r="B22">
        <v>21</v>
      </c>
      <c r="C22">
        <v>0</v>
      </c>
      <c r="D22">
        <v>0</v>
      </c>
      <c r="E22">
        <v>65</v>
      </c>
      <c r="F22">
        <f t="shared" si="0"/>
        <v>13</v>
      </c>
      <c r="G22">
        <f t="shared" si="1"/>
        <v>7</v>
      </c>
      <c r="H22">
        <f t="shared" si="2"/>
        <v>19</v>
      </c>
      <c r="I22">
        <f t="shared" si="3"/>
        <v>2</v>
      </c>
      <c r="J22">
        <v>1</v>
      </c>
      <c r="K22">
        <v>3</v>
      </c>
      <c r="L22">
        <v>1</v>
      </c>
      <c r="M22">
        <v>4</v>
      </c>
      <c r="N22">
        <v>2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3</v>
      </c>
      <c r="AI22">
        <v>1</v>
      </c>
      <c r="AJ22">
        <v>1</v>
      </c>
      <c r="AK22">
        <v>2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</v>
      </c>
      <c r="AT22">
        <v>0</v>
      </c>
      <c r="AU22">
        <v>0</v>
      </c>
      <c r="AV22">
        <v>0</v>
      </c>
      <c r="AW22">
        <v>0</v>
      </c>
    </row>
    <row r="23" spans="1:49" x14ac:dyDescent="0.2">
      <c r="A23" t="s">
        <v>23</v>
      </c>
      <c r="B23">
        <v>22</v>
      </c>
      <c r="C23">
        <v>1</v>
      </c>
      <c r="D23">
        <v>1</v>
      </c>
      <c r="E23">
        <v>60</v>
      </c>
      <c r="F23">
        <f t="shared" si="0"/>
        <v>24</v>
      </c>
      <c r="G23">
        <f t="shared" si="1"/>
        <v>9</v>
      </c>
      <c r="H23">
        <f t="shared" si="2"/>
        <v>33</v>
      </c>
      <c r="I23">
        <f t="shared" si="3"/>
        <v>14</v>
      </c>
      <c r="J23">
        <v>3</v>
      </c>
      <c r="K23">
        <v>4</v>
      </c>
      <c r="L23">
        <v>4</v>
      </c>
      <c r="M23">
        <v>4</v>
      </c>
      <c r="N23">
        <v>2</v>
      </c>
      <c r="O23">
        <v>4</v>
      </c>
      <c r="P23">
        <v>3</v>
      </c>
      <c r="Q23">
        <v>1</v>
      </c>
      <c r="R23">
        <v>1</v>
      </c>
      <c r="S23">
        <v>2</v>
      </c>
      <c r="T23">
        <v>1</v>
      </c>
      <c r="U23">
        <v>2</v>
      </c>
      <c r="V23">
        <v>1</v>
      </c>
      <c r="W23">
        <v>1</v>
      </c>
      <c r="X23">
        <v>2</v>
      </c>
      <c r="Y23">
        <v>3</v>
      </c>
      <c r="Z23">
        <v>3</v>
      </c>
      <c r="AA23">
        <v>4</v>
      </c>
      <c r="AB23">
        <v>1</v>
      </c>
      <c r="AC23">
        <v>4</v>
      </c>
      <c r="AD23">
        <v>1</v>
      </c>
      <c r="AE23">
        <v>1</v>
      </c>
      <c r="AF23">
        <v>3</v>
      </c>
      <c r="AG23">
        <v>1</v>
      </c>
      <c r="AH23">
        <v>2</v>
      </c>
      <c r="AI23">
        <v>1</v>
      </c>
      <c r="AJ23">
        <v>1</v>
      </c>
      <c r="AK23">
        <v>3</v>
      </c>
      <c r="AL23">
        <v>1</v>
      </c>
      <c r="AM23">
        <v>2</v>
      </c>
      <c r="AN23">
        <v>3</v>
      </c>
      <c r="AO23">
        <v>2</v>
      </c>
      <c r="AP23">
        <v>2</v>
      </c>
      <c r="AQ23">
        <v>0</v>
      </c>
      <c r="AR23">
        <v>0</v>
      </c>
      <c r="AS23">
        <v>2</v>
      </c>
      <c r="AT23">
        <v>0</v>
      </c>
      <c r="AU23">
        <v>0</v>
      </c>
      <c r="AV23">
        <v>3</v>
      </c>
      <c r="AW23">
        <v>2</v>
      </c>
    </row>
    <row r="24" spans="1:49" x14ac:dyDescent="0.2">
      <c r="A24" t="s">
        <v>24</v>
      </c>
      <c r="B24">
        <v>23</v>
      </c>
      <c r="C24">
        <v>1</v>
      </c>
      <c r="D24">
        <v>0</v>
      </c>
      <c r="E24">
        <v>45</v>
      </c>
      <c r="F24">
        <f t="shared" si="0"/>
        <v>14</v>
      </c>
      <c r="G24">
        <f t="shared" si="1"/>
        <v>30</v>
      </c>
      <c r="H24">
        <f t="shared" si="2"/>
        <v>32</v>
      </c>
      <c r="I24">
        <f t="shared" si="3"/>
        <v>12</v>
      </c>
      <c r="J24">
        <v>3</v>
      </c>
      <c r="K24">
        <v>2</v>
      </c>
      <c r="L24">
        <v>2</v>
      </c>
      <c r="M24">
        <v>1</v>
      </c>
      <c r="N24">
        <v>1</v>
      </c>
      <c r="O24">
        <v>3</v>
      </c>
      <c r="P24">
        <v>2</v>
      </c>
      <c r="Q24">
        <v>5</v>
      </c>
      <c r="R24">
        <v>5</v>
      </c>
      <c r="S24">
        <v>4</v>
      </c>
      <c r="T24">
        <v>4</v>
      </c>
      <c r="U24">
        <v>4</v>
      </c>
      <c r="V24">
        <v>4</v>
      </c>
      <c r="W24">
        <v>4</v>
      </c>
      <c r="X24">
        <v>2</v>
      </c>
      <c r="Y24">
        <v>3</v>
      </c>
      <c r="Z24">
        <v>1</v>
      </c>
      <c r="AA24">
        <v>1</v>
      </c>
      <c r="AB24">
        <v>1</v>
      </c>
      <c r="AC24">
        <v>3</v>
      </c>
      <c r="AD24">
        <v>4</v>
      </c>
      <c r="AE24">
        <v>1</v>
      </c>
      <c r="AF24">
        <v>3</v>
      </c>
      <c r="AG24">
        <v>1</v>
      </c>
      <c r="AH24">
        <v>3</v>
      </c>
      <c r="AI24">
        <v>4</v>
      </c>
      <c r="AJ24">
        <v>1</v>
      </c>
      <c r="AK24">
        <v>1</v>
      </c>
      <c r="AL24">
        <v>1</v>
      </c>
      <c r="AM24">
        <v>2</v>
      </c>
      <c r="AN24">
        <v>2</v>
      </c>
      <c r="AO24">
        <v>2</v>
      </c>
      <c r="AP24">
        <v>0</v>
      </c>
      <c r="AQ24">
        <v>0</v>
      </c>
      <c r="AR24">
        <v>0</v>
      </c>
      <c r="AS24">
        <v>3</v>
      </c>
      <c r="AT24">
        <v>1</v>
      </c>
      <c r="AU24">
        <v>1</v>
      </c>
      <c r="AV24">
        <v>2</v>
      </c>
      <c r="AW24">
        <v>1</v>
      </c>
    </row>
    <row r="25" spans="1:49" x14ac:dyDescent="0.2">
      <c r="A25" t="s">
        <v>25</v>
      </c>
      <c r="B25">
        <v>24</v>
      </c>
      <c r="C25">
        <v>1</v>
      </c>
      <c r="D25">
        <v>1</v>
      </c>
      <c r="E25">
        <v>35</v>
      </c>
      <c r="F25">
        <f t="shared" si="0"/>
        <v>12</v>
      </c>
      <c r="G25">
        <f t="shared" si="1"/>
        <v>25</v>
      </c>
      <c r="H25">
        <f t="shared" si="2"/>
        <v>30</v>
      </c>
      <c r="I25">
        <f t="shared" si="3"/>
        <v>7</v>
      </c>
      <c r="J25">
        <v>3</v>
      </c>
      <c r="K25">
        <v>3</v>
      </c>
      <c r="L25">
        <v>1</v>
      </c>
      <c r="M25">
        <v>1</v>
      </c>
      <c r="N25">
        <v>1</v>
      </c>
      <c r="O25">
        <v>2</v>
      </c>
      <c r="P25">
        <v>1</v>
      </c>
      <c r="Q25">
        <v>6</v>
      </c>
      <c r="R25">
        <v>4</v>
      </c>
      <c r="S25">
        <v>3</v>
      </c>
      <c r="T25">
        <v>2</v>
      </c>
      <c r="U25">
        <v>3</v>
      </c>
      <c r="V25">
        <v>4</v>
      </c>
      <c r="W25">
        <v>3</v>
      </c>
      <c r="X25">
        <v>4</v>
      </c>
      <c r="Y25">
        <v>3</v>
      </c>
      <c r="Z25">
        <v>1</v>
      </c>
      <c r="AA25">
        <v>2</v>
      </c>
      <c r="AB25">
        <v>1</v>
      </c>
      <c r="AC25">
        <v>1</v>
      </c>
      <c r="AD25">
        <v>1</v>
      </c>
      <c r="AE25">
        <v>1</v>
      </c>
      <c r="AF25">
        <v>4</v>
      </c>
      <c r="AG25">
        <v>1</v>
      </c>
      <c r="AH25">
        <v>3</v>
      </c>
      <c r="AI25">
        <v>4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2</v>
      </c>
      <c r="AT25">
        <v>0</v>
      </c>
      <c r="AU25">
        <v>2</v>
      </c>
      <c r="AV25">
        <v>2</v>
      </c>
      <c r="AW25">
        <v>0</v>
      </c>
    </row>
    <row r="26" spans="1:49" x14ac:dyDescent="0.2">
      <c r="A26" t="s">
        <v>26</v>
      </c>
      <c r="B26">
        <v>25</v>
      </c>
      <c r="C26">
        <v>1</v>
      </c>
      <c r="D26">
        <v>0</v>
      </c>
      <c r="E26">
        <v>85</v>
      </c>
      <c r="F26">
        <f t="shared" si="0"/>
        <v>14</v>
      </c>
      <c r="G26">
        <f t="shared" si="1"/>
        <v>9</v>
      </c>
      <c r="H26">
        <f t="shared" si="2"/>
        <v>30</v>
      </c>
      <c r="I26">
        <f t="shared" si="3"/>
        <v>12</v>
      </c>
      <c r="J26">
        <v>2</v>
      </c>
      <c r="K26">
        <v>1</v>
      </c>
      <c r="L26">
        <v>1</v>
      </c>
      <c r="M26">
        <v>3</v>
      </c>
      <c r="N26">
        <v>2</v>
      </c>
      <c r="O26">
        <v>4</v>
      </c>
      <c r="P26">
        <v>1</v>
      </c>
      <c r="Q26">
        <v>1</v>
      </c>
      <c r="R26">
        <v>2</v>
      </c>
      <c r="S26">
        <v>1</v>
      </c>
      <c r="T26">
        <v>2</v>
      </c>
      <c r="U26">
        <v>1</v>
      </c>
      <c r="V26">
        <v>1</v>
      </c>
      <c r="W26">
        <v>1</v>
      </c>
      <c r="X26">
        <v>1</v>
      </c>
      <c r="Y26">
        <v>3</v>
      </c>
      <c r="Z26">
        <v>2</v>
      </c>
      <c r="AA26">
        <v>2</v>
      </c>
      <c r="AB26">
        <v>1</v>
      </c>
      <c r="AC26">
        <v>3</v>
      </c>
      <c r="AD26">
        <v>1</v>
      </c>
      <c r="AE26">
        <v>1</v>
      </c>
      <c r="AF26">
        <v>3</v>
      </c>
      <c r="AG26">
        <v>1</v>
      </c>
      <c r="AH26">
        <v>2</v>
      </c>
      <c r="AI26">
        <v>2</v>
      </c>
      <c r="AJ26">
        <v>1</v>
      </c>
      <c r="AK26">
        <v>3</v>
      </c>
      <c r="AL26">
        <v>1</v>
      </c>
      <c r="AM26">
        <v>3</v>
      </c>
      <c r="AN26">
        <v>1</v>
      </c>
      <c r="AO26">
        <v>0</v>
      </c>
      <c r="AP26">
        <v>2</v>
      </c>
      <c r="AQ26">
        <v>1</v>
      </c>
      <c r="AR26">
        <v>0</v>
      </c>
      <c r="AS26">
        <v>2</v>
      </c>
      <c r="AT26">
        <v>2</v>
      </c>
      <c r="AU26">
        <v>1</v>
      </c>
      <c r="AV26">
        <v>2</v>
      </c>
      <c r="AW26">
        <v>1</v>
      </c>
    </row>
    <row r="27" spans="1:49" x14ac:dyDescent="0.2">
      <c r="A27" t="s">
        <v>27</v>
      </c>
      <c r="B27">
        <v>26</v>
      </c>
      <c r="C27">
        <v>1</v>
      </c>
      <c r="D27">
        <v>1</v>
      </c>
      <c r="E27">
        <v>70</v>
      </c>
      <c r="F27">
        <f t="shared" si="0"/>
        <v>12</v>
      </c>
      <c r="G27">
        <f t="shared" si="1"/>
        <v>11</v>
      </c>
      <c r="H27">
        <f t="shared" si="2"/>
        <v>19</v>
      </c>
      <c r="I27">
        <f t="shared" si="3"/>
        <v>7</v>
      </c>
      <c r="J27">
        <v>1</v>
      </c>
      <c r="K27">
        <v>1</v>
      </c>
      <c r="L27">
        <v>4</v>
      </c>
      <c r="M27">
        <v>3</v>
      </c>
      <c r="N27">
        <v>1</v>
      </c>
      <c r="O27">
        <v>1</v>
      </c>
      <c r="P27">
        <v>1</v>
      </c>
      <c r="Q27">
        <v>2</v>
      </c>
      <c r="R27">
        <v>3</v>
      </c>
      <c r="S27">
        <v>1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2</v>
      </c>
      <c r="AD27">
        <v>1</v>
      </c>
      <c r="AE27">
        <v>1</v>
      </c>
      <c r="AF27">
        <v>1</v>
      </c>
      <c r="AG27">
        <v>1</v>
      </c>
      <c r="AH27">
        <v>2</v>
      </c>
      <c r="AI27">
        <v>1</v>
      </c>
      <c r="AJ27">
        <v>1</v>
      </c>
      <c r="AK27">
        <v>2</v>
      </c>
      <c r="AL27">
        <v>1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2</v>
      </c>
      <c r="AS27">
        <v>1</v>
      </c>
      <c r="AT27">
        <v>1</v>
      </c>
      <c r="AU27">
        <v>2</v>
      </c>
      <c r="AV27">
        <v>1</v>
      </c>
      <c r="AW27">
        <v>0</v>
      </c>
    </row>
    <row r="28" spans="1:49" x14ac:dyDescent="0.2">
      <c r="A28" t="s">
        <v>28</v>
      </c>
      <c r="B28">
        <v>27</v>
      </c>
      <c r="C28">
        <v>0</v>
      </c>
      <c r="D28">
        <v>0</v>
      </c>
      <c r="E28">
        <v>65</v>
      </c>
      <c r="F28">
        <f t="shared" si="0"/>
        <v>19</v>
      </c>
      <c r="G28">
        <f t="shared" si="1"/>
        <v>7</v>
      </c>
      <c r="H28">
        <f t="shared" si="2"/>
        <v>31</v>
      </c>
      <c r="I28">
        <f t="shared" si="3"/>
        <v>8</v>
      </c>
      <c r="J28">
        <v>1</v>
      </c>
      <c r="K28">
        <v>2</v>
      </c>
      <c r="L28">
        <v>1</v>
      </c>
      <c r="M28">
        <v>5</v>
      </c>
      <c r="N28">
        <v>3</v>
      </c>
      <c r="O28">
        <v>4</v>
      </c>
      <c r="P28">
        <v>3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2</v>
      </c>
      <c r="Y28">
        <v>3</v>
      </c>
      <c r="Z28">
        <v>2</v>
      </c>
      <c r="AA28">
        <v>2</v>
      </c>
      <c r="AB28">
        <v>1</v>
      </c>
      <c r="AC28">
        <v>2</v>
      </c>
      <c r="AD28">
        <v>1</v>
      </c>
      <c r="AE28">
        <v>2</v>
      </c>
      <c r="AF28">
        <v>3</v>
      </c>
      <c r="AG28">
        <v>1</v>
      </c>
      <c r="AH28">
        <v>2</v>
      </c>
      <c r="AI28">
        <v>2</v>
      </c>
      <c r="AJ28">
        <v>1</v>
      </c>
      <c r="AK28">
        <v>3</v>
      </c>
      <c r="AL28">
        <v>1</v>
      </c>
      <c r="AM28">
        <v>3</v>
      </c>
      <c r="AN28">
        <v>1</v>
      </c>
      <c r="AO28">
        <v>1</v>
      </c>
      <c r="AP28">
        <v>2</v>
      </c>
      <c r="AQ28">
        <v>2</v>
      </c>
      <c r="AR28">
        <v>0</v>
      </c>
      <c r="AS28">
        <v>1</v>
      </c>
      <c r="AT28">
        <v>0</v>
      </c>
      <c r="AU28">
        <v>0</v>
      </c>
      <c r="AV28">
        <v>1</v>
      </c>
      <c r="AW28">
        <v>0</v>
      </c>
    </row>
    <row r="29" spans="1:49" x14ac:dyDescent="0.2">
      <c r="A29" t="s">
        <v>29</v>
      </c>
      <c r="B29">
        <v>28</v>
      </c>
      <c r="C29">
        <v>1</v>
      </c>
      <c r="D29">
        <v>1</v>
      </c>
      <c r="E29">
        <v>60</v>
      </c>
      <c r="F29">
        <f t="shared" si="0"/>
        <v>24</v>
      </c>
      <c r="G29">
        <f t="shared" si="1"/>
        <v>23</v>
      </c>
      <c r="H29">
        <f t="shared" si="2"/>
        <v>26</v>
      </c>
      <c r="I29">
        <f t="shared" si="3"/>
        <v>2</v>
      </c>
      <c r="J29">
        <v>5</v>
      </c>
      <c r="K29">
        <v>5</v>
      </c>
      <c r="L29">
        <v>5</v>
      </c>
      <c r="M29">
        <v>3</v>
      </c>
      <c r="N29">
        <v>1</v>
      </c>
      <c r="O29">
        <v>4</v>
      </c>
      <c r="P29">
        <v>1</v>
      </c>
      <c r="Q29">
        <v>4</v>
      </c>
      <c r="R29">
        <v>3</v>
      </c>
      <c r="S29">
        <v>2</v>
      </c>
      <c r="T29">
        <v>3</v>
      </c>
      <c r="U29">
        <v>4</v>
      </c>
      <c r="V29">
        <v>3</v>
      </c>
      <c r="W29">
        <v>4</v>
      </c>
      <c r="X29">
        <v>3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4</v>
      </c>
      <c r="AG29">
        <v>1</v>
      </c>
      <c r="AH29">
        <v>1</v>
      </c>
      <c r="AI29">
        <v>5</v>
      </c>
      <c r="AJ29">
        <v>1</v>
      </c>
      <c r="AK29">
        <v>1</v>
      </c>
      <c r="AL29">
        <v>2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</row>
    <row r="30" spans="1:49" x14ac:dyDescent="0.2">
      <c r="A30" t="s">
        <v>30</v>
      </c>
      <c r="B30">
        <v>29</v>
      </c>
      <c r="C30">
        <v>0</v>
      </c>
      <c r="D30">
        <v>0</v>
      </c>
      <c r="E30">
        <v>100</v>
      </c>
      <c r="F30">
        <f t="shared" si="0"/>
        <v>7</v>
      </c>
      <c r="G30">
        <f t="shared" si="1"/>
        <v>7</v>
      </c>
      <c r="H30">
        <f t="shared" si="2"/>
        <v>16</v>
      </c>
      <c r="I30">
        <f t="shared" si="3"/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2">
      <c r="A31" t="s">
        <v>31</v>
      </c>
      <c r="B31">
        <v>30</v>
      </c>
      <c r="C31">
        <v>0</v>
      </c>
      <c r="D31">
        <v>0</v>
      </c>
      <c r="E31">
        <v>75</v>
      </c>
      <c r="F31">
        <f t="shared" si="0"/>
        <v>7</v>
      </c>
      <c r="G31">
        <f t="shared" si="1"/>
        <v>8</v>
      </c>
      <c r="H31">
        <f t="shared" si="2"/>
        <v>20</v>
      </c>
      <c r="I31">
        <f t="shared" si="3"/>
        <v>12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2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3</v>
      </c>
      <c r="Z31">
        <v>1</v>
      </c>
      <c r="AA31">
        <v>1</v>
      </c>
      <c r="AB31">
        <v>1</v>
      </c>
      <c r="AC31">
        <v>3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2</v>
      </c>
      <c r="AQ31">
        <v>4</v>
      </c>
      <c r="AR31">
        <v>0</v>
      </c>
      <c r="AS31">
        <v>0</v>
      </c>
      <c r="AT31">
        <v>0</v>
      </c>
      <c r="AU31">
        <v>2</v>
      </c>
      <c r="AV31">
        <v>2</v>
      </c>
      <c r="AW31">
        <v>0</v>
      </c>
    </row>
    <row r="32" spans="1:49" x14ac:dyDescent="0.2">
      <c r="A32" t="s">
        <v>32</v>
      </c>
      <c r="B32">
        <v>31</v>
      </c>
      <c r="C32">
        <v>0</v>
      </c>
      <c r="D32">
        <v>0</v>
      </c>
      <c r="E32">
        <v>95</v>
      </c>
      <c r="F32">
        <f t="shared" si="0"/>
        <v>7</v>
      </c>
      <c r="G32">
        <f t="shared" si="1"/>
        <v>7</v>
      </c>
      <c r="H32">
        <f t="shared" si="2"/>
        <v>16</v>
      </c>
      <c r="I32">
        <f t="shared" si="3"/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">
      <c r="A33" t="s">
        <v>33</v>
      </c>
      <c r="B33">
        <v>32</v>
      </c>
      <c r="C33">
        <v>0</v>
      </c>
      <c r="D33">
        <v>0</v>
      </c>
      <c r="E33">
        <v>95</v>
      </c>
      <c r="F33">
        <f t="shared" si="0"/>
        <v>7</v>
      </c>
      <c r="G33">
        <f t="shared" si="1"/>
        <v>7</v>
      </c>
      <c r="H33">
        <f t="shared" si="2"/>
        <v>16</v>
      </c>
      <c r="I33">
        <f t="shared" si="3"/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2">
      <c r="A34" t="s">
        <v>34</v>
      </c>
      <c r="B34">
        <v>33</v>
      </c>
      <c r="C34">
        <v>0</v>
      </c>
      <c r="D34">
        <v>0</v>
      </c>
      <c r="E34">
        <v>100</v>
      </c>
      <c r="F34">
        <f t="shared" si="0"/>
        <v>7</v>
      </c>
      <c r="G34">
        <f t="shared" si="1"/>
        <v>7</v>
      </c>
      <c r="H34">
        <f t="shared" si="2"/>
        <v>16</v>
      </c>
      <c r="I34">
        <f t="shared" si="3"/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2">
      <c r="A35" t="s">
        <v>35</v>
      </c>
      <c r="B35">
        <v>34</v>
      </c>
      <c r="C35">
        <v>0</v>
      </c>
      <c r="D35">
        <v>0</v>
      </c>
      <c r="E35">
        <v>100</v>
      </c>
      <c r="F35">
        <f t="shared" si="0"/>
        <v>8</v>
      </c>
      <c r="G35">
        <f t="shared" si="1"/>
        <v>7</v>
      </c>
      <c r="H35">
        <f t="shared" si="2"/>
        <v>18</v>
      </c>
      <c r="I35">
        <f t="shared" si="3"/>
        <v>0</v>
      </c>
      <c r="J35">
        <v>1</v>
      </c>
      <c r="K35">
        <v>2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2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2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2">
      <c r="A36" t="s">
        <v>36</v>
      </c>
      <c r="B36">
        <v>35</v>
      </c>
      <c r="C36">
        <v>0</v>
      </c>
      <c r="D36">
        <v>0</v>
      </c>
      <c r="E36">
        <v>100</v>
      </c>
      <c r="F36">
        <f t="shared" si="0"/>
        <v>7</v>
      </c>
      <c r="G36">
        <f t="shared" si="1"/>
        <v>7</v>
      </c>
      <c r="H36">
        <f t="shared" si="2"/>
        <v>16</v>
      </c>
      <c r="I36">
        <f t="shared" si="3"/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2">
      <c r="A37" t="s">
        <v>37</v>
      </c>
      <c r="B37">
        <v>36</v>
      </c>
      <c r="C37">
        <v>0</v>
      </c>
      <c r="D37">
        <v>0</v>
      </c>
      <c r="E37">
        <v>95</v>
      </c>
      <c r="F37">
        <f t="shared" si="0"/>
        <v>8</v>
      </c>
      <c r="G37">
        <f t="shared" si="1"/>
        <v>8</v>
      </c>
      <c r="H37">
        <f t="shared" si="2"/>
        <v>17</v>
      </c>
      <c r="I37">
        <f t="shared" si="3"/>
        <v>1</v>
      </c>
      <c r="J37">
        <v>1</v>
      </c>
      <c r="K37">
        <v>2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2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2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</row>
    <row r="38" spans="1:49" x14ac:dyDescent="0.2">
      <c r="A38" t="s">
        <v>38</v>
      </c>
      <c r="B38">
        <v>37</v>
      </c>
      <c r="C38">
        <v>0</v>
      </c>
      <c r="D38">
        <v>0</v>
      </c>
      <c r="E38">
        <v>100</v>
      </c>
      <c r="F38">
        <f t="shared" si="0"/>
        <v>7</v>
      </c>
      <c r="G38">
        <f t="shared" si="1"/>
        <v>7</v>
      </c>
      <c r="H38">
        <f t="shared" si="2"/>
        <v>16</v>
      </c>
      <c r="I38">
        <f t="shared" si="3"/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">
      <c r="A39" t="s">
        <v>39</v>
      </c>
      <c r="B39">
        <v>38</v>
      </c>
      <c r="C39">
        <v>0</v>
      </c>
      <c r="D39">
        <v>0</v>
      </c>
      <c r="E39">
        <v>100</v>
      </c>
      <c r="F39">
        <f t="shared" si="0"/>
        <v>7</v>
      </c>
      <c r="G39">
        <f t="shared" si="1"/>
        <v>7</v>
      </c>
      <c r="H39">
        <f t="shared" si="2"/>
        <v>16</v>
      </c>
      <c r="I39">
        <f t="shared" si="3"/>
        <v>2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">
      <c r="A40" t="s">
        <v>40</v>
      </c>
      <c r="B40">
        <v>39</v>
      </c>
      <c r="C40">
        <v>0</v>
      </c>
      <c r="D40">
        <v>0</v>
      </c>
      <c r="E40">
        <v>100</v>
      </c>
      <c r="F40">
        <f t="shared" si="0"/>
        <v>8</v>
      </c>
      <c r="G40">
        <f t="shared" si="1"/>
        <v>7</v>
      </c>
      <c r="H40">
        <f t="shared" si="2"/>
        <v>17</v>
      </c>
      <c r="I40">
        <f t="shared" si="3"/>
        <v>1</v>
      </c>
      <c r="J40">
        <v>1</v>
      </c>
      <c r="K40">
        <v>1</v>
      </c>
      <c r="L40">
        <v>1</v>
      </c>
      <c r="M40">
        <v>2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2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</row>
    <row r="41" spans="1:49" x14ac:dyDescent="0.2">
      <c r="A41" t="s">
        <v>41</v>
      </c>
      <c r="B41">
        <v>40</v>
      </c>
      <c r="C41">
        <v>0</v>
      </c>
      <c r="D41">
        <v>0</v>
      </c>
      <c r="E41">
        <v>100</v>
      </c>
      <c r="F41">
        <f t="shared" si="0"/>
        <v>7</v>
      </c>
      <c r="G41">
        <f t="shared" si="1"/>
        <v>7</v>
      </c>
      <c r="H41">
        <f t="shared" si="2"/>
        <v>16</v>
      </c>
      <c r="I41">
        <f t="shared" si="3"/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">
      <c r="A42" t="s">
        <v>42</v>
      </c>
      <c r="B42">
        <v>41</v>
      </c>
      <c r="C42">
        <v>0</v>
      </c>
      <c r="D42">
        <v>0</v>
      </c>
      <c r="E42">
        <v>100</v>
      </c>
      <c r="F42">
        <f t="shared" si="0"/>
        <v>7</v>
      </c>
      <c r="G42">
        <f t="shared" si="1"/>
        <v>7</v>
      </c>
      <c r="H42">
        <f t="shared" si="2"/>
        <v>16</v>
      </c>
      <c r="I42">
        <f t="shared" si="3"/>
        <v>0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2">
      <c r="A43" t="s">
        <v>43</v>
      </c>
      <c r="B43">
        <v>42</v>
      </c>
      <c r="C43">
        <v>0</v>
      </c>
      <c r="D43">
        <v>0</v>
      </c>
      <c r="E43">
        <v>100</v>
      </c>
      <c r="F43">
        <f t="shared" si="0"/>
        <v>7</v>
      </c>
      <c r="G43">
        <f t="shared" si="1"/>
        <v>7</v>
      </c>
      <c r="H43">
        <f t="shared" si="2"/>
        <v>16</v>
      </c>
      <c r="I43">
        <f t="shared" si="3"/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2">
      <c r="A44" t="s">
        <v>44</v>
      </c>
      <c r="B44">
        <v>43</v>
      </c>
      <c r="C44">
        <v>0</v>
      </c>
      <c r="D44">
        <v>0</v>
      </c>
      <c r="E44">
        <v>100</v>
      </c>
      <c r="F44">
        <f t="shared" si="0"/>
        <v>7</v>
      </c>
      <c r="G44">
        <f t="shared" si="1"/>
        <v>7</v>
      </c>
      <c r="H44">
        <f t="shared" si="2"/>
        <v>16</v>
      </c>
      <c r="I44">
        <f t="shared" si="3"/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2">
      <c r="A45" t="s">
        <v>45</v>
      </c>
      <c r="B45">
        <v>44</v>
      </c>
      <c r="C45">
        <v>0</v>
      </c>
      <c r="D45">
        <v>0</v>
      </c>
      <c r="E45">
        <v>100</v>
      </c>
      <c r="F45">
        <f t="shared" si="0"/>
        <v>7</v>
      </c>
      <c r="G45">
        <f t="shared" si="1"/>
        <v>7</v>
      </c>
      <c r="H45">
        <f t="shared" si="2"/>
        <v>16</v>
      </c>
      <c r="I45">
        <f t="shared" si="3"/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">
      <c r="A46" t="s">
        <v>46</v>
      </c>
      <c r="B46">
        <v>45</v>
      </c>
      <c r="C46">
        <v>0</v>
      </c>
      <c r="D46">
        <v>0</v>
      </c>
      <c r="E46">
        <v>90</v>
      </c>
      <c r="F46">
        <f t="shared" si="0"/>
        <v>7</v>
      </c>
      <c r="G46">
        <f t="shared" si="1"/>
        <v>7</v>
      </c>
      <c r="H46">
        <f t="shared" si="2"/>
        <v>16</v>
      </c>
      <c r="I46">
        <f t="shared" si="3"/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">
      <c r="A47" t="s">
        <v>47</v>
      </c>
      <c r="B47">
        <v>46</v>
      </c>
      <c r="C47">
        <v>0</v>
      </c>
      <c r="D47">
        <v>0</v>
      </c>
      <c r="E47">
        <v>100</v>
      </c>
      <c r="F47">
        <f t="shared" si="0"/>
        <v>7</v>
      </c>
      <c r="G47">
        <f t="shared" si="1"/>
        <v>7</v>
      </c>
      <c r="H47">
        <f t="shared" si="2"/>
        <v>16</v>
      </c>
      <c r="I47">
        <f t="shared" si="3"/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">
      <c r="A48" t="s">
        <v>48</v>
      </c>
      <c r="B48">
        <v>47</v>
      </c>
      <c r="C48">
        <v>0</v>
      </c>
      <c r="D48">
        <v>0</v>
      </c>
      <c r="E48">
        <v>90</v>
      </c>
      <c r="F48">
        <f t="shared" si="0"/>
        <v>8</v>
      </c>
      <c r="G48">
        <f t="shared" si="1"/>
        <v>7</v>
      </c>
      <c r="H48">
        <f t="shared" si="2"/>
        <v>17</v>
      </c>
      <c r="I48">
        <f t="shared" si="3"/>
        <v>1</v>
      </c>
      <c r="J48">
        <v>1</v>
      </c>
      <c r="K48">
        <v>2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2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</row>
    <row r="49" spans="1:49" x14ac:dyDescent="0.2">
      <c r="A49" t="s">
        <v>49</v>
      </c>
      <c r="B49">
        <v>48</v>
      </c>
      <c r="C49">
        <v>0</v>
      </c>
      <c r="D49">
        <v>0</v>
      </c>
      <c r="E49">
        <v>100</v>
      </c>
      <c r="F49">
        <f t="shared" si="0"/>
        <v>7</v>
      </c>
      <c r="G49">
        <f t="shared" si="1"/>
        <v>7</v>
      </c>
      <c r="H49">
        <f t="shared" si="2"/>
        <v>16</v>
      </c>
      <c r="I49">
        <f t="shared" si="3"/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49" x14ac:dyDescent="0.2">
      <c r="A50" t="s">
        <v>50</v>
      </c>
      <c r="B50">
        <v>49</v>
      </c>
      <c r="C50">
        <v>0</v>
      </c>
      <c r="D50">
        <v>0</v>
      </c>
      <c r="E50">
        <v>100</v>
      </c>
      <c r="F50">
        <f t="shared" si="0"/>
        <v>7</v>
      </c>
      <c r="G50">
        <f t="shared" si="1"/>
        <v>7</v>
      </c>
      <c r="H50">
        <f t="shared" si="2"/>
        <v>16</v>
      </c>
      <c r="I50">
        <f t="shared" si="3"/>
        <v>0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 x14ac:dyDescent="0.2">
      <c r="A51" t="s">
        <v>51</v>
      </c>
      <c r="B51">
        <v>50</v>
      </c>
      <c r="C51">
        <v>0</v>
      </c>
      <c r="D51">
        <v>0</v>
      </c>
      <c r="E51">
        <v>100</v>
      </c>
      <c r="F51">
        <f t="shared" si="0"/>
        <v>7</v>
      </c>
      <c r="G51">
        <f t="shared" si="1"/>
        <v>7</v>
      </c>
      <c r="H51">
        <f t="shared" si="2"/>
        <v>16</v>
      </c>
      <c r="I51">
        <f t="shared" si="3"/>
        <v>0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 x14ac:dyDescent="0.2">
      <c r="A52" t="s">
        <v>52</v>
      </c>
      <c r="B52">
        <v>51</v>
      </c>
      <c r="C52">
        <v>0</v>
      </c>
      <c r="D52">
        <v>0</v>
      </c>
      <c r="E52">
        <v>100</v>
      </c>
      <c r="F52">
        <f t="shared" si="0"/>
        <v>7</v>
      </c>
      <c r="G52">
        <f t="shared" si="1"/>
        <v>7</v>
      </c>
      <c r="H52">
        <f t="shared" si="2"/>
        <v>19</v>
      </c>
      <c r="I52">
        <f t="shared" si="3"/>
        <v>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2</v>
      </c>
      <c r="Z52">
        <v>1</v>
      </c>
      <c r="AA52">
        <v>2</v>
      </c>
      <c r="AB52">
        <v>1</v>
      </c>
      <c r="AC52">
        <v>2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0</v>
      </c>
      <c r="AP52">
        <v>2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2</v>
      </c>
      <c r="AW52">
        <v>0</v>
      </c>
    </row>
    <row r="53" spans="1:49" x14ac:dyDescent="0.2">
      <c r="A53" t="s">
        <v>53</v>
      </c>
      <c r="B53">
        <v>52</v>
      </c>
      <c r="C53">
        <v>0</v>
      </c>
      <c r="D53">
        <v>0</v>
      </c>
      <c r="E53">
        <v>100</v>
      </c>
      <c r="F53">
        <f t="shared" si="0"/>
        <v>7</v>
      </c>
      <c r="G53">
        <f t="shared" si="1"/>
        <v>7</v>
      </c>
      <c r="H53">
        <f t="shared" si="2"/>
        <v>16</v>
      </c>
      <c r="I53">
        <f t="shared" si="3"/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2">
      <c r="A54" t="s">
        <v>54</v>
      </c>
      <c r="B54">
        <v>53</v>
      </c>
      <c r="C54">
        <v>0</v>
      </c>
      <c r="D54">
        <v>0</v>
      </c>
      <c r="E54">
        <v>100</v>
      </c>
      <c r="F54">
        <f t="shared" si="0"/>
        <v>7</v>
      </c>
      <c r="G54">
        <f t="shared" si="1"/>
        <v>7</v>
      </c>
      <c r="H54">
        <f t="shared" si="2"/>
        <v>16</v>
      </c>
      <c r="I54">
        <f t="shared" si="3"/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2">
      <c r="A55" t="s">
        <v>55</v>
      </c>
      <c r="B55">
        <v>54</v>
      </c>
      <c r="C55">
        <v>0</v>
      </c>
      <c r="D55">
        <v>0</v>
      </c>
      <c r="E55">
        <v>100</v>
      </c>
      <c r="F55">
        <f t="shared" si="0"/>
        <v>7</v>
      </c>
      <c r="G55">
        <f t="shared" si="1"/>
        <v>7</v>
      </c>
      <c r="H55">
        <f t="shared" si="2"/>
        <v>16</v>
      </c>
      <c r="I55">
        <f t="shared" si="3"/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2">
      <c r="A56" t="s">
        <v>56</v>
      </c>
      <c r="B56">
        <v>55</v>
      </c>
      <c r="C56">
        <v>0</v>
      </c>
      <c r="D56">
        <v>0</v>
      </c>
      <c r="E56">
        <v>100</v>
      </c>
      <c r="F56">
        <f t="shared" si="0"/>
        <v>7</v>
      </c>
      <c r="G56">
        <f t="shared" si="1"/>
        <v>7</v>
      </c>
      <c r="H56">
        <f t="shared" si="2"/>
        <v>16</v>
      </c>
      <c r="I56">
        <f t="shared" si="3"/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">
      <c r="A57" t="s">
        <v>57</v>
      </c>
      <c r="B57">
        <v>56</v>
      </c>
      <c r="C57">
        <v>0</v>
      </c>
      <c r="D57">
        <v>0</v>
      </c>
      <c r="E57">
        <v>100</v>
      </c>
      <c r="F57">
        <f t="shared" si="0"/>
        <v>7</v>
      </c>
      <c r="G57">
        <f t="shared" si="1"/>
        <v>7</v>
      </c>
      <c r="H57">
        <f t="shared" si="2"/>
        <v>16</v>
      </c>
      <c r="I57">
        <f t="shared" si="3"/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2">
      <c r="A58" t="s">
        <v>58</v>
      </c>
      <c r="B58">
        <v>57</v>
      </c>
      <c r="C58">
        <v>0</v>
      </c>
      <c r="D58">
        <v>0</v>
      </c>
      <c r="E58">
        <v>100</v>
      </c>
      <c r="F58">
        <f t="shared" si="0"/>
        <v>7</v>
      </c>
      <c r="G58">
        <f t="shared" si="1"/>
        <v>7</v>
      </c>
      <c r="H58">
        <f t="shared" si="2"/>
        <v>16</v>
      </c>
      <c r="I58">
        <f t="shared" si="3"/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60" spans="1:49" x14ac:dyDescent="0.2">
      <c r="I60" s="1"/>
    </row>
    <row r="61" spans="1:49" x14ac:dyDescent="0.2">
      <c r="I61" s="2"/>
    </row>
    <row r="64" spans="1:49" x14ac:dyDescent="0.2">
      <c r="I64" s="2"/>
    </row>
    <row r="65" spans="9:9" x14ac:dyDescent="0.2">
      <c r="I65" s="2"/>
    </row>
    <row r="66" spans="9:9" x14ac:dyDescent="0.2">
      <c r="I66" s="2"/>
    </row>
    <row r="68" spans="9:9" x14ac:dyDescent="0.2">
      <c r="I6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8174-EEFD-5348-81E4-C373CEA71695}">
  <dimension ref="A1:L58"/>
  <sheetViews>
    <sheetView zoomScale="116" zoomScaleNormal="179" workbookViewId="0">
      <selection activeCell="N17" sqref="N17"/>
    </sheetView>
  </sheetViews>
  <sheetFormatPr baseColWidth="10" defaultRowHeight="16" x14ac:dyDescent="0.2"/>
  <cols>
    <col min="2" max="7" width="10.83203125" customWidth="1"/>
    <col min="8" max="8" width="12.83203125" customWidth="1"/>
    <col min="12" max="12" width="10.83203125" style="4"/>
    <col min="26" max="26" width="16.83203125" customWidth="1"/>
  </cols>
  <sheetData>
    <row r="1" spans="1:12" x14ac:dyDescent="0.2">
      <c r="A1" t="s">
        <v>143</v>
      </c>
      <c r="B1" t="s">
        <v>142</v>
      </c>
      <c r="C1" t="s">
        <v>144</v>
      </c>
      <c r="D1" t="s">
        <v>155</v>
      </c>
      <c r="E1" t="s">
        <v>161</v>
      </c>
      <c r="F1" t="s">
        <v>162</v>
      </c>
      <c r="G1" t="s">
        <v>141</v>
      </c>
      <c r="H1" t="s">
        <v>160</v>
      </c>
      <c r="I1" t="s">
        <v>158</v>
      </c>
      <c r="J1" t="s">
        <v>159</v>
      </c>
      <c r="K1" t="s">
        <v>173</v>
      </c>
      <c r="L1" t="s">
        <v>172</v>
      </c>
    </row>
    <row r="2" spans="1:12" x14ac:dyDescent="0.2">
      <c r="A2" t="s">
        <v>2</v>
      </c>
      <c r="B2" t="s">
        <v>145</v>
      </c>
      <c r="C2" t="s">
        <v>146</v>
      </c>
      <c r="D2">
        <v>0</v>
      </c>
      <c r="E2">
        <f>6*12</f>
        <v>72</v>
      </c>
      <c r="F2">
        <v>3</v>
      </c>
      <c r="G2">
        <v>4</v>
      </c>
      <c r="H2">
        <v>4</v>
      </c>
      <c r="I2">
        <v>10</v>
      </c>
      <c r="J2">
        <v>12</v>
      </c>
      <c r="K2">
        <v>1</v>
      </c>
      <c r="L2">
        <v>150</v>
      </c>
    </row>
    <row r="3" spans="1:12" x14ac:dyDescent="0.2">
      <c r="A3" t="s">
        <v>3</v>
      </c>
      <c r="B3" t="s">
        <v>145</v>
      </c>
      <c r="C3" t="s">
        <v>147</v>
      </c>
      <c r="D3">
        <v>0</v>
      </c>
      <c r="E3">
        <f>4*12</f>
        <v>48</v>
      </c>
      <c r="F3">
        <v>4</v>
      </c>
      <c r="G3">
        <v>2</v>
      </c>
      <c r="H3">
        <v>4</v>
      </c>
      <c r="I3">
        <v>0</v>
      </c>
      <c r="J3">
        <v>0</v>
      </c>
      <c r="K3">
        <v>0</v>
      </c>
      <c r="L3">
        <v>100</v>
      </c>
    </row>
    <row r="4" spans="1:12" x14ac:dyDescent="0.2">
      <c r="A4" t="s">
        <v>4</v>
      </c>
      <c r="B4" t="s">
        <v>148</v>
      </c>
      <c r="C4" t="s">
        <v>149</v>
      </c>
      <c r="D4">
        <v>0</v>
      </c>
      <c r="E4">
        <f>4*12</f>
        <v>48</v>
      </c>
      <c r="F4">
        <v>3</v>
      </c>
      <c r="G4">
        <v>0</v>
      </c>
      <c r="H4">
        <v>2</v>
      </c>
      <c r="I4">
        <v>9</v>
      </c>
      <c r="J4">
        <v>10</v>
      </c>
      <c r="K4">
        <v>1</v>
      </c>
      <c r="L4">
        <v>23.125</v>
      </c>
    </row>
    <row r="5" spans="1:12" x14ac:dyDescent="0.2">
      <c r="A5" t="s">
        <v>5</v>
      </c>
      <c r="B5">
        <v>0</v>
      </c>
      <c r="C5">
        <v>0</v>
      </c>
      <c r="D5">
        <v>0</v>
      </c>
      <c r="E5">
        <f>2*12</f>
        <v>24</v>
      </c>
      <c r="F5">
        <v>0</v>
      </c>
      <c r="G5">
        <v>1</v>
      </c>
      <c r="H5">
        <v>2</v>
      </c>
      <c r="I5">
        <v>0</v>
      </c>
      <c r="J5">
        <v>0</v>
      </c>
      <c r="K5">
        <v>0</v>
      </c>
      <c r="L5">
        <v>0</v>
      </c>
    </row>
    <row r="6" spans="1:12" x14ac:dyDescent="0.2">
      <c r="A6" t="s">
        <v>6</v>
      </c>
      <c r="B6">
        <v>0</v>
      </c>
      <c r="C6">
        <v>0</v>
      </c>
      <c r="D6">
        <v>1</v>
      </c>
      <c r="E6">
        <v>12</v>
      </c>
      <c r="F6">
        <v>0</v>
      </c>
      <c r="G6">
        <v>0</v>
      </c>
      <c r="H6">
        <v>1</v>
      </c>
      <c r="I6">
        <v>1</v>
      </c>
      <c r="J6">
        <v>4</v>
      </c>
      <c r="K6">
        <v>1</v>
      </c>
      <c r="L6">
        <v>0</v>
      </c>
    </row>
    <row r="7" spans="1:12" x14ac:dyDescent="0.2">
      <c r="A7" t="s">
        <v>7</v>
      </c>
      <c r="B7">
        <v>0</v>
      </c>
      <c r="C7">
        <v>0</v>
      </c>
      <c r="D7">
        <v>0</v>
      </c>
      <c r="E7">
        <v>36</v>
      </c>
      <c r="F7">
        <f>3*12</f>
        <v>36</v>
      </c>
      <c r="G7">
        <v>1</v>
      </c>
      <c r="H7">
        <v>1</v>
      </c>
      <c r="I7">
        <v>0</v>
      </c>
      <c r="J7">
        <v>0</v>
      </c>
      <c r="K7">
        <v>1</v>
      </c>
      <c r="L7">
        <v>0</v>
      </c>
    </row>
    <row r="8" spans="1:12" x14ac:dyDescent="0.2">
      <c r="A8" t="s">
        <v>8</v>
      </c>
      <c r="B8">
        <v>0</v>
      </c>
      <c r="C8">
        <v>0</v>
      </c>
      <c r="D8">
        <v>0</v>
      </c>
      <c r="E8">
        <f>4*12</f>
        <v>48</v>
      </c>
      <c r="F8">
        <v>1.5</v>
      </c>
      <c r="G8">
        <v>1</v>
      </c>
      <c r="H8">
        <v>2</v>
      </c>
      <c r="I8">
        <v>5</v>
      </c>
      <c r="J8">
        <v>0</v>
      </c>
      <c r="K8">
        <v>1</v>
      </c>
      <c r="L8">
        <v>0</v>
      </c>
    </row>
    <row r="9" spans="1:12" x14ac:dyDescent="0.2">
      <c r="A9" t="s">
        <v>9</v>
      </c>
      <c r="B9" t="s">
        <v>150</v>
      </c>
      <c r="C9" t="s">
        <v>147</v>
      </c>
      <c r="D9">
        <v>0</v>
      </c>
      <c r="E9">
        <f>6*12</f>
        <v>72</v>
      </c>
      <c r="F9">
        <f>4*12</f>
        <v>48</v>
      </c>
      <c r="G9">
        <v>4</v>
      </c>
      <c r="H9">
        <v>6</v>
      </c>
      <c r="I9">
        <v>0</v>
      </c>
      <c r="J9">
        <v>0</v>
      </c>
      <c r="K9">
        <v>0</v>
      </c>
      <c r="L9">
        <v>66.666666666666657</v>
      </c>
    </row>
    <row r="10" spans="1:12" x14ac:dyDescent="0.2">
      <c r="A10" t="s">
        <v>10</v>
      </c>
      <c r="B10" t="s">
        <v>148</v>
      </c>
      <c r="C10" t="s">
        <v>167</v>
      </c>
      <c r="D10">
        <v>0</v>
      </c>
      <c r="E10">
        <v>48</v>
      </c>
      <c r="F10">
        <v>0</v>
      </c>
      <c r="G10">
        <v>0</v>
      </c>
      <c r="H10">
        <v>3</v>
      </c>
      <c r="I10">
        <v>2</v>
      </c>
      <c r="J10">
        <v>0</v>
      </c>
      <c r="K10">
        <v>0</v>
      </c>
      <c r="L10">
        <v>46.25</v>
      </c>
    </row>
    <row r="11" spans="1:12" x14ac:dyDescent="0.2">
      <c r="A11" t="s">
        <v>11</v>
      </c>
      <c r="B11">
        <v>0</v>
      </c>
      <c r="C11">
        <v>0</v>
      </c>
      <c r="D11">
        <v>0</v>
      </c>
      <c r="E11">
        <f>3*12</f>
        <v>36</v>
      </c>
      <c r="F11">
        <v>0</v>
      </c>
      <c r="G11">
        <v>1</v>
      </c>
      <c r="H11">
        <v>3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t="s">
        <v>12</v>
      </c>
      <c r="B12" t="s">
        <v>151</v>
      </c>
      <c r="C12" t="s">
        <v>152</v>
      </c>
      <c r="D12">
        <v>0</v>
      </c>
      <c r="E12">
        <f>4*12</f>
        <v>48</v>
      </c>
      <c r="F12">
        <v>0</v>
      </c>
      <c r="G12">
        <v>1</v>
      </c>
      <c r="H12">
        <v>2</v>
      </c>
      <c r="I12">
        <v>0</v>
      </c>
      <c r="J12">
        <v>0</v>
      </c>
      <c r="K12">
        <v>0</v>
      </c>
      <c r="L12">
        <v>75</v>
      </c>
    </row>
    <row r="13" spans="1:12" x14ac:dyDescent="0.2">
      <c r="A13" t="s">
        <v>13</v>
      </c>
      <c r="B13" t="s">
        <v>150</v>
      </c>
      <c r="C13" t="s">
        <v>153</v>
      </c>
      <c r="D13">
        <v>0</v>
      </c>
      <c r="E13">
        <f>5*12</f>
        <v>60</v>
      </c>
      <c r="F13">
        <v>0</v>
      </c>
      <c r="G13">
        <v>4</v>
      </c>
      <c r="H13">
        <v>6</v>
      </c>
      <c r="I13">
        <v>0</v>
      </c>
      <c r="J13">
        <v>0</v>
      </c>
      <c r="K13">
        <v>0</v>
      </c>
      <c r="L13">
        <v>95.238095238095241</v>
      </c>
    </row>
    <row r="14" spans="1:12" x14ac:dyDescent="0.2">
      <c r="A14" t="s">
        <v>14</v>
      </c>
      <c r="B14" t="s">
        <v>151</v>
      </c>
      <c r="C14" t="s">
        <v>154</v>
      </c>
      <c r="D14">
        <v>0</v>
      </c>
      <c r="E14">
        <v>30</v>
      </c>
      <c r="F14">
        <f>2*12</f>
        <v>24</v>
      </c>
      <c r="G14">
        <v>0</v>
      </c>
      <c r="H14">
        <v>2</v>
      </c>
      <c r="I14">
        <v>5</v>
      </c>
      <c r="J14">
        <v>6</v>
      </c>
      <c r="K14">
        <v>0</v>
      </c>
      <c r="L14">
        <v>12.5</v>
      </c>
    </row>
    <row r="15" spans="1:12" x14ac:dyDescent="0.2">
      <c r="A15" t="s">
        <v>15</v>
      </c>
      <c r="B15">
        <v>0</v>
      </c>
      <c r="C15">
        <v>0</v>
      </c>
      <c r="D15">
        <v>0</v>
      </c>
      <c r="E15">
        <v>36</v>
      </c>
      <c r="F15">
        <v>24</v>
      </c>
      <c r="G15">
        <v>2</v>
      </c>
      <c r="H15">
        <v>2</v>
      </c>
      <c r="I15">
        <v>0</v>
      </c>
      <c r="J15">
        <v>15</v>
      </c>
      <c r="K15">
        <v>0</v>
      </c>
      <c r="L15">
        <v>0</v>
      </c>
    </row>
    <row r="16" spans="1:12" x14ac:dyDescent="0.2">
      <c r="A16" t="s">
        <v>16</v>
      </c>
      <c r="B16" t="s">
        <v>150</v>
      </c>
      <c r="C16" t="s">
        <v>156</v>
      </c>
      <c r="D16">
        <v>0</v>
      </c>
      <c r="E16">
        <f>7*12</f>
        <v>84</v>
      </c>
      <c r="F16">
        <f>4*12</f>
        <v>48</v>
      </c>
      <c r="G16">
        <v>4</v>
      </c>
      <c r="H16">
        <v>4</v>
      </c>
      <c r="I16">
        <v>0</v>
      </c>
      <c r="J16">
        <v>0</v>
      </c>
      <c r="K16">
        <v>0</v>
      </c>
      <c r="L16">
        <v>33.333333333333329</v>
      </c>
    </row>
    <row r="17" spans="1:12" x14ac:dyDescent="0.2">
      <c r="A17" t="s">
        <v>17</v>
      </c>
      <c r="B17" t="s">
        <v>145</v>
      </c>
      <c r="C17" t="s">
        <v>157</v>
      </c>
      <c r="D17">
        <v>0</v>
      </c>
      <c r="E17">
        <v>30</v>
      </c>
      <c r="F17">
        <f>2.5*12</f>
        <v>30</v>
      </c>
      <c r="G17">
        <v>1</v>
      </c>
      <c r="H17">
        <v>2</v>
      </c>
      <c r="I17">
        <v>0</v>
      </c>
      <c r="J17">
        <v>0</v>
      </c>
      <c r="K17">
        <v>0</v>
      </c>
      <c r="L17">
        <v>75</v>
      </c>
    </row>
    <row r="18" spans="1:12" x14ac:dyDescent="0.2">
      <c r="A18" t="s">
        <v>18</v>
      </c>
      <c r="B18" t="s">
        <v>145</v>
      </c>
      <c r="C18" t="s">
        <v>147</v>
      </c>
      <c r="D18">
        <v>0</v>
      </c>
      <c r="E18">
        <f>5*12</f>
        <v>60</v>
      </c>
      <c r="F18">
        <v>0</v>
      </c>
      <c r="G18">
        <v>0</v>
      </c>
      <c r="H18">
        <v>3</v>
      </c>
      <c r="I18">
        <v>10</v>
      </c>
      <c r="J18">
        <v>18</v>
      </c>
      <c r="K18">
        <v>1</v>
      </c>
      <c r="L18">
        <v>100</v>
      </c>
    </row>
    <row r="19" spans="1:12" x14ac:dyDescent="0.2">
      <c r="A19" t="s">
        <v>19</v>
      </c>
      <c r="B19">
        <v>0</v>
      </c>
      <c r="C19">
        <v>0</v>
      </c>
      <c r="D19">
        <v>0</v>
      </c>
      <c r="E19">
        <f>2.5*12</f>
        <v>30</v>
      </c>
      <c r="F19">
        <v>26</v>
      </c>
      <c r="G19">
        <v>1</v>
      </c>
      <c r="H19">
        <v>2</v>
      </c>
      <c r="I19">
        <v>0</v>
      </c>
      <c r="J19">
        <v>20</v>
      </c>
      <c r="K19">
        <v>0</v>
      </c>
      <c r="L19">
        <v>0</v>
      </c>
    </row>
    <row r="20" spans="1:12" x14ac:dyDescent="0.2">
      <c r="A20" t="s">
        <v>20</v>
      </c>
      <c r="B20">
        <v>0</v>
      </c>
      <c r="C20">
        <v>0</v>
      </c>
      <c r="D20">
        <v>0</v>
      </c>
      <c r="E20">
        <v>36</v>
      </c>
      <c r="F20">
        <v>0</v>
      </c>
      <c r="G20">
        <v>2</v>
      </c>
      <c r="H20">
        <v>3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21</v>
      </c>
      <c r="B21">
        <v>0</v>
      </c>
      <c r="C21">
        <v>0</v>
      </c>
      <c r="D21">
        <v>0</v>
      </c>
      <c r="E21">
        <f>3.5*12</f>
        <v>42</v>
      </c>
      <c r="F21">
        <v>0</v>
      </c>
      <c r="G21">
        <v>0</v>
      </c>
      <c r="H21">
        <v>3</v>
      </c>
      <c r="I21">
        <v>10</v>
      </c>
      <c r="J21">
        <v>1</v>
      </c>
      <c r="K21">
        <v>1</v>
      </c>
      <c r="L21">
        <v>0</v>
      </c>
    </row>
    <row r="22" spans="1:12" x14ac:dyDescent="0.2">
      <c r="A22" t="s">
        <v>22</v>
      </c>
      <c r="B22">
        <v>0</v>
      </c>
      <c r="C22">
        <v>0</v>
      </c>
      <c r="D22">
        <v>0</v>
      </c>
      <c r="E22">
        <f>4*12</f>
        <v>48</v>
      </c>
      <c r="F22">
        <v>12</v>
      </c>
      <c r="G22">
        <v>2</v>
      </c>
      <c r="H22">
        <v>3</v>
      </c>
      <c r="I22">
        <v>10</v>
      </c>
      <c r="J22">
        <v>0</v>
      </c>
      <c r="K22">
        <v>0</v>
      </c>
      <c r="L22">
        <v>0</v>
      </c>
    </row>
    <row r="23" spans="1:12" x14ac:dyDescent="0.2">
      <c r="A23" t="s">
        <v>23</v>
      </c>
      <c r="B23" t="s">
        <v>168</v>
      </c>
      <c r="C23" t="s">
        <v>169</v>
      </c>
      <c r="D23">
        <v>0</v>
      </c>
      <c r="E23">
        <f>3.5*12</f>
        <v>42</v>
      </c>
      <c r="F23">
        <v>0</v>
      </c>
      <c r="G23">
        <v>1</v>
      </c>
      <c r="H23">
        <v>3</v>
      </c>
      <c r="I23">
        <v>3</v>
      </c>
      <c r="J23">
        <v>3</v>
      </c>
      <c r="K23">
        <v>1</v>
      </c>
      <c r="L23">
        <v>133.33333333333331</v>
      </c>
    </row>
    <row r="24" spans="1:12" x14ac:dyDescent="0.2">
      <c r="A24" t="s">
        <v>24</v>
      </c>
      <c r="B24">
        <v>0</v>
      </c>
      <c r="C24">
        <v>0</v>
      </c>
      <c r="D24">
        <v>0</v>
      </c>
      <c r="E24">
        <f>9*12</f>
        <v>108</v>
      </c>
      <c r="F24">
        <v>0</v>
      </c>
      <c r="G24">
        <v>4</v>
      </c>
      <c r="H24">
        <v>3</v>
      </c>
      <c r="I24">
        <v>0</v>
      </c>
      <c r="J24">
        <v>0</v>
      </c>
      <c r="K24">
        <v>1</v>
      </c>
      <c r="L24">
        <v>0</v>
      </c>
    </row>
    <row r="25" spans="1:12" x14ac:dyDescent="0.2">
      <c r="A25" t="s">
        <v>25</v>
      </c>
      <c r="B25" t="s">
        <v>163</v>
      </c>
      <c r="C25" t="s">
        <v>164</v>
      </c>
      <c r="D25">
        <v>0</v>
      </c>
      <c r="E25">
        <v>98</v>
      </c>
      <c r="F25">
        <v>0</v>
      </c>
      <c r="G25">
        <v>4</v>
      </c>
      <c r="H25">
        <v>5</v>
      </c>
      <c r="I25">
        <v>0</v>
      </c>
      <c r="J25">
        <v>0</v>
      </c>
      <c r="K25">
        <v>0</v>
      </c>
      <c r="L25">
        <v>50</v>
      </c>
    </row>
    <row r="26" spans="1:12" x14ac:dyDescent="0.2">
      <c r="A26" t="s">
        <v>26</v>
      </c>
      <c r="B26">
        <v>0</v>
      </c>
      <c r="C26">
        <v>0</v>
      </c>
      <c r="D26">
        <v>0</v>
      </c>
      <c r="E26">
        <f>3.5*12</f>
        <v>42</v>
      </c>
      <c r="F26">
        <v>6</v>
      </c>
      <c r="G26">
        <v>1</v>
      </c>
      <c r="H26">
        <v>2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27</v>
      </c>
      <c r="B27" t="s">
        <v>163</v>
      </c>
      <c r="C27" t="s">
        <v>165</v>
      </c>
      <c r="D27">
        <v>0</v>
      </c>
      <c r="E27">
        <f>17*12</f>
        <v>204</v>
      </c>
      <c r="F27">
        <v>12</v>
      </c>
      <c r="G27">
        <v>10</v>
      </c>
      <c r="H27">
        <v>10</v>
      </c>
      <c r="I27">
        <v>20</v>
      </c>
      <c r="J27">
        <v>0</v>
      </c>
      <c r="K27">
        <v>1</v>
      </c>
      <c r="L27">
        <v>58.333333333333336</v>
      </c>
    </row>
    <row r="28" spans="1:12" x14ac:dyDescent="0.2">
      <c r="A28" t="s">
        <v>28</v>
      </c>
      <c r="B28">
        <v>0</v>
      </c>
      <c r="C28">
        <v>0</v>
      </c>
      <c r="D28">
        <v>0</v>
      </c>
      <c r="E28">
        <v>24</v>
      </c>
      <c r="F28">
        <v>0</v>
      </c>
      <c r="G28">
        <v>1</v>
      </c>
      <c r="H28">
        <v>2</v>
      </c>
      <c r="I28">
        <v>1</v>
      </c>
      <c r="J28">
        <v>0</v>
      </c>
      <c r="K28">
        <v>1</v>
      </c>
      <c r="L28">
        <v>0</v>
      </c>
    </row>
    <row r="29" spans="1:12" x14ac:dyDescent="0.2">
      <c r="A29" t="s">
        <v>29</v>
      </c>
      <c r="B29" t="s">
        <v>163</v>
      </c>
      <c r="C29" t="s">
        <v>166</v>
      </c>
      <c r="D29">
        <v>0</v>
      </c>
      <c r="E29">
        <f>10*12</f>
        <v>120</v>
      </c>
      <c r="F29">
        <v>0</v>
      </c>
      <c r="G29">
        <v>6</v>
      </c>
      <c r="H29">
        <v>6</v>
      </c>
      <c r="I29">
        <v>15</v>
      </c>
      <c r="J29">
        <v>0</v>
      </c>
      <c r="K29">
        <v>0</v>
      </c>
      <c r="L29">
        <v>50</v>
      </c>
    </row>
    <row r="30" spans="1:12" x14ac:dyDescent="0.2">
      <c r="A30" t="s">
        <v>30</v>
      </c>
      <c r="B30" t="s">
        <v>140</v>
      </c>
      <c r="C30" t="s">
        <v>140</v>
      </c>
      <c r="D30" t="s">
        <v>140</v>
      </c>
      <c r="E30" t="s">
        <v>140</v>
      </c>
      <c r="F30" t="s">
        <v>140</v>
      </c>
      <c r="G30" t="s">
        <v>140</v>
      </c>
      <c r="H30" t="s">
        <v>140</v>
      </c>
      <c r="I30">
        <v>0</v>
      </c>
      <c r="J30">
        <v>1</v>
      </c>
      <c r="K30">
        <v>0</v>
      </c>
      <c r="L30">
        <v>0</v>
      </c>
    </row>
    <row r="31" spans="1:12" x14ac:dyDescent="0.2">
      <c r="A31" t="s">
        <v>31</v>
      </c>
      <c r="B31" t="s">
        <v>140</v>
      </c>
      <c r="C31" t="s">
        <v>140</v>
      </c>
      <c r="D31" t="s">
        <v>140</v>
      </c>
      <c r="E31" t="s">
        <v>140</v>
      </c>
      <c r="F31" t="s">
        <v>140</v>
      </c>
      <c r="G31" t="s">
        <v>140</v>
      </c>
      <c r="H31" t="s">
        <v>140</v>
      </c>
      <c r="I31">
        <v>5</v>
      </c>
      <c r="J31">
        <v>15</v>
      </c>
      <c r="K31">
        <v>1</v>
      </c>
      <c r="L31">
        <v>0</v>
      </c>
    </row>
    <row r="32" spans="1:12" x14ac:dyDescent="0.2">
      <c r="A32" t="s">
        <v>32</v>
      </c>
      <c r="B32" t="s">
        <v>140</v>
      </c>
      <c r="C32" t="s">
        <v>140</v>
      </c>
      <c r="D32" t="s">
        <v>140</v>
      </c>
      <c r="E32" t="s">
        <v>140</v>
      </c>
      <c r="F32" t="s">
        <v>140</v>
      </c>
      <c r="G32" t="s">
        <v>140</v>
      </c>
      <c r="H32" t="s">
        <v>140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 t="s">
        <v>33</v>
      </c>
      <c r="B33" t="s">
        <v>140</v>
      </c>
      <c r="C33" t="s">
        <v>140</v>
      </c>
      <c r="D33" t="s">
        <v>140</v>
      </c>
      <c r="E33" t="s">
        <v>140</v>
      </c>
      <c r="F33" t="s">
        <v>140</v>
      </c>
      <c r="G33" t="s">
        <v>140</v>
      </c>
      <c r="H33" t="s">
        <v>140</v>
      </c>
      <c r="I33">
        <v>0</v>
      </c>
      <c r="J33">
        <v>10</v>
      </c>
      <c r="K33">
        <v>0</v>
      </c>
      <c r="L33">
        <v>0</v>
      </c>
    </row>
    <row r="34" spans="1:12" x14ac:dyDescent="0.2">
      <c r="A34" t="s">
        <v>34</v>
      </c>
      <c r="B34" t="s">
        <v>140</v>
      </c>
      <c r="C34" t="s">
        <v>140</v>
      </c>
      <c r="D34" t="s">
        <v>140</v>
      </c>
      <c r="E34" t="s">
        <v>140</v>
      </c>
      <c r="F34" t="s">
        <v>140</v>
      </c>
      <c r="G34" t="s">
        <v>140</v>
      </c>
      <c r="H34" t="s">
        <v>140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 t="s">
        <v>35</v>
      </c>
      <c r="B35" t="s">
        <v>140</v>
      </c>
      <c r="C35" t="s">
        <v>140</v>
      </c>
      <c r="D35" t="s">
        <v>140</v>
      </c>
      <c r="E35" t="s">
        <v>140</v>
      </c>
      <c r="F35" t="s">
        <v>140</v>
      </c>
      <c r="G35" t="s">
        <v>140</v>
      </c>
      <c r="H35" t="s">
        <v>140</v>
      </c>
      <c r="I35">
        <v>0</v>
      </c>
      <c r="J35">
        <v>1</v>
      </c>
      <c r="K35">
        <v>1</v>
      </c>
      <c r="L35">
        <v>0</v>
      </c>
    </row>
    <row r="36" spans="1:12" x14ac:dyDescent="0.2">
      <c r="A36" t="s">
        <v>36</v>
      </c>
      <c r="B36" t="s">
        <v>140</v>
      </c>
      <c r="C36" t="s">
        <v>140</v>
      </c>
      <c r="D36" t="s">
        <v>140</v>
      </c>
      <c r="E36" t="s">
        <v>140</v>
      </c>
      <c r="F36" t="s">
        <v>140</v>
      </c>
      <c r="G36" t="s">
        <v>140</v>
      </c>
      <c r="H36" t="s">
        <v>140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 t="s">
        <v>37</v>
      </c>
      <c r="B37" t="s">
        <v>140</v>
      </c>
      <c r="C37" t="s">
        <v>140</v>
      </c>
      <c r="D37" t="s">
        <v>140</v>
      </c>
      <c r="E37" t="s">
        <v>140</v>
      </c>
      <c r="F37" t="s">
        <v>140</v>
      </c>
      <c r="G37" t="s">
        <v>140</v>
      </c>
      <c r="H37" t="s">
        <v>140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38</v>
      </c>
      <c r="B38" t="s">
        <v>140</v>
      </c>
      <c r="C38" t="s">
        <v>140</v>
      </c>
      <c r="D38" t="s">
        <v>140</v>
      </c>
      <c r="E38" t="s">
        <v>140</v>
      </c>
      <c r="F38" t="s">
        <v>140</v>
      </c>
      <c r="G38" t="s">
        <v>140</v>
      </c>
      <c r="H38" t="s">
        <v>140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 t="s">
        <v>39</v>
      </c>
      <c r="B39" t="s">
        <v>140</v>
      </c>
      <c r="C39" t="s">
        <v>140</v>
      </c>
      <c r="D39" t="s">
        <v>140</v>
      </c>
      <c r="E39" t="s">
        <v>140</v>
      </c>
      <c r="F39" t="s">
        <v>140</v>
      </c>
      <c r="G39" t="s">
        <v>140</v>
      </c>
      <c r="H39" t="s">
        <v>140</v>
      </c>
      <c r="I39">
        <v>0</v>
      </c>
      <c r="J39">
        <v>3</v>
      </c>
      <c r="K39">
        <v>1</v>
      </c>
      <c r="L39">
        <v>0</v>
      </c>
    </row>
    <row r="40" spans="1:12" x14ac:dyDescent="0.2">
      <c r="A40" t="s">
        <v>40</v>
      </c>
      <c r="B40" t="s">
        <v>140</v>
      </c>
      <c r="C40" t="s">
        <v>140</v>
      </c>
      <c r="D40" t="s">
        <v>140</v>
      </c>
      <c r="E40" t="s">
        <v>140</v>
      </c>
      <c r="F40" t="s">
        <v>140</v>
      </c>
      <c r="G40" t="s">
        <v>140</v>
      </c>
      <c r="H40" t="s">
        <v>140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 t="s">
        <v>41</v>
      </c>
      <c r="B41" t="s">
        <v>140</v>
      </c>
      <c r="C41" t="s">
        <v>140</v>
      </c>
      <c r="D41" t="s">
        <v>140</v>
      </c>
      <c r="E41" t="s">
        <v>140</v>
      </c>
      <c r="F41" t="s">
        <v>140</v>
      </c>
      <c r="G41" t="s">
        <v>140</v>
      </c>
      <c r="H41" t="s">
        <v>140</v>
      </c>
      <c r="I41">
        <v>0</v>
      </c>
      <c r="J41">
        <v>3</v>
      </c>
      <c r="K41">
        <v>0</v>
      </c>
      <c r="L41">
        <v>0</v>
      </c>
    </row>
    <row r="42" spans="1:12" x14ac:dyDescent="0.2">
      <c r="A42" t="s">
        <v>42</v>
      </c>
      <c r="B42" t="s">
        <v>140</v>
      </c>
      <c r="C42" t="s">
        <v>140</v>
      </c>
      <c r="D42" t="s">
        <v>140</v>
      </c>
      <c r="E42" t="s">
        <v>140</v>
      </c>
      <c r="F42" t="s">
        <v>140</v>
      </c>
      <c r="G42" t="s">
        <v>140</v>
      </c>
      <c r="H42" t="s">
        <v>140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 t="s">
        <v>43</v>
      </c>
      <c r="B43" t="s">
        <v>140</v>
      </c>
      <c r="C43" t="s">
        <v>140</v>
      </c>
      <c r="D43" t="s">
        <v>140</v>
      </c>
      <c r="E43" t="s">
        <v>140</v>
      </c>
      <c r="F43" t="s">
        <v>140</v>
      </c>
      <c r="G43" t="s">
        <v>140</v>
      </c>
      <c r="H43" t="s">
        <v>140</v>
      </c>
      <c r="I43">
        <v>0</v>
      </c>
      <c r="J43">
        <v>0</v>
      </c>
      <c r="K43">
        <v>1</v>
      </c>
      <c r="L43">
        <v>0</v>
      </c>
    </row>
    <row r="44" spans="1:12" x14ac:dyDescent="0.2">
      <c r="A44" t="s">
        <v>44</v>
      </c>
      <c r="B44" t="s">
        <v>140</v>
      </c>
      <c r="C44" t="s">
        <v>140</v>
      </c>
      <c r="D44" t="s">
        <v>140</v>
      </c>
      <c r="E44" t="s">
        <v>140</v>
      </c>
      <c r="F44" t="s">
        <v>140</v>
      </c>
      <c r="G44" t="s">
        <v>140</v>
      </c>
      <c r="H44" t="s">
        <v>140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 t="s">
        <v>45</v>
      </c>
      <c r="B45" t="s">
        <v>140</v>
      </c>
      <c r="C45" t="s">
        <v>140</v>
      </c>
      <c r="D45" t="s">
        <v>140</v>
      </c>
      <c r="E45" t="s">
        <v>140</v>
      </c>
      <c r="F45" t="s">
        <v>140</v>
      </c>
      <c r="G45" t="s">
        <v>140</v>
      </c>
      <c r="H45" t="s">
        <v>140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46</v>
      </c>
      <c r="B46" t="s">
        <v>140</v>
      </c>
      <c r="C46" t="s">
        <v>140</v>
      </c>
      <c r="D46" t="s">
        <v>140</v>
      </c>
      <c r="E46" t="s">
        <v>140</v>
      </c>
      <c r="F46" t="s">
        <v>140</v>
      </c>
      <c r="G46" t="s">
        <v>140</v>
      </c>
      <c r="H46" t="s">
        <v>140</v>
      </c>
      <c r="I46">
        <v>2</v>
      </c>
      <c r="J46">
        <v>9</v>
      </c>
      <c r="K46">
        <v>0</v>
      </c>
      <c r="L46">
        <v>0</v>
      </c>
    </row>
    <row r="47" spans="1:12" x14ac:dyDescent="0.2">
      <c r="A47" t="s">
        <v>47</v>
      </c>
      <c r="B47" t="s">
        <v>140</v>
      </c>
      <c r="C47" t="s">
        <v>140</v>
      </c>
      <c r="D47" t="s">
        <v>140</v>
      </c>
      <c r="E47" t="s">
        <v>140</v>
      </c>
      <c r="F47" t="s">
        <v>140</v>
      </c>
      <c r="G47" t="s">
        <v>140</v>
      </c>
      <c r="H47" t="s">
        <v>140</v>
      </c>
      <c r="I47">
        <v>1</v>
      </c>
      <c r="J47">
        <v>0</v>
      </c>
      <c r="K47">
        <v>0</v>
      </c>
      <c r="L47">
        <v>0</v>
      </c>
    </row>
    <row r="48" spans="1:12" x14ac:dyDescent="0.2">
      <c r="A48" t="s">
        <v>48</v>
      </c>
      <c r="B48" t="s">
        <v>140</v>
      </c>
      <c r="C48" t="s">
        <v>140</v>
      </c>
      <c r="D48" t="s">
        <v>140</v>
      </c>
      <c r="E48" t="s">
        <v>140</v>
      </c>
      <c r="F48" t="s">
        <v>140</v>
      </c>
      <c r="G48" t="s">
        <v>140</v>
      </c>
      <c r="H48" t="s">
        <v>140</v>
      </c>
      <c r="I48">
        <v>1</v>
      </c>
      <c r="J48">
        <v>4</v>
      </c>
      <c r="K48">
        <v>1</v>
      </c>
      <c r="L48">
        <v>0</v>
      </c>
    </row>
    <row r="49" spans="1:12" x14ac:dyDescent="0.2">
      <c r="A49" t="s">
        <v>49</v>
      </c>
      <c r="B49" t="s">
        <v>140</v>
      </c>
      <c r="C49" t="s">
        <v>140</v>
      </c>
      <c r="D49" t="s">
        <v>140</v>
      </c>
      <c r="E49" t="s">
        <v>140</v>
      </c>
      <c r="F49" t="s">
        <v>140</v>
      </c>
      <c r="G49" t="s">
        <v>140</v>
      </c>
      <c r="H49" t="s">
        <v>140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 t="s">
        <v>50</v>
      </c>
      <c r="B50" t="s">
        <v>140</v>
      </c>
      <c r="C50" t="s">
        <v>140</v>
      </c>
      <c r="D50" t="s">
        <v>140</v>
      </c>
      <c r="E50" t="s">
        <v>140</v>
      </c>
      <c r="F50" t="s">
        <v>140</v>
      </c>
      <c r="G50" t="s">
        <v>140</v>
      </c>
      <c r="H50" t="s">
        <v>140</v>
      </c>
      <c r="I50">
        <v>0</v>
      </c>
      <c r="J50">
        <v>14</v>
      </c>
      <c r="K50">
        <v>1</v>
      </c>
      <c r="L50">
        <v>0</v>
      </c>
    </row>
    <row r="51" spans="1:12" x14ac:dyDescent="0.2">
      <c r="A51" t="s">
        <v>51</v>
      </c>
      <c r="B51" t="s">
        <v>140</v>
      </c>
      <c r="C51" t="s">
        <v>140</v>
      </c>
      <c r="D51" t="s">
        <v>140</v>
      </c>
      <c r="E51" t="s">
        <v>140</v>
      </c>
      <c r="F51" t="s">
        <v>140</v>
      </c>
      <c r="G51" t="s">
        <v>140</v>
      </c>
      <c r="H51" t="s">
        <v>140</v>
      </c>
      <c r="I51">
        <v>0</v>
      </c>
      <c r="J51">
        <v>1</v>
      </c>
      <c r="K51">
        <v>1</v>
      </c>
      <c r="L51">
        <v>0</v>
      </c>
    </row>
    <row r="52" spans="1:12" x14ac:dyDescent="0.2">
      <c r="A52" t="s">
        <v>52</v>
      </c>
      <c r="B52" t="s">
        <v>140</v>
      </c>
      <c r="C52" t="s">
        <v>140</v>
      </c>
      <c r="D52" t="s">
        <v>140</v>
      </c>
      <c r="E52" t="s">
        <v>140</v>
      </c>
      <c r="F52" t="s">
        <v>140</v>
      </c>
      <c r="G52" t="s">
        <v>140</v>
      </c>
      <c r="H52" t="s">
        <v>140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53</v>
      </c>
      <c r="B53" t="s">
        <v>140</v>
      </c>
      <c r="C53" t="s">
        <v>140</v>
      </c>
      <c r="D53" t="s">
        <v>140</v>
      </c>
      <c r="E53" t="s">
        <v>140</v>
      </c>
      <c r="F53" t="s">
        <v>140</v>
      </c>
      <c r="G53" t="s">
        <v>140</v>
      </c>
      <c r="H53" t="s">
        <v>140</v>
      </c>
      <c r="I53">
        <v>0</v>
      </c>
      <c r="J53">
        <v>1</v>
      </c>
      <c r="K53">
        <v>1</v>
      </c>
      <c r="L53">
        <v>0</v>
      </c>
    </row>
    <row r="54" spans="1:12" x14ac:dyDescent="0.2">
      <c r="A54" t="s">
        <v>54</v>
      </c>
      <c r="B54" t="s">
        <v>140</v>
      </c>
      <c r="C54" t="s">
        <v>140</v>
      </c>
      <c r="D54" t="s">
        <v>140</v>
      </c>
      <c r="E54" t="s">
        <v>140</v>
      </c>
      <c r="F54" t="s">
        <v>140</v>
      </c>
      <c r="G54" t="s">
        <v>140</v>
      </c>
      <c r="H54" t="s">
        <v>140</v>
      </c>
      <c r="I54">
        <v>0</v>
      </c>
      <c r="J54">
        <v>20</v>
      </c>
      <c r="K54">
        <v>0</v>
      </c>
      <c r="L54">
        <v>0</v>
      </c>
    </row>
    <row r="55" spans="1:12" x14ac:dyDescent="0.2">
      <c r="A55" t="s">
        <v>55</v>
      </c>
      <c r="B55" t="s">
        <v>140</v>
      </c>
      <c r="C55" t="s">
        <v>140</v>
      </c>
      <c r="D55" t="s">
        <v>140</v>
      </c>
      <c r="E55" t="s">
        <v>140</v>
      </c>
      <c r="F55" t="s">
        <v>140</v>
      </c>
      <c r="G55" t="s">
        <v>140</v>
      </c>
      <c r="H55" t="s">
        <v>140</v>
      </c>
      <c r="I55">
        <v>2</v>
      </c>
      <c r="J55">
        <v>9</v>
      </c>
      <c r="K55">
        <v>0</v>
      </c>
      <c r="L55">
        <v>0</v>
      </c>
    </row>
    <row r="56" spans="1:12" x14ac:dyDescent="0.2">
      <c r="A56" t="s">
        <v>56</v>
      </c>
      <c r="B56" t="s">
        <v>140</v>
      </c>
      <c r="C56" t="s">
        <v>140</v>
      </c>
      <c r="D56" t="s">
        <v>140</v>
      </c>
      <c r="E56" t="s">
        <v>140</v>
      </c>
      <c r="F56" t="s">
        <v>140</v>
      </c>
      <c r="G56" t="s">
        <v>140</v>
      </c>
      <c r="H56" t="s">
        <v>140</v>
      </c>
      <c r="I56">
        <v>2</v>
      </c>
      <c r="J56">
        <v>4</v>
      </c>
      <c r="K56">
        <v>0</v>
      </c>
      <c r="L56">
        <v>0</v>
      </c>
    </row>
    <row r="57" spans="1:12" x14ac:dyDescent="0.2">
      <c r="A57" t="s">
        <v>57</v>
      </c>
      <c r="B57" t="s">
        <v>140</v>
      </c>
      <c r="C57" t="s">
        <v>140</v>
      </c>
      <c r="D57" t="s">
        <v>140</v>
      </c>
      <c r="E57" t="s">
        <v>140</v>
      </c>
      <c r="F57" t="s">
        <v>140</v>
      </c>
      <c r="G57" t="s">
        <v>140</v>
      </c>
      <c r="H57" t="s">
        <v>140</v>
      </c>
      <c r="I57">
        <v>0</v>
      </c>
      <c r="J57">
        <v>9</v>
      </c>
      <c r="K57">
        <v>0</v>
      </c>
      <c r="L57">
        <v>0</v>
      </c>
    </row>
    <row r="58" spans="1:12" x14ac:dyDescent="0.2">
      <c r="A58" t="s">
        <v>58</v>
      </c>
      <c r="B58" t="s">
        <v>140</v>
      </c>
      <c r="C58" t="s">
        <v>140</v>
      </c>
      <c r="D58" t="s">
        <v>140</v>
      </c>
      <c r="E58" t="s">
        <v>140</v>
      </c>
      <c r="F58" t="s">
        <v>140</v>
      </c>
      <c r="G58" t="s">
        <v>140</v>
      </c>
      <c r="H58" t="s">
        <v>140</v>
      </c>
      <c r="I58">
        <v>0</v>
      </c>
      <c r="J58">
        <v>8</v>
      </c>
      <c r="K58">
        <v>1</v>
      </c>
      <c r="L5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9F3A-FA88-C34D-99AB-59AE48890BB6}">
  <dimension ref="A1:Q69"/>
  <sheetViews>
    <sheetView workbookViewId="0">
      <selection activeCell="N12" sqref="N1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</row>
    <row r="2" spans="1:17" x14ac:dyDescent="0.2">
      <c r="A2" t="s">
        <v>2</v>
      </c>
      <c r="B2">
        <v>1</v>
      </c>
      <c r="K2">
        <v>-0.18945363529406101</v>
      </c>
      <c r="L2">
        <v>1.8102041842646801</v>
      </c>
      <c r="M2">
        <v>1.34731479678268</v>
      </c>
      <c r="N2">
        <v>1.5787594905236799</v>
      </c>
      <c r="O2">
        <v>1.99965781955874</v>
      </c>
      <c r="P2">
        <v>1.5367684320767401</v>
      </c>
      <c r="Q2">
        <v>1.76821312581774</v>
      </c>
    </row>
    <row r="3" spans="1:17" x14ac:dyDescent="0.2">
      <c r="A3" t="s">
        <v>3</v>
      </c>
      <c r="B3">
        <v>2</v>
      </c>
      <c r="K3">
        <v>3.4061853001904101</v>
      </c>
      <c r="L3">
        <v>3.0639755339543</v>
      </c>
      <c r="M3">
        <v>3.1206820836890401</v>
      </c>
      <c r="N3">
        <v>3.0923288088216698</v>
      </c>
      <c r="O3">
        <v>-0.342209766236105</v>
      </c>
      <c r="P3">
        <v>-0.28550321650136801</v>
      </c>
      <c r="Q3">
        <v>-0.313856491368736</v>
      </c>
    </row>
    <row r="4" spans="1:17" x14ac:dyDescent="0.2">
      <c r="A4" t="s">
        <v>4</v>
      </c>
      <c r="B4">
        <v>3</v>
      </c>
      <c r="K4">
        <v>1.4646730592635</v>
      </c>
      <c r="L4">
        <v>0.92511273478918199</v>
      </c>
      <c r="M4">
        <v>-1.45910279468271</v>
      </c>
      <c r="N4">
        <v>-0.26699502994676599</v>
      </c>
      <c r="O4">
        <v>-0.53956032447432201</v>
      </c>
      <c r="P4">
        <v>-2.92377585394622</v>
      </c>
      <c r="Q4">
        <v>-1.73166808921027</v>
      </c>
    </row>
    <row r="5" spans="1:17" x14ac:dyDescent="0.2">
      <c r="A5" t="s">
        <v>5</v>
      </c>
      <c r="B5">
        <v>4</v>
      </c>
      <c r="K5">
        <v>2.6350857514125599</v>
      </c>
      <c r="L5">
        <v>0.33957493119848098</v>
      </c>
      <c r="M5">
        <v>0.531932301364343</v>
      </c>
      <c r="N5">
        <v>0.43575361628141202</v>
      </c>
      <c r="O5">
        <v>-2.2955108202140799</v>
      </c>
      <c r="P5">
        <v>-2.1031534500482101</v>
      </c>
      <c r="Q5">
        <v>-2.1993321351311401</v>
      </c>
    </row>
    <row r="6" spans="1:17" x14ac:dyDescent="0.2">
      <c r="A6" t="s">
        <v>6</v>
      </c>
      <c r="B6">
        <v>5</v>
      </c>
      <c r="K6">
        <v>-1.76995994271127</v>
      </c>
      <c r="L6">
        <v>-3.0192071372139502</v>
      </c>
      <c r="M6">
        <v>-2.5084933167468901</v>
      </c>
      <c r="N6">
        <v>-2.7638502269804199</v>
      </c>
      <c r="O6">
        <v>-1.24924719450268</v>
      </c>
      <c r="P6">
        <v>-0.73853337403561503</v>
      </c>
      <c r="Q6">
        <v>-0.99389028426914605</v>
      </c>
    </row>
    <row r="7" spans="1:17" x14ac:dyDescent="0.2">
      <c r="A7" t="s">
        <v>7</v>
      </c>
      <c r="B7">
        <v>6</v>
      </c>
      <c r="K7">
        <v>2.2792105458673202</v>
      </c>
      <c r="L7">
        <v>1.1198787202780001</v>
      </c>
      <c r="M7">
        <v>-0.271051163127073</v>
      </c>
      <c r="N7">
        <v>0.42441377857546098</v>
      </c>
      <c r="O7">
        <v>-1.1593318255893299</v>
      </c>
      <c r="P7">
        <v>-2.5502617089944</v>
      </c>
      <c r="Q7">
        <v>-1.8547967672918599</v>
      </c>
    </row>
    <row r="8" spans="1:17" x14ac:dyDescent="0.2">
      <c r="A8" t="s">
        <v>8</v>
      </c>
      <c r="B8">
        <v>7</v>
      </c>
      <c r="K8">
        <v>3.1744974825450498</v>
      </c>
      <c r="L8">
        <v>3.0799425203553401</v>
      </c>
      <c r="M8">
        <v>0.78630655987049403</v>
      </c>
      <c r="N8">
        <v>1.93312454011292</v>
      </c>
      <c r="O8">
        <v>-9.4554962189709699E-2</v>
      </c>
      <c r="P8">
        <v>-2.3881909226745601</v>
      </c>
      <c r="Q8">
        <v>-1.24137294243213</v>
      </c>
    </row>
    <row r="9" spans="1:17" x14ac:dyDescent="0.2">
      <c r="A9" t="s">
        <v>9</v>
      </c>
      <c r="B9">
        <v>8</v>
      </c>
      <c r="K9">
        <v>-1.83203400595556</v>
      </c>
      <c r="L9">
        <v>-1.6578784310312999</v>
      </c>
      <c r="M9">
        <v>-2.9462838483074099</v>
      </c>
      <c r="N9">
        <v>-2.3020811396693501</v>
      </c>
      <c r="O9">
        <v>0.17415557492426501</v>
      </c>
      <c r="P9">
        <v>-1.1142498423518501</v>
      </c>
      <c r="Q9">
        <v>-0.47004713371379098</v>
      </c>
    </row>
    <row r="10" spans="1:17" x14ac:dyDescent="0.2">
      <c r="A10" t="s">
        <v>10</v>
      </c>
      <c r="B10">
        <v>9</v>
      </c>
      <c r="K10">
        <v>-8.9599622052044706E-2</v>
      </c>
      <c r="L10">
        <v>-0.92144094031524404</v>
      </c>
      <c r="M10">
        <v>0.91791460758849397</v>
      </c>
      <c r="N10">
        <v>-1.7631663633749801E-3</v>
      </c>
      <c r="O10">
        <v>-0.83184131826319896</v>
      </c>
      <c r="P10">
        <v>1.0075142296405399</v>
      </c>
      <c r="Q10">
        <v>8.7836455688669698E-2</v>
      </c>
    </row>
    <row r="11" spans="1:17" x14ac:dyDescent="0.2">
      <c r="A11" t="s">
        <v>11</v>
      </c>
      <c r="B11">
        <v>10</v>
      </c>
      <c r="K11">
        <v>3.7839330535801201</v>
      </c>
      <c r="L11">
        <v>3.3533332457839</v>
      </c>
      <c r="M11">
        <v>2.9600602559152298</v>
      </c>
      <c r="N11">
        <v>3.1566967508495698</v>
      </c>
      <c r="O11">
        <v>-0.43059980779621698</v>
      </c>
      <c r="P11">
        <v>-0.82387279766488497</v>
      </c>
      <c r="Q11">
        <v>-0.62723630273055098</v>
      </c>
    </row>
    <row r="12" spans="1:17" x14ac:dyDescent="0.2">
      <c r="A12" t="s">
        <v>12</v>
      </c>
      <c r="B12">
        <v>11</v>
      </c>
      <c r="K12">
        <v>2.2041110326214102</v>
      </c>
      <c r="L12">
        <v>3.2220404296516101</v>
      </c>
      <c r="M12">
        <v>1.8491643404620599</v>
      </c>
      <c r="N12">
        <v>2.5356023850568401</v>
      </c>
      <c r="O12">
        <v>1.0179293970302099</v>
      </c>
      <c r="P12">
        <v>-0.35494669215934499</v>
      </c>
      <c r="Q12">
        <v>0.33149135243543099</v>
      </c>
    </row>
    <row r="13" spans="1:17" x14ac:dyDescent="0.2">
      <c r="A13" t="s">
        <v>13</v>
      </c>
      <c r="B13">
        <v>12</v>
      </c>
      <c r="K13">
        <v>1.7812539173192401</v>
      </c>
      <c r="L13">
        <v>2.5965984241142399</v>
      </c>
      <c r="M13">
        <v>1.8055898727688899</v>
      </c>
      <c r="N13">
        <v>2.2010941484415598</v>
      </c>
      <c r="O13">
        <v>0.81534450679499804</v>
      </c>
      <c r="P13">
        <v>2.43359554496538E-2</v>
      </c>
      <c r="Q13">
        <v>0.41984023112232599</v>
      </c>
    </row>
    <row r="14" spans="1:17" x14ac:dyDescent="0.2">
      <c r="A14" t="s">
        <v>14</v>
      </c>
      <c r="B14">
        <v>13</v>
      </c>
      <c r="K14">
        <v>2.63744940305499</v>
      </c>
      <c r="L14">
        <v>0.24308725970244799</v>
      </c>
      <c r="M14">
        <v>1.50090578961218</v>
      </c>
      <c r="N14">
        <v>0.87199652465731503</v>
      </c>
      <c r="O14">
        <v>-2.3943621433525402</v>
      </c>
      <c r="P14">
        <v>-1.13654361344281</v>
      </c>
      <c r="Q14">
        <v>-1.76545287839767</v>
      </c>
    </row>
    <row r="15" spans="1:17" x14ac:dyDescent="0.2">
      <c r="A15" t="s">
        <v>15</v>
      </c>
      <c r="B15">
        <v>14</v>
      </c>
      <c r="K15">
        <v>-0.34799397803529902</v>
      </c>
      <c r="L15">
        <v>1.1859285273048199</v>
      </c>
      <c r="M15">
        <v>0.47481202213976198</v>
      </c>
      <c r="N15">
        <v>0.83037027472228897</v>
      </c>
      <c r="O15">
        <v>1.53392250534012</v>
      </c>
      <c r="P15">
        <v>0.822806000175061</v>
      </c>
      <c r="Q15">
        <v>1.1783642527575899</v>
      </c>
    </row>
    <row r="16" spans="1:17" x14ac:dyDescent="0.2">
      <c r="A16" t="s">
        <v>16</v>
      </c>
      <c r="B16">
        <v>15</v>
      </c>
      <c r="K16">
        <v>-3.4090610863855502</v>
      </c>
      <c r="L16">
        <v>-2.3007541002549798</v>
      </c>
      <c r="M16">
        <v>-2.3221325493166698</v>
      </c>
      <c r="N16">
        <v>-2.3114433247858202</v>
      </c>
      <c r="O16">
        <v>1.1083069861305701</v>
      </c>
      <c r="P16">
        <v>1.0869285370688799</v>
      </c>
      <c r="Q16">
        <v>1.09761776159973</v>
      </c>
    </row>
    <row r="17" spans="1:17" x14ac:dyDescent="0.2">
      <c r="A17" t="s">
        <v>17</v>
      </c>
      <c r="B17">
        <v>16</v>
      </c>
      <c r="K17">
        <v>1.21523508593735</v>
      </c>
      <c r="L17">
        <v>-3.17024858030247</v>
      </c>
      <c r="M17">
        <v>-3.4210933579804998</v>
      </c>
      <c r="N17">
        <v>-3.29567096914149</v>
      </c>
      <c r="O17">
        <v>-4.3854836662398196</v>
      </c>
      <c r="P17">
        <v>-4.6363284439178498</v>
      </c>
      <c r="Q17">
        <v>-4.5109060550788396</v>
      </c>
    </row>
    <row r="18" spans="1:17" x14ac:dyDescent="0.2">
      <c r="A18" t="s">
        <v>18</v>
      </c>
      <c r="B18">
        <v>17</v>
      </c>
      <c r="K18">
        <v>-3.11420301804077</v>
      </c>
      <c r="L18">
        <v>-1.8634792477047</v>
      </c>
      <c r="M18">
        <v>-1.93156062967562</v>
      </c>
      <c r="N18">
        <v>-1.89751993869016</v>
      </c>
      <c r="O18">
        <v>1.2507237703360701</v>
      </c>
      <c r="P18">
        <v>1.18264238836515</v>
      </c>
      <c r="Q18">
        <v>1.21668307935061</v>
      </c>
    </row>
    <row r="19" spans="1:17" x14ac:dyDescent="0.2">
      <c r="A19" t="s">
        <v>19</v>
      </c>
      <c r="B19">
        <v>18</v>
      </c>
      <c r="K19">
        <v>1.33179076060296</v>
      </c>
      <c r="L19">
        <v>-1.27494453785467</v>
      </c>
      <c r="M19">
        <v>-0.96267697948449305</v>
      </c>
      <c r="N19">
        <v>-1.1188107586695799</v>
      </c>
      <c r="O19">
        <v>-2.6067352984576302</v>
      </c>
      <c r="P19">
        <v>-2.29446774008745</v>
      </c>
      <c r="Q19">
        <v>-2.4506015192725399</v>
      </c>
    </row>
    <row r="20" spans="1:17" x14ac:dyDescent="0.2">
      <c r="A20" t="s">
        <v>20</v>
      </c>
      <c r="B20">
        <v>19</v>
      </c>
      <c r="K20">
        <v>-1.47839542686826</v>
      </c>
      <c r="L20">
        <v>0.36073425449943602</v>
      </c>
      <c r="M20">
        <v>-0.524250325609667</v>
      </c>
      <c r="N20">
        <v>-8.1758035555115599E-2</v>
      </c>
      <c r="O20">
        <v>1.8391296813677001</v>
      </c>
      <c r="P20">
        <v>0.95414510125859697</v>
      </c>
      <c r="Q20">
        <v>1.39663739131315</v>
      </c>
    </row>
    <row r="21" spans="1:17" x14ac:dyDescent="0.2">
      <c r="A21" t="s">
        <v>21</v>
      </c>
      <c r="B21">
        <v>20</v>
      </c>
      <c r="K21">
        <v>4.9012583627440799E-3</v>
      </c>
      <c r="L21">
        <v>-1.6286222809462501</v>
      </c>
      <c r="M21">
        <v>1.0438854421147601</v>
      </c>
      <c r="N21">
        <v>-0.29236841941574498</v>
      </c>
      <c r="O21">
        <v>-1.63352353930899</v>
      </c>
      <c r="P21">
        <v>1.03898418375201</v>
      </c>
      <c r="Q21">
        <v>-0.29726967777848901</v>
      </c>
    </row>
    <row r="22" spans="1:17" x14ac:dyDescent="0.2">
      <c r="A22" t="s">
        <v>22</v>
      </c>
      <c r="B22">
        <v>21</v>
      </c>
      <c r="K22">
        <v>-0.14105450704328301</v>
      </c>
      <c r="L22">
        <v>0.45223260760138001</v>
      </c>
      <c r="M22">
        <v>0.55723843434478404</v>
      </c>
      <c r="N22">
        <v>0.50473552097308205</v>
      </c>
      <c r="O22">
        <v>0.59328711464466299</v>
      </c>
      <c r="P22">
        <v>0.69829294138806697</v>
      </c>
      <c r="Q22">
        <v>0.64579002801636498</v>
      </c>
    </row>
    <row r="23" spans="1:17" x14ac:dyDescent="0.2">
      <c r="A23" t="s">
        <v>23</v>
      </c>
      <c r="B23">
        <v>22</v>
      </c>
      <c r="C23" s="3"/>
      <c r="D23" s="3"/>
      <c r="E23" s="3"/>
      <c r="F23" s="3"/>
      <c r="G23" s="3"/>
      <c r="H23" s="3"/>
      <c r="I23" s="3"/>
      <c r="K23" s="3">
        <v>0.46160826210790801</v>
      </c>
      <c r="L23" s="3">
        <v>2.4650703720584999</v>
      </c>
      <c r="M23" s="3">
        <v>2.9796220701977099</v>
      </c>
      <c r="N23" s="3">
        <v>2.72234622112811</v>
      </c>
      <c r="O23" s="3">
        <v>2.0034621099505898</v>
      </c>
      <c r="P23" s="3">
        <v>2.51801380808981</v>
      </c>
      <c r="Q23" s="3">
        <v>2.2607379590201999</v>
      </c>
    </row>
    <row r="24" spans="1:17" x14ac:dyDescent="0.2">
      <c r="A24" t="s">
        <v>24</v>
      </c>
      <c r="B24">
        <v>23</v>
      </c>
      <c r="K24">
        <v>-0.99249136771892399</v>
      </c>
      <c r="L24">
        <v>-2.19615292639021</v>
      </c>
      <c r="M24">
        <v>-1.36687198399318</v>
      </c>
      <c r="N24">
        <v>-1.7815124551916901</v>
      </c>
      <c r="O24">
        <v>-1.20366155867128</v>
      </c>
      <c r="P24">
        <v>-0.37438061627425701</v>
      </c>
      <c r="Q24">
        <v>-0.789021087472769</v>
      </c>
    </row>
    <row r="25" spans="1:17" x14ac:dyDescent="0.2">
      <c r="A25" t="s">
        <v>25</v>
      </c>
      <c r="B25">
        <v>24</v>
      </c>
      <c r="K25">
        <v>-5.9619466703799001E-2</v>
      </c>
      <c r="L25">
        <v>1.45188336759976</v>
      </c>
      <c r="M25">
        <v>-1.6536617291303199</v>
      </c>
      <c r="N25">
        <v>-0.100889180765277</v>
      </c>
      <c r="O25">
        <v>1.5115028343035599</v>
      </c>
      <c r="P25">
        <v>-1.59404226242652</v>
      </c>
      <c r="Q25">
        <v>-4.1269714061477503E-2</v>
      </c>
    </row>
    <row r="26" spans="1:17" x14ac:dyDescent="0.2">
      <c r="A26" t="s">
        <v>26</v>
      </c>
      <c r="B26">
        <v>25</v>
      </c>
      <c r="K26">
        <v>0.45125375284937602</v>
      </c>
      <c r="L26">
        <v>1.9801111174324599</v>
      </c>
      <c r="M26">
        <v>9.1169586163981908E-3</v>
      </c>
      <c r="N26">
        <v>0.99461403802442705</v>
      </c>
      <c r="O26">
        <v>1.5288573645830801</v>
      </c>
      <c r="P26">
        <v>-0.44213679423297703</v>
      </c>
      <c r="Q26">
        <v>0.54336028517505097</v>
      </c>
    </row>
    <row r="27" spans="1:17" x14ac:dyDescent="0.2">
      <c r="A27" t="s">
        <v>27</v>
      </c>
      <c r="B27">
        <v>26</v>
      </c>
      <c r="K27">
        <v>1.3891281340777599</v>
      </c>
      <c r="L27">
        <v>1.0150392232713901</v>
      </c>
      <c r="M27">
        <v>3.42307027563771</v>
      </c>
      <c r="N27">
        <v>2.2190547494545498</v>
      </c>
      <c r="O27">
        <v>-0.37408891080637402</v>
      </c>
      <c r="P27">
        <v>2.0339421415599501</v>
      </c>
      <c r="Q27">
        <v>0.82992661537678603</v>
      </c>
    </row>
    <row r="28" spans="1:17" x14ac:dyDescent="0.2">
      <c r="A28" t="s">
        <v>28</v>
      </c>
      <c r="B28">
        <v>27</v>
      </c>
      <c r="K28">
        <v>0.80411468900245398</v>
      </c>
      <c r="L28">
        <v>-1.03779589160235</v>
      </c>
      <c r="M28">
        <v>-1.6723468246131998E-2</v>
      </c>
      <c r="N28">
        <v>-0.52725967992424205</v>
      </c>
      <c r="O28">
        <v>-1.8419105806048099</v>
      </c>
      <c r="P28">
        <v>-0.820838157248586</v>
      </c>
      <c r="Q28">
        <v>-1.3313743689266999</v>
      </c>
    </row>
    <row r="29" spans="1:17" x14ac:dyDescent="0.2">
      <c r="A29" t="s">
        <v>29</v>
      </c>
      <c r="B29">
        <v>28</v>
      </c>
      <c r="K29">
        <v>2.5081612170045502</v>
      </c>
      <c r="L29">
        <v>3.50074894404796</v>
      </c>
      <c r="M29">
        <v>2.9059446799080701</v>
      </c>
      <c r="N29">
        <v>3.20334681197801</v>
      </c>
      <c r="O29">
        <v>0.99258772704341303</v>
      </c>
      <c r="P29">
        <v>0.39778346290351502</v>
      </c>
      <c r="Q29">
        <v>0.69518559497346399</v>
      </c>
    </row>
    <row r="30" spans="1:17" x14ac:dyDescent="0.2">
      <c r="A30" t="s">
        <v>30</v>
      </c>
      <c r="B30">
        <v>29</v>
      </c>
      <c r="K30">
        <v>1.64505641177932</v>
      </c>
      <c r="L30">
        <v>2.3521496242544799</v>
      </c>
      <c r="M30">
        <v>2.2925943245827298</v>
      </c>
      <c r="N30">
        <v>2.3223719744186</v>
      </c>
      <c r="O30">
        <v>0.707093212475155</v>
      </c>
      <c r="P30">
        <v>0.647537912803403</v>
      </c>
      <c r="Q30">
        <v>0.67731556263927895</v>
      </c>
    </row>
    <row r="31" spans="1:17" x14ac:dyDescent="0.2">
      <c r="A31" t="s">
        <v>31</v>
      </c>
      <c r="B31">
        <v>30</v>
      </c>
      <c r="K31">
        <v>1.8345639663848699E-2</v>
      </c>
      <c r="L31">
        <v>0.74329988636771704</v>
      </c>
      <c r="M31">
        <v>0.81806739705145104</v>
      </c>
      <c r="N31">
        <v>0.78068364170958404</v>
      </c>
      <c r="O31">
        <v>0.72495424670386799</v>
      </c>
      <c r="P31">
        <v>0.79972175738760198</v>
      </c>
      <c r="Q31">
        <v>0.76233800204573499</v>
      </c>
    </row>
    <row r="32" spans="1:17" x14ac:dyDescent="0.2">
      <c r="A32" t="s">
        <v>32</v>
      </c>
      <c r="B32">
        <v>31</v>
      </c>
      <c r="K32">
        <v>-0.15301757617044801</v>
      </c>
      <c r="L32">
        <v>-5.4733866155249798E-2</v>
      </c>
      <c r="M32">
        <v>-0.47392768032440302</v>
      </c>
      <c r="N32">
        <v>-0.26433077323982701</v>
      </c>
      <c r="O32">
        <v>9.82837100151982E-2</v>
      </c>
      <c r="P32">
        <v>-0.32091010415395499</v>
      </c>
      <c r="Q32">
        <v>-0.11131319706937901</v>
      </c>
    </row>
    <row r="33" spans="1:17" x14ac:dyDescent="0.2">
      <c r="A33" t="s">
        <v>33</v>
      </c>
      <c r="B33">
        <v>32</v>
      </c>
      <c r="C33" s="3"/>
      <c r="D33" s="3"/>
      <c r="E33" s="3"/>
      <c r="F33" s="3"/>
      <c r="G33" s="3"/>
      <c r="H33" s="3"/>
      <c r="I33" s="3"/>
      <c r="K33" s="3">
        <v>-3.39097847544405</v>
      </c>
      <c r="L33" s="3">
        <v>-1.8585376984840101</v>
      </c>
      <c r="M33" s="3">
        <v>-2.3225290809055301</v>
      </c>
      <c r="N33" s="3">
        <v>-2.09053338969477</v>
      </c>
      <c r="O33" s="3">
        <v>1.5324407769600401</v>
      </c>
      <c r="P33" s="3">
        <v>1.0684493945385201</v>
      </c>
      <c r="Q33" s="3">
        <v>1.30044508574928</v>
      </c>
    </row>
    <row r="34" spans="1:17" x14ac:dyDescent="0.2">
      <c r="A34" t="s">
        <v>34</v>
      </c>
      <c r="B34">
        <v>33</v>
      </c>
      <c r="K34">
        <v>0.87984326338754604</v>
      </c>
      <c r="L34">
        <v>3.3117854577202901</v>
      </c>
      <c r="M34">
        <v>3.4429633961800801</v>
      </c>
      <c r="N34">
        <v>3.37737442695019</v>
      </c>
      <c r="O34">
        <v>2.4319421943327502</v>
      </c>
      <c r="P34">
        <v>2.5631201327925401</v>
      </c>
      <c r="Q34">
        <v>2.4975311635626398</v>
      </c>
    </row>
    <row r="35" spans="1:17" x14ac:dyDescent="0.2">
      <c r="A35" t="s">
        <v>35</v>
      </c>
      <c r="B35">
        <v>34</v>
      </c>
      <c r="K35">
        <v>2.1924445936594599</v>
      </c>
      <c r="L35">
        <v>2.1106499823074198</v>
      </c>
      <c r="M35">
        <v>1.0656200217860701</v>
      </c>
      <c r="N35">
        <v>1.58813500204675</v>
      </c>
      <c r="O35">
        <v>-8.1794611352035598E-2</v>
      </c>
      <c r="P35">
        <v>-1.12682457187339</v>
      </c>
      <c r="Q35">
        <v>-0.60430959161271303</v>
      </c>
    </row>
    <row r="36" spans="1:17" x14ac:dyDescent="0.2">
      <c r="A36" t="s">
        <v>36</v>
      </c>
      <c r="B36">
        <v>35</v>
      </c>
      <c r="K36">
        <v>0.48941507670065298</v>
      </c>
      <c r="L36">
        <v>2.65732245712509</v>
      </c>
      <c r="M36">
        <v>0.57484528457268602</v>
      </c>
      <c r="N36">
        <v>1.61608387084889</v>
      </c>
      <c r="O36">
        <v>2.16790738042444</v>
      </c>
      <c r="P36">
        <v>8.5430207872032995E-2</v>
      </c>
      <c r="Q36">
        <v>1.1266687941482401</v>
      </c>
    </row>
    <row r="37" spans="1:17" x14ac:dyDescent="0.2">
      <c r="A37" t="s">
        <v>37</v>
      </c>
      <c r="B37">
        <v>36</v>
      </c>
      <c r="K37">
        <v>0.55422617009567599</v>
      </c>
      <c r="L37">
        <v>3.7365616223667701</v>
      </c>
      <c r="M37">
        <v>3.1290313634288101</v>
      </c>
      <c r="N37">
        <v>3.4327964928977899</v>
      </c>
      <c r="O37">
        <v>3.18233545227109</v>
      </c>
      <c r="P37">
        <v>2.57480519333313</v>
      </c>
      <c r="Q37">
        <v>2.8785703228021098</v>
      </c>
    </row>
    <row r="38" spans="1:17" x14ac:dyDescent="0.2">
      <c r="A38" t="s">
        <v>38</v>
      </c>
      <c r="B38">
        <v>37</v>
      </c>
      <c r="K38">
        <v>1.3511097029900001</v>
      </c>
      <c r="L38">
        <v>2.3110704431597</v>
      </c>
      <c r="M38">
        <v>1.25450532356734</v>
      </c>
      <c r="N38">
        <v>1.78278788336352</v>
      </c>
      <c r="O38">
        <v>0.95996074016969601</v>
      </c>
      <c r="P38">
        <v>-9.6604379422662104E-2</v>
      </c>
      <c r="Q38">
        <v>0.43167818037351702</v>
      </c>
    </row>
    <row r="39" spans="1:17" x14ac:dyDescent="0.2">
      <c r="A39" t="s">
        <v>39</v>
      </c>
      <c r="B39">
        <v>38</v>
      </c>
      <c r="K39">
        <v>2.6371322583335002</v>
      </c>
      <c r="L39">
        <v>2.0067121423886598</v>
      </c>
      <c r="M39">
        <v>2.2547309861840898</v>
      </c>
      <c r="N39">
        <v>2.1307215642863699</v>
      </c>
      <c r="O39">
        <v>-0.63042011594483904</v>
      </c>
      <c r="P39">
        <v>-0.38240127214941</v>
      </c>
      <c r="Q39">
        <v>-0.50641069404712502</v>
      </c>
    </row>
    <row r="40" spans="1:17" x14ac:dyDescent="0.2">
      <c r="A40" t="s">
        <v>40</v>
      </c>
      <c r="B40">
        <v>39</v>
      </c>
      <c r="K40">
        <v>-2.50240057822585</v>
      </c>
      <c r="L40">
        <v>-2.7667054800033499</v>
      </c>
      <c r="M40">
        <v>-0.55959976005660095</v>
      </c>
      <c r="N40">
        <v>-1.66315262002998</v>
      </c>
      <c r="O40">
        <v>-0.26430490177749599</v>
      </c>
      <c r="P40">
        <v>1.94280081816925</v>
      </c>
      <c r="Q40">
        <v>0.83924795819587905</v>
      </c>
    </row>
    <row r="41" spans="1:17" x14ac:dyDescent="0.2">
      <c r="A41" t="s">
        <v>41</v>
      </c>
      <c r="B41">
        <v>40</v>
      </c>
      <c r="K41">
        <v>-1.40820276715993</v>
      </c>
      <c r="L41">
        <v>-0.21879573017571999</v>
      </c>
      <c r="M41">
        <v>-1.4156230602495501</v>
      </c>
      <c r="N41">
        <v>-0.81720939521263503</v>
      </c>
      <c r="O41">
        <v>1.18940703698421</v>
      </c>
      <c r="P41">
        <v>-7.4202930896196699E-3</v>
      </c>
      <c r="Q41">
        <v>0.59099337194729495</v>
      </c>
    </row>
    <row r="42" spans="1:17" x14ac:dyDescent="0.2">
      <c r="A42" t="s">
        <v>42</v>
      </c>
      <c r="B42">
        <v>41</v>
      </c>
      <c r="K42">
        <v>-5.0265597851986699E-2</v>
      </c>
      <c r="L42">
        <v>-3.3784036601228098E-2</v>
      </c>
      <c r="M42">
        <v>1.0660745441859101</v>
      </c>
      <c r="N42">
        <v>0.516145253792342</v>
      </c>
      <c r="O42">
        <v>1.64815612507586E-2</v>
      </c>
      <c r="P42">
        <v>1.1163401420379</v>
      </c>
      <c r="Q42">
        <v>0.56641085164432903</v>
      </c>
    </row>
    <row r="43" spans="1:17" x14ac:dyDescent="0.2">
      <c r="A43" t="s">
        <v>43</v>
      </c>
      <c r="B43">
        <v>42</v>
      </c>
      <c r="K43">
        <v>-0.18198214925272699</v>
      </c>
      <c r="L43">
        <v>-0.82095706415212699</v>
      </c>
      <c r="M43">
        <v>-0.891998885125455</v>
      </c>
      <c r="N43">
        <v>-0.85647797463879105</v>
      </c>
      <c r="O43">
        <v>-0.63897491489939995</v>
      </c>
      <c r="P43">
        <v>-0.71001673587272796</v>
      </c>
      <c r="Q43">
        <v>-0.67449582538606401</v>
      </c>
    </row>
    <row r="44" spans="1:17" x14ac:dyDescent="0.2">
      <c r="A44" t="s">
        <v>44</v>
      </c>
      <c r="B44">
        <v>43</v>
      </c>
      <c r="K44">
        <v>2.00971684101017</v>
      </c>
      <c r="L44">
        <v>0.60325070804980696</v>
      </c>
      <c r="M44">
        <v>0.92008932589562598</v>
      </c>
      <c r="N44">
        <v>0.76167001697271697</v>
      </c>
      <c r="O44">
        <v>-1.40646613296036</v>
      </c>
      <c r="P44">
        <v>-1.08962751511454</v>
      </c>
      <c r="Q44">
        <v>-1.24804682403745</v>
      </c>
    </row>
    <row r="45" spans="1:17" x14ac:dyDescent="0.2">
      <c r="A45" t="s">
        <v>45</v>
      </c>
      <c r="B45">
        <v>44</v>
      </c>
      <c r="K45">
        <v>0.59632610270522002</v>
      </c>
      <c r="L45">
        <v>2.8965804361389602</v>
      </c>
      <c r="M45">
        <v>-0.83709205403909803</v>
      </c>
      <c r="N45">
        <v>1.0297441910499301</v>
      </c>
      <c r="O45">
        <v>2.30025433343374</v>
      </c>
      <c r="P45">
        <v>-1.43341815674432</v>
      </c>
      <c r="Q45">
        <v>0.43341808834471002</v>
      </c>
    </row>
    <row r="46" spans="1:17" x14ac:dyDescent="0.2">
      <c r="A46" t="s">
        <v>46</v>
      </c>
      <c r="B46">
        <v>45</v>
      </c>
      <c r="K46">
        <v>-5.4294464211496897E-2</v>
      </c>
      <c r="L46">
        <v>0.13885543541981099</v>
      </c>
      <c r="M46">
        <v>1.04795015840578</v>
      </c>
      <c r="N46">
        <v>0.59340279691279696</v>
      </c>
      <c r="O46">
        <v>0.19314989963130799</v>
      </c>
      <c r="P46">
        <v>1.10224462261728</v>
      </c>
      <c r="Q46">
        <v>0.64769726112429404</v>
      </c>
    </row>
    <row r="47" spans="1:17" x14ac:dyDescent="0.2">
      <c r="A47" t="s">
        <v>47</v>
      </c>
      <c r="B47">
        <v>46</v>
      </c>
      <c r="K47">
        <v>-8.1095948684450206E-2</v>
      </c>
      <c r="L47">
        <v>0.76832594216938499</v>
      </c>
      <c r="M47">
        <v>0.34404175416507399</v>
      </c>
      <c r="N47">
        <v>0.55618384816722899</v>
      </c>
      <c r="O47">
        <v>0.84942189085383502</v>
      </c>
      <c r="P47">
        <v>0.42513770284952401</v>
      </c>
      <c r="Q47">
        <v>0.63727979685168001</v>
      </c>
    </row>
    <row r="48" spans="1:17" x14ac:dyDescent="0.2">
      <c r="A48" t="s">
        <v>48</v>
      </c>
      <c r="B48">
        <v>47</v>
      </c>
      <c r="C48" s="3"/>
      <c r="D48" s="3"/>
      <c r="E48" s="3"/>
      <c r="F48" s="3"/>
      <c r="G48" s="3"/>
      <c r="H48" s="3"/>
      <c r="I48" s="3"/>
      <c r="K48" s="3">
        <v>1.9315545293210099</v>
      </c>
      <c r="L48" s="3">
        <v>-1.67343827999946</v>
      </c>
      <c r="M48" s="3">
        <v>-2.1521752393503299</v>
      </c>
      <c r="N48" s="3">
        <v>-1.9128067596749001</v>
      </c>
      <c r="O48" s="3">
        <v>-3.6049928093204802</v>
      </c>
      <c r="P48" s="3">
        <v>-4.0837297686713496</v>
      </c>
      <c r="Q48" s="3">
        <v>-3.84436128899591</v>
      </c>
    </row>
    <row r="49" spans="1:17" x14ac:dyDescent="0.2">
      <c r="A49" t="s">
        <v>49</v>
      </c>
      <c r="B49">
        <v>48</v>
      </c>
      <c r="K49">
        <v>0.23599877203597</v>
      </c>
      <c r="L49">
        <v>2.9219341944138901</v>
      </c>
      <c r="M49">
        <v>1.7983690601112501</v>
      </c>
      <c r="N49">
        <v>2.36015162726257</v>
      </c>
      <c r="O49">
        <v>2.6859354223779199</v>
      </c>
      <c r="P49">
        <v>1.5623702880752799</v>
      </c>
      <c r="Q49">
        <v>2.1241528552265998</v>
      </c>
    </row>
    <row r="50" spans="1:17" x14ac:dyDescent="0.2">
      <c r="A50" t="s">
        <v>50</v>
      </c>
      <c r="B50">
        <v>49</v>
      </c>
      <c r="K50">
        <v>2.38669623098665</v>
      </c>
      <c r="L50">
        <v>2.78931834676394</v>
      </c>
      <c r="M50">
        <v>1.5498370169606499</v>
      </c>
      <c r="N50">
        <v>2.1695776818622901</v>
      </c>
      <c r="O50">
        <v>0.40262211577728901</v>
      </c>
      <c r="P50">
        <v>-0.83685921402599595</v>
      </c>
      <c r="Q50">
        <v>-0.21711854912435299</v>
      </c>
    </row>
    <row r="51" spans="1:17" x14ac:dyDescent="0.2">
      <c r="A51" t="s">
        <v>51</v>
      </c>
      <c r="B51">
        <v>50</v>
      </c>
      <c r="K51">
        <v>-0.98939811660508403</v>
      </c>
      <c r="L51">
        <v>3.44630571153444</v>
      </c>
      <c r="M51">
        <v>3.2848847208034599</v>
      </c>
      <c r="N51">
        <v>3.3655952161689502</v>
      </c>
      <c r="O51">
        <v>4.4357038281395296</v>
      </c>
      <c r="P51">
        <v>4.2742828374085402</v>
      </c>
      <c r="Q51">
        <v>4.3549933327740398</v>
      </c>
    </row>
    <row r="52" spans="1:17" x14ac:dyDescent="0.2">
      <c r="A52" t="s">
        <v>52</v>
      </c>
      <c r="B52">
        <v>51</v>
      </c>
      <c r="K52">
        <v>-0.12724052370053801</v>
      </c>
      <c r="L52">
        <v>-0.64468152414301405</v>
      </c>
      <c r="M52">
        <v>-0.31018175139191501</v>
      </c>
      <c r="N52">
        <v>-0.477431637767464</v>
      </c>
      <c r="O52">
        <v>-0.51744100044247499</v>
      </c>
      <c r="P52">
        <v>-0.182941227691377</v>
      </c>
      <c r="Q52">
        <v>-0.35019111406692599</v>
      </c>
    </row>
    <row r="53" spans="1:17" x14ac:dyDescent="0.2">
      <c r="A53" t="s">
        <v>53</v>
      </c>
      <c r="B53">
        <v>52</v>
      </c>
      <c r="K53">
        <v>-1.8750240775542999</v>
      </c>
      <c r="L53">
        <v>1.8306831760290101</v>
      </c>
      <c r="M53">
        <v>-0.55949783199625802</v>
      </c>
      <c r="N53">
        <v>0.63559267201637504</v>
      </c>
      <c r="O53">
        <v>3.7057072535833102</v>
      </c>
      <c r="P53">
        <v>1.3155262455580401</v>
      </c>
      <c r="Q53">
        <v>2.5106167495706702</v>
      </c>
    </row>
    <row r="54" spans="1:17" x14ac:dyDescent="0.2">
      <c r="A54" t="s">
        <v>54</v>
      </c>
      <c r="B54">
        <v>53</v>
      </c>
      <c r="K54">
        <v>-1.3562913538961501</v>
      </c>
      <c r="L54">
        <v>-1.31378281373678</v>
      </c>
      <c r="M54">
        <v>-0.75954627825140997</v>
      </c>
      <c r="N54">
        <v>-1.03666454599409</v>
      </c>
      <c r="O54">
        <v>4.2508540159374102E-2</v>
      </c>
      <c r="P54">
        <v>0.596745075644742</v>
      </c>
      <c r="Q54">
        <v>0.319626807902058</v>
      </c>
    </row>
    <row r="55" spans="1:17" x14ac:dyDescent="0.2">
      <c r="A55" t="s">
        <v>55</v>
      </c>
      <c r="B55">
        <v>54</v>
      </c>
      <c r="K55">
        <v>1.15981573697043E-2</v>
      </c>
      <c r="L55">
        <v>0.55191289732548798</v>
      </c>
      <c r="M55">
        <v>0.26760431236625798</v>
      </c>
      <c r="N55">
        <v>0.40975860484587301</v>
      </c>
      <c r="O55">
        <v>0.54031473995578405</v>
      </c>
      <c r="P55">
        <v>0.25600615499655399</v>
      </c>
      <c r="Q55">
        <v>0.39816044747616902</v>
      </c>
    </row>
    <row r="56" spans="1:17" x14ac:dyDescent="0.2">
      <c r="A56" t="s">
        <v>56</v>
      </c>
      <c r="B56">
        <v>55</v>
      </c>
      <c r="K56">
        <v>2.4077505673780801</v>
      </c>
      <c r="L56">
        <v>2.5464116364154301</v>
      </c>
      <c r="M56">
        <v>2.8091568971405598</v>
      </c>
      <c r="N56">
        <v>2.6777842667779899</v>
      </c>
      <c r="O56">
        <v>0.13866106903734901</v>
      </c>
      <c r="P56">
        <v>0.40140632976247698</v>
      </c>
      <c r="Q56">
        <v>0.27003369939991301</v>
      </c>
    </row>
    <row r="57" spans="1:17" x14ac:dyDescent="0.2">
      <c r="A57" t="s">
        <v>57</v>
      </c>
      <c r="B57">
        <v>56</v>
      </c>
      <c r="K57">
        <v>-0.35178595743970997</v>
      </c>
      <c r="L57">
        <v>0.546051009480647</v>
      </c>
      <c r="M57">
        <v>2.17712899282995</v>
      </c>
      <c r="N57">
        <v>1.3615900011552999</v>
      </c>
      <c r="O57">
        <v>0.89783696692035697</v>
      </c>
      <c r="P57">
        <v>2.5289149502696602</v>
      </c>
      <c r="Q57">
        <v>1.7133759585950099</v>
      </c>
    </row>
    <row r="58" spans="1:17" x14ac:dyDescent="0.2">
      <c r="A58" t="s">
        <v>58</v>
      </c>
      <c r="B58">
        <v>57</v>
      </c>
      <c r="K58">
        <v>1.9629880420604999</v>
      </c>
      <c r="L58">
        <v>2.5635395622923101</v>
      </c>
      <c r="M58">
        <v>2.1021389305739899</v>
      </c>
      <c r="N58">
        <v>2.3328392464331502</v>
      </c>
      <c r="O58">
        <v>0.60055152023181602</v>
      </c>
      <c r="P58">
        <v>0.139150888513491</v>
      </c>
      <c r="Q58">
        <v>0.36985120437265401</v>
      </c>
    </row>
    <row r="59" spans="1:17" x14ac:dyDescent="0.2">
      <c r="K59" t="s">
        <v>128</v>
      </c>
    </row>
    <row r="60" spans="1:17" x14ac:dyDescent="0.2">
      <c r="A60" t="s">
        <v>171</v>
      </c>
    </row>
    <row r="61" spans="1:17" x14ac:dyDescent="0.2">
      <c r="A61" t="s">
        <v>116</v>
      </c>
    </row>
    <row r="62" spans="1:17" x14ac:dyDescent="0.2">
      <c r="A62" t="s">
        <v>117</v>
      </c>
    </row>
    <row r="63" spans="1:17" x14ac:dyDescent="0.2">
      <c r="A63" t="s">
        <v>118</v>
      </c>
    </row>
    <row r="64" spans="1:17" x14ac:dyDescent="0.2">
      <c r="A64" t="s">
        <v>119</v>
      </c>
    </row>
    <row r="65" spans="1:1" x14ac:dyDescent="0.2">
      <c r="A65" t="s">
        <v>120</v>
      </c>
    </row>
    <row r="69" spans="1:1" x14ac:dyDescent="0.2">
      <c r="A69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57C4-4052-ED48-AC36-E6366B1C83ED}">
  <dimension ref="A1:K70"/>
  <sheetViews>
    <sheetView tabSelected="1" workbookViewId="0">
      <selection activeCell="A66" sqref="A66:XFD6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H1" t="s">
        <v>132</v>
      </c>
      <c r="I1" t="s">
        <v>133</v>
      </c>
      <c r="J1" t="s">
        <v>134</v>
      </c>
      <c r="K1" t="s">
        <v>135</v>
      </c>
    </row>
    <row r="2" spans="1:11" x14ac:dyDescent="0.2">
      <c r="A2" t="s">
        <v>2</v>
      </c>
      <c r="B2">
        <v>1</v>
      </c>
      <c r="H2">
        <v>1.12675951154916</v>
      </c>
      <c r="I2">
        <v>2.18029221385564</v>
      </c>
      <c r="J2">
        <v>3.2435646144775898</v>
      </c>
      <c r="K2">
        <v>2.0668572605959898</v>
      </c>
    </row>
    <row r="3" spans="1:11" x14ac:dyDescent="0.2">
      <c r="A3" t="s">
        <v>3</v>
      </c>
      <c r="B3">
        <v>2</v>
      </c>
      <c r="H3">
        <v>2.6494721567165298</v>
      </c>
      <c r="I3">
        <v>2.7202642953424201</v>
      </c>
      <c r="J3">
        <v>2.8866166037479499</v>
      </c>
      <c r="K3">
        <v>2.2167158080160201</v>
      </c>
    </row>
    <row r="4" spans="1:11" x14ac:dyDescent="0.2">
      <c r="A4" t="s">
        <v>4</v>
      </c>
      <c r="B4">
        <v>3</v>
      </c>
      <c r="H4">
        <v>1.7581574217358</v>
      </c>
      <c r="I4">
        <v>1.9417025454514201</v>
      </c>
      <c r="J4">
        <v>2.9134264382847102</v>
      </c>
      <c r="K4">
        <v>2.1701134159614202</v>
      </c>
    </row>
    <row r="5" spans="1:11" x14ac:dyDescent="0.2">
      <c r="A5" t="s">
        <v>5</v>
      </c>
      <c r="B5">
        <v>4</v>
      </c>
      <c r="H5">
        <v>2.2242085774446401</v>
      </c>
      <c r="I5">
        <v>2.5922243315835898</v>
      </c>
      <c r="J5">
        <v>1.7022969283610301</v>
      </c>
      <c r="K5">
        <v>1.27366206525097</v>
      </c>
    </row>
    <row r="6" spans="1:11" x14ac:dyDescent="0.2">
      <c r="A6" t="s">
        <v>6</v>
      </c>
      <c r="B6">
        <v>5</v>
      </c>
      <c r="H6">
        <v>2.6578660496931699</v>
      </c>
      <c r="I6">
        <v>2.2325095821596199</v>
      </c>
      <c r="J6">
        <v>0.213065663390515</v>
      </c>
      <c r="K6">
        <v>1.0325384103925299</v>
      </c>
    </row>
    <row r="7" spans="1:11" x14ac:dyDescent="0.2">
      <c r="A7" t="s">
        <v>7</v>
      </c>
      <c r="B7">
        <v>6</v>
      </c>
      <c r="H7">
        <v>1.8713681759387399</v>
      </c>
      <c r="I7">
        <v>2.5284614064625801</v>
      </c>
      <c r="J7">
        <v>2.2216674149055899</v>
      </c>
      <c r="K7">
        <v>2.1496837559648601</v>
      </c>
    </row>
    <row r="8" spans="1:11" x14ac:dyDescent="0.2">
      <c r="A8" t="s">
        <v>8</v>
      </c>
      <c r="B8">
        <v>7</v>
      </c>
      <c r="H8">
        <v>2.5672212815375901</v>
      </c>
      <c r="I8">
        <v>3.07140987629522</v>
      </c>
      <c r="J8">
        <v>1.8395562955172999</v>
      </c>
      <c r="K8">
        <v>2.1800160340285601</v>
      </c>
    </row>
    <row r="9" spans="1:11" x14ac:dyDescent="0.2">
      <c r="A9" t="s">
        <v>9</v>
      </c>
      <c r="B9">
        <v>8</v>
      </c>
      <c r="H9">
        <v>2.4273565253666902</v>
      </c>
      <c r="I9">
        <v>2.3682978923968401</v>
      </c>
      <c r="J9">
        <v>2.0625257288665702</v>
      </c>
      <c r="K9">
        <v>1.6857402878769201</v>
      </c>
    </row>
    <row r="10" spans="1:11" x14ac:dyDescent="0.2">
      <c r="A10" t="s">
        <v>10</v>
      </c>
      <c r="B10">
        <v>9</v>
      </c>
      <c r="H10">
        <v>0.89364807466989804</v>
      </c>
      <c r="I10">
        <v>1.2184302500675599</v>
      </c>
      <c r="J10">
        <v>1.7166360146958</v>
      </c>
      <c r="K10">
        <v>0.88767469035462299</v>
      </c>
    </row>
    <row r="11" spans="1:11" x14ac:dyDescent="0.2">
      <c r="A11" t="s">
        <v>11</v>
      </c>
      <c r="B11">
        <v>10</v>
      </c>
      <c r="H11">
        <v>1.94786536820802</v>
      </c>
      <c r="I11">
        <v>1.46389395259404</v>
      </c>
      <c r="J11">
        <v>1.96407324114021</v>
      </c>
      <c r="K11">
        <v>1.2242139972036701</v>
      </c>
    </row>
    <row r="12" spans="1:11" x14ac:dyDescent="0.2">
      <c r="A12" t="s">
        <v>12</v>
      </c>
      <c r="B12">
        <v>11</v>
      </c>
      <c r="H12">
        <v>1.53473018970318</v>
      </c>
      <c r="I12">
        <v>3.5056592718299102</v>
      </c>
      <c r="J12">
        <v>2.5559670007370801</v>
      </c>
      <c r="K12">
        <v>2.5212212492534798</v>
      </c>
    </row>
    <row r="13" spans="1:11" x14ac:dyDescent="0.2">
      <c r="A13" t="s">
        <v>13</v>
      </c>
      <c r="B13">
        <v>12</v>
      </c>
      <c r="H13">
        <v>2.23939517979059</v>
      </c>
      <c r="I13">
        <v>2.5001220446699901</v>
      </c>
      <c r="J13">
        <v>2.32954890487337</v>
      </c>
      <c r="K13">
        <v>1.9880461181665601</v>
      </c>
    </row>
    <row r="14" spans="1:11" x14ac:dyDescent="0.2">
      <c r="A14" t="s">
        <v>14</v>
      </c>
      <c r="B14">
        <v>13</v>
      </c>
      <c r="H14">
        <v>1.7042185539861701</v>
      </c>
      <c r="I14">
        <v>2.8369712663842601</v>
      </c>
      <c r="J14">
        <v>2.1411611537991</v>
      </c>
      <c r="K14">
        <v>1.32472106501925</v>
      </c>
    </row>
    <row r="15" spans="1:11" x14ac:dyDescent="0.2">
      <c r="A15" t="s">
        <v>15</v>
      </c>
      <c r="B15">
        <v>14</v>
      </c>
      <c r="H15">
        <v>2.7368727923932799</v>
      </c>
      <c r="I15">
        <v>2.06435426639232</v>
      </c>
      <c r="J15">
        <v>2.6959553402010199</v>
      </c>
      <c r="K15">
        <v>1.1263479184038701</v>
      </c>
    </row>
    <row r="16" spans="1:11" x14ac:dyDescent="0.2">
      <c r="A16" t="s">
        <v>16</v>
      </c>
      <c r="B16">
        <v>15</v>
      </c>
      <c r="H16">
        <v>1.4546394010561501</v>
      </c>
      <c r="I16">
        <v>1.7936543072278599</v>
      </c>
      <c r="J16">
        <v>2.8129513314989301</v>
      </c>
      <c r="K16">
        <v>1.9711842136439599</v>
      </c>
    </row>
    <row r="17" spans="1:11" x14ac:dyDescent="0.2">
      <c r="A17" t="s">
        <v>17</v>
      </c>
      <c r="B17">
        <v>16</v>
      </c>
      <c r="H17">
        <v>3.2785102952520302</v>
      </c>
      <c r="I17">
        <v>2.3904092398500798</v>
      </c>
      <c r="J17">
        <v>1.50684159473607</v>
      </c>
      <c r="K17">
        <v>1.76211879910341</v>
      </c>
    </row>
    <row r="18" spans="1:11" x14ac:dyDescent="0.2">
      <c r="A18" t="s">
        <v>18</v>
      </c>
      <c r="B18">
        <v>17</v>
      </c>
      <c r="H18">
        <v>1.7734290004184201</v>
      </c>
      <c r="I18">
        <v>1.54412791623176</v>
      </c>
      <c r="J18">
        <v>1.3171022971394</v>
      </c>
      <c r="K18">
        <v>0.72553185307171897</v>
      </c>
    </row>
    <row r="19" spans="1:11" x14ac:dyDescent="0.2">
      <c r="A19" t="s">
        <v>19</v>
      </c>
      <c r="B19">
        <v>18</v>
      </c>
      <c r="H19">
        <v>0.90911416550705604</v>
      </c>
      <c r="I19">
        <v>2.79421509507281</v>
      </c>
      <c r="J19">
        <v>1.27621433635619</v>
      </c>
      <c r="K19">
        <v>1.86887105736891</v>
      </c>
    </row>
    <row r="20" spans="1:11" x14ac:dyDescent="0.2">
      <c r="A20" t="s">
        <v>20</v>
      </c>
      <c r="B20">
        <v>19</v>
      </c>
      <c r="H20">
        <v>2.5148070681096102</v>
      </c>
      <c r="I20">
        <v>3.2891032829907498</v>
      </c>
      <c r="J20">
        <v>2.1461181595564298</v>
      </c>
      <c r="K20">
        <v>2.50297326019344</v>
      </c>
    </row>
    <row r="21" spans="1:11" x14ac:dyDescent="0.2">
      <c r="A21" t="s">
        <v>21</v>
      </c>
      <c r="B21">
        <v>20</v>
      </c>
      <c r="H21">
        <v>2.2569885597045398</v>
      </c>
      <c r="I21">
        <v>1.6621164138209199</v>
      </c>
      <c r="J21">
        <v>2.7545769898665702</v>
      </c>
      <c r="K21">
        <v>1.6177215456193099</v>
      </c>
    </row>
    <row r="22" spans="1:11" x14ac:dyDescent="0.2">
      <c r="A22" t="s">
        <v>22</v>
      </c>
      <c r="B22">
        <v>21</v>
      </c>
      <c r="H22">
        <v>1.0528686652721999</v>
      </c>
      <c r="I22">
        <v>1.6509064217374501</v>
      </c>
      <c r="J22">
        <v>2.3484849172858699</v>
      </c>
      <c r="K22">
        <v>1.97692643127465</v>
      </c>
    </row>
    <row r="23" spans="1:11" x14ac:dyDescent="0.2">
      <c r="A23" t="s">
        <v>23</v>
      </c>
      <c r="B23">
        <v>22</v>
      </c>
      <c r="H23">
        <v>2.8046786771344401</v>
      </c>
      <c r="I23">
        <v>2.9161121386931299</v>
      </c>
      <c r="J23">
        <v>1.5357663557894199</v>
      </c>
      <c r="K23">
        <v>1.0736002887062699</v>
      </c>
    </row>
    <row r="24" spans="1:11" x14ac:dyDescent="0.2">
      <c r="A24" t="s">
        <v>24</v>
      </c>
      <c r="B24">
        <v>23</v>
      </c>
      <c r="H24">
        <v>3.0203201005368401</v>
      </c>
      <c r="I24">
        <v>2.74117188788968</v>
      </c>
      <c r="J24">
        <v>3.22634815836031</v>
      </c>
      <c r="K24">
        <v>2.89100533701466</v>
      </c>
    </row>
    <row r="25" spans="1:11" x14ac:dyDescent="0.2">
      <c r="A25" t="s">
        <v>25</v>
      </c>
      <c r="B25">
        <v>24</v>
      </c>
      <c r="H25">
        <v>1.7259315444630401</v>
      </c>
      <c r="I25">
        <v>2.84284349762203</v>
      </c>
      <c r="J25">
        <v>1.33295188980158</v>
      </c>
      <c r="K25">
        <v>1.4558048626398901</v>
      </c>
    </row>
    <row r="26" spans="1:11" x14ac:dyDescent="0.2">
      <c r="A26" t="s">
        <v>26</v>
      </c>
      <c r="B26">
        <v>25</v>
      </c>
      <c r="H26">
        <v>0.98087185480188699</v>
      </c>
      <c r="I26">
        <v>3.2812280529447899</v>
      </c>
      <c r="J26">
        <v>3.2154197662736501</v>
      </c>
      <c r="K26">
        <v>2.2673817687473301</v>
      </c>
    </row>
    <row r="27" spans="1:11" x14ac:dyDescent="0.2">
      <c r="A27" t="s">
        <v>27</v>
      </c>
      <c r="B27">
        <v>26</v>
      </c>
      <c r="H27">
        <v>2.5613597589016299</v>
      </c>
      <c r="I27">
        <v>2.6261953145420698</v>
      </c>
      <c r="J27">
        <v>2.7381489489525199</v>
      </c>
      <c r="K27">
        <v>1.9319935344255501</v>
      </c>
    </row>
    <row r="28" spans="1:11" x14ac:dyDescent="0.2">
      <c r="A28" t="s">
        <v>28</v>
      </c>
      <c r="B28">
        <v>27</v>
      </c>
      <c r="H28">
        <v>0.26621630360913601</v>
      </c>
      <c r="I28">
        <v>2.2892780182841999</v>
      </c>
      <c r="J28">
        <v>1.5450273705723601</v>
      </c>
      <c r="K28">
        <v>1.67145748344911</v>
      </c>
    </row>
    <row r="29" spans="1:11" x14ac:dyDescent="0.2">
      <c r="A29" t="s">
        <v>29</v>
      </c>
      <c r="B29">
        <v>28</v>
      </c>
      <c r="H29">
        <v>1.9763743411960899</v>
      </c>
      <c r="I29">
        <v>2.2985068159554198</v>
      </c>
      <c r="J29">
        <v>1.58030705439527</v>
      </c>
      <c r="K29">
        <v>1.7828635187902999</v>
      </c>
    </row>
    <row r="30" spans="1:11" x14ac:dyDescent="0.2">
      <c r="A30" t="s">
        <v>30</v>
      </c>
      <c r="B30">
        <v>29</v>
      </c>
      <c r="H30">
        <v>2.3483987820361301</v>
      </c>
      <c r="I30">
        <v>2.06832584277333</v>
      </c>
      <c r="J30">
        <v>3.2236771700058302</v>
      </c>
      <c r="K30">
        <v>1.3456637911254501</v>
      </c>
    </row>
    <row r="31" spans="1:11" x14ac:dyDescent="0.2">
      <c r="A31" t="s">
        <v>31</v>
      </c>
      <c r="B31">
        <v>30</v>
      </c>
      <c r="H31">
        <v>2.7442618944524999</v>
      </c>
      <c r="I31">
        <v>3.45811310977939</v>
      </c>
      <c r="J31">
        <v>1.6087666140357999</v>
      </c>
      <c r="K31">
        <v>2.4755733647108999</v>
      </c>
    </row>
    <row r="32" spans="1:11" x14ac:dyDescent="0.2">
      <c r="A32" t="s">
        <v>32</v>
      </c>
      <c r="B32">
        <v>31</v>
      </c>
      <c r="H32">
        <v>2.2677205107339402</v>
      </c>
      <c r="I32">
        <v>2.2295019056353098</v>
      </c>
      <c r="J32">
        <v>2.27964769306864</v>
      </c>
      <c r="K32">
        <v>1.50669836957672</v>
      </c>
    </row>
    <row r="33" spans="1:11" x14ac:dyDescent="0.2">
      <c r="A33" t="s">
        <v>33</v>
      </c>
      <c r="B33">
        <v>32</v>
      </c>
      <c r="H33">
        <v>2.9395194937305198</v>
      </c>
      <c r="I33">
        <v>2.0385536042312502</v>
      </c>
      <c r="J33">
        <v>1.43641048935279</v>
      </c>
      <c r="K33">
        <v>0.841150816100254</v>
      </c>
    </row>
    <row r="34" spans="1:11" x14ac:dyDescent="0.2">
      <c r="A34" t="s">
        <v>34</v>
      </c>
      <c r="B34">
        <v>33</v>
      </c>
      <c r="H34">
        <v>2.43942148440162</v>
      </c>
      <c r="I34">
        <v>1.3420757195080499</v>
      </c>
      <c r="J34">
        <v>2.13540747772314</v>
      </c>
      <c r="K34">
        <v>1.2249522213866999</v>
      </c>
    </row>
    <row r="35" spans="1:11" x14ac:dyDescent="0.2">
      <c r="A35" t="s">
        <v>35</v>
      </c>
      <c r="B35">
        <v>34</v>
      </c>
      <c r="H35">
        <v>1.45339481329567</v>
      </c>
      <c r="I35">
        <v>1.01452516570736</v>
      </c>
      <c r="J35">
        <v>1.2774205470278099</v>
      </c>
      <c r="K35">
        <v>0.63670457319172802</v>
      </c>
    </row>
    <row r="36" spans="1:11" x14ac:dyDescent="0.2">
      <c r="A36" t="s">
        <v>36</v>
      </c>
      <c r="B36">
        <v>35</v>
      </c>
      <c r="H36">
        <v>1.84197294433046</v>
      </c>
      <c r="I36">
        <v>2.1992765842981798</v>
      </c>
      <c r="J36">
        <v>2.61128718309195</v>
      </c>
      <c r="K36">
        <v>1.6096700240777899</v>
      </c>
    </row>
    <row r="37" spans="1:11" x14ac:dyDescent="0.2">
      <c r="A37" t="s">
        <v>37</v>
      </c>
      <c r="B37">
        <v>36</v>
      </c>
      <c r="H37">
        <v>1.37949445173207</v>
      </c>
      <c r="I37">
        <v>1.5915608781774999</v>
      </c>
      <c r="J37">
        <v>2.0406955931297799</v>
      </c>
      <c r="K37">
        <v>1.51736256578366</v>
      </c>
    </row>
    <row r="38" spans="1:11" x14ac:dyDescent="0.2">
      <c r="A38" t="s">
        <v>38</v>
      </c>
      <c r="B38">
        <v>37</v>
      </c>
      <c r="H38">
        <v>1.5576475547052699</v>
      </c>
      <c r="I38">
        <v>0.91706511114852896</v>
      </c>
      <c r="J38">
        <v>2.3089127435808998</v>
      </c>
      <c r="K38">
        <v>1.48741804659633</v>
      </c>
    </row>
    <row r="39" spans="1:11" x14ac:dyDescent="0.2">
      <c r="A39" t="s">
        <v>39</v>
      </c>
      <c r="B39">
        <v>38</v>
      </c>
      <c r="H39">
        <v>1.7110107484327699</v>
      </c>
      <c r="I39">
        <v>1.8968096999949799</v>
      </c>
      <c r="J39">
        <v>2.1826095615304602</v>
      </c>
      <c r="K39">
        <v>1.50330133834945</v>
      </c>
    </row>
    <row r="40" spans="1:11" x14ac:dyDescent="0.2">
      <c r="A40" t="s">
        <v>40</v>
      </c>
      <c r="B40">
        <v>39</v>
      </c>
      <c r="H40">
        <v>2.5414595609938</v>
      </c>
      <c r="I40">
        <v>2.5977579062989702</v>
      </c>
      <c r="J40">
        <v>2.04208296824015</v>
      </c>
      <c r="K40">
        <v>1.6811721574296099</v>
      </c>
    </row>
    <row r="41" spans="1:11" x14ac:dyDescent="0.2">
      <c r="A41" t="s">
        <v>41</v>
      </c>
      <c r="B41">
        <v>40</v>
      </c>
      <c r="H41">
        <v>2.0551272546936001</v>
      </c>
      <c r="I41">
        <v>0.94065897911262297</v>
      </c>
      <c r="J41">
        <v>2.0738198715708198</v>
      </c>
      <c r="K41">
        <v>1.3056257713299899</v>
      </c>
    </row>
    <row r="42" spans="1:11" x14ac:dyDescent="0.2">
      <c r="A42" t="s">
        <v>42</v>
      </c>
      <c r="B42">
        <v>41</v>
      </c>
      <c r="H42">
        <v>0.51899654089032998</v>
      </c>
      <c r="I42">
        <v>1.61082706945698</v>
      </c>
      <c r="J42">
        <v>1.01598309121316</v>
      </c>
      <c r="K42">
        <v>0.74035600755366704</v>
      </c>
    </row>
    <row r="43" spans="1:11" x14ac:dyDescent="0.2">
      <c r="A43" t="s">
        <v>43</v>
      </c>
      <c r="B43">
        <v>42</v>
      </c>
      <c r="H43">
        <v>1.5529330231326599</v>
      </c>
      <c r="I43">
        <v>2.6681844187170398</v>
      </c>
      <c r="J43">
        <v>1.76453615963642</v>
      </c>
      <c r="K43">
        <v>1.79905991269021</v>
      </c>
    </row>
    <row r="44" spans="1:11" x14ac:dyDescent="0.2">
      <c r="A44" t="s">
        <v>44</v>
      </c>
      <c r="B44">
        <v>43</v>
      </c>
      <c r="H44">
        <v>1.7832641471618</v>
      </c>
      <c r="I44">
        <v>3.0109073204767398</v>
      </c>
      <c r="J44">
        <v>1.86946193995262</v>
      </c>
      <c r="K44">
        <v>1.8527726052228699</v>
      </c>
    </row>
    <row r="45" spans="1:11" x14ac:dyDescent="0.2">
      <c r="A45" t="s">
        <v>45</v>
      </c>
      <c r="B45">
        <v>44</v>
      </c>
      <c r="H45">
        <v>1.8375646382334001</v>
      </c>
      <c r="I45">
        <v>1.1265178429716201</v>
      </c>
      <c r="J45">
        <v>1.46901356986281</v>
      </c>
      <c r="K45">
        <v>0.69256281028149802</v>
      </c>
    </row>
    <row r="46" spans="1:11" x14ac:dyDescent="0.2">
      <c r="A46" t="s">
        <v>46</v>
      </c>
      <c r="B46">
        <v>45</v>
      </c>
      <c r="H46">
        <v>2.23875955042248</v>
      </c>
      <c r="I46">
        <v>2.2016872312535098</v>
      </c>
      <c r="J46">
        <v>1.93820194555264</v>
      </c>
      <c r="K46">
        <v>1.7131908673685301</v>
      </c>
    </row>
    <row r="47" spans="1:11" x14ac:dyDescent="0.2">
      <c r="A47" t="s">
        <v>47</v>
      </c>
      <c r="B47">
        <v>46</v>
      </c>
      <c r="H47">
        <v>1.83576711162675</v>
      </c>
      <c r="I47">
        <v>2.4075752426691102</v>
      </c>
      <c r="J47">
        <v>2.6971770492507101</v>
      </c>
      <c r="K47">
        <v>2.2209817849582998</v>
      </c>
    </row>
    <row r="48" spans="1:11" x14ac:dyDescent="0.2">
      <c r="A48" t="s">
        <v>48</v>
      </c>
      <c r="B48">
        <v>47</v>
      </c>
      <c r="H48">
        <v>1.5586789411170301</v>
      </c>
      <c r="I48">
        <v>2.8222600065276602</v>
      </c>
      <c r="J48">
        <v>3.31565085780182</v>
      </c>
      <c r="K48">
        <v>2.88859557661829</v>
      </c>
    </row>
    <row r="49" spans="1:11" x14ac:dyDescent="0.2">
      <c r="A49" t="s">
        <v>49</v>
      </c>
      <c r="B49">
        <v>48</v>
      </c>
      <c r="H49">
        <v>3.0151164265203598</v>
      </c>
      <c r="I49">
        <v>2.3615673366336001</v>
      </c>
      <c r="J49">
        <v>1.52582608404106</v>
      </c>
      <c r="K49">
        <v>1.35044913184344</v>
      </c>
    </row>
    <row r="50" spans="1:11" x14ac:dyDescent="0.2">
      <c r="A50" t="s">
        <v>50</v>
      </c>
      <c r="B50">
        <v>49</v>
      </c>
      <c r="H50">
        <v>2.89141641837556</v>
      </c>
      <c r="I50">
        <v>1.1653352601604201</v>
      </c>
      <c r="J50">
        <v>1.6824648351867999</v>
      </c>
      <c r="K50">
        <v>1.3753917877976001</v>
      </c>
    </row>
    <row r="51" spans="1:11" x14ac:dyDescent="0.2">
      <c r="A51" t="s">
        <v>51</v>
      </c>
      <c r="B51">
        <v>50</v>
      </c>
      <c r="H51">
        <v>1.90375755511825</v>
      </c>
      <c r="I51">
        <v>2.2778308002121501</v>
      </c>
      <c r="J51">
        <v>0.736778193509533</v>
      </c>
      <c r="K51">
        <v>1.0864074537416</v>
      </c>
    </row>
    <row r="52" spans="1:11" x14ac:dyDescent="0.2">
      <c r="A52" t="s">
        <v>52</v>
      </c>
      <c r="B52">
        <v>51</v>
      </c>
      <c r="H52">
        <v>2.00065473867993</v>
      </c>
      <c r="I52">
        <v>2.84580075223738</v>
      </c>
      <c r="J52">
        <v>1.40994600753178</v>
      </c>
      <c r="K52">
        <v>2.00331302819303</v>
      </c>
    </row>
    <row r="53" spans="1:11" x14ac:dyDescent="0.2">
      <c r="A53" t="s">
        <v>53</v>
      </c>
      <c r="B53">
        <v>52</v>
      </c>
      <c r="H53">
        <v>2.9182470893337098</v>
      </c>
      <c r="I53">
        <v>0.55198329027588799</v>
      </c>
      <c r="J53">
        <v>1.8402812888243401</v>
      </c>
      <c r="K53">
        <v>0.73541654112356403</v>
      </c>
    </row>
    <row r="54" spans="1:11" x14ac:dyDescent="0.2">
      <c r="A54" t="s">
        <v>54</v>
      </c>
      <c r="B54">
        <v>53</v>
      </c>
      <c r="H54">
        <v>3.27482784006664</v>
      </c>
      <c r="I54">
        <v>1.74877465094301</v>
      </c>
      <c r="J54">
        <v>2.5241950836249001</v>
      </c>
      <c r="K54">
        <v>1.18016787122964</v>
      </c>
    </row>
    <row r="55" spans="1:11" x14ac:dyDescent="0.2">
      <c r="A55" t="s">
        <v>55</v>
      </c>
      <c r="B55">
        <v>54</v>
      </c>
      <c r="H55">
        <v>3.0477794438532402</v>
      </c>
      <c r="I55">
        <v>3.0361110593584799</v>
      </c>
      <c r="J55">
        <v>2.6638115316048498</v>
      </c>
      <c r="K55">
        <v>2.43265735623782</v>
      </c>
    </row>
    <row r="56" spans="1:11" x14ac:dyDescent="0.2">
      <c r="A56" t="s">
        <v>56</v>
      </c>
      <c r="B56">
        <v>55</v>
      </c>
      <c r="H56">
        <v>2.0733975665583801</v>
      </c>
      <c r="I56">
        <v>1.2489804020374</v>
      </c>
      <c r="J56">
        <v>0.43572696269672001</v>
      </c>
      <c r="K56">
        <v>0.59942037297849005</v>
      </c>
    </row>
    <row r="57" spans="1:11" x14ac:dyDescent="0.2">
      <c r="A57" t="s">
        <v>57</v>
      </c>
      <c r="B57">
        <v>56</v>
      </c>
      <c r="H57">
        <v>2.5290186856165402</v>
      </c>
      <c r="I57">
        <v>1.4131105067637799</v>
      </c>
      <c r="J57">
        <v>2.1797428433397701</v>
      </c>
      <c r="K57">
        <v>1.1459049100029299</v>
      </c>
    </row>
    <row r="58" spans="1:11" x14ac:dyDescent="0.2">
      <c r="A58" t="s">
        <v>58</v>
      </c>
      <c r="B58">
        <v>57</v>
      </c>
      <c r="H58">
        <v>2.2701715731935201</v>
      </c>
      <c r="I58">
        <v>1.1150564422060201</v>
      </c>
      <c r="J58">
        <v>2.9931141750199401</v>
      </c>
      <c r="K58">
        <v>0.51255256835254603</v>
      </c>
    </row>
    <row r="62" spans="1:11" x14ac:dyDescent="0.2">
      <c r="A62" t="s">
        <v>131</v>
      </c>
    </row>
    <row r="63" spans="1:11" x14ac:dyDescent="0.2">
      <c r="A63" t="s">
        <v>130</v>
      </c>
    </row>
    <row r="65" spans="1:1" x14ac:dyDescent="0.2">
      <c r="A65" t="s">
        <v>175</v>
      </c>
    </row>
    <row r="66" spans="1:1" x14ac:dyDescent="0.2">
      <c r="A66" t="s">
        <v>136</v>
      </c>
    </row>
    <row r="68" spans="1:1" x14ac:dyDescent="0.2">
      <c r="A68" t="s">
        <v>137</v>
      </c>
    </row>
    <row r="69" spans="1:1" x14ac:dyDescent="0.2">
      <c r="A69" t="s">
        <v>138</v>
      </c>
    </row>
    <row r="70" spans="1:1" x14ac:dyDescent="0.2">
      <c r="A70" t="s">
        <v>139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</vt:lpstr>
      <vt:lpstr>cognitive</vt:lpstr>
      <vt:lpstr>clinical</vt:lpstr>
      <vt:lpstr>more_clinical</vt:lpstr>
      <vt:lpstr>sqn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Nour</cp:lastModifiedBy>
  <dcterms:created xsi:type="dcterms:W3CDTF">2020-05-14T11:18:06Z</dcterms:created>
  <dcterms:modified xsi:type="dcterms:W3CDTF">2023-10-06T16:21:33Z</dcterms:modified>
</cp:coreProperties>
</file>