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Desktop/Research/NAFLD/NAFLD-Analysis/"/>
    </mc:Choice>
  </mc:AlternateContent>
  <xr:revisionPtr revIDLastSave="0" documentId="13_ncr:1_{EFFAF5E7-B7EF-C54F-BD9D-49A9666B5156}" xr6:coauthVersionLast="37" xr6:coauthVersionMax="37" xr10:uidLastSave="{00000000-0000-0000-0000-000000000000}"/>
  <bookViews>
    <workbookView xWindow="760" yWindow="460" windowWidth="22740" windowHeight="198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 AND E2" sheetId="8" r:id="rId6"/>
    <sheet name="OGGT" sheetId="9" r:id="rId7"/>
  </sheets>
  <definedNames>
    <definedName name="_xlnm._FilterDatabase" localSheetId="0" hidden="1">Experiments!$A$1:$O$3537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22" i="6" l="1"/>
  <c r="G1221" i="6"/>
  <c r="G1218" i="6"/>
  <c r="G1219" i="6"/>
  <c r="G1220" i="6"/>
  <c r="I1219" i="6"/>
  <c r="G1217" i="6"/>
  <c r="G1216" i="6"/>
  <c r="G1215" i="6"/>
  <c r="G1214" i="6"/>
  <c r="G1213" i="6"/>
  <c r="I1213" i="6" s="1"/>
  <c r="G1212" i="6"/>
  <c r="G1132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8" i="6"/>
  <c r="I1217" i="6"/>
  <c r="I1216" i="6"/>
  <c r="I1215" i="6"/>
  <c r="I1214" i="6"/>
  <c r="I1212" i="6"/>
  <c r="I1211" i="6" l="1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G1131" i="6" l="1"/>
  <c r="G1130" i="6"/>
  <c r="G1129" i="6"/>
  <c r="H1114" i="6" l="1"/>
  <c r="H1111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89" i="7"/>
  <c r="I90" i="7"/>
  <c r="I91" i="7"/>
  <c r="I92" i="7"/>
  <c r="I93" i="7"/>
  <c r="I94" i="7"/>
  <c r="I95" i="7"/>
  <c r="I96" i="7"/>
  <c r="I97" i="7"/>
  <c r="I98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G1114" i="6" l="1"/>
  <c r="I1114" i="6" s="1"/>
  <c r="G1113" i="6"/>
  <c r="G1112" i="6"/>
  <c r="G1111" i="6"/>
  <c r="I1111" i="6" s="1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3" i="6"/>
  <c r="I1112" i="6"/>
  <c r="I1110" i="6" l="1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 l="1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G1016" i="6" l="1"/>
  <c r="G1015" i="6"/>
  <c r="I1015" i="6" s="1"/>
  <c r="G1014" i="6"/>
  <c r="I1014" i="6" s="1"/>
  <c r="G1013" i="6"/>
  <c r="I1013" i="6" s="1"/>
  <c r="H957" i="6"/>
  <c r="H956" i="6"/>
  <c r="H955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2" i="6" l="1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2" i="7"/>
  <c r="I43" i="7"/>
  <c r="I44" i="7"/>
  <c r="I45" i="7"/>
  <c r="I46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G958" i="6" l="1"/>
  <c r="G957" i="6"/>
  <c r="G956" i="6"/>
  <c r="G955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H939" i="6"/>
  <c r="H937" i="6"/>
  <c r="H935" i="6"/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I867" i="6" s="1"/>
  <c r="G866" i="6"/>
  <c r="G865" i="6"/>
  <c r="I865" i="6" s="1"/>
  <c r="G864" i="6"/>
  <c r="I864" i="6" s="1"/>
  <c r="G863" i="6"/>
  <c r="I863" i="6" s="1"/>
  <c r="G862" i="6"/>
  <c r="I862" i="6" s="1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6" i="6"/>
  <c r="G786" i="6"/>
  <c r="H860" i="6"/>
  <c r="G860" i="6"/>
  <c r="G845" i="6"/>
  <c r="I845" i="6" s="1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I789" i="6" s="1"/>
  <c r="G788" i="6"/>
  <c r="G787" i="6"/>
  <c r="I787" i="6" s="1"/>
  <c r="G785" i="6"/>
  <c r="I785" i="6" s="1"/>
  <c r="G784" i="6"/>
  <c r="G783" i="6"/>
  <c r="I783" i="6" s="1"/>
  <c r="G782" i="6"/>
  <c r="G781" i="6"/>
  <c r="I781" i="6" s="1"/>
  <c r="G780" i="6"/>
  <c r="G779" i="6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12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1" i="7"/>
  <c r="I10" i="7"/>
  <c r="I9" i="7"/>
  <c r="I8" i="7"/>
  <c r="I7" i="7"/>
  <c r="G662" i="6"/>
  <c r="I662" i="6" s="1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 s="1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I597" i="6" s="1"/>
  <c r="G596" i="6"/>
  <c r="G595" i="6"/>
  <c r="G594" i="6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G476" i="6"/>
  <c r="I476" i="6" s="1"/>
  <c r="G475" i="6"/>
  <c r="G474" i="6"/>
  <c r="G473" i="6"/>
  <c r="G472" i="6"/>
  <c r="I472" i="6" s="1"/>
  <c r="G471" i="6"/>
  <c r="G470" i="6"/>
  <c r="G469" i="6"/>
  <c r="G468" i="6"/>
  <c r="I468" i="6" s="1"/>
  <c r="I478" i="6"/>
  <c r="I460" i="6"/>
  <c r="I6" i="7"/>
  <c r="I2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I373" i="6" s="1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3" i="7"/>
  <c r="I4" i="7"/>
  <c r="I5" i="7"/>
  <c r="G335" i="6"/>
  <c r="G334" i="6"/>
  <c r="I334" i="6" s="1"/>
  <c r="G333" i="6"/>
  <c r="I333" i="6" s="1"/>
  <c r="G332" i="6"/>
  <c r="I332" i="6" s="1"/>
  <c r="G331" i="6"/>
  <c r="I331" i="6" s="1"/>
  <c r="G330" i="6"/>
  <c r="G329" i="6"/>
  <c r="I329" i="6" s="1"/>
  <c r="G328" i="6"/>
  <c r="I328" i="6" s="1"/>
  <c r="G327" i="6"/>
  <c r="I327" i="6" s="1"/>
  <c r="G326" i="6"/>
  <c r="I326" i="6" s="1"/>
  <c r="G325" i="6"/>
  <c r="G324" i="6"/>
  <c r="I324" i="6" s="1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5" i="6"/>
  <c r="I330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G284" i="6"/>
  <c r="I284" i="6" s="1"/>
  <c r="I227" i="6"/>
  <c r="K247" i="6"/>
  <c r="K243" i="6"/>
  <c r="K242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 s="1"/>
  <c r="G249" i="6"/>
  <c r="I249" i="6" s="1"/>
  <c r="G248" i="6"/>
  <c r="I248" i="6" s="1"/>
  <c r="G247" i="6"/>
  <c r="G246" i="6"/>
  <c r="I246" i="6" s="1"/>
  <c r="G245" i="6"/>
  <c r="I245" i="6" s="1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G190" i="6"/>
  <c r="I190" i="6" s="1"/>
  <c r="G189" i="6"/>
  <c r="I189" i="6" s="1"/>
  <c r="H188" i="6"/>
  <c r="G188" i="6"/>
  <c r="H187" i="6"/>
  <c r="G187" i="6"/>
  <c r="H186" i="6"/>
  <c r="G186" i="6"/>
  <c r="I186" i="6" s="1"/>
  <c r="H185" i="6"/>
  <c r="G185" i="6"/>
  <c r="G184" i="6"/>
  <c r="I184" i="6" s="1"/>
  <c r="G183" i="6"/>
  <c r="I183" i="6" s="1"/>
  <c r="G182" i="6"/>
  <c r="I182" i="6" s="1"/>
  <c r="H181" i="6"/>
  <c r="G181" i="6"/>
  <c r="H180" i="6"/>
  <c r="G180" i="6"/>
  <c r="H179" i="6"/>
  <c r="G179" i="6"/>
  <c r="G178" i="6"/>
  <c r="I178" i="6" s="1"/>
  <c r="G177" i="6"/>
  <c r="I177" i="6" s="1"/>
  <c r="G176" i="6"/>
  <c r="I176" i="6" s="1"/>
  <c r="H175" i="6"/>
  <c r="G175" i="6"/>
  <c r="H174" i="6"/>
  <c r="G174" i="6"/>
  <c r="H173" i="6"/>
  <c r="G173" i="6"/>
  <c r="H172" i="6"/>
  <c r="G172" i="6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 s="1"/>
  <c r="I156" i="6"/>
  <c r="G155" i="6"/>
  <c r="I155" i="6" s="1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G148" i="6"/>
  <c r="I147" i="6"/>
  <c r="I146" i="6"/>
  <c r="H145" i="6"/>
  <c r="G145" i="6"/>
  <c r="I144" i="6"/>
  <c r="I143" i="6"/>
  <c r="E143" i="6"/>
  <c r="E144" i="6" s="1"/>
  <c r="H142" i="6"/>
  <c r="G142" i="6"/>
  <c r="I141" i="6"/>
  <c r="I140" i="6"/>
  <c r="H139" i="6"/>
  <c r="G139" i="6"/>
  <c r="I138" i="6"/>
  <c r="I137" i="6"/>
  <c r="E137" i="6"/>
  <c r="E138" i="6" s="1"/>
  <c r="H136" i="6"/>
  <c r="G136" i="6"/>
  <c r="I135" i="6"/>
  <c r="I134" i="6"/>
  <c r="H133" i="6"/>
  <c r="G133" i="6"/>
  <c r="I132" i="6"/>
  <c r="I131" i="6"/>
  <c r="E131" i="6"/>
  <c r="E132" i="6" s="1"/>
  <c r="H130" i="6"/>
  <c r="G130" i="6"/>
  <c r="G129" i="6"/>
  <c r="I129" i="6" s="1"/>
  <c r="G128" i="6"/>
  <c r="I128" i="6" s="1"/>
  <c r="H127" i="6"/>
  <c r="G127" i="6"/>
  <c r="I127" i="6" s="1"/>
  <c r="G126" i="6"/>
  <c r="I126" i="6" s="1"/>
  <c r="H125" i="6"/>
  <c r="G125" i="6"/>
  <c r="G124" i="6"/>
  <c r="I124" i="6" s="1"/>
  <c r="G123" i="6"/>
  <c r="I123" i="6" s="1"/>
  <c r="E123" i="6"/>
  <c r="H122" i="6"/>
  <c r="G122" i="6"/>
  <c r="I122" i="6" s="1"/>
  <c r="H121" i="6"/>
  <c r="I121" i="6" s="1"/>
  <c r="G120" i="6"/>
  <c r="I120" i="6" s="1"/>
  <c r="H119" i="6"/>
  <c r="G119" i="6"/>
  <c r="H118" i="6"/>
  <c r="G118" i="6"/>
  <c r="G117" i="6"/>
  <c r="I117" i="6" s="1"/>
  <c r="H116" i="6"/>
  <c r="G116" i="6"/>
  <c r="G115" i="6"/>
  <c r="I115" i="6" s="1"/>
  <c r="G114" i="6"/>
  <c r="I114" i="6" s="1"/>
  <c r="E114" i="6"/>
  <c r="H113" i="6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H103" i="6"/>
  <c r="I103" i="6" s="1"/>
  <c r="H102" i="6"/>
  <c r="G102" i="6"/>
  <c r="I102" i="6" s="1"/>
  <c r="H101" i="6"/>
  <c r="G101" i="6"/>
  <c r="H100" i="6"/>
  <c r="G100" i="6"/>
  <c r="G99" i="6"/>
  <c r="I99" i="6" s="1"/>
  <c r="H98" i="6"/>
  <c r="G98" i="6"/>
  <c r="G97" i="6"/>
  <c r="I97" i="6" s="1"/>
  <c r="G96" i="6"/>
  <c r="I96" i="6" s="1"/>
  <c r="E96" i="6"/>
  <c r="H95" i="6"/>
  <c r="G95" i="6"/>
  <c r="H94" i="6"/>
  <c r="I94" i="6" s="1"/>
  <c r="G93" i="6"/>
  <c r="I93" i="6" s="1"/>
  <c r="H92" i="6"/>
  <c r="G92" i="6"/>
  <c r="H91" i="6"/>
  <c r="G91" i="6"/>
  <c r="G90" i="6"/>
  <c r="I90" i="6" s="1"/>
  <c r="H89" i="6"/>
  <c r="G89" i="6"/>
  <c r="G88" i="6"/>
  <c r="I88" i="6" s="1"/>
  <c r="G87" i="6"/>
  <c r="I87" i="6" s="1"/>
  <c r="E87" i="6"/>
  <c r="H86" i="6"/>
  <c r="G86" i="6"/>
  <c r="H85" i="6"/>
  <c r="I85" i="6" s="1"/>
  <c r="H84" i="6"/>
  <c r="G84" i="6"/>
  <c r="H83" i="6"/>
  <c r="G83" i="6"/>
  <c r="H82" i="6"/>
  <c r="G82" i="6"/>
  <c r="G81" i="6"/>
  <c r="I81" i="6" s="1"/>
  <c r="H80" i="6"/>
  <c r="G80" i="6"/>
  <c r="I80" i="6" s="1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 s="1"/>
  <c r="G69" i="6"/>
  <c r="I69" i="6" s="1"/>
  <c r="E69" i="6"/>
  <c r="H68" i="6"/>
  <c r="I68" i="6" s="1"/>
  <c r="I67" i="6"/>
  <c r="I66" i="6"/>
  <c r="I65" i="6"/>
  <c r="H64" i="6"/>
  <c r="I64" i="6" s="1"/>
  <c r="G63" i="6"/>
  <c r="I63" i="6" s="1"/>
  <c r="G62" i="6"/>
  <c r="I62" i="6" s="1"/>
  <c r="E62" i="6"/>
  <c r="E63" i="6" s="1"/>
  <c r="G61" i="6"/>
  <c r="I61" i="6" s="1"/>
  <c r="G60" i="6"/>
  <c r="I60" i="6" s="1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98" i="6"/>
  <c r="I185" i="6"/>
  <c r="I110" i="6"/>
  <c r="I37" i="6"/>
  <c r="I101" i="6"/>
  <c r="I118" i="6"/>
  <c r="I142" i="6"/>
  <c r="I173" i="6"/>
  <c r="I86" i="6"/>
  <c r="I151" i="6"/>
  <c r="I180" i="6"/>
  <c r="I193" i="6"/>
  <c r="H1091" i="5"/>
  <c r="H1090" i="5"/>
  <c r="H1088" i="5"/>
  <c r="H1087" i="5"/>
  <c r="I84" i="6" l="1"/>
  <c r="I172" i="6"/>
  <c r="I779" i="6"/>
  <c r="I285" i="6"/>
  <c r="I181" i="6"/>
  <c r="I91" i="6"/>
  <c r="I125" i="6"/>
  <c r="I784" i="6"/>
  <c r="I187" i="6"/>
  <c r="I116" i="6"/>
  <c r="I298" i="6"/>
  <c r="I594" i="6"/>
  <c r="I133" i="6"/>
  <c r="I179" i="6"/>
  <c r="I188" i="6"/>
  <c r="I713" i="6"/>
  <c r="I860" i="6"/>
  <c r="I148" i="6"/>
  <c r="I191" i="6"/>
  <c r="I475" i="6"/>
  <c r="I95" i="6"/>
  <c r="I104" i="6"/>
  <c r="I113" i="6"/>
  <c r="I139" i="6"/>
  <c r="I477" i="6"/>
  <c r="I145" i="6"/>
  <c r="I136" i="6"/>
  <c r="I175" i="6"/>
  <c r="I199" i="6"/>
  <c r="I111" i="6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<sst xmlns="http://schemas.openxmlformats.org/spreadsheetml/2006/main" count="16070" uniqueCount="83">
  <si>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</si>
  <si>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</si>
  <si>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</si>
  <si>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</si>
  <si>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</si>
  <si>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</si>
  <si>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</si>
  <si>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</si>
  <si>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</si>
  <si>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</si>
  <si>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</si>
  <si>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</si>
  <si>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</si>
  <si>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</si>
  <si>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</si>
  <si>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</si>
  <si>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</si>
  <si>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</si>
  <si>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</si>
  <si>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</si>
  <si>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</si>
  <si>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</si>
  <si>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</si>
  <si>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</si>
  <si>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</si>
  <si>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</si>
  <si>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</si>
  <si>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</si>
  <si>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</si>
  <si>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</si>
  <si>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</si>
  <si>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</si>
  <si>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</si>
  <si>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</si>
  <si>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</si>
  <si>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</si>
  <si>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</si>
  <si>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</si>
  <si>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</si>
  <si>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</si>
  <si>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</si>
  <si>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</si>
  <si>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</si>
  <si>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</si>
  <si>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</si>
  <si>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</si>
  <si>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</si>
  <si>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</si>
  <si>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</si>
  <si>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</si>
  <si>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</si>
  <si>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</si>
  <si>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</si>
  <si>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</si>
  <si>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</si>
  <si>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</si>
  <si>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</si>
  <si>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</si>
  <si>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</si>
  <si>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</si>
  <si>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</si>
  <si>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</si>
  <si>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</si>
  <si>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</si>
  <si>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</si>
  <si>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</si>
  <si>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</si>
  <si>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</si>
  <si>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</si>
  <si>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</si>
  <si>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</si>
  <si>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</si>
  <si>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Note</t>
  </si>
  <si>
    <t>High Fat</t>
  </si>
  <si>
    <t>LPS First Dose</t>
  </si>
  <si>
    <t>LPS</t>
  </si>
  <si>
    <t>Notes 2</t>
  </si>
  <si>
    <t>Time</t>
  </si>
  <si>
    <t>Metabolon</t>
  </si>
  <si>
    <t>severe dermatitis, being treated with local iodine based solutions, kept separate together with M 1</t>
  </si>
  <si>
    <t>severe dermatitis, being treated with local iodine based solutions, kept separate together with M 4</t>
  </si>
  <si>
    <t>BounceBack</t>
  </si>
  <si>
    <t>High Fat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</si>
</sst>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14" fontId="0" fillId="0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595"/>
  <sheetViews>
    <sheetView tabSelected="1" workbookViewId="0">
      <pane ySplit="1" topLeftCell="A3547" activePane="bottomLeft" state="frozen"/>
      <selection pane="bottomLeft" activeCell="J3594" sqref="J3594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  <c r="P1" s="2" t="s">
        <v>76</v>
      </c>
    </row>
    <row r="2" spans="1:16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6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6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6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6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6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6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6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6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6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6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6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6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6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6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  <row r="3111" spans="1:14" customFormat="1" x14ac:dyDescent="0.2">
      <c r="A3111">
        <v>7</v>
      </c>
      <c r="B3111">
        <v>2</v>
      </c>
      <c r="C3111" s="1">
        <v>43425</v>
      </c>
      <c r="D3111" t="s">
        <v>7</v>
      </c>
      <c r="E3111" t="s">
        <v>9</v>
      </c>
      <c r="F3111">
        <v>2</v>
      </c>
      <c r="G3111">
        <v>2</v>
      </c>
      <c r="H3111">
        <v>23.2</v>
      </c>
      <c r="I3111">
        <v>36.5</v>
      </c>
      <c r="J3111">
        <v>141</v>
      </c>
      <c r="N3111" t="s">
        <v>25</v>
      </c>
    </row>
    <row r="3112" spans="1:14" customFormat="1" x14ac:dyDescent="0.2">
      <c r="A3112">
        <v>3</v>
      </c>
      <c r="B3112">
        <v>2</v>
      </c>
      <c r="C3112" s="1">
        <v>43425</v>
      </c>
      <c r="D3112" t="s">
        <v>7</v>
      </c>
      <c r="E3112" t="s">
        <v>9</v>
      </c>
      <c r="F3112">
        <v>1</v>
      </c>
      <c r="G3112">
        <v>3</v>
      </c>
      <c r="H3112">
        <v>25.1</v>
      </c>
      <c r="I3112">
        <v>37</v>
      </c>
      <c r="J3112">
        <v>167</v>
      </c>
      <c r="N3112" t="s">
        <v>25</v>
      </c>
    </row>
    <row r="3113" spans="1:14" customFormat="1" x14ac:dyDescent="0.2">
      <c r="A3113">
        <v>4</v>
      </c>
      <c r="B3113">
        <v>2</v>
      </c>
      <c r="C3113" s="1">
        <v>43425</v>
      </c>
      <c r="D3113" t="s">
        <v>7</v>
      </c>
      <c r="E3113" t="s">
        <v>9</v>
      </c>
      <c r="F3113">
        <v>1</v>
      </c>
      <c r="G3113">
        <v>4</v>
      </c>
      <c r="H3113">
        <v>31.34</v>
      </c>
      <c r="I3113">
        <v>37.200000000000003</v>
      </c>
      <c r="J3113">
        <v>153</v>
      </c>
      <c r="N3113" t="s">
        <v>25</v>
      </c>
    </row>
    <row r="3114" spans="1:14" customFormat="1" x14ac:dyDescent="0.2">
      <c r="A3114">
        <v>5</v>
      </c>
      <c r="B3114">
        <v>2</v>
      </c>
      <c r="C3114" s="1">
        <v>43425</v>
      </c>
      <c r="D3114" t="s">
        <v>7</v>
      </c>
      <c r="E3114" t="s">
        <v>9</v>
      </c>
      <c r="F3114">
        <v>1</v>
      </c>
      <c r="G3114">
        <v>5</v>
      </c>
      <c r="H3114">
        <v>22.68</v>
      </c>
      <c r="I3114">
        <v>37.1</v>
      </c>
      <c r="J3114">
        <v>180</v>
      </c>
      <c r="N3114" t="s">
        <v>25</v>
      </c>
    </row>
    <row r="3115" spans="1:14" customFormat="1" x14ac:dyDescent="0.2">
      <c r="A3115">
        <v>11</v>
      </c>
      <c r="B3115">
        <v>2</v>
      </c>
      <c r="C3115" s="1">
        <v>43425</v>
      </c>
      <c r="D3115" t="s">
        <v>7</v>
      </c>
      <c r="E3115" t="s">
        <v>9</v>
      </c>
      <c r="F3115">
        <v>3</v>
      </c>
      <c r="G3115">
        <v>1</v>
      </c>
      <c r="H3115">
        <v>23.47</v>
      </c>
      <c r="I3115">
        <v>36.9</v>
      </c>
      <c r="J3115">
        <v>146</v>
      </c>
      <c r="N3115" t="s">
        <v>25</v>
      </c>
    </row>
    <row r="3116" spans="1:14" customFormat="1" x14ac:dyDescent="0.2">
      <c r="A3116">
        <v>12</v>
      </c>
      <c r="B3116">
        <v>2</v>
      </c>
      <c r="C3116" s="1">
        <v>43425</v>
      </c>
      <c r="D3116" t="s">
        <v>7</v>
      </c>
      <c r="E3116" t="s">
        <v>9</v>
      </c>
      <c r="F3116">
        <v>3</v>
      </c>
      <c r="G3116">
        <v>2</v>
      </c>
      <c r="H3116">
        <v>23.68</v>
      </c>
      <c r="I3116">
        <v>37.700000000000003</v>
      </c>
      <c r="J3116">
        <v>174</v>
      </c>
      <c r="N3116" t="s">
        <v>25</v>
      </c>
    </row>
    <row r="3117" spans="1:14" customFormat="1" x14ac:dyDescent="0.2">
      <c r="A3117">
        <v>13</v>
      </c>
      <c r="B3117">
        <v>2</v>
      </c>
      <c r="C3117" s="1">
        <v>43425</v>
      </c>
      <c r="D3117" t="s">
        <v>7</v>
      </c>
      <c r="E3117" t="s">
        <v>9</v>
      </c>
      <c r="F3117">
        <v>3</v>
      </c>
      <c r="G3117">
        <v>3</v>
      </c>
      <c r="H3117">
        <v>37.18</v>
      </c>
      <c r="I3117">
        <v>37</v>
      </c>
      <c r="J3117">
        <v>180</v>
      </c>
      <c r="N3117" t="s">
        <v>25</v>
      </c>
    </row>
    <row r="3118" spans="1:14" customFormat="1" x14ac:dyDescent="0.2">
      <c r="A3118">
        <v>9</v>
      </c>
      <c r="B3118">
        <v>2</v>
      </c>
      <c r="C3118" s="1">
        <v>43425</v>
      </c>
      <c r="D3118" t="s">
        <v>7</v>
      </c>
      <c r="E3118" t="s">
        <v>9</v>
      </c>
      <c r="F3118">
        <v>2</v>
      </c>
      <c r="G3118">
        <v>4</v>
      </c>
      <c r="H3118">
        <v>24.94</v>
      </c>
      <c r="I3118">
        <v>37.5</v>
      </c>
      <c r="J3118">
        <v>187</v>
      </c>
      <c r="N3118" t="s">
        <v>25</v>
      </c>
    </row>
    <row r="3119" spans="1:14" customFormat="1" x14ac:dyDescent="0.2">
      <c r="A3119">
        <v>15</v>
      </c>
      <c r="B3119">
        <v>2</v>
      </c>
      <c r="C3119" s="1">
        <v>43425</v>
      </c>
      <c r="D3119" t="s">
        <v>7</v>
      </c>
      <c r="E3119" t="s">
        <v>9</v>
      </c>
      <c r="F3119">
        <v>3</v>
      </c>
      <c r="G3119">
        <v>5</v>
      </c>
      <c r="H3119">
        <v>25.89</v>
      </c>
      <c r="I3119">
        <v>37.299999999999997</v>
      </c>
      <c r="J3119">
        <v>166</v>
      </c>
      <c r="N3119" t="s">
        <v>25</v>
      </c>
    </row>
    <row r="3120" spans="1:14" customFormat="1" x14ac:dyDescent="0.2">
      <c r="A3120">
        <v>16</v>
      </c>
      <c r="B3120">
        <v>2</v>
      </c>
      <c r="C3120" s="1">
        <v>43425</v>
      </c>
      <c r="D3120" t="s">
        <v>7</v>
      </c>
      <c r="E3120" t="s">
        <v>9</v>
      </c>
      <c r="F3120">
        <v>4</v>
      </c>
      <c r="G3120">
        <v>1</v>
      </c>
      <c r="H3120">
        <v>31.89</v>
      </c>
      <c r="I3120">
        <v>37.4</v>
      </c>
      <c r="J3120">
        <v>159</v>
      </c>
      <c r="N3120" t="s">
        <v>25</v>
      </c>
    </row>
    <row r="3121" spans="1:14" customFormat="1" x14ac:dyDescent="0.2">
      <c r="A3121">
        <v>17</v>
      </c>
      <c r="B3121">
        <v>2</v>
      </c>
      <c r="C3121" s="1">
        <v>43425</v>
      </c>
      <c r="D3121" t="s">
        <v>7</v>
      </c>
      <c r="E3121" t="s">
        <v>9</v>
      </c>
      <c r="F3121">
        <v>4</v>
      </c>
      <c r="G3121">
        <v>2</v>
      </c>
      <c r="H3121">
        <v>29.6</v>
      </c>
      <c r="I3121">
        <v>37.1</v>
      </c>
      <c r="J3121">
        <v>172</v>
      </c>
      <c r="N3121" t="s">
        <v>25</v>
      </c>
    </row>
    <row r="3122" spans="1:14" customFormat="1" x14ac:dyDescent="0.2">
      <c r="A3122">
        <v>18</v>
      </c>
      <c r="B3122">
        <v>2</v>
      </c>
      <c r="C3122" s="1">
        <v>43425</v>
      </c>
      <c r="D3122" t="s">
        <v>7</v>
      </c>
      <c r="E3122" t="s">
        <v>9</v>
      </c>
      <c r="F3122">
        <v>4</v>
      </c>
      <c r="G3122">
        <v>3</v>
      </c>
      <c r="H3122">
        <v>41.09</v>
      </c>
      <c r="I3122">
        <v>37.299999999999997</v>
      </c>
      <c r="J3122">
        <v>218</v>
      </c>
      <c r="N3122" t="s">
        <v>25</v>
      </c>
    </row>
    <row r="3123" spans="1:14" customFormat="1" x14ac:dyDescent="0.2">
      <c r="A3123">
        <v>19</v>
      </c>
      <c r="B3123">
        <v>2</v>
      </c>
      <c r="C3123" s="1">
        <v>43425</v>
      </c>
      <c r="D3123" t="s">
        <v>7</v>
      </c>
      <c r="E3123" t="s">
        <v>9</v>
      </c>
      <c r="F3123">
        <v>4</v>
      </c>
      <c r="G3123">
        <v>4</v>
      </c>
      <c r="H3123">
        <v>27.54</v>
      </c>
      <c r="I3123">
        <v>36.5</v>
      </c>
      <c r="J3123">
        <v>124</v>
      </c>
      <c r="N3123" t="s">
        <v>25</v>
      </c>
    </row>
    <row r="3124" spans="1:14" customFormat="1" x14ac:dyDescent="0.2">
      <c r="A3124">
        <v>10</v>
      </c>
      <c r="B3124">
        <v>2</v>
      </c>
      <c r="C3124" s="1">
        <v>43425</v>
      </c>
      <c r="D3124" t="s">
        <v>7</v>
      </c>
      <c r="E3124" t="s">
        <v>9</v>
      </c>
      <c r="F3124">
        <v>2</v>
      </c>
      <c r="G3124">
        <v>5</v>
      </c>
      <c r="H3124">
        <v>40.799999999999997</v>
      </c>
      <c r="I3124">
        <v>37.1</v>
      </c>
      <c r="J3124">
        <v>237</v>
      </c>
      <c r="N3124" t="s">
        <v>25</v>
      </c>
    </row>
    <row r="3125" spans="1:14" customFormat="1" x14ac:dyDescent="0.2">
      <c r="A3125">
        <v>26</v>
      </c>
      <c r="B3125">
        <v>2</v>
      </c>
      <c r="C3125" s="1">
        <v>43425</v>
      </c>
      <c r="D3125" t="s">
        <v>7</v>
      </c>
      <c r="E3125" t="s">
        <v>8</v>
      </c>
      <c r="F3125">
        <v>2</v>
      </c>
      <c r="G3125">
        <v>1</v>
      </c>
      <c r="H3125">
        <v>28.88</v>
      </c>
      <c r="I3125">
        <v>36.799999999999997</v>
      </c>
      <c r="J3125">
        <v>166</v>
      </c>
      <c r="N3125" t="s">
        <v>25</v>
      </c>
    </row>
    <row r="3126" spans="1:14" customFormat="1" x14ac:dyDescent="0.2">
      <c r="A3126">
        <v>22</v>
      </c>
      <c r="B3126">
        <v>2</v>
      </c>
      <c r="C3126" s="1">
        <v>43425</v>
      </c>
      <c r="D3126" t="s">
        <v>7</v>
      </c>
      <c r="E3126" t="s">
        <v>8</v>
      </c>
      <c r="F3126">
        <v>1</v>
      </c>
      <c r="G3126">
        <v>2</v>
      </c>
      <c r="H3126">
        <v>21.8</v>
      </c>
      <c r="I3126">
        <v>37</v>
      </c>
      <c r="J3126">
        <v>163</v>
      </c>
      <c r="N3126" t="s">
        <v>25</v>
      </c>
    </row>
    <row r="3127" spans="1:14" customFormat="1" x14ac:dyDescent="0.2">
      <c r="A3127">
        <v>28</v>
      </c>
      <c r="B3127">
        <v>2</v>
      </c>
      <c r="C3127" s="1">
        <v>43425</v>
      </c>
      <c r="D3127" t="s">
        <v>7</v>
      </c>
      <c r="E3127" t="s">
        <v>8</v>
      </c>
      <c r="F3127">
        <v>2</v>
      </c>
      <c r="G3127">
        <v>3</v>
      </c>
      <c r="H3127">
        <v>22.6</v>
      </c>
      <c r="I3127">
        <v>36.6</v>
      </c>
      <c r="J3127">
        <v>154</v>
      </c>
      <c r="N3127" t="s">
        <v>25</v>
      </c>
    </row>
    <row r="3128" spans="1:14" customFormat="1" x14ac:dyDescent="0.2">
      <c r="A3128">
        <v>24</v>
      </c>
      <c r="B3128">
        <v>2</v>
      </c>
      <c r="C3128" s="1">
        <v>43425</v>
      </c>
      <c r="D3128" t="s">
        <v>7</v>
      </c>
      <c r="E3128" t="s">
        <v>8</v>
      </c>
      <c r="F3128">
        <v>1</v>
      </c>
      <c r="G3128">
        <v>4</v>
      </c>
      <c r="H3128">
        <v>24.29</v>
      </c>
      <c r="I3128">
        <v>37</v>
      </c>
      <c r="J3128">
        <v>161</v>
      </c>
      <c r="N3128" t="s">
        <v>25</v>
      </c>
    </row>
    <row r="3129" spans="1:14" customFormat="1" x14ac:dyDescent="0.2">
      <c r="A3129">
        <v>30</v>
      </c>
      <c r="B3129">
        <v>2</v>
      </c>
      <c r="C3129" s="1">
        <v>43425</v>
      </c>
      <c r="D3129" t="s">
        <v>7</v>
      </c>
      <c r="E3129" t="s">
        <v>8</v>
      </c>
      <c r="F3129">
        <v>2</v>
      </c>
      <c r="G3129">
        <v>5</v>
      </c>
      <c r="H3129">
        <v>25.02</v>
      </c>
      <c r="I3129">
        <v>37.4</v>
      </c>
      <c r="J3129">
        <v>180</v>
      </c>
      <c r="N3129" t="s">
        <v>25</v>
      </c>
    </row>
    <row r="3130" spans="1:14" customFormat="1" x14ac:dyDescent="0.2">
      <c r="A3130">
        <v>7</v>
      </c>
      <c r="B3130">
        <v>3</v>
      </c>
      <c r="C3130" s="1">
        <v>43425</v>
      </c>
      <c r="D3130" t="s">
        <v>7</v>
      </c>
      <c r="E3130" t="s">
        <v>9</v>
      </c>
      <c r="F3130">
        <v>2</v>
      </c>
      <c r="G3130">
        <v>2</v>
      </c>
      <c r="H3130">
        <v>23.9</v>
      </c>
      <c r="I3130">
        <v>36.700000000000003</v>
      </c>
      <c r="J3130">
        <v>180</v>
      </c>
      <c r="N3130" t="s">
        <v>25</v>
      </c>
    </row>
    <row r="3131" spans="1:14" customFormat="1" x14ac:dyDescent="0.2">
      <c r="A3131">
        <v>3</v>
      </c>
      <c r="B3131">
        <v>3</v>
      </c>
      <c r="C3131" s="1">
        <v>43425</v>
      </c>
      <c r="D3131" t="s">
        <v>7</v>
      </c>
      <c r="E3131" t="s">
        <v>9</v>
      </c>
      <c r="F3131">
        <v>1</v>
      </c>
      <c r="G3131">
        <v>3</v>
      </c>
      <c r="H3131">
        <v>23.85</v>
      </c>
      <c r="I3131">
        <v>36.9</v>
      </c>
      <c r="J3131">
        <v>159</v>
      </c>
      <c r="N3131" t="s">
        <v>25</v>
      </c>
    </row>
    <row r="3132" spans="1:14" customFormat="1" x14ac:dyDescent="0.2">
      <c r="A3132">
        <v>9</v>
      </c>
      <c r="B3132">
        <v>3</v>
      </c>
      <c r="C3132" s="1">
        <v>43425</v>
      </c>
      <c r="D3132" t="s">
        <v>7</v>
      </c>
      <c r="E3132" t="s">
        <v>9</v>
      </c>
      <c r="F3132">
        <v>2</v>
      </c>
      <c r="G3132">
        <v>4</v>
      </c>
      <c r="H3132">
        <v>22.48</v>
      </c>
      <c r="I3132">
        <v>36.200000000000003</v>
      </c>
      <c r="J3132">
        <v>138</v>
      </c>
      <c r="N3132" t="s">
        <v>25</v>
      </c>
    </row>
    <row r="3133" spans="1:14" customFormat="1" x14ac:dyDescent="0.2">
      <c r="A3133">
        <v>10</v>
      </c>
      <c r="B3133">
        <v>3</v>
      </c>
      <c r="C3133" s="1">
        <v>43425</v>
      </c>
      <c r="D3133" t="s">
        <v>7</v>
      </c>
      <c r="E3133" t="s">
        <v>9</v>
      </c>
      <c r="F3133">
        <v>2</v>
      </c>
      <c r="G3133">
        <v>5</v>
      </c>
      <c r="H3133">
        <v>24.83</v>
      </c>
      <c r="I3133">
        <v>36.299999999999997</v>
      </c>
      <c r="J3133">
        <v>121</v>
      </c>
      <c r="N3133" t="s">
        <v>25</v>
      </c>
    </row>
    <row r="3134" spans="1:14" customFormat="1" x14ac:dyDescent="0.2">
      <c r="A3134">
        <v>11</v>
      </c>
      <c r="B3134">
        <v>3</v>
      </c>
      <c r="C3134" s="1">
        <v>43425</v>
      </c>
      <c r="D3134" t="s">
        <v>7</v>
      </c>
      <c r="E3134" t="s">
        <v>9</v>
      </c>
      <c r="F3134">
        <v>3</v>
      </c>
      <c r="G3134">
        <v>1</v>
      </c>
      <c r="H3134">
        <v>21.18</v>
      </c>
      <c r="I3134">
        <v>36.700000000000003</v>
      </c>
      <c r="J3134">
        <v>128</v>
      </c>
      <c r="N3134" t="s">
        <v>25</v>
      </c>
    </row>
    <row r="3135" spans="1:14" customFormat="1" x14ac:dyDescent="0.2">
      <c r="A3135">
        <v>12</v>
      </c>
      <c r="B3135">
        <v>3</v>
      </c>
      <c r="C3135" s="1">
        <v>43425</v>
      </c>
      <c r="D3135" t="s">
        <v>7</v>
      </c>
      <c r="E3135" t="s">
        <v>9</v>
      </c>
      <c r="F3135">
        <v>3</v>
      </c>
      <c r="G3135">
        <v>2</v>
      </c>
      <c r="H3135">
        <v>21.5</v>
      </c>
      <c r="I3135">
        <v>37.700000000000003</v>
      </c>
      <c r="J3135">
        <v>206</v>
      </c>
      <c r="N3135" t="s">
        <v>25</v>
      </c>
    </row>
    <row r="3136" spans="1:14" customFormat="1" x14ac:dyDescent="0.2">
      <c r="A3136">
        <v>13</v>
      </c>
      <c r="B3136">
        <v>3</v>
      </c>
      <c r="C3136" s="1">
        <v>43425</v>
      </c>
      <c r="D3136" t="s">
        <v>7</v>
      </c>
      <c r="E3136" t="s">
        <v>9</v>
      </c>
      <c r="F3136">
        <v>3</v>
      </c>
      <c r="G3136">
        <v>3</v>
      </c>
      <c r="H3136">
        <v>33.51</v>
      </c>
      <c r="I3136">
        <v>37.4</v>
      </c>
      <c r="J3136">
        <v>226</v>
      </c>
      <c r="N3136" t="s">
        <v>25</v>
      </c>
    </row>
    <row r="3137" spans="1:16" customFormat="1" x14ac:dyDescent="0.2">
      <c r="A3137">
        <v>4</v>
      </c>
      <c r="B3137">
        <v>3</v>
      </c>
      <c r="C3137" s="1">
        <v>43425</v>
      </c>
      <c r="D3137" t="s">
        <v>7</v>
      </c>
      <c r="E3137" t="s">
        <v>9</v>
      </c>
      <c r="F3137">
        <v>1</v>
      </c>
      <c r="G3137">
        <v>4</v>
      </c>
      <c r="H3137">
        <v>26.2</v>
      </c>
      <c r="I3137">
        <v>36.9</v>
      </c>
      <c r="J3137">
        <v>174</v>
      </c>
      <c r="N3137" t="s">
        <v>25</v>
      </c>
    </row>
    <row r="3138" spans="1:16" customFormat="1" x14ac:dyDescent="0.2">
      <c r="A3138">
        <v>15</v>
      </c>
      <c r="B3138">
        <v>3</v>
      </c>
      <c r="C3138" s="1">
        <v>43425</v>
      </c>
      <c r="D3138" t="s">
        <v>7</v>
      </c>
      <c r="E3138" t="s">
        <v>9</v>
      </c>
      <c r="F3138">
        <v>3</v>
      </c>
      <c r="G3138">
        <v>5</v>
      </c>
      <c r="H3138">
        <v>23.39</v>
      </c>
      <c r="I3138">
        <v>37.700000000000003</v>
      </c>
      <c r="J3138">
        <v>203</v>
      </c>
      <c r="N3138" t="s">
        <v>25</v>
      </c>
    </row>
    <row r="3139" spans="1:16" customFormat="1" x14ac:dyDescent="0.2">
      <c r="A3139">
        <v>16</v>
      </c>
      <c r="B3139">
        <v>3</v>
      </c>
      <c r="C3139" s="1">
        <v>43425</v>
      </c>
      <c r="D3139" t="s">
        <v>7</v>
      </c>
      <c r="E3139" t="s">
        <v>9</v>
      </c>
      <c r="F3139">
        <v>4</v>
      </c>
      <c r="G3139">
        <v>1</v>
      </c>
      <c r="H3139">
        <v>22.84</v>
      </c>
      <c r="I3139">
        <v>37.1</v>
      </c>
      <c r="J3139">
        <v>193</v>
      </c>
      <c r="N3139" t="s">
        <v>25</v>
      </c>
    </row>
    <row r="3140" spans="1:16" customFormat="1" x14ac:dyDescent="0.2">
      <c r="A3140">
        <v>17</v>
      </c>
      <c r="B3140">
        <v>3</v>
      </c>
      <c r="C3140" s="1">
        <v>43425</v>
      </c>
      <c r="D3140" t="s">
        <v>7</v>
      </c>
      <c r="E3140" t="s">
        <v>9</v>
      </c>
      <c r="F3140">
        <v>4</v>
      </c>
      <c r="G3140">
        <v>2</v>
      </c>
      <c r="H3140">
        <v>22.63</v>
      </c>
      <c r="I3140">
        <v>38</v>
      </c>
      <c r="J3140">
        <v>203</v>
      </c>
      <c r="N3140" t="s">
        <v>25</v>
      </c>
    </row>
    <row r="3141" spans="1:16" customFormat="1" x14ac:dyDescent="0.2">
      <c r="A3141">
        <v>18</v>
      </c>
      <c r="B3141">
        <v>3</v>
      </c>
      <c r="C3141" s="1">
        <v>43425</v>
      </c>
      <c r="D3141" t="s">
        <v>7</v>
      </c>
      <c r="E3141" t="s">
        <v>9</v>
      </c>
      <c r="F3141">
        <v>4</v>
      </c>
      <c r="G3141">
        <v>3</v>
      </c>
      <c r="H3141">
        <v>23.47</v>
      </c>
      <c r="I3141">
        <v>38.1</v>
      </c>
      <c r="J3141">
        <v>184</v>
      </c>
      <c r="N3141" t="s">
        <v>25</v>
      </c>
    </row>
    <row r="3142" spans="1:16" customFormat="1" x14ac:dyDescent="0.2">
      <c r="A3142">
        <v>19</v>
      </c>
      <c r="B3142">
        <v>3</v>
      </c>
      <c r="C3142" s="1">
        <v>43425</v>
      </c>
      <c r="D3142" t="s">
        <v>7</v>
      </c>
      <c r="E3142" t="s">
        <v>9</v>
      </c>
      <c r="F3142">
        <v>4</v>
      </c>
      <c r="G3142">
        <v>4</v>
      </c>
      <c r="H3142">
        <v>28.42</v>
      </c>
      <c r="I3142">
        <v>37.6</v>
      </c>
      <c r="J3142">
        <v>171</v>
      </c>
      <c r="N3142" t="s">
        <v>25</v>
      </c>
    </row>
    <row r="3143" spans="1:16" customFormat="1" x14ac:dyDescent="0.2">
      <c r="A3143">
        <v>5</v>
      </c>
      <c r="B3143">
        <v>3</v>
      </c>
      <c r="C3143" s="1">
        <v>43425</v>
      </c>
      <c r="D3143" t="s">
        <v>7</v>
      </c>
      <c r="E3143" t="s">
        <v>9</v>
      </c>
      <c r="F3143">
        <v>1</v>
      </c>
      <c r="G3143">
        <v>5</v>
      </c>
      <c r="H3143">
        <v>35.659999999999997</v>
      </c>
      <c r="I3143">
        <v>36.9</v>
      </c>
      <c r="J3143">
        <v>159</v>
      </c>
      <c r="N3143" t="s">
        <v>25</v>
      </c>
    </row>
    <row r="3144" spans="1:16" customFormat="1" x14ac:dyDescent="0.2">
      <c r="A3144">
        <v>26</v>
      </c>
      <c r="B3144">
        <v>3</v>
      </c>
      <c r="C3144" s="1">
        <v>43425</v>
      </c>
      <c r="D3144" t="s">
        <v>7</v>
      </c>
      <c r="E3144" t="s">
        <v>8</v>
      </c>
      <c r="F3144">
        <v>2</v>
      </c>
      <c r="G3144">
        <v>1</v>
      </c>
      <c r="H3144">
        <v>23.1</v>
      </c>
      <c r="I3144">
        <v>37.1</v>
      </c>
      <c r="J3144">
        <v>146</v>
      </c>
      <c r="N3144" t="s">
        <v>25</v>
      </c>
    </row>
    <row r="3145" spans="1:16" customFormat="1" x14ac:dyDescent="0.2">
      <c r="A3145">
        <v>22</v>
      </c>
      <c r="B3145">
        <v>3</v>
      </c>
      <c r="C3145" s="1">
        <v>43425</v>
      </c>
      <c r="D3145" t="s">
        <v>7</v>
      </c>
      <c r="E3145" t="s">
        <v>8</v>
      </c>
      <c r="F3145">
        <v>1</v>
      </c>
      <c r="G3145">
        <v>2</v>
      </c>
      <c r="H3145">
        <v>20.97</v>
      </c>
      <c r="I3145">
        <v>36.799999999999997</v>
      </c>
      <c r="J3145">
        <v>151</v>
      </c>
      <c r="N3145" t="s">
        <v>25</v>
      </c>
    </row>
    <row r="3146" spans="1:16" customFormat="1" x14ac:dyDescent="0.2">
      <c r="A3146">
        <v>28</v>
      </c>
      <c r="B3146">
        <v>3</v>
      </c>
      <c r="C3146" s="1">
        <v>43425</v>
      </c>
      <c r="D3146" t="s">
        <v>7</v>
      </c>
      <c r="E3146" t="s">
        <v>8</v>
      </c>
      <c r="F3146">
        <v>2</v>
      </c>
      <c r="G3146">
        <v>3</v>
      </c>
      <c r="H3146">
        <v>24.83</v>
      </c>
      <c r="I3146">
        <v>37.299999999999997</v>
      </c>
      <c r="J3146">
        <v>179</v>
      </c>
      <c r="N3146" t="s">
        <v>25</v>
      </c>
    </row>
    <row r="3147" spans="1:16" customFormat="1" x14ac:dyDescent="0.2">
      <c r="A3147">
        <v>24</v>
      </c>
      <c r="B3147">
        <v>3</v>
      </c>
      <c r="C3147" s="1">
        <v>43425</v>
      </c>
      <c r="D3147" t="s">
        <v>7</v>
      </c>
      <c r="E3147" t="s">
        <v>8</v>
      </c>
      <c r="F3147">
        <v>1</v>
      </c>
      <c r="G3147">
        <v>4</v>
      </c>
      <c r="H3147">
        <v>23</v>
      </c>
      <c r="I3147">
        <v>36.6</v>
      </c>
      <c r="J3147">
        <v>129</v>
      </c>
      <c r="N3147" t="s">
        <v>25</v>
      </c>
    </row>
    <row r="3148" spans="1:16" customFormat="1" x14ac:dyDescent="0.2">
      <c r="A3148">
        <v>30</v>
      </c>
      <c r="B3148">
        <v>3</v>
      </c>
      <c r="C3148" s="1">
        <v>43425</v>
      </c>
      <c r="D3148" t="s">
        <v>7</v>
      </c>
      <c r="E3148" t="s">
        <v>8</v>
      </c>
      <c r="F3148">
        <v>2</v>
      </c>
      <c r="G3148">
        <v>5</v>
      </c>
      <c r="H3148">
        <v>24.06</v>
      </c>
      <c r="I3148">
        <v>37.9</v>
      </c>
      <c r="J3148">
        <v>180</v>
      </c>
      <c r="N3148" t="s">
        <v>25</v>
      </c>
    </row>
    <row r="3149" spans="1:16" customFormat="1" x14ac:dyDescent="0.2">
      <c r="A3149">
        <v>1</v>
      </c>
      <c r="B3149">
        <v>1</v>
      </c>
      <c r="C3149" s="1">
        <v>43425</v>
      </c>
      <c r="D3149" t="s">
        <v>7</v>
      </c>
      <c r="E3149" t="s">
        <v>9</v>
      </c>
      <c r="F3149">
        <v>1</v>
      </c>
      <c r="G3149">
        <v>1</v>
      </c>
      <c r="H3149">
        <v>33.36</v>
      </c>
      <c r="I3149">
        <v>36.6</v>
      </c>
      <c r="J3149">
        <v>171</v>
      </c>
      <c r="N3149" t="s">
        <v>28</v>
      </c>
      <c r="O3149" t="s">
        <v>74</v>
      </c>
      <c r="P3149" t="s">
        <v>75</v>
      </c>
    </row>
    <row r="3150" spans="1:16" customFormat="1" x14ac:dyDescent="0.2">
      <c r="A3150">
        <v>2</v>
      </c>
      <c r="B3150">
        <v>1</v>
      </c>
      <c r="C3150" s="1">
        <v>43425</v>
      </c>
      <c r="D3150" t="s">
        <v>7</v>
      </c>
      <c r="E3150" t="s">
        <v>9</v>
      </c>
      <c r="F3150">
        <v>2</v>
      </c>
      <c r="G3150">
        <v>1</v>
      </c>
      <c r="H3150">
        <v>37.67</v>
      </c>
      <c r="I3150">
        <v>35.5</v>
      </c>
      <c r="J3150">
        <v>187</v>
      </c>
      <c r="N3150" t="s">
        <v>28</v>
      </c>
      <c r="O3150" t="s">
        <v>74</v>
      </c>
      <c r="P3150" t="s">
        <v>75</v>
      </c>
    </row>
    <row r="3151" spans="1:16" customFormat="1" x14ac:dyDescent="0.2">
      <c r="A3151">
        <v>3</v>
      </c>
      <c r="B3151">
        <v>1</v>
      </c>
      <c r="C3151" s="1">
        <v>43425</v>
      </c>
      <c r="D3151" t="s">
        <v>7</v>
      </c>
      <c r="E3151" t="s">
        <v>9</v>
      </c>
      <c r="F3151">
        <v>3</v>
      </c>
      <c r="G3151">
        <v>1</v>
      </c>
      <c r="H3151">
        <v>32.58</v>
      </c>
      <c r="I3151">
        <v>36.200000000000003</v>
      </c>
      <c r="J3151">
        <v>179</v>
      </c>
      <c r="N3151" t="s">
        <v>28</v>
      </c>
      <c r="O3151" t="s">
        <v>74</v>
      </c>
      <c r="P3151" t="s">
        <v>75</v>
      </c>
    </row>
    <row r="3152" spans="1:16" customFormat="1" x14ac:dyDescent="0.2">
      <c r="A3152">
        <v>4</v>
      </c>
      <c r="B3152">
        <v>1</v>
      </c>
      <c r="C3152" s="1">
        <v>43425</v>
      </c>
      <c r="D3152" t="s">
        <v>7</v>
      </c>
      <c r="E3152" t="s">
        <v>9</v>
      </c>
      <c r="F3152">
        <v>4</v>
      </c>
      <c r="G3152">
        <v>1</v>
      </c>
      <c r="H3152">
        <v>29.64</v>
      </c>
      <c r="I3152">
        <v>36.1</v>
      </c>
      <c r="J3152">
        <v>189</v>
      </c>
      <c r="N3152" t="s">
        <v>28</v>
      </c>
    </row>
    <row r="3153" spans="1:14" customFormat="1" x14ac:dyDescent="0.2">
      <c r="A3153">
        <v>5</v>
      </c>
      <c r="B3153">
        <v>1</v>
      </c>
      <c r="C3153" s="1">
        <v>43425</v>
      </c>
      <c r="D3153" t="s">
        <v>7</v>
      </c>
      <c r="E3153" t="s">
        <v>9</v>
      </c>
      <c r="F3153">
        <v>5</v>
      </c>
      <c r="G3153">
        <v>1</v>
      </c>
      <c r="H3153">
        <v>28.94</v>
      </c>
      <c r="I3153">
        <v>35.9</v>
      </c>
      <c r="J3153">
        <v>72</v>
      </c>
      <c r="N3153" t="s">
        <v>28</v>
      </c>
    </row>
    <row r="3154" spans="1:14" customFormat="1" x14ac:dyDescent="0.2">
      <c r="A3154">
        <v>6</v>
      </c>
      <c r="B3154">
        <v>1</v>
      </c>
      <c r="C3154" s="1">
        <v>43425</v>
      </c>
      <c r="D3154" t="s">
        <v>7</v>
      </c>
      <c r="E3154" t="s">
        <v>9</v>
      </c>
      <c r="F3154">
        <v>6</v>
      </c>
      <c r="G3154">
        <v>1</v>
      </c>
      <c r="H3154">
        <v>38.08</v>
      </c>
      <c r="I3154">
        <v>35.9</v>
      </c>
      <c r="J3154">
        <v>173</v>
      </c>
      <c r="N3154" t="s">
        <v>28</v>
      </c>
    </row>
    <row r="3155" spans="1:14" customFormat="1" x14ac:dyDescent="0.2">
      <c r="A3155">
        <v>7</v>
      </c>
      <c r="B3155">
        <v>1</v>
      </c>
      <c r="C3155" s="1">
        <v>43425</v>
      </c>
      <c r="D3155" t="s">
        <v>7</v>
      </c>
      <c r="E3155" t="s">
        <v>9</v>
      </c>
      <c r="F3155">
        <v>7</v>
      </c>
      <c r="G3155">
        <v>1</v>
      </c>
      <c r="H3155">
        <v>30.81</v>
      </c>
      <c r="I3155">
        <v>36.299999999999997</v>
      </c>
      <c r="J3155">
        <v>178</v>
      </c>
      <c r="N3155" t="s">
        <v>28</v>
      </c>
    </row>
    <row r="3156" spans="1:14" customFormat="1" x14ac:dyDescent="0.2">
      <c r="A3156">
        <v>9</v>
      </c>
      <c r="B3156">
        <v>1</v>
      </c>
      <c r="C3156" s="1">
        <v>43425</v>
      </c>
      <c r="D3156" t="s">
        <v>7</v>
      </c>
      <c r="E3156" t="s">
        <v>8</v>
      </c>
      <c r="F3156">
        <v>1</v>
      </c>
      <c r="G3156">
        <v>1</v>
      </c>
      <c r="H3156">
        <v>27.75</v>
      </c>
      <c r="I3156">
        <v>35.1</v>
      </c>
      <c r="J3156">
        <v>123</v>
      </c>
      <c r="N3156" t="s">
        <v>28</v>
      </c>
    </row>
    <row r="3157" spans="1:14" customFormat="1" x14ac:dyDescent="0.2">
      <c r="A3157">
        <v>10</v>
      </c>
      <c r="B3157">
        <v>1</v>
      </c>
      <c r="C3157" s="1">
        <v>43425</v>
      </c>
      <c r="D3157" t="s">
        <v>7</v>
      </c>
      <c r="E3157" t="s">
        <v>8</v>
      </c>
      <c r="F3157">
        <v>2</v>
      </c>
      <c r="G3157">
        <v>1</v>
      </c>
      <c r="H3157">
        <v>25.13</v>
      </c>
      <c r="I3157">
        <v>35.4</v>
      </c>
      <c r="J3157">
        <v>120</v>
      </c>
      <c r="N3157" t="s">
        <v>28</v>
      </c>
    </row>
    <row r="3158" spans="1:14" customFormat="1" x14ac:dyDescent="0.2">
      <c r="A3158">
        <v>11</v>
      </c>
      <c r="B3158">
        <v>1</v>
      </c>
      <c r="C3158" s="1">
        <v>43425</v>
      </c>
      <c r="D3158" t="s">
        <v>7</v>
      </c>
      <c r="E3158" t="s">
        <v>8</v>
      </c>
      <c r="F3158">
        <v>3</v>
      </c>
      <c r="G3158">
        <v>1</v>
      </c>
      <c r="H3158">
        <v>28.74</v>
      </c>
      <c r="I3158">
        <v>35.4</v>
      </c>
      <c r="J3158">
        <v>135</v>
      </c>
      <c r="N3158" t="s">
        <v>28</v>
      </c>
    </row>
    <row r="3159" spans="1:14" customFormat="1" x14ac:dyDescent="0.2">
      <c r="A3159">
        <v>12</v>
      </c>
      <c r="B3159">
        <v>1</v>
      </c>
      <c r="C3159" s="1">
        <v>43425</v>
      </c>
      <c r="D3159" t="s">
        <v>7</v>
      </c>
      <c r="E3159" t="s">
        <v>8</v>
      </c>
      <c r="F3159">
        <v>4</v>
      </c>
      <c r="G3159">
        <v>1</v>
      </c>
      <c r="H3159">
        <v>28.91</v>
      </c>
      <c r="I3159">
        <v>35.700000000000003</v>
      </c>
      <c r="J3159">
        <v>139</v>
      </c>
      <c r="N3159" t="s">
        <v>28</v>
      </c>
    </row>
    <row r="3160" spans="1:14" customFormat="1" x14ac:dyDescent="0.2">
      <c r="A3160">
        <v>13</v>
      </c>
      <c r="B3160">
        <v>1</v>
      </c>
      <c r="C3160" s="1">
        <v>43425</v>
      </c>
      <c r="D3160" t="s">
        <v>7</v>
      </c>
      <c r="E3160" t="s">
        <v>8</v>
      </c>
      <c r="F3160">
        <v>5</v>
      </c>
      <c r="G3160">
        <v>1</v>
      </c>
      <c r="H3160">
        <v>27.01</v>
      </c>
      <c r="I3160">
        <v>35.799999999999997</v>
      </c>
      <c r="J3160">
        <v>133</v>
      </c>
      <c r="N3160" t="s">
        <v>28</v>
      </c>
    </row>
    <row r="3161" spans="1:14" customFormat="1" x14ac:dyDescent="0.2">
      <c r="A3161">
        <v>14</v>
      </c>
      <c r="B3161">
        <v>1</v>
      </c>
      <c r="C3161" s="1">
        <v>43425</v>
      </c>
      <c r="D3161" t="s">
        <v>7</v>
      </c>
      <c r="E3161" t="s">
        <v>8</v>
      </c>
      <c r="F3161">
        <v>6</v>
      </c>
      <c r="G3161">
        <v>1</v>
      </c>
      <c r="H3161">
        <v>27.66</v>
      </c>
      <c r="I3161">
        <v>35.6</v>
      </c>
      <c r="J3161">
        <v>132</v>
      </c>
      <c r="N3161" t="s">
        <v>28</v>
      </c>
    </row>
    <row r="3162" spans="1:14" customFormat="1" x14ac:dyDescent="0.2">
      <c r="A3162">
        <v>15</v>
      </c>
      <c r="B3162">
        <v>1</v>
      </c>
      <c r="C3162" s="1">
        <v>43425</v>
      </c>
      <c r="D3162" t="s">
        <v>7</v>
      </c>
      <c r="E3162" t="s">
        <v>8</v>
      </c>
      <c r="F3162">
        <v>7</v>
      </c>
      <c r="G3162">
        <v>1</v>
      </c>
      <c r="H3162">
        <v>24.09</v>
      </c>
      <c r="I3162">
        <v>35</v>
      </c>
      <c r="J3162">
        <v>121</v>
      </c>
      <c r="N3162" t="s">
        <v>28</v>
      </c>
    </row>
    <row r="3163" spans="1:14" customFormat="1" x14ac:dyDescent="0.2">
      <c r="A3163">
        <v>1</v>
      </c>
      <c r="B3163">
        <v>1</v>
      </c>
      <c r="C3163" s="1">
        <v>43427</v>
      </c>
      <c r="D3163" t="s">
        <v>6</v>
      </c>
      <c r="E3163" t="s">
        <v>9</v>
      </c>
      <c r="F3163">
        <v>1</v>
      </c>
      <c r="G3163">
        <v>1</v>
      </c>
      <c r="H3163">
        <v>46.7</v>
      </c>
      <c r="N3163" t="s">
        <v>28</v>
      </c>
    </row>
    <row r="3164" spans="1:14" customFormat="1" x14ac:dyDescent="0.2">
      <c r="A3164">
        <v>2</v>
      </c>
      <c r="B3164">
        <v>1</v>
      </c>
      <c r="C3164" s="1">
        <v>43427</v>
      </c>
      <c r="D3164" t="s">
        <v>6</v>
      </c>
      <c r="E3164" t="s">
        <v>9</v>
      </c>
      <c r="F3164">
        <v>2</v>
      </c>
      <c r="G3164">
        <v>1</v>
      </c>
      <c r="H3164">
        <v>44.56</v>
      </c>
      <c r="N3164" t="s">
        <v>28</v>
      </c>
    </row>
    <row r="3165" spans="1:14" customFormat="1" x14ac:dyDescent="0.2">
      <c r="A3165">
        <v>3</v>
      </c>
      <c r="B3165">
        <v>1</v>
      </c>
      <c r="C3165" s="1">
        <v>43427</v>
      </c>
      <c r="D3165" t="s">
        <v>6</v>
      </c>
      <c r="E3165" t="s">
        <v>9</v>
      </c>
      <c r="F3165">
        <v>3</v>
      </c>
      <c r="G3165">
        <v>1</v>
      </c>
      <c r="H3165">
        <v>46.88</v>
      </c>
      <c r="N3165" t="s">
        <v>28</v>
      </c>
    </row>
    <row r="3166" spans="1:14" customFormat="1" x14ac:dyDescent="0.2">
      <c r="A3166">
        <v>4</v>
      </c>
      <c r="B3166">
        <v>1</v>
      </c>
      <c r="C3166" s="1">
        <v>43427</v>
      </c>
      <c r="D3166" t="s">
        <v>6</v>
      </c>
      <c r="E3166" t="s">
        <v>9</v>
      </c>
      <c r="F3166">
        <v>4</v>
      </c>
      <c r="G3166">
        <v>1</v>
      </c>
      <c r="H3166">
        <v>47.97</v>
      </c>
      <c r="N3166" t="s">
        <v>28</v>
      </c>
    </row>
    <row r="3167" spans="1:14" customFormat="1" x14ac:dyDescent="0.2">
      <c r="A3167">
        <v>5</v>
      </c>
      <c r="B3167">
        <v>1</v>
      </c>
      <c r="C3167" s="1">
        <v>43427</v>
      </c>
      <c r="D3167" t="s">
        <v>6</v>
      </c>
      <c r="E3167" t="s">
        <v>9</v>
      </c>
      <c r="F3167">
        <v>5</v>
      </c>
      <c r="G3167">
        <v>1</v>
      </c>
      <c r="H3167">
        <v>49.93</v>
      </c>
      <c r="N3167" t="s">
        <v>28</v>
      </c>
    </row>
    <row r="3168" spans="1:14" customFormat="1" x14ac:dyDescent="0.2">
      <c r="A3168">
        <v>6</v>
      </c>
      <c r="B3168">
        <v>1</v>
      </c>
      <c r="C3168" s="1">
        <v>43427</v>
      </c>
      <c r="D3168" t="s">
        <v>6</v>
      </c>
      <c r="E3168" t="s">
        <v>9</v>
      </c>
      <c r="F3168">
        <v>6</v>
      </c>
      <c r="G3168">
        <v>1</v>
      </c>
      <c r="H3168">
        <v>45.14</v>
      </c>
      <c r="N3168" t="s">
        <v>28</v>
      </c>
    </row>
    <row r="3169" spans="1:14" customFormat="1" x14ac:dyDescent="0.2">
      <c r="A3169">
        <v>7</v>
      </c>
      <c r="B3169">
        <v>1</v>
      </c>
      <c r="C3169" s="1">
        <v>43427</v>
      </c>
      <c r="D3169" t="s">
        <v>6</v>
      </c>
      <c r="E3169" t="s">
        <v>9</v>
      </c>
      <c r="F3169">
        <v>7</v>
      </c>
      <c r="G3169">
        <v>1</v>
      </c>
      <c r="H3169">
        <v>45.46</v>
      </c>
      <c r="N3169" t="s">
        <v>28</v>
      </c>
    </row>
    <row r="3170" spans="1:14" customFormat="1" x14ac:dyDescent="0.2">
      <c r="A3170">
        <v>8</v>
      </c>
      <c r="B3170">
        <v>1</v>
      </c>
      <c r="C3170" s="1">
        <v>43427</v>
      </c>
      <c r="D3170" t="s">
        <v>6</v>
      </c>
      <c r="E3170" t="s">
        <v>9</v>
      </c>
      <c r="F3170">
        <v>8</v>
      </c>
      <c r="G3170">
        <v>1</v>
      </c>
      <c r="H3170">
        <v>37.729999999999997</v>
      </c>
      <c r="N3170" t="s">
        <v>28</v>
      </c>
    </row>
    <row r="3171" spans="1:14" customFormat="1" x14ac:dyDescent="0.2">
      <c r="A3171">
        <v>9</v>
      </c>
      <c r="B3171">
        <v>1</v>
      </c>
      <c r="C3171" s="1">
        <v>43427</v>
      </c>
      <c r="D3171" t="s">
        <v>6</v>
      </c>
      <c r="E3171" t="s">
        <v>8</v>
      </c>
      <c r="F3171">
        <v>1</v>
      </c>
      <c r="G3171">
        <v>1</v>
      </c>
      <c r="H3171">
        <v>34.89</v>
      </c>
      <c r="N3171" t="s">
        <v>28</v>
      </c>
    </row>
    <row r="3172" spans="1:14" customFormat="1" x14ac:dyDescent="0.2">
      <c r="A3172">
        <v>10</v>
      </c>
      <c r="B3172">
        <v>1</v>
      </c>
      <c r="C3172" s="1">
        <v>43427</v>
      </c>
      <c r="D3172" t="s">
        <v>6</v>
      </c>
      <c r="E3172" t="s">
        <v>8</v>
      </c>
      <c r="F3172">
        <v>2</v>
      </c>
      <c r="G3172">
        <v>1</v>
      </c>
      <c r="H3172">
        <v>34.94</v>
      </c>
      <c r="N3172" t="s">
        <v>28</v>
      </c>
    </row>
    <row r="3173" spans="1:14" customFormat="1" x14ac:dyDescent="0.2">
      <c r="A3173">
        <v>11</v>
      </c>
      <c r="B3173">
        <v>1</v>
      </c>
      <c r="C3173" s="1">
        <v>43427</v>
      </c>
      <c r="D3173" t="s">
        <v>6</v>
      </c>
      <c r="E3173" t="s">
        <v>8</v>
      </c>
      <c r="F3173">
        <v>3</v>
      </c>
      <c r="G3173">
        <v>1</v>
      </c>
      <c r="H3173">
        <v>34.909999999999997</v>
      </c>
      <c r="N3173" t="s">
        <v>28</v>
      </c>
    </row>
    <row r="3174" spans="1:14" customFormat="1" x14ac:dyDescent="0.2">
      <c r="A3174">
        <v>12</v>
      </c>
      <c r="B3174">
        <v>1</v>
      </c>
      <c r="C3174" s="1">
        <v>43427</v>
      </c>
      <c r="D3174" t="s">
        <v>6</v>
      </c>
      <c r="E3174" t="s">
        <v>8</v>
      </c>
      <c r="F3174">
        <v>4</v>
      </c>
      <c r="G3174">
        <v>1</v>
      </c>
      <c r="H3174">
        <v>22.36</v>
      </c>
      <c r="N3174" t="s">
        <v>28</v>
      </c>
    </row>
    <row r="3175" spans="1:14" customFormat="1" x14ac:dyDescent="0.2">
      <c r="A3175">
        <v>13</v>
      </c>
      <c r="B3175">
        <v>1</v>
      </c>
      <c r="C3175" s="1">
        <v>43427</v>
      </c>
      <c r="D3175" t="s">
        <v>6</v>
      </c>
      <c r="E3175" t="s">
        <v>8</v>
      </c>
      <c r="F3175">
        <v>5</v>
      </c>
      <c r="G3175">
        <v>1</v>
      </c>
      <c r="H3175">
        <v>34.380000000000003</v>
      </c>
      <c r="N3175" t="s">
        <v>28</v>
      </c>
    </row>
    <row r="3176" spans="1:14" customFormat="1" x14ac:dyDescent="0.2">
      <c r="A3176">
        <v>14</v>
      </c>
      <c r="B3176">
        <v>1</v>
      </c>
      <c r="C3176" s="1">
        <v>43427</v>
      </c>
      <c r="D3176" t="s">
        <v>6</v>
      </c>
      <c r="E3176" t="s">
        <v>8</v>
      </c>
      <c r="F3176">
        <v>6</v>
      </c>
      <c r="G3176">
        <v>1</v>
      </c>
      <c r="H3176">
        <v>31.74</v>
      </c>
      <c r="N3176" t="s">
        <v>28</v>
      </c>
    </row>
    <row r="3177" spans="1:14" customFormat="1" x14ac:dyDescent="0.2">
      <c r="A3177">
        <v>15</v>
      </c>
      <c r="B3177">
        <v>1</v>
      </c>
      <c r="C3177" s="1">
        <v>43427</v>
      </c>
      <c r="D3177" t="s">
        <v>6</v>
      </c>
      <c r="E3177" t="s">
        <v>8</v>
      </c>
      <c r="F3177">
        <v>7</v>
      </c>
      <c r="G3177">
        <v>1</v>
      </c>
      <c r="H3177">
        <v>35.32</v>
      </c>
      <c r="N3177" t="s">
        <v>28</v>
      </c>
    </row>
    <row r="3178" spans="1:14" customFormat="1" x14ac:dyDescent="0.2">
      <c r="A3178">
        <v>1</v>
      </c>
      <c r="B3178">
        <v>2</v>
      </c>
      <c r="C3178" s="1">
        <v>43427</v>
      </c>
      <c r="D3178" t="s">
        <v>6</v>
      </c>
      <c r="E3178" t="s">
        <v>9</v>
      </c>
      <c r="F3178">
        <v>1</v>
      </c>
      <c r="G3178">
        <v>1</v>
      </c>
      <c r="H3178">
        <v>26.09</v>
      </c>
      <c r="I3178">
        <v>35.9</v>
      </c>
      <c r="J3178">
        <v>166</v>
      </c>
      <c r="N3178" t="s">
        <v>28</v>
      </c>
    </row>
    <row r="3179" spans="1:14" customFormat="1" x14ac:dyDescent="0.2">
      <c r="A3179">
        <v>2</v>
      </c>
      <c r="B3179">
        <v>2</v>
      </c>
      <c r="C3179" s="1">
        <v>43427</v>
      </c>
      <c r="D3179" t="s">
        <v>6</v>
      </c>
      <c r="E3179" t="s">
        <v>9</v>
      </c>
      <c r="F3179">
        <v>2</v>
      </c>
      <c r="G3179">
        <v>1</v>
      </c>
      <c r="H3179">
        <v>27.32</v>
      </c>
      <c r="I3179">
        <v>36.700000000000003</v>
      </c>
      <c r="J3179">
        <v>184</v>
      </c>
      <c r="N3179" t="s">
        <v>28</v>
      </c>
    </row>
    <row r="3180" spans="1:14" customFormat="1" x14ac:dyDescent="0.2">
      <c r="A3180">
        <v>3</v>
      </c>
      <c r="B3180">
        <v>2</v>
      </c>
      <c r="C3180" s="1">
        <v>43427</v>
      </c>
      <c r="D3180" t="s">
        <v>6</v>
      </c>
      <c r="E3180" t="s">
        <v>9</v>
      </c>
      <c r="F3180">
        <v>3</v>
      </c>
      <c r="G3180">
        <v>1</v>
      </c>
      <c r="H3180">
        <v>26.1</v>
      </c>
      <c r="I3180">
        <v>36.4</v>
      </c>
      <c r="J3180">
        <v>181</v>
      </c>
      <c r="N3180" t="s">
        <v>28</v>
      </c>
    </row>
    <row r="3181" spans="1:14" customFormat="1" x14ac:dyDescent="0.2">
      <c r="A3181">
        <v>4</v>
      </c>
      <c r="B3181">
        <v>2</v>
      </c>
      <c r="C3181" s="1">
        <v>43427</v>
      </c>
      <c r="D3181" t="s">
        <v>6</v>
      </c>
      <c r="E3181" t="s">
        <v>9</v>
      </c>
      <c r="F3181">
        <v>4</v>
      </c>
      <c r="G3181">
        <v>1</v>
      </c>
      <c r="H3181">
        <v>27.93</v>
      </c>
      <c r="I3181">
        <v>38.1</v>
      </c>
      <c r="J3181">
        <v>225</v>
      </c>
      <c r="N3181" t="s">
        <v>28</v>
      </c>
    </row>
    <row r="3182" spans="1:14" customFormat="1" x14ac:dyDescent="0.2">
      <c r="A3182">
        <v>5</v>
      </c>
      <c r="B3182">
        <v>2</v>
      </c>
      <c r="C3182" s="1">
        <v>43427</v>
      </c>
      <c r="D3182" t="s">
        <v>6</v>
      </c>
      <c r="E3182" t="s">
        <v>9</v>
      </c>
      <c r="F3182">
        <v>5</v>
      </c>
      <c r="G3182">
        <v>1</v>
      </c>
      <c r="H3182">
        <v>28.42</v>
      </c>
      <c r="I3182">
        <v>36</v>
      </c>
      <c r="J3182">
        <v>225</v>
      </c>
      <c r="N3182" t="s">
        <v>28</v>
      </c>
    </row>
    <row r="3183" spans="1:14" customFormat="1" x14ac:dyDescent="0.2">
      <c r="A3183">
        <v>6</v>
      </c>
      <c r="B3183">
        <v>2</v>
      </c>
      <c r="C3183" s="1">
        <v>43427</v>
      </c>
      <c r="D3183" t="s">
        <v>6</v>
      </c>
      <c r="E3183" t="s">
        <v>9</v>
      </c>
      <c r="F3183">
        <v>6</v>
      </c>
      <c r="G3183">
        <v>1</v>
      </c>
      <c r="H3183">
        <v>25.83</v>
      </c>
      <c r="I3183">
        <v>36.5</v>
      </c>
      <c r="J3183">
        <v>156</v>
      </c>
      <c r="N3183" t="s">
        <v>28</v>
      </c>
    </row>
    <row r="3184" spans="1:14" customFormat="1" x14ac:dyDescent="0.2">
      <c r="A3184">
        <v>7</v>
      </c>
      <c r="B3184">
        <v>2</v>
      </c>
      <c r="C3184" s="1">
        <v>43427</v>
      </c>
      <c r="D3184" t="s">
        <v>6</v>
      </c>
      <c r="E3184" t="s">
        <v>9</v>
      </c>
      <c r="F3184">
        <v>7</v>
      </c>
      <c r="G3184">
        <v>1</v>
      </c>
      <c r="H3184">
        <v>27.99</v>
      </c>
      <c r="I3184">
        <v>36.6</v>
      </c>
      <c r="J3184">
        <v>140</v>
      </c>
      <c r="N3184" t="s">
        <v>28</v>
      </c>
    </row>
    <row r="3185" spans="1:14" customFormat="1" x14ac:dyDescent="0.2">
      <c r="A3185">
        <v>8</v>
      </c>
      <c r="B3185">
        <v>2</v>
      </c>
      <c r="C3185" s="1">
        <v>43427</v>
      </c>
      <c r="D3185" t="s">
        <v>6</v>
      </c>
      <c r="E3185" t="s">
        <v>9</v>
      </c>
      <c r="F3185">
        <v>8</v>
      </c>
      <c r="G3185">
        <v>1</v>
      </c>
      <c r="H3185">
        <v>28.25</v>
      </c>
      <c r="I3185">
        <v>37.200000000000003</v>
      </c>
      <c r="J3185">
        <v>150</v>
      </c>
      <c r="N3185" t="s">
        <v>28</v>
      </c>
    </row>
    <row r="3186" spans="1:14" customFormat="1" x14ac:dyDescent="0.2">
      <c r="A3186">
        <v>9</v>
      </c>
      <c r="B3186">
        <v>2</v>
      </c>
      <c r="C3186" s="1">
        <v>43427</v>
      </c>
      <c r="D3186" t="s">
        <v>6</v>
      </c>
      <c r="E3186" t="s">
        <v>9</v>
      </c>
      <c r="F3186">
        <v>9</v>
      </c>
      <c r="G3186">
        <v>1</v>
      </c>
      <c r="H3186">
        <v>29.28</v>
      </c>
      <c r="I3186">
        <v>36.6</v>
      </c>
      <c r="J3186">
        <v>179</v>
      </c>
      <c r="N3186" t="s">
        <v>28</v>
      </c>
    </row>
    <row r="3187" spans="1:14" customFormat="1" x14ac:dyDescent="0.2">
      <c r="A3187">
        <v>10</v>
      </c>
      <c r="B3187">
        <v>2</v>
      </c>
      <c r="C3187" s="1">
        <v>43427</v>
      </c>
      <c r="D3187" t="s">
        <v>6</v>
      </c>
      <c r="E3187" t="s">
        <v>9</v>
      </c>
      <c r="F3187">
        <v>10</v>
      </c>
      <c r="G3187">
        <v>1</v>
      </c>
      <c r="H3187">
        <v>28.43</v>
      </c>
      <c r="I3187">
        <v>36.700000000000003</v>
      </c>
      <c r="J3187">
        <v>159</v>
      </c>
      <c r="N3187" t="s">
        <v>28</v>
      </c>
    </row>
    <row r="3188" spans="1:14" customFormat="1" x14ac:dyDescent="0.2">
      <c r="A3188">
        <v>11</v>
      </c>
      <c r="B3188">
        <v>2</v>
      </c>
      <c r="C3188" s="1">
        <v>43427</v>
      </c>
      <c r="D3188" t="s">
        <v>6</v>
      </c>
      <c r="E3188" t="s">
        <v>9</v>
      </c>
      <c r="F3188">
        <v>11</v>
      </c>
      <c r="G3188">
        <v>1</v>
      </c>
      <c r="H3188">
        <v>25.04</v>
      </c>
      <c r="I3188">
        <v>36.799999999999997</v>
      </c>
      <c r="J3188">
        <v>187</v>
      </c>
      <c r="N3188" t="s">
        <v>28</v>
      </c>
    </row>
    <row r="3189" spans="1:14" customFormat="1" x14ac:dyDescent="0.2">
      <c r="A3189">
        <v>12</v>
      </c>
      <c r="B3189">
        <v>2</v>
      </c>
      <c r="C3189" s="1">
        <v>43427</v>
      </c>
      <c r="D3189" t="s">
        <v>6</v>
      </c>
      <c r="E3189" t="s">
        <v>9</v>
      </c>
      <c r="F3189">
        <v>12</v>
      </c>
      <c r="G3189">
        <v>1</v>
      </c>
      <c r="H3189">
        <v>28.7</v>
      </c>
      <c r="I3189">
        <v>36.799999999999997</v>
      </c>
      <c r="J3189">
        <v>181</v>
      </c>
      <c r="N3189" t="s">
        <v>28</v>
      </c>
    </row>
    <row r="3190" spans="1:14" customFormat="1" x14ac:dyDescent="0.2">
      <c r="A3190">
        <v>13</v>
      </c>
      <c r="B3190">
        <v>2</v>
      </c>
      <c r="C3190" s="1">
        <v>43427</v>
      </c>
      <c r="D3190" t="s">
        <v>6</v>
      </c>
      <c r="E3190" t="s">
        <v>8</v>
      </c>
      <c r="F3190">
        <v>1</v>
      </c>
      <c r="G3190">
        <v>1</v>
      </c>
      <c r="H3190">
        <v>25.95</v>
      </c>
      <c r="I3190">
        <v>36.299999999999997</v>
      </c>
      <c r="J3190">
        <v>194</v>
      </c>
      <c r="N3190" t="s">
        <v>28</v>
      </c>
    </row>
    <row r="3191" spans="1:14" customFormat="1" x14ac:dyDescent="0.2">
      <c r="A3191">
        <v>14</v>
      </c>
      <c r="B3191">
        <v>2</v>
      </c>
      <c r="C3191" s="1">
        <v>43427</v>
      </c>
      <c r="D3191" t="s">
        <v>6</v>
      </c>
      <c r="E3191" t="s">
        <v>8</v>
      </c>
      <c r="F3191">
        <v>2</v>
      </c>
      <c r="G3191">
        <v>1</v>
      </c>
      <c r="H3191">
        <v>26.92</v>
      </c>
      <c r="I3191">
        <v>36.200000000000003</v>
      </c>
      <c r="J3191">
        <v>195</v>
      </c>
      <c r="N3191" t="s">
        <v>28</v>
      </c>
    </row>
    <row r="3192" spans="1:14" customFormat="1" x14ac:dyDescent="0.2">
      <c r="A3192">
        <v>15</v>
      </c>
      <c r="B3192">
        <v>2</v>
      </c>
      <c r="C3192" s="1">
        <v>43427</v>
      </c>
      <c r="D3192" t="s">
        <v>6</v>
      </c>
      <c r="E3192" t="s">
        <v>8</v>
      </c>
      <c r="F3192">
        <v>3</v>
      </c>
      <c r="G3192">
        <v>1</v>
      </c>
      <c r="H3192">
        <v>28.19</v>
      </c>
      <c r="I3192">
        <v>36.5</v>
      </c>
      <c r="J3192">
        <v>181</v>
      </c>
      <c r="N3192" t="s">
        <v>28</v>
      </c>
    </row>
    <row r="3193" spans="1:14" customFormat="1" x14ac:dyDescent="0.2">
      <c r="A3193">
        <v>16</v>
      </c>
      <c r="B3193">
        <v>2</v>
      </c>
      <c r="C3193" s="1">
        <v>43427</v>
      </c>
      <c r="D3193" t="s">
        <v>6</v>
      </c>
      <c r="E3193" t="s">
        <v>8</v>
      </c>
      <c r="F3193">
        <v>4</v>
      </c>
      <c r="G3193">
        <v>1</v>
      </c>
      <c r="H3193">
        <v>27.17</v>
      </c>
      <c r="I3193">
        <v>36.299999999999997</v>
      </c>
      <c r="J3193">
        <v>181</v>
      </c>
      <c r="N3193" t="s">
        <v>28</v>
      </c>
    </row>
    <row r="3194" spans="1:14" customFormat="1" x14ac:dyDescent="0.2">
      <c r="A3194">
        <v>17</v>
      </c>
      <c r="B3194">
        <v>2</v>
      </c>
      <c r="C3194" s="1">
        <v>43427</v>
      </c>
      <c r="D3194" t="s">
        <v>6</v>
      </c>
      <c r="E3194" t="s">
        <v>8</v>
      </c>
      <c r="F3194">
        <v>5</v>
      </c>
      <c r="G3194">
        <v>1</v>
      </c>
      <c r="H3194">
        <v>24.86</v>
      </c>
      <c r="I3194">
        <v>36.5</v>
      </c>
      <c r="J3194">
        <v>179</v>
      </c>
      <c r="N3194" t="s">
        <v>28</v>
      </c>
    </row>
    <row r="3195" spans="1:14" customFormat="1" x14ac:dyDescent="0.2">
      <c r="A3195">
        <v>18</v>
      </c>
      <c r="B3195">
        <v>2</v>
      </c>
      <c r="C3195" s="1">
        <v>43427</v>
      </c>
      <c r="D3195" t="s">
        <v>6</v>
      </c>
      <c r="E3195" t="s">
        <v>8</v>
      </c>
      <c r="F3195">
        <v>6</v>
      </c>
      <c r="G3195">
        <v>1</v>
      </c>
      <c r="H3195">
        <v>24.52</v>
      </c>
      <c r="I3195">
        <v>36.5</v>
      </c>
      <c r="J3195">
        <v>139</v>
      </c>
      <c r="N3195" t="s">
        <v>28</v>
      </c>
    </row>
    <row r="3196" spans="1:14" customFormat="1" x14ac:dyDescent="0.2">
      <c r="A3196">
        <v>19</v>
      </c>
      <c r="B3196">
        <v>2</v>
      </c>
      <c r="C3196" s="1">
        <v>43427</v>
      </c>
      <c r="D3196" t="s">
        <v>6</v>
      </c>
      <c r="E3196" t="s">
        <v>8</v>
      </c>
      <c r="F3196">
        <v>7</v>
      </c>
      <c r="G3196">
        <v>1</v>
      </c>
      <c r="H3196">
        <v>30</v>
      </c>
      <c r="I3196">
        <v>36.5</v>
      </c>
      <c r="J3196">
        <v>165</v>
      </c>
      <c r="N3196" t="s">
        <v>28</v>
      </c>
    </row>
    <row r="3197" spans="1:14" customFormat="1" x14ac:dyDescent="0.2">
      <c r="A3197">
        <v>20</v>
      </c>
      <c r="B3197">
        <v>2</v>
      </c>
      <c r="C3197" s="1">
        <v>43427</v>
      </c>
      <c r="D3197" t="s">
        <v>6</v>
      </c>
      <c r="E3197" t="s">
        <v>8</v>
      </c>
      <c r="F3197">
        <v>8</v>
      </c>
      <c r="G3197">
        <v>1</v>
      </c>
      <c r="H3197">
        <v>27.72</v>
      </c>
      <c r="I3197">
        <v>36.9</v>
      </c>
      <c r="J3197">
        <v>167</v>
      </c>
      <c r="N3197" t="s">
        <v>28</v>
      </c>
    </row>
    <row r="3198" spans="1:14" customFormat="1" x14ac:dyDescent="0.2">
      <c r="A3198">
        <v>1</v>
      </c>
      <c r="B3198">
        <v>2</v>
      </c>
      <c r="C3198" s="1">
        <v>43427</v>
      </c>
      <c r="D3198" t="s">
        <v>6</v>
      </c>
      <c r="E3198" t="s">
        <v>9</v>
      </c>
      <c r="F3198">
        <v>2</v>
      </c>
      <c r="G3198">
        <v>2</v>
      </c>
      <c r="H3198">
        <v>25.82</v>
      </c>
      <c r="I3198">
        <v>36.4</v>
      </c>
      <c r="N3198" t="s">
        <v>25</v>
      </c>
    </row>
    <row r="3199" spans="1:14" customFormat="1" x14ac:dyDescent="0.2">
      <c r="A3199">
        <v>2</v>
      </c>
      <c r="B3199">
        <v>2</v>
      </c>
      <c r="C3199" s="1">
        <v>43427</v>
      </c>
      <c r="D3199" t="s">
        <v>6</v>
      </c>
      <c r="E3199" t="s">
        <v>9</v>
      </c>
      <c r="F3199">
        <v>1</v>
      </c>
      <c r="G3199">
        <v>3</v>
      </c>
      <c r="H3199">
        <v>25.27</v>
      </c>
      <c r="I3199">
        <v>36.799999999999997</v>
      </c>
      <c r="J3199">
        <v>190</v>
      </c>
      <c r="N3199" t="s">
        <v>25</v>
      </c>
    </row>
    <row r="3200" spans="1:14" customFormat="1" x14ac:dyDescent="0.2">
      <c r="A3200">
        <v>3</v>
      </c>
      <c r="B3200">
        <v>2</v>
      </c>
      <c r="C3200" s="1">
        <v>43427</v>
      </c>
      <c r="D3200" t="s">
        <v>6</v>
      </c>
      <c r="E3200" t="s">
        <v>9</v>
      </c>
      <c r="F3200">
        <v>1</v>
      </c>
      <c r="G3200">
        <v>4</v>
      </c>
      <c r="H3200">
        <v>35.159999999999997</v>
      </c>
      <c r="I3200">
        <v>36.6</v>
      </c>
      <c r="J3200">
        <v>154</v>
      </c>
      <c r="N3200" t="s">
        <v>25</v>
      </c>
    </row>
    <row r="3201" spans="1:14" customFormat="1" x14ac:dyDescent="0.2">
      <c r="A3201">
        <v>4</v>
      </c>
      <c r="B3201">
        <v>2</v>
      </c>
      <c r="C3201" s="1">
        <v>43427</v>
      </c>
      <c r="D3201" t="s">
        <v>6</v>
      </c>
      <c r="E3201" t="s">
        <v>9</v>
      </c>
      <c r="F3201">
        <v>1</v>
      </c>
      <c r="G3201">
        <v>5</v>
      </c>
      <c r="H3201">
        <v>25.45</v>
      </c>
      <c r="I3201">
        <v>37</v>
      </c>
      <c r="J3201">
        <v>169</v>
      </c>
      <c r="N3201" t="s">
        <v>25</v>
      </c>
    </row>
    <row r="3202" spans="1:14" customFormat="1" x14ac:dyDescent="0.2">
      <c r="A3202">
        <v>5</v>
      </c>
      <c r="B3202">
        <v>2</v>
      </c>
      <c r="C3202" s="1">
        <v>43427</v>
      </c>
      <c r="D3202" t="s">
        <v>6</v>
      </c>
      <c r="E3202" t="s">
        <v>9</v>
      </c>
      <c r="F3202">
        <v>3</v>
      </c>
      <c r="G3202">
        <v>1</v>
      </c>
      <c r="H3202">
        <v>43.23</v>
      </c>
      <c r="I3202">
        <v>36.799999999999997</v>
      </c>
      <c r="J3202">
        <v>180</v>
      </c>
      <c r="N3202" t="s">
        <v>25</v>
      </c>
    </row>
    <row r="3203" spans="1:14" customFormat="1" x14ac:dyDescent="0.2">
      <c r="A3203">
        <v>6</v>
      </c>
      <c r="B3203">
        <v>2</v>
      </c>
      <c r="C3203" s="1">
        <v>43427</v>
      </c>
      <c r="D3203" t="s">
        <v>6</v>
      </c>
      <c r="E3203" t="s">
        <v>9</v>
      </c>
      <c r="F3203">
        <v>3</v>
      </c>
      <c r="G3203">
        <v>2</v>
      </c>
      <c r="H3203">
        <v>42.33</v>
      </c>
      <c r="I3203">
        <v>36.299999999999997</v>
      </c>
      <c r="J3203">
        <v>186</v>
      </c>
      <c r="N3203" t="s">
        <v>25</v>
      </c>
    </row>
    <row r="3204" spans="1:14" customFormat="1" x14ac:dyDescent="0.2">
      <c r="A3204">
        <v>7</v>
      </c>
      <c r="B3204">
        <v>2</v>
      </c>
      <c r="C3204" s="1">
        <v>43427</v>
      </c>
      <c r="D3204" t="s">
        <v>6</v>
      </c>
      <c r="E3204" t="s">
        <v>9</v>
      </c>
      <c r="F3204">
        <v>3</v>
      </c>
      <c r="G3204">
        <v>3</v>
      </c>
      <c r="H3204">
        <v>44.74</v>
      </c>
      <c r="I3204">
        <v>36</v>
      </c>
      <c r="J3204">
        <v>147</v>
      </c>
      <c r="N3204" t="s">
        <v>25</v>
      </c>
    </row>
    <row r="3205" spans="1:14" customFormat="1" x14ac:dyDescent="0.2">
      <c r="A3205">
        <v>8</v>
      </c>
      <c r="B3205">
        <v>2</v>
      </c>
      <c r="C3205" s="1">
        <v>43427</v>
      </c>
      <c r="D3205" t="s">
        <v>6</v>
      </c>
      <c r="E3205" t="s">
        <v>9</v>
      </c>
      <c r="F3205">
        <v>2</v>
      </c>
      <c r="G3205">
        <v>4</v>
      </c>
      <c r="H3205">
        <v>38.130000000000003</v>
      </c>
      <c r="I3205">
        <v>37.1</v>
      </c>
      <c r="J3205">
        <v>199</v>
      </c>
      <c r="N3205" t="s">
        <v>25</v>
      </c>
    </row>
    <row r="3206" spans="1:14" customFormat="1" x14ac:dyDescent="0.2">
      <c r="A3206">
        <v>9</v>
      </c>
      <c r="B3206">
        <v>2</v>
      </c>
      <c r="C3206" s="1">
        <v>43427</v>
      </c>
      <c r="D3206" t="s">
        <v>6</v>
      </c>
      <c r="E3206" t="s">
        <v>9</v>
      </c>
      <c r="F3206">
        <v>3</v>
      </c>
      <c r="G3206">
        <v>5</v>
      </c>
      <c r="H3206">
        <v>40.98</v>
      </c>
      <c r="I3206">
        <v>37.1</v>
      </c>
      <c r="J3206">
        <v>182</v>
      </c>
      <c r="N3206" t="s">
        <v>25</v>
      </c>
    </row>
    <row r="3207" spans="1:14" customFormat="1" x14ac:dyDescent="0.2">
      <c r="A3207">
        <v>10</v>
      </c>
      <c r="B3207">
        <v>2</v>
      </c>
      <c r="C3207" s="1">
        <v>43427</v>
      </c>
      <c r="D3207" t="s">
        <v>6</v>
      </c>
      <c r="E3207" t="s">
        <v>9</v>
      </c>
      <c r="F3207">
        <v>4</v>
      </c>
      <c r="G3207">
        <v>1</v>
      </c>
      <c r="H3207">
        <v>47.13</v>
      </c>
      <c r="I3207">
        <v>37.200000000000003</v>
      </c>
      <c r="J3207">
        <v>169</v>
      </c>
      <c r="N3207" t="s">
        <v>25</v>
      </c>
    </row>
    <row r="3208" spans="1:14" customFormat="1" x14ac:dyDescent="0.2">
      <c r="A3208">
        <v>11</v>
      </c>
      <c r="B3208">
        <v>2</v>
      </c>
      <c r="C3208" s="1">
        <v>43427</v>
      </c>
      <c r="D3208" t="s">
        <v>6</v>
      </c>
      <c r="E3208" t="s">
        <v>9</v>
      </c>
      <c r="F3208">
        <v>4</v>
      </c>
      <c r="G3208">
        <v>2</v>
      </c>
      <c r="H3208">
        <v>43.19</v>
      </c>
      <c r="I3208">
        <v>37</v>
      </c>
      <c r="J3208">
        <v>188</v>
      </c>
      <c r="N3208" t="s">
        <v>25</v>
      </c>
    </row>
    <row r="3209" spans="1:14" customFormat="1" x14ac:dyDescent="0.2">
      <c r="A3209">
        <v>12</v>
      </c>
      <c r="B3209">
        <v>2</v>
      </c>
      <c r="C3209" s="1">
        <v>43427</v>
      </c>
      <c r="D3209" t="s">
        <v>6</v>
      </c>
      <c r="E3209" t="s">
        <v>9</v>
      </c>
      <c r="F3209">
        <v>4</v>
      </c>
      <c r="G3209">
        <v>3</v>
      </c>
      <c r="H3209">
        <v>32.26</v>
      </c>
      <c r="I3209">
        <v>37</v>
      </c>
      <c r="J3209">
        <v>191</v>
      </c>
      <c r="N3209" t="s">
        <v>25</v>
      </c>
    </row>
    <row r="3210" spans="1:14" customFormat="1" x14ac:dyDescent="0.2">
      <c r="A3210">
        <v>13</v>
      </c>
      <c r="B3210">
        <v>2</v>
      </c>
      <c r="C3210" s="1">
        <v>43427</v>
      </c>
      <c r="D3210" t="s">
        <v>6</v>
      </c>
      <c r="E3210" t="s">
        <v>9</v>
      </c>
      <c r="F3210">
        <v>4</v>
      </c>
      <c r="G3210">
        <v>4</v>
      </c>
      <c r="H3210">
        <v>36.94</v>
      </c>
      <c r="I3210">
        <v>36.200000000000003</v>
      </c>
      <c r="J3210">
        <v>154</v>
      </c>
      <c r="N3210" t="s">
        <v>25</v>
      </c>
    </row>
    <row r="3211" spans="1:14" customFormat="1" x14ac:dyDescent="0.2">
      <c r="A3211">
        <v>14</v>
      </c>
      <c r="B3211">
        <v>2</v>
      </c>
      <c r="C3211" s="1">
        <v>43427</v>
      </c>
      <c r="D3211" t="s">
        <v>6</v>
      </c>
      <c r="E3211" t="s">
        <v>9</v>
      </c>
      <c r="F3211">
        <v>2</v>
      </c>
      <c r="G3211">
        <v>5</v>
      </c>
      <c r="H3211">
        <v>34.57</v>
      </c>
      <c r="I3211">
        <v>37.299999999999997</v>
      </c>
      <c r="J3211">
        <v>175</v>
      </c>
      <c r="N3211" t="s">
        <v>25</v>
      </c>
    </row>
    <row r="3212" spans="1:14" customFormat="1" x14ac:dyDescent="0.2">
      <c r="A3212">
        <v>15</v>
      </c>
      <c r="B3212">
        <v>2</v>
      </c>
      <c r="C3212" s="1">
        <v>43427</v>
      </c>
      <c r="D3212" t="s">
        <v>6</v>
      </c>
      <c r="E3212" t="s">
        <v>8</v>
      </c>
      <c r="F3212">
        <v>2</v>
      </c>
      <c r="G3212">
        <v>1</v>
      </c>
      <c r="H3212">
        <v>21.36</v>
      </c>
      <c r="I3212">
        <v>36.200000000000003</v>
      </c>
      <c r="J3212">
        <v>141</v>
      </c>
      <c r="N3212" t="s">
        <v>25</v>
      </c>
    </row>
    <row r="3213" spans="1:14" customFormat="1" x14ac:dyDescent="0.2">
      <c r="A3213">
        <v>16</v>
      </c>
      <c r="B3213">
        <v>2</v>
      </c>
      <c r="C3213" s="1">
        <v>43427</v>
      </c>
      <c r="D3213" t="s">
        <v>6</v>
      </c>
      <c r="E3213" t="s">
        <v>8</v>
      </c>
      <c r="F3213">
        <v>2</v>
      </c>
      <c r="G3213">
        <v>2</v>
      </c>
      <c r="H3213">
        <v>21.54</v>
      </c>
      <c r="I3213">
        <v>36.1</v>
      </c>
      <c r="J3213">
        <v>140</v>
      </c>
      <c r="N3213" t="s">
        <v>25</v>
      </c>
    </row>
    <row r="3214" spans="1:14" customFormat="1" x14ac:dyDescent="0.2">
      <c r="A3214">
        <v>17</v>
      </c>
      <c r="B3214">
        <v>2</v>
      </c>
      <c r="C3214" s="1">
        <v>43427</v>
      </c>
      <c r="D3214" t="s">
        <v>6</v>
      </c>
      <c r="E3214" t="s">
        <v>8</v>
      </c>
      <c r="F3214">
        <v>1</v>
      </c>
      <c r="G3214">
        <v>3</v>
      </c>
      <c r="H3214">
        <v>27.79</v>
      </c>
      <c r="I3214">
        <v>35.799999999999997</v>
      </c>
      <c r="J3214">
        <v>129</v>
      </c>
      <c r="N3214" t="s">
        <v>25</v>
      </c>
    </row>
    <row r="3215" spans="1:14" customFormat="1" x14ac:dyDescent="0.2">
      <c r="A3215">
        <v>18</v>
      </c>
      <c r="B3215">
        <v>2</v>
      </c>
      <c r="C3215" s="1">
        <v>43427</v>
      </c>
      <c r="D3215" t="s">
        <v>6</v>
      </c>
      <c r="E3215" t="s">
        <v>8</v>
      </c>
      <c r="F3215">
        <v>1</v>
      </c>
      <c r="G3215">
        <v>4</v>
      </c>
      <c r="H3215">
        <v>23.5</v>
      </c>
      <c r="I3215">
        <v>36.4</v>
      </c>
      <c r="J3215">
        <v>150</v>
      </c>
      <c r="N3215" t="s">
        <v>25</v>
      </c>
    </row>
    <row r="3216" spans="1:14" customFormat="1" x14ac:dyDescent="0.2">
      <c r="A3216">
        <v>19</v>
      </c>
      <c r="B3216">
        <v>2</v>
      </c>
      <c r="C3216" s="1">
        <v>43427</v>
      </c>
      <c r="D3216" t="s">
        <v>6</v>
      </c>
      <c r="E3216" t="s">
        <v>8</v>
      </c>
      <c r="F3216">
        <v>1</v>
      </c>
      <c r="G3216">
        <v>5</v>
      </c>
      <c r="H3216">
        <v>26.1</v>
      </c>
      <c r="I3216">
        <v>36.200000000000003</v>
      </c>
      <c r="J3216">
        <v>143</v>
      </c>
      <c r="N3216" t="s">
        <v>25</v>
      </c>
    </row>
    <row r="3217" spans="1:14" customFormat="1" x14ac:dyDescent="0.2">
      <c r="A3217">
        <v>20</v>
      </c>
      <c r="B3217">
        <v>2</v>
      </c>
      <c r="C3217" s="1">
        <v>43427</v>
      </c>
      <c r="D3217" t="s">
        <v>6</v>
      </c>
      <c r="E3217" t="s">
        <v>8</v>
      </c>
      <c r="F3217">
        <v>3</v>
      </c>
      <c r="G3217">
        <v>2</v>
      </c>
      <c r="H3217">
        <v>33.270000000000003</v>
      </c>
      <c r="I3217">
        <v>36.6</v>
      </c>
      <c r="J3217">
        <v>172</v>
      </c>
      <c r="N3217" t="s">
        <v>25</v>
      </c>
    </row>
    <row r="3218" spans="1:14" customFormat="1" x14ac:dyDescent="0.2">
      <c r="A3218">
        <v>21</v>
      </c>
      <c r="B3218">
        <v>2</v>
      </c>
      <c r="C3218" s="1">
        <v>43427</v>
      </c>
      <c r="D3218" t="s">
        <v>6</v>
      </c>
      <c r="E3218" t="s">
        <v>8</v>
      </c>
      <c r="F3218">
        <v>3</v>
      </c>
      <c r="G3218">
        <v>3</v>
      </c>
      <c r="H3218">
        <v>29.61</v>
      </c>
      <c r="I3218">
        <v>36.4</v>
      </c>
      <c r="J3218">
        <v>128</v>
      </c>
      <c r="N3218" t="s">
        <v>25</v>
      </c>
    </row>
    <row r="3219" spans="1:14" customFormat="1" x14ac:dyDescent="0.2">
      <c r="A3219">
        <v>22</v>
      </c>
      <c r="B3219">
        <v>2</v>
      </c>
      <c r="C3219" s="1">
        <v>43427</v>
      </c>
      <c r="D3219" t="s">
        <v>6</v>
      </c>
      <c r="E3219" t="s">
        <v>8</v>
      </c>
      <c r="F3219">
        <v>3</v>
      </c>
      <c r="G3219">
        <v>4</v>
      </c>
      <c r="H3219">
        <v>31.08</v>
      </c>
      <c r="I3219">
        <v>37.299999999999997</v>
      </c>
      <c r="J3219">
        <v>192</v>
      </c>
      <c r="N3219" t="s">
        <v>25</v>
      </c>
    </row>
    <row r="3220" spans="1:14" customFormat="1" x14ac:dyDescent="0.2">
      <c r="A3220">
        <v>23</v>
      </c>
      <c r="B3220">
        <v>2</v>
      </c>
      <c r="C3220" s="1">
        <v>43427</v>
      </c>
      <c r="D3220" t="s">
        <v>6</v>
      </c>
      <c r="E3220" t="s">
        <v>8</v>
      </c>
      <c r="F3220">
        <v>2</v>
      </c>
      <c r="G3220">
        <v>5</v>
      </c>
      <c r="H3220">
        <v>25.19</v>
      </c>
      <c r="I3220">
        <v>36.700000000000003</v>
      </c>
      <c r="J3220">
        <v>156</v>
      </c>
      <c r="N3220" t="s">
        <v>25</v>
      </c>
    </row>
    <row r="3221" spans="1:14" customFormat="1" x14ac:dyDescent="0.2">
      <c r="A3221">
        <v>7</v>
      </c>
      <c r="B3221">
        <v>3</v>
      </c>
      <c r="C3221" s="1">
        <v>43427</v>
      </c>
      <c r="D3221" t="s">
        <v>6</v>
      </c>
      <c r="E3221" t="s">
        <v>9</v>
      </c>
      <c r="F3221">
        <v>2</v>
      </c>
      <c r="G3221">
        <v>2</v>
      </c>
      <c r="H3221">
        <v>24.45</v>
      </c>
      <c r="I3221">
        <v>36.700000000000003</v>
      </c>
      <c r="J3221">
        <v>190</v>
      </c>
      <c r="N3221" t="s">
        <v>25</v>
      </c>
    </row>
    <row r="3222" spans="1:14" customFormat="1" x14ac:dyDescent="0.2">
      <c r="A3222">
        <v>3</v>
      </c>
      <c r="B3222">
        <v>3</v>
      </c>
      <c r="C3222" s="1">
        <v>43427</v>
      </c>
      <c r="D3222" t="s">
        <v>6</v>
      </c>
      <c r="E3222" t="s">
        <v>9</v>
      </c>
      <c r="F3222">
        <v>1</v>
      </c>
      <c r="G3222">
        <v>3</v>
      </c>
      <c r="H3222">
        <v>26.41</v>
      </c>
      <c r="I3222">
        <v>36.9</v>
      </c>
      <c r="J3222">
        <v>150</v>
      </c>
      <c r="N3222" t="s">
        <v>25</v>
      </c>
    </row>
    <row r="3223" spans="1:14" customFormat="1" x14ac:dyDescent="0.2">
      <c r="A3223">
        <v>9</v>
      </c>
      <c r="B3223">
        <v>3</v>
      </c>
      <c r="C3223" s="1">
        <v>43427</v>
      </c>
      <c r="D3223" t="s">
        <v>6</v>
      </c>
      <c r="E3223" t="s">
        <v>9</v>
      </c>
      <c r="F3223">
        <v>2</v>
      </c>
      <c r="G3223">
        <v>4</v>
      </c>
      <c r="H3223">
        <v>37.880000000000003</v>
      </c>
      <c r="I3223">
        <v>36</v>
      </c>
      <c r="J3223">
        <v>131</v>
      </c>
      <c r="N3223" t="s">
        <v>25</v>
      </c>
    </row>
    <row r="3224" spans="1:14" customFormat="1" x14ac:dyDescent="0.2">
      <c r="A3224">
        <v>10</v>
      </c>
      <c r="B3224">
        <v>3</v>
      </c>
      <c r="C3224" s="1">
        <v>43427</v>
      </c>
      <c r="D3224" t="s">
        <v>6</v>
      </c>
      <c r="E3224" t="s">
        <v>9</v>
      </c>
      <c r="F3224">
        <v>2</v>
      </c>
      <c r="G3224">
        <v>5</v>
      </c>
      <c r="H3224">
        <v>41.41</v>
      </c>
      <c r="I3224">
        <v>36.799999999999997</v>
      </c>
      <c r="J3224">
        <v>172</v>
      </c>
      <c r="N3224" t="s">
        <v>25</v>
      </c>
    </row>
    <row r="3225" spans="1:14" customFormat="1" x14ac:dyDescent="0.2">
      <c r="A3225">
        <v>11</v>
      </c>
      <c r="B3225">
        <v>3</v>
      </c>
      <c r="C3225" s="1">
        <v>43427</v>
      </c>
      <c r="D3225" t="s">
        <v>6</v>
      </c>
      <c r="E3225" t="s">
        <v>9</v>
      </c>
      <c r="F3225">
        <v>3</v>
      </c>
      <c r="G3225">
        <v>1</v>
      </c>
      <c r="H3225">
        <v>38.97</v>
      </c>
      <c r="I3225">
        <v>37</v>
      </c>
      <c r="J3225">
        <v>180</v>
      </c>
      <c r="N3225" t="s">
        <v>25</v>
      </c>
    </row>
    <row r="3226" spans="1:14" customFormat="1" x14ac:dyDescent="0.2">
      <c r="A3226">
        <v>12</v>
      </c>
      <c r="B3226">
        <v>3</v>
      </c>
      <c r="C3226" s="1">
        <v>43427</v>
      </c>
      <c r="D3226" t="s">
        <v>6</v>
      </c>
      <c r="E3226" t="s">
        <v>9</v>
      </c>
      <c r="F3226">
        <v>3</v>
      </c>
      <c r="G3226">
        <v>2</v>
      </c>
      <c r="H3226">
        <v>37.17</v>
      </c>
      <c r="I3226">
        <v>36.5</v>
      </c>
      <c r="J3226">
        <v>195</v>
      </c>
      <c r="N3226" t="s">
        <v>25</v>
      </c>
    </row>
    <row r="3227" spans="1:14" customFormat="1" x14ac:dyDescent="0.2">
      <c r="A3227">
        <v>4</v>
      </c>
      <c r="B3227">
        <v>3</v>
      </c>
      <c r="C3227" s="1">
        <v>43427</v>
      </c>
      <c r="D3227" t="s">
        <v>6</v>
      </c>
      <c r="E3227" t="s">
        <v>9</v>
      </c>
      <c r="F3227">
        <v>1</v>
      </c>
      <c r="G3227">
        <v>4</v>
      </c>
      <c r="H3227">
        <v>43.47</v>
      </c>
      <c r="I3227">
        <v>36.4</v>
      </c>
      <c r="J3227">
        <v>201</v>
      </c>
      <c r="N3227" t="s">
        <v>25</v>
      </c>
    </row>
    <row r="3228" spans="1:14" customFormat="1" x14ac:dyDescent="0.2">
      <c r="A3228">
        <v>15</v>
      </c>
      <c r="B3228">
        <v>3</v>
      </c>
      <c r="C3228" s="1">
        <v>43427</v>
      </c>
      <c r="D3228" t="s">
        <v>6</v>
      </c>
      <c r="E3228" t="s">
        <v>9</v>
      </c>
      <c r="F3228">
        <v>3</v>
      </c>
      <c r="G3228">
        <v>5</v>
      </c>
      <c r="H3228">
        <v>43.94</v>
      </c>
      <c r="I3228">
        <v>36.700000000000003</v>
      </c>
      <c r="J3228">
        <v>205</v>
      </c>
      <c r="N3228" t="s">
        <v>25</v>
      </c>
    </row>
    <row r="3229" spans="1:14" customFormat="1" x14ac:dyDescent="0.2">
      <c r="A3229">
        <v>16</v>
      </c>
      <c r="B3229">
        <v>3</v>
      </c>
      <c r="C3229" s="1">
        <v>43427</v>
      </c>
      <c r="D3229" t="s">
        <v>6</v>
      </c>
      <c r="E3229" t="s">
        <v>9</v>
      </c>
      <c r="F3229">
        <v>4</v>
      </c>
      <c r="G3229">
        <v>1</v>
      </c>
      <c r="H3229">
        <v>37.450000000000003</v>
      </c>
      <c r="I3229">
        <v>36.799999999999997</v>
      </c>
      <c r="J3229">
        <v>182</v>
      </c>
      <c r="N3229" t="s">
        <v>25</v>
      </c>
    </row>
    <row r="3230" spans="1:14" customFormat="1" x14ac:dyDescent="0.2">
      <c r="A3230">
        <v>17</v>
      </c>
      <c r="B3230">
        <v>3</v>
      </c>
      <c r="C3230" s="1">
        <v>43427</v>
      </c>
      <c r="D3230" t="s">
        <v>6</v>
      </c>
      <c r="E3230" t="s">
        <v>9</v>
      </c>
      <c r="F3230">
        <v>4</v>
      </c>
      <c r="G3230">
        <v>2</v>
      </c>
      <c r="H3230">
        <v>43.39</v>
      </c>
      <c r="I3230">
        <v>36.799999999999997</v>
      </c>
      <c r="J3230">
        <v>189</v>
      </c>
      <c r="N3230" t="s">
        <v>25</v>
      </c>
    </row>
    <row r="3231" spans="1:14" customFormat="1" x14ac:dyDescent="0.2">
      <c r="A3231">
        <v>18</v>
      </c>
      <c r="B3231">
        <v>3</v>
      </c>
      <c r="C3231" s="1">
        <v>43427</v>
      </c>
      <c r="D3231" t="s">
        <v>6</v>
      </c>
      <c r="E3231" t="s">
        <v>9</v>
      </c>
      <c r="F3231">
        <v>4</v>
      </c>
      <c r="G3231">
        <v>3</v>
      </c>
      <c r="H3231">
        <v>40.18</v>
      </c>
      <c r="I3231">
        <v>36.700000000000003</v>
      </c>
      <c r="J3231">
        <v>190</v>
      </c>
      <c r="N3231" t="s">
        <v>25</v>
      </c>
    </row>
    <row r="3232" spans="1:14" customFormat="1" x14ac:dyDescent="0.2">
      <c r="A3232">
        <v>19</v>
      </c>
      <c r="B3232">
        <v>3</v>
      </c>
      <c r="C3232" s="1">
        <v>43427</v>
      </c>
      <c r="D3232" t="s">
        <v>6</v>
      </c>
      <c r="E3232" t="s">
        <v>9</v>
      </c>
      <c r="F3232">
        <v>4</v>
      </c>
      <c r="G3232">
        <v>4</v>
      </c>
      <c r="H3232">
        <v>36.11</v>
      </c>
      <c r="I3232">
        <v>36.9</v>
      </c>
      <c r="J3232">
        <v>193</v>
      </c>
      <c r="N3232" t="s">
        <v>25</v>
      </c>
    </row>
    <row r="3233" spans="1:14" customFormat="1" x14ac:dyDescent="0.2">
      <c r="A3233">
        <v>5</v>
      </c>
      <c r="B3233">
        <v>3</v>
      </c>
      <c r="C3233" s="1">
        <v>43427</v>
      </c>
      <c r="D3233" t="s">
        <v>6</v>
      </c>
      <c r="E3233" t="s">
        <v>9</v>
      </c>
      <c r="F3233">
        <v>1</v>
      </c>
      <c r="G3233">
        <v>5</v>
      </c>
      <c r="H3233">
        <v>41.23</v>
      </c>
      <c r="I3233">
        <v>36.6</v>
      </c>
      <c r="J3233">
        <v>160</v>
      </c>
      <c r="N3233" t="s">
        <v>25</v>
      </c>
    </row>
    <row r="3234" spans="1:14" customFormat="1" x14ac:dyDescent="0.2">
      <c r="A3234">
        <v>26</v>
      </c>
      <c r="B3234">
        <v>3</v>
      </c>
      <c r="C3234" s="1">
        <v>43427</v>
      </c>
      <c r="D3234" t="s">
        <v>6</v>
      </c>
      <c r="E3234" t="s">
        <v>8</v>
      </c>
      <c r="F3234">
        <v>2</v>
      </c>
      <c r="G3234">
        <v>1</v>
      </c>
      <c r="H3234">
        <v>27.92</v>
      </c>
      <c r="I3234">
        <v>36.6</v>
      </c>
      <c r="J3234">
        <v>139</v>
      </c>
      <c r="N3234" t="s">
        <v>25</v>
      </c>
    </row>
    <row r="3235" spans="1:14" customFormat="1" x14ac:dyDescent="0.2">
      <c r="A3235">
        <v>27</v>
      </c>
      <c r="B3235">
        <v>3</v>
      </c>
      <c r="C3235" s="1">
        <v>43427</v>
      </c>
      <c r="D3235" t="s">
        <v>6</v>
      </c>
      <c r="E3235" t="s">
        <v>8</v>
      </c>
      <c r="F3235">
        <v>2</v>
      </c>
      <c r="G3235">
        <v>2</v>
      </c>
      <c r="H3235">
        <v>30.61</v>
      </c>
      <c r="I3235">
        <v>36.6</v>
      </c>
      <c r="J3235">
        <v>137</v>
      </c>
      <c r="N3235" t="s">
        <v>25</v>
      </c>
    </row>
    <row r="3236" spans="1:14" customFormat="1" x14ac:dyDescent="0.2">
      <c r="A3236">
        <v>23</v>
      </c>
      <c r="B3236">
        <v>3</v>
      </c>
      <c r="C3236" s="1">
        <v>43427</v>
      </c>
      <c r="D3236" t="s">
        <v>6</v>
      </c>
      <c r="E3236" t="s">
        <v>8</v>
      </c>
      <c r="F3236">
        <v>1</v>
      </c>
      <c r="G3236">
        <v>3</v>
      </c>
      <c r="H3236">
        <v>26.33</v>
      </c>
      <c r="I3236">
        <v>36.6</v>
      </c>
      <c r="J3236">
        <v>147</v>
      </c>
      <c r="N3236" t="s">
        <v>25</v>
      </c>
    </row>
    <row r="3237" spans="1:14" customFormat="1" x14ac:dyDescent="0.2">
      <c r="A3237">
        <v>24</v>
      </c>
      <c r="B3237">
        <v>3</v>
      </c>
      <c r="C3237" s="1">
        <v>43427</v>
      </c>
      <c r="D3237" t="s">
        <v>6</v>
      </c>
      <c r="E3237" t="s">
        <v>8</v>
      </c>
      <c r="F3237">
        <v>1</v>
      </c>
      <c r="G3237">
        <v>4</v>
      </c>
      <c r="H3237">
        <v>21.67</v>
      </c>
      <c r="I3237">
        <v>36.9</v>
      </c>
      <c r="J3237">
        <v>159</v>
      </c>
      <c r="N3237" t="s">
        <v>25</v>
      </c>
    </row>
    <row r="3238" spans="1:14" customFormat="1" x14ac:dyDescent="0.2">
      <c r="A3238">
        <v>30</v>
      </c>
      <c r="B3238">
        <v>3</v>
      </c>
      <c r="C3238" s="1">
        <v>43427</v>
      </c>
      <c r="D3238" t="s">
        <v>6</v>
      </c>
      <c r="E3238" t="s">
        <v>8</v>
      </c>
      <c r="F3238">
        <v>2</v>
      </c>
      <c r="G3238">
        <v>5</v>
      </c>
      <c r="H3238">
        <v>31.94</v>
      </c>
      <c r="I3238">
        <v>36.299999999999997</v>
      </c>
      <c r="J3238">
        <v>155</v>
      </c>
      <c r="N3238" t="s">
        <v>25</v>
      </c>
    </row>
    <row r="3239" spans="1:14" customFormat="1" x14ac:dyDescent="0.2">
      <c r="A3239">
        <v>32</v>
      </c>
      <c r="B3239">
        <v>3</v>
      </c>
      <c r="C3239" s="1">
        <v>43427</v>
      </c>
      <c r="D3239" t="s">
        <v>6</v>
      </c>
      <c r="E3239" t="s">
        <v>8</v>
      </c>
      <c r="F3239">
        <v>3</v>
      </c>
      <c r="G3239">
        <v>2</v>
      </c>
      <c r="H3239">
        <v>21.36</v>
      </c>
      <c r="I3239">
        <v>36.4</v>
      </c>
      <c r="J3239">
        <v>116</v>
      </c>
      <c r="N3239" t="s">
        <v>25</v>
      </c>
    </row>
    <row r="3240" spans="1:14" customFormat="1" x14ac:dyDescent="0.2">
      <c r="A3240">
        <v>33</v>
      </c>
      <c r="B3240">
        <v>3</v>
      </c>
      <c r="C3240" s="1">
        <v>43427</v>
      </c>
      <c r="D3240" t="s">
        <v>6</v>
      </c>
      <c r="E3240" t="s">
        <v>8</v>
      </c>
      <c r="F3240">
        <v>3</v>
      </c>
      <c r="G3240">
        <v>3</v>
      </c>
      <c r="H3240">
        <v>21.09</v>
      </c>
      <c r="I3240">
        <v>36.9</v>
      </c>
      <c r="J3240">
        <v>141</v>
      </c>
      <c r="N3240" t="s">
        <v>25</v>
      </c>
    </row>
    <row r="3241" spans="1:14" customFormat="1" x14ac:dyDescent="0.2">
      <c r="A3241">
        <v>34</v>
      </c>
      <c r="B3241">
        <v>3</v>
      </c>
      <c r="C3241" s="1">
        <v>43427</v>
      </c>
      <c r="D3241" t="s">
        <v>6</v>
      </c>
      <c r="E3241" t="s">
        <v>8</v>
      </c>
      <c r="F3241">
        <v>3</v>
      </c>
      <c r="G3241">
        <v>4</v>
      </c>
      <c r="H3241">
        <v>21.63</v>
      </c>
      <c r="I3241">
        <v>36.700000000000003</v>
      </c>
      <c r="J3241">
        <v>110</v>
      </c>
      <c r="N3241" t="s">
        <v>25</v>
      </c>
    </row>
    <row r="3242" spans="1:14" customFormat="1" x14ac:dyDescent="0.2">
      <c r="A3242">
        <v>25</v>
      </c>
      <c r="B3242">
        <v>3</v>
      </c>
      <c r="C3242" s="1">
        <v>43427</v>
      </c>
      <c r="D3242" t="s">
        <v>6</v>
      </c>
      <c r="E3242" t="s">
        <v>8</v>
      </c>
      <c r="F3242">
        <v>1</v>
      </c>
      <c r="G3242">
        <v>5</v>
      </c>
      <c r="H3242">
        <v>26.67</v>
      </c>
      <c r="I3242">
        <v>36</v>
      </c>
      <c r="J3242">
        <v>140</v>
      </c>
      <c r="N3242" t="s">
        <v>25</v>
      </c>
    </row>
    <row r="3243" spans="1:14" x14ac:dyDescent="0.2">
      <c r="A3243">
        <v>7</v>
      </c>
      <c r="B3243">
        <v>3</v>
      </c>
      <c r="C3243" s="1">
        <v>43432</v>
      </c>
      <c r="D3243" t="s">
        <v>7</v>
      </c>
      <c r="E3243" t="s">
        <v>9</v>
      </c>
      <c r="F3243">
        <v>2</v>
      </c>
      <c r="G3243">
        <v>2</v>
      </c>
      <c r="H3243">
        <v>23.08</v>
      </c>
      <c r="I3243"/>
      <c r="J3243"/>
      <c r="K3243"/>
      <c r="L3243"/>
      <c r="M3243"/>
      <c r="N3243" t="s">
        <v>25</v>
      </c>
    </row>
    <row r="3244" spans="1:14" x14ac:dyDescent="0.2">
      <c r="A3244">
        <v>3</v>
      </c>
      <c r="B3244">
        <v>3</v>
      </c>
      <c r="C3244" s="1">
        <v>43432</v>
      </c>
      <c r="D3244" t="s">
        <v>7</v>
      </c>
      <c r="E3244" t="s">
        <v>9</v>
      </c>
      <c r="F3244">
        <v>1</v>
      </c>
      <c r="G3244">
        <v>3</v>
      </c>
      <c r="H3244">
        <v>24.38</v>
      </c>
      <c r="I3244"/>
      <c r="J3244"/>
      <c r="K3244"/>
      <c r="L3244"/>
      <c r="M3244"/>
      <c r="N3244" t="s">
        <v>25</v>
      </c>
    </row>
    <row r="3245" spans="1:14" x14ac:dyDescent="0.2">
      <c r="A3245">
        <v>9</v>
      </c>
      <c r="B3245">
        <v>3</v>
      </c>
      <c r="C3245" s="1">
        <v>43432</v>
      </c>
      <c r="D3245" t="s">
        <v>7</v>
      </c>
      <c r="E3245" t="s">
        <v>9</v>
      </c>
      <c r="F3245">
        <v>2</v>
      </c>
      <c r="G3245">
        <v>4</v>
      </c>
      <c r="H3245">
        <v>23.21</v>
      </c>
      <c r="I3245"/>
      <c r="J3245"/>
      <c r="K3245"/>
      <c r="L3245"/>
      <c r="M3245"/>
      <c r="N3245" t="s">
        <v>25</v>
      </c>
    </row>
    <row r="3246" spans="1:14" x14ac:dyDescent="0.2">
      <c r="A3246">
        <v>10</v>
      </c>
      <c r="B3246">
        <v>3</v>
      </c>
      <c r="C3246" s="1">
        <v>43432</v>
      </c>
      <c r="D3246" t="s">
        <v>7</v>
      </c>
      <c r="E3246" t="s">
        <v>9</v>
      </c>
      <c r="F3246">
        <v>2</v>
      </c>
      <c r="G3246">
        <v>5</v>
      </c>
      <c r="H3246">
        <v>23.89</v>
      </c>
      <c r="I3246"/>
      <c r="J3246"/>
      <c r="K3246"/>
      <c r="L3246"/>
      <c r="M3246"/>
      <c r="N3246" t="s">
        <v>25</v>
      </c>
    </row>
    <row r="3247" spans="1:14" x14ac:dyDescent="0.2">
      <c r="A3247">
        <v>11</v>
      </c>
      <c r="B3247">
        <v>3</v>
      </c>
      <c r="C3247" s="1">
        <v>43432</v>
      </c>
      <c r="D3247" t="s">
        <v>7</v>
      </c>
      <c r="E3247" t="s">
        <v>9</v>
      </c>
      <c r="F3247">
        <v>3</v>
      </c>
      <c r="G3247">
        <v>1</v>
      </c>
      <c r="H3247">
        <v>21.39</v>
      </c>
      <c r="I3247"/>
      <c r="J3247"/>
      <c r="K3247"/>
      <c r="L3247"/>
      <c r="M3247"/>
      <c r="N3247" t="s">
        <v>25</v>
      </c>
    </row>
    <row r="3248" spans="1:14" x14ac:dyDescent="0.2">
      <c r="A3248">
        <v>12</v>
      </c>
      <c r="B3248">
        <v>3</v>
      </c>
      <c r="C3248" s="1">
        <v>43432</v>
      </c>
      <c r="D3248" t="s">
        <v>7</v>
      </c>
      <c r="E3248" t="s">
        <v>9</v>
      </c>
      <c r="F3248">
        <v>3</v>
      </c>
      <c r="G3248">
        <v>2</v>
      </c>
      <c r="H3248">
        <v>24.56</v>
      </c>
      <c r="I3248"/>
      <c r="J3248"/>
      <c r="K3248"/>
      <c r="L3248"/>
      <c r="M3248"/>
      <c r="N3248" t="s">
        <v>25</v>
      </c>
    </row>
    <row r="3249" spans="1:14" x14ac:dyDescent="0.2">
      <c r="A3249">
        <v>13</v>
      </c>
      <c r="B3249">
        <v>3</v>
      </c>
      <c r="C3249" s="1">
        <v>43432</v>
      </c>
      <c r="D3249" t="s">
        <v>7</v>
      </c>
      <c r="E3249" t="s">
        <v>9</v>
      </c>
      <c r="F3249">
        <v>3</v>
      </c>
      <c r="G3249">
        <v>3</v>
      </c>
      <c r="H3249">
        <v>34.619999999999997</v>
      </c>
      <c r="I3249"/>
      <c r="J3249"/>
      <c r="K3249"/>
      <c r="L3249"/>
      <c r="M3249"/>
      <c r="N3249" t="s">
        <v>25</v>
      </c>
    </row>
    <row r="3250" spans="1:14" x14ac:dyDescent="0.2">
      <c r="A3250">
        <v>4</v>
      </c>
      <c r="B3250">
        <v>3</v>
      </c>
      <c r="C3250" s="1">
        <v>43432</v>
      </c>
      <c r="D3250" t="s">
        <v>7</v>
      </c>
      <c r="E3250" t="s">
        <v>9</v>
      </c>
      <c r="F3250">
        <v>1</v>
      </c>
      <c r="G3250">
        <v>4</v>
      </c>
      <c r="H3250">
        <v>27.79</v>
      </c>
      <c r="I3250"/>
      <c r="J3250"/>
      <c r="K3250"/>
      <c r="L3250"/>
      <c r="M3250"/>
      <c r="N3250" t="s">
        <v>25</v>
      </c>
    </row>
    <row r="3251" spans="1:14" x14ac:dyDescent="0.2">
      <c r="A3251">
        <v>15</v>
      </c>
      <c r="B3251">
        <v>3</v>
      </c>
      <c r="C3251" s="1">
        <v>43432</v>
      </c>
      <c r="D3251" t="s">
        <v>7</v>
      </c>
      <c r="E3251" t="s">
        <v>9</v>
      </c>
      <c r="F3251">
        <v>3</v>
      </c>
      <c r="G3251">
        <v>5</v>
      </c>
      <c r="H3251">
        <v>23.3</v>
      </c>
      <c r="I3251"/>
      <c r="J3251"/>
      <c r="K3251"/>
      <c r="L3251"/>
      <c r="M3251"/>
      <c r="N3251" t="s">
        <v>25</v>
      </c>
    </row>
    <row r="3252" spans="1:14" x14ac:dyDescent="0.2">
      <c r="A3252">
        <v>16</v>
      </c>
      <c r="B3252">
        <v>3</v>
      </c>
      <c r="C3252" s="1">
        <v>43432</v>
      </c>
      <c r="D3252" t="s">
        <v>7</v>
      </c>
      <c r="E3252" t="s">
        <v>9</v>
      </c>
      <c r="F3252">
        <v>4</v>
      </c>
      <c r="G3252">
        <v>1</v>
      </c>
      <c r="H3252">
        <v>25.11</v>
      </c>
      <c r="I3252"/>
      <c r="J3252"/>
      <c r="K3252"/>
      <c r="L3252"/>
      <c r="M3252"/>
      <c r="N3252" t="s">
        <v>25</v>
      </c>
    </row>
    <row r="3253" spans="1:14" x14ac:dyDescent="0.2">
      <c r="A3253">
        <v>17</v>
      </c>
      <c r="B3253">
        <v>3</v>
      </c>
      <c r="C3253" s="1">
        <v>43432</v>
      </c>
      <c r="D3253" t="s">
        <v>7</v>
      </c>
      <c r="E3253" t="s">
        <v>9</v>
      </c>
      <c r="F3253">
        <v>4</v>
      </c>
      <c r="G3253">
        <v>2</v>
      </c>
      <c r="H3253">
        <v>22.12</v>
      </c>
      <c r="I3253"/>
      <c r="J3253"/>
      <c r="K3253"/>
      <c r="L3253"/>
      <c r="M3253"/>
      <c r="N3253" t="s">
        <v>25</v>
      </c>
    </row>
    <row r="3254" spans="1:14" x14ac:dyDescent="0.2">
      <c r="A3254">
        <v>18</v>
      </c>
      <c r="B3254">
        <v>3</v>
      </c>
      <c r="C3254" s="1">
        <v>43432</v>
      </c>
      <c r="D3254" t="s">
        <v>7</v>
      </c>
      <c r="E3254" t="s">
        <v>9</v>
      </c>
      <c r="F3254">
        <v>4</v>
      </c>
      <c r="G3254">
        <v>3</v>
      </c>
      <c r="H3254">
        <v>23.09</v>
      </c>
      <c r="I3254"/>
      <c r="J3254"/>
      <c r="K3254"/>
      <c r="L3254"/>
      <c r="M3254"/>
      <c r="N3254" t="s">
        <v>25</v>
      </c>
    </row>
    <row r="3255" spans="1:14" x14ac:dyDescent="0.2">
      <c r="A3255">
        <v>19</v>
      </c>
      <c r="B3255">
        <v>3</v>
      </c>
      <c r="C3255" s="1">
        <v>43432</v>
      </c>
      <c r="D3255" t="s">
        <v>7</v>
      </c>
      <c r="E3255" t="s">
        <v>9</v>
      </c>
      <c r="F3255">
        <v>4</v>
      </c>
      <c r="G3255">
        <v>4</v>
      </c>
      <c r="H3255">
        <v>28.87</v>
      </c>
      <c r="I3255"/>
      <c r="J3255"/>
      <c r="K3255"/>
      <c r="L3255"/>
      <c r="M3255"/>
      <c r="N3255" t="s">
        <v>25</v>
      </c>
    </row>
    <row r="3256" spans="1:14" x14ac:dyDescent="0.2">
      <c r="A3256">
        <v>5</v>
      </c>
      <c r="B3256">
        <v>3</v>
      </c>
      <c r="C3256" s="1">
        <v>43432</v>
      </c>
      <c r="D3256" t="s">
        <v>7</v>
      </c>
      <c r="E3256" t="s">
        <v>9</v>
      </c>
      <c r="F3256">
        <v>1</v>
      </c>
      <c r="G3256">
        <v>5</v>
      </c>
      <c r="H3256">
        <v>36.04</v>
      </c>
      <c r="I3256"/>
      <c r="J3256"/>
      <c r="K3256"/>
      <c r="L3256"/>
      <c r="M3256"/>
      <c r="N3256" t="s">
        <v>25</v>
      </c>
    </row>
    <row r="3257" spans="1:14" x14ac:dyDescent="0.2">
      <c r="A3257">
        <v>26</v>
      </c>
      <c r="B3257">
        <v>3</v>
      </c>
      <c r="C3257" s="1">
        <v>43432</v>
      </c>
      <c r="D3257" t="s">
        <v>7</v>
      </c>
      <c r="E3257" t="s">
        <v>8</v>
      </c>
      <c r="F3257">
        <v>2</v>
      </c>
      <c r="G3257">
        <v>1</v>
      </c>
      <c r="H3257">
        <v>25.38</v>
      </c>
      <c r="I3257"/>
      <c r="J3257"/>
      <c r="K3257"/>
      <c r="L3257"/>
      <c r="M3257"/>
      <c r="N3257" t="s">
        <v>25</v>
      </c>
    </row>
    <row r="3258" spans="1:14" x14ac:dyDescent="0.2">
      <c r="A3258">
        <v>22</v>
      </c>
      <c r="B3258">
        <v>3</v>
      </c>
      <c r="C3258" s="1">
        <v>43432</v>
      </c>
      <c r="D3258" t="s">
        <v>7</v>
      </c>
      <c r="E3258" t="s">
        <v>8</v>
      </c>
      <c r="F3258">
        <v>1</v>
      </c>
      <c r="G3258">
        <v>2</v>
      </c>
      <c r="H3258">
        <v>22.58</v>
      </c>
      <c r="I3258"/>
      <c r="J3258"/>
      <c r="K3258"/>
      <c r="L3258"/>
      <c r="M3258"/>
      <c r="N3258" t="s">
        <v>25</v>
      </c>
    </row>
    <row r="3259" spans="1:14" x14ac:dyDescent="0.2">
      <c r="A3259">
        <v>28</v>
      </c>
      <c r="B3259">
        <v>3</v>
      </c>
      <c r="C3259" s="1">
        <v>43432</v>
      </c>
      <c r="D3259" t="s">
        <v>7</v>
      </c>
      <c r="E3259" t="s">
        <v>8</v>
      </c>
      <c r="F3259">
        <v>2</v>
      </c>
      <c r="G3259">
        <v>3</v>
      </c>
      <c r="H3259">
        <v>26.18</v>
      </c>
      <c r="I3259"/>
      <c r="J3259"/>
      <c r="K3259"/>
      <c r="L3259"/>
      <c r="M3259"/>
      <c r="N3259" t="s">
        <v>25</v>
      </c>
    </row>
    <row r="3260" spans="1:14" x14ac:dyDescent="0.2">
      <c r="A3260">
        <v>24</v>
      </c>
      <c r="B3260">
        <v>3</v>
      </c>
      <c r="C3260" s="1">
        <v>43432</v>
      </c>
      <c r="D3260" t="s">
        <v>7</v>
      </c>
      <c r="E3260" t="s">
        <v>8</v>
      </c>
      <c r="F3260">
        <v>1</v>
      </c>
      <c r="G3260">
        <v>4</v>
      </c>
      <c r="H3260">
        <v>22.08</v>
      </c>
      <c r="I3260"/>
      <c r="J3260"/>
      <c r="K3260"/>
      <c r="L3260"/>
      <c r="M3260"/>
      <c r="N3260" t="s">
        <v>25</v>
      </c>
    </row>
    <row r="3261" spans="1:14" x14ac:dyDescent="0.2">
      <c r="A3261">
        <v>30</v>
      </c>
      <c r="B3261">
        <v>3</v>
      </c>
      <c r="C3261" s="1">
        <v>43432</v>
      </c>
      <c r="D3261" t="s">
        <v>7</v>
      </c>
      <c r="E3261" t="s">
        <v>8</v>
      </c>
      <c r="F3261">
        <v>2</v>
      </c>
      <c r="G3261">
        <v>5</v>
      </c>
      <c r="H3261">
        <v>24.62</v>
      </c>
      <c r="I3261"/>
      <c r="J3261"/>
      <c r="K3261"/>
      <c r="L3261"/>
      <c r="M3261"/>
      <c r="N3261" t="s">
        <v>25</v>
      </c>
    </row>
    <row r="3262" spans="1:14" customFormat="1" x14ac:dyDescent="0.2">
      <c r="A3262">
        <v>1</v>
      </c>
      <c r="B3262">
        <v>1</v>
      </c>
      <c r="C3262" s="1">
        <v>43432</v>
      </c>
      <c r="D3262" t="s">
        <v>7</v>
      </c>
      <c r="E3262" t="s">
        <v>9</v>
      </c>
      <c r="F3262">
        <v>1</v>
      </c>
      <c r="G3262">
        <v>1</v>
      </c>
      <c r="H3262">
        <v>32.270000000000003</v>
      </c>
      <c r="N3262" t="s">
        <v>28</v>
      </c>
    </row>
    <row r="3263" spans="1:14" customFormat="1" x14ac:dyDescent="0.2">
      <c r="A3263">
        <v>2</v>
      </c>
      <c r="B3263">
        <v>1</v>
      </c>
      <c r="C3263" s="1">
        <v>43432</v>
      </c>
      <c r="D3263" t="s">
        <v>7</v>
      </c>
      <c r="E3263" t="s">
        <v>9</v>
      </c>
      <c r="F3263">
        <v>2</v>
      </c>
      <c r="G3263">
        <v>1</v>
      </c>
      <c r="H3263">
        <v>36.72</v>
      </c>
      <c r="N3263" t="s">
        <v>28</v>
      </c>
    </row>
    <row r="3264" spans="1:14" customFormat="1" x14ac:dyDescent="0.2">
      <c r="A3264">
        <v>3</v>
      </c>
      <c r="B3264">
        <v>1</v>
      </c>
      <c r="C3264" s="1">
        <v>43432</v>
      </c>
      <c r="D3264" t="s">
        <v>7</v>
      </c>
      <c r="E3264" t="s">
        <v>9</v>
      </c>
      <c r="F3264">
        <v>3</v>
      </c>
      <c r="G3264">
        <v>1</v>
      </c>
      <c r="H3264">
        <v>33.47</v>
      </c>
      <c r="N3264" t="s">
        <v>28</v>
      </c>
    </row>
    <row r="3265" spans="1:14" customFormat="1" x14ac:dyDescent="0.2">
      <c r="A3265">
        <v>4</v>
      </c>
      <c r="B3265">
        <v>1</v>
      </c>
      <c r="C3265" s="1">
        <v>43432</v>
      </c>
      <c r="D3265" t="s">
        <v>7</v>
      </c>
      <c r="E3265" t="s">
        <v>9</v>
      </c>
      <c r="F3265">
        <v>4</v>
      </c>
      <c r="G3265">
        <v>1</v>
      </c>
      <c r="H3265">
        <v>30.38</v>
      </c>
      <c r="N3265" t="s">
        <v>28</v>
      </c>
    </row>
    <row r="3266" spans="1:14" customFormat="1" x14ac:dyDescent="0.2">
      <c r="A3266">
        <v>5</v>
      </c>
      <c r="B3266">
        <v>1</v>
      </c>
      <c r="C3266" s="1">
        <v>43432</v>
      </c>
      <c r="D3266" t="s">
        <v>7</v>
      </c>
      <c r="E3266" t="s">
        <v>9</v>
      </c>
      <c r="F3266">
        <v>5</v>
      </c>
      <c r="G3266">
        <v>1</v>
      </c>
      <c r="H3266">
        <v>29.61</v>
      </c>
      <c r="N3266" t="s">
        <v>28</v>
      </c>
    </row>
    <row r="3267" spans="1:14" customFormat="1" x14ac:dyDescent="0.2">
      <c r="A3267">
        <v>6</v>
      </c>
      <c r="B3267">
        <v>1</v>
      </c>
      <c r="C3267" s="1">
        <v>43432</v>
      </c>
      <c r="D3267" t="s">
        <v>7</v>
      </c>
      <c r="E3267" t="s">
        <v>9</v>
      </c>
      <c r="F3267">
        <v>6</v>
      </c>
      <c r="G3267">
        <v>1</v>
      </c>
      <c r="H3267">
        <v>39.020000000000003</v>
      </c>
      <c r="N3267" t="s">
        <v>28</v>
      </c>
    </row>
    <row r="3268" spans="1:14" customFormat="1" x14ac:dyDescent="0.2">
      <c r="A3268">
        <v>7</v>
      </c>
      <c r="B3268">
        <v>1</v>
      </c>
      <c r="C3268" s="1">
        <v>43432</v>
      </c>
      <c r="D3268" t="s">
        <v>7</v>
      </c>
      <c r="E3268" t="s">
        <v>9</v>
      </c>
      <c r="F3268">
        <v>7</v>
      </c>
      <c r="G3268">
        <v>1</v>
      </c>
      <c r="H3268">
        <v>31.78</v>
      </c>
      <c r="N3268" t="s">
        <v>28</v>
      </c>
    </row>
    <row r="3269" spans="1:14" customFormat="1" x14ac:dyDescent="0.2">
      <c r="A3269">
        <v>9</v>
      </c>
      <c r="B3269">
        <v>1</v>
      </c>
      <c r="C3269" s="1">
        <v>43432</v>
      </c>
      <c r="D3269" t="s">
        <v>7</v>
      </c>
      <c r="E3269" t="s">
        <v>8</v>
      </c>
      <c r="F3269">
        <v>1</v>
      </c>
      <c r="G3269">
        <v>1</v>
      </c>
      <c r="H3269">
        <v>27.96</v>
      </c>
      <c r="N3269" t="s">
        <v>28</v>
      </c>
    </row>
    <row r="3270" spans="1:14" customFormat="1" x14ac:dyDescent="0.2">
      <c r="A3270">
        <v>10</v>
      </c>
      <c r="B3270">
        <v>1</v>
      </c>
      <c r="C3270" s="1">
        <v>43432</v>
      </c>
      <c r="D3270" t="s">
        <v>7</v>
      </c>
      <c r="E3270" t="s">
        <v>8</v>
      </c>
      <c r="F3270">
        <v>2</v>
      </c>
      <c r="G3270">
        <v>1</v>
      </c>
      <c r="H3270">
        <v>25.99</v>
      </c>
      <c r="N3270" t="s">
        <v>28</v>
      </c>
    </row>
    <row r="3271" spans="1:14" customFormat="1" x14ac:dyDescent="0.2">
      <c r="A3271">
        <v>11</v>
      </c>
      <c r="B3271">
        <v>1</v>
      </c>
      <c r="C3271" s="1">
        <v>43432</v>
      </c>
      <c r="D3271" t="s">
        <v>7</v>
      </c>
      <c r="E3271" t="s">
        <v>8</v>
      </c>
      <c r="F3271">
        <v>3</v>
      </c>
      <c r="G3271">
        <v>1</v>
      </c>
      <c r="H3271">
        <v>27.99</v>
      </c>
      <c r="N3271" t="s">
        <v>28</v>
      </c>
    </row>
    <row r="3272" spans="1:14" customFormat="1" x14ac:dyDescent="0.2">
      <c r="A3272">
        <v>12</v>
      </c>
      <c r="B3272">
        <v>1</v>
      </c>
      <c r="C3272" s="1">
        <v>43432</v>
      </c>
      <c r="D3272" t="s">
        <v>7</v>
      </c>
      <c r="E3272" t="s">
        <v>8</v>
      </c>
      <c r="F3272">
        <v>4</v>
      </c>
      <c r="G3272">
        <v>1</v>
      </c>
      <c r="H3272">
        <v>31.3</v>
      </c>
      <c r="N3272" t="s">
        <v>28</v>
      </c>
    </row>
    <row r="3273" spans="1:14" customFormat="1" x14ac:dyDescent="0.2">
      <c r="A3273">
        <v>13</v>
      </c>
      <c r="B3273">
        <v>1</v>
      </c>
      <c r="C3273" s="1">
        <v>43432</v>
      </c>
      <c r="D3273" t="s">
        <v>7</v>
      </c>
      <c r="E3273" t="s">
        <v>8</v>
      </c>
      <c r="F3273">
        <v>5</v>
      </c>
      <c r="G3273">
        <v>1</v>
      </c>
      <c r="N3273" t="s">
        <v>28</v>
      </c>
    </row>
    <row r="3274" spans="1:14" customFormat="1" x14ac:dyDescent="0.2">
      <c r="A3274">
        <v>14</v>
      </c>
      <c r="B3274">
        <v>1</v>
      </c>
      <c r="C3274" s="1">
        <v>43432</v>
      </c>
      <c r="D3274" t="s">
        <v>7</v>
      </c>
      <c r="E3274" t="s">
        <v>8</v>
      </c>
      <c r="F3274">
        <v>6</v>
      </c>
      <c r="G3274">
        <v>1</v>
      </c>
      <c r="H3274">
        <v>28.6</v>
      </c>
      <c r="N3274" t="s">
        <v>28</v>
      </c>
    </row>
    <row r="3275" spans="1:14" customFormat="1" x14ac:dyDescent="0.2">
      <c r="A3275">
        <v>15</v>
      </c>
      <c r="B3275">
        <v>1</v>
      </c>
      <c r="C3275" s="1">
        <v>43432</v>
      </c>
      <c r="D3275" t="s">
        <v>7</v>
      </c>
      <c r="E3275" t="s">
        <v>8</v>
      </c>
      <c r="F3275">
        <v>7</v>
      </c>
      <c r="G3275">
        <v>1</v>
      </c>
      <c r="H3275">
        <v>25.27</v>
      </c>
      <c r="N3275" t="s">
        <v>28</v>
      </c>
    </row>
    <row r="3276" spans="1:14" customFormat="1" x14ac:dyDescent="0.2">
      <c r="A3276">
        <v>7</v>
      </c>
      <c r="B3276">
        <v>3</v>
      </c>
      <c r="C3276" s="1">
        <v>43434</v>
      </c>
      <c r="D3276" t="s">
        <v>6</v>
      </c>
      <c r="E3276" t="s">
        <v>9</v>
      </c>
      <c r="F3276">
        <v>2</v>
      </c>
      <c r="G3276">
        <v>2</v>
      </c>
      <c r="H3276">
        <v>23.76</v>
      </c>
      <c r="N3276" t="s">
        <v>25</v>
      </c>
    </row>
    <row r="3277" spans="1:14" customFormat="1" x14ac:dyDescent="0.2">
      <c r="A3277">
        <v>3</v>
      </c>
      <c r="B3277">
        <v>3</v>
      </c>
      <c r="C3277" s="1">
        <v>43434</v>
      </c>
      <c r="D3277" t="s">
        <v>6</v>
      </c>
      <c r="E3277" t="s">
        <v>9</v>
      </c>
      <c r="F3277">
        <v>1</v>
      </c>
      <c r="G3277">
        <v>3</v>
      </c>
      <c r="H3277">
        <v>25.89</v>
      </c>
      <c r="N3277" t="s">
        <v>25</v>
      </c>
    </row>
    <row r="3278" spans="1:14" customFormat="1" x14ac:dyDescent="0.2">
      <c r="A3278">
        <v>9</v>
      </c>
      <c r="B3278">
        <v>3</v>
      </c>
      <c r="C3278" s="1">
        <v>43434</v>
      </c>
      <c r="D3278" t="s">
        <v>6</v>
      </c>
      <c r="E3278" t="s">
        <v>9</v>
      </c>
      <c r="F3278">
        <v>2</v>
      </c>
      <c r="G3278">
        <v>4</v>
      </c>
      <c r="H3278">
        <v>37.78</v>
      </c>
      <c r="N3278" t="s">
        <v>25</v>
      </c>
    </row>
    <row r="3279" spans="1:14" customFormat="1" x14ac:dyDescent="0.2">
      <c r="A3279">
        <v>10</v>
      </c>
      <c r="B3279">
        <v>3</v>
      </c>
      <c r="C3279" s="1">
        <v>43434</v>
      </c>
      <c r="D3279" t="s">
        <v>6</v>
      </c>
      <c r="E3279" t="s">
        <v>9</v>
      </c>
      <c r="F3279">
        <v>2</v>
      </c>
      <c r="G3279">
        <v>5</v>
      </c>
      <c r="H3279">
        <v>41.44</v>
      </c>
      <c r="N3279" t="s">
        <v>25</v>
      </c>
    </row>
    <row r="3280" spans="1:14" customFormat="1" x14ac:dyDescent="0.2">
      <c r="A3280">
        <v>11</v>
      </c>
      <c r="B3280">
        <v>3</v>
      </c>
      <c r="C3280" s="1">
        <v>43434</v>
      </c>
      <c r="D3280" t="s">
        <v>6</v>
      </c>
      <c r="E3280" t="s">
        <v>9</v>
      </c>
      <c r="F3280">
        <v>3</v>
      </c>
      <c r="G3280">
        <v>1</v>
      </c>
      <c r="H3280">
        <v>38.590000000000003</v>
      </c>
      <c r="N3280" t="s">
        <v>25</v>
      </c>
    </row>
    <row r="3281" spans="1:14" customFormat="1" x14ac:dyDescent="0.2">
      <c r="A3281">
        <v>12</v>
      </c>
      <c r="B3281">
        <v>3</v>
      </c>
      <c r="C3281" s="1">
        <v>43434</v>
      </c>
      <c r="D3281" t="s">
        <v>6</v>
      </c>
      <c r="E3281" t="s">
        <v>9</v>
      </c>
      <c r="F3281">
        <v>3</v>
      </c>
      <c r="G3281">
        <v>2</v>
      </c>
      <c r="H3281">
        <v>38.04</v>
      </c>
      <c r="N3281" t="s">
        <v>25</v>
      </c>
    </row>
    <row r="3282" spans="1:14" customFormat="1" x14ac:dyDescent="0.2">
      <c r="A3282">
        <v>4</v>
      </c>
      <c r="B3282">
        <v>3</v>
      </c>
      <c r="C3282" s="1">
        <v>43434</v>
      </c>
      <c r="D3282" t="s">
        <v>6</v>
      </c>
      <c r="E3282" t="s">
        <v>9</v>
      </c>
      <c r="F3282">
        <v>1</v>
      </c>
      <c r="G3282">
        <v>4</v>
      </c>
      <c r="H3282">
        <v>42.56</v>
      </c>
      <c r="N3282" t="s">
        <v>25</v>
      </c>
    </row>
    <row r="3283" spans="1:14" customFormat="1" x14ac:dyDescent="0.2">
      <c r="A3283">
        <v>15</v>
      </c>
      <c r="B3283">
        <v>3</v>
      </c>
      <c r="C3283" s="1">
        <v>43434</v>
      </c>
      <c r="D3283" t="s">
        <v>6</v>
      </c>
      <c r="E3283" t="s">
        <v>9</v>
      </c>
      <c r="F3283">
        <v>3</v>
      </c>
      <c r="G3283">
        <v>5</v>
      </c>
      <c r="H3283">
        <v>44.08</v>
      </c>
      <c r="N3283" t="s">
        <v>25</v>
      </c>
    </row>
    <row r="3284" spans="1:14" customFormat="1" x14ac:dyDescent="0.2">
      <c r="A3284">
        <v>16</v>
      </c>
      <c r="B3284">
        <v>3</v>
      </c>
      <c r="C3284" s="1">
        <v>43434</v>
      </c>
      <c r="D3284" t="s">
        <v>6</v>
      </c>
      <c r="E3284" t="s">
        <v>9</v>
      </c>
      <c r="F3284">
        <v>4</v>
      </c>
      <c r="G3284">
        <v>1</v>
      </c>
      <c r="H3284">
        <v>38.03</v>
      </c>
      <c r="N3284" t="s">
        <v>25</v>
      </c>
    </row>
    <row r="3285" spans="1:14" customFormat="1" x14ac:dyDescent="0.2">
      <c r="A3285">
        <v>17</v>
      </c>
      <c r="B3285">
        <v>3</v>
      </c>
      <c r="C3285" s="1">
        <v>43434</v>
      </c>
      <c r="D3285" t="s">
        <v>6</v>
      </c>
      <c r="E3285" t="s">
        <v>9</v>
      </c>
      <c r="F3285">
        <v>4</v>
      </c>
      <c r="G3285">
        <v>2</v>
      </c>
      <c r="H3285">
        <v>44.77</v>
      </c>
      <c r="N3285" t="s">
        <v>25</v>
      </c>
    </row>
    <row r="3286" spans="1:14" customFormat="1" x14ac:dyDescent="0.2">
      <c r="A3286">
        <v>18</v>
      </c>
      <c r="B3286">
        <v>3</v>
      </c>
      <c r="C3286" s="1">
        <v>43434</v>
      </c>
      <c r="D3286" t="s">
        <v>6</v>
      </c>
      <c r="E3286" t="s">
        <v>9</v>
      </c>
      <c r="F3286">
        <v>4</v>
      </c>
      <c r="G3286">
        <v>3</v>
      </c>
      <c r="H3286">
        <v>40.54</v>
      </c>
      <c r="N3286" t="s">
        <v>25</v>
      </c>
    </row>
    <row r="3287" spans="1:14" customFormat="1" x14ac:dyDescent="0.2">
      <c r="A3287">
        <v>19</v>
      </c>
      <c r="B3287">
        <v>3</v>
      </c>
      <c r="C3287" s="1">
        <v>43434</v>
      </c>
      <c r="D3287" t="s">
        <v>6</v>
      </c>
      <c r="E3287" t="s">
        <v>9</v>
      </c>
      <c r="F3287">
        <v>4</v>
      </c>
      <c r="G3287">
        <v>4</v>
      </c>
      <c r="H3287">
        <v>36.979999999999997</v>
      </c>
      <c r="N3287" t="s">
        <v>25</v>
      </c>
    </row>
    <row r="3288" spans="1:14" customFormat="1" x14ac:dyDescent="0.2">
      <c r="A3288">
        <v>5</v>
      </c>
      <c r="B3288">
        <v>3</v>
      </c>
      <c r="C3288" s="1">
        <v>43434</v>
      </c>
      <c r="D3288" t="s">
        <v>6</v>
      </c>
      <c r="E3288" t="s">
        <v>9</v>
      </c>
      <c r="F3288">
        <v>1</v>
      </c>
      <c r="G3288">
        <v>5</v>
      </c>
      <c r="H3288">
        <v>40.340000000000003</v>
      </c>
      <c r="N3288" t="s">
        <v>25</v>
      </c>
    </row>
    <row r="3289" spans="1:14" customFormat="1" x14ac:dyDescent="0.2">
      <c r="A3289">
        <v>26</v>
      </c>
      <c r="B3289">
        <v>3</v>
      </c>
      <c r="C3289" s="1">
        <v>43434</v>
      </c>
      <c r="D3289" t="s">
        <v>6</v>
      </c>
      <c r="E3289" t="s">
        <v>8</v>
      </c>
      <c r="F3289">
        <v>2</v>
      </c>
      <c r="G3289">
        <v>1</v>
      </c>
      <c r="H3289">
        <v>29.34</v>
      </c>
      <c r="N3289" t="s">
        <v>25</v>
      </c>
    </row>
    <row r="3290" spans="1:14" customFormat="1" x14ac:dyDescent="0.2">
      <c r="A3290">
        <v>27</v>
      </c>
      <c r="B3290">
        <v>3</v>
      </c>
      <c r="C3290" s="1">
        <v>43434</v>
      </c>
      <c r="D3290" t="s">
        <v>6</v>
      </c>
      <c r="E3290" t="s">
        <v>8</v>
      </c>
      <c r="F3290">
        <v>2</v>
      </c>
      <c r="G3290">
        <v>2</v>
      </c>
      <c r="H3290">
        <v>31.48</v>
      </c>
      <c r="N3290" t="s">
        <v>25</v>
      </c>
    </row>
    <row r="3291" spans="1:14" customFormat="1" x14ac:dyDescent="0.2">
      <c r="A3291">
        <v>23</v>
      </c>
      <c r="B3291">
        <v>3</v>
      </c>
      <c r="C3291" s="1">
        <v>43434</v>
      </c>
      <c r="D3291" t="s">
        <v>6</v>
      </c>
      <c r="E3291" t="s">
        <v>8</v>
      </c>
      <c r="F3291">
        <v>1</v>
      </c>
      <c r="G3291">
        <v>3</v>
      </c>
      <c r="H3291">
        <v>27.85</v>
      </c>
      <c r="N3291" t="s">
        <v>25</v>
      </c>
    </row>
    <row r="3292" spans="1:14" customFormat="1" x14ac:dyDescent="0.2">
      <c r="A3292">
        <v>24</v>
      </c>
      <c r="B3292">
        <v>3</v>
      </c>
      <c r="C3292" s="1">
        <v>43434</v>
      </c>
      <c r="D3292" t="s">
        <v>6</v>
      </c>
      <c r="E3292" t="s">
        <v>8</v>
      </c>
      <c r="F3292">
        <v>1</v>
      </c>
      <c r="G3292">
        <v>4</v>
      </c>
      <c r="H3292">
        <v>23.18</v>
      </c>
      <c r="N3292" t="s">
        <v>25</v>
      </c>
    </row>
    <row r="3293" spans="1:14" customFormat="1" x14ac:dyDescent="0.2">
      <c r="A3293">
        <v>30</v>
      </c>
      <c r="B3293">
        <v>3</v>
      </c>
      <c r="C3293" s="1">
        <v>43434</v>
      </c>
      <c r="D3293" t="s">
        <v>6</v>
      </c>
      <c r="E3293" t="s">
        <v>8</v>
      </c>
      <c r="F3293">
        <v>2</v>
      </c>
      <c r="G3293">
        <v>5</v>
      </c>
      <c r="H3293">
        <v>33.299999999999997</v>
      </c>
      <c r="N3293" t="s">
        <v>25</v>
      </c>
    </row>
    <row r="3294" spans="1:14" customFormat="1" x14ac:dyDescent="0.2">
      <c r="A3294">
        <v>32</v>
      </c>
      <c r="B3294">
        <v>3</v>
      </c>
      <c r="C3294" s="1">
        <v>43434</v>
      </c>
      <c r="D3294" t="s">
        <v>6</v>
      </c>
      <c r="E3294" t="s">
        <v>8</v>
      </c>
      <c r="F3294">
        <v>3</v>
      </c>
      <c r="G3294">
        <v>2</v>
      </c>
      <c r="H3294">
        <v>21.26</v>
      </c>
      <c r="N3294" t="s">
        <v>25</v>
      </c>
    </row>
    <row r="3295" spans="1:14" customFormat="1" x14ac:dyDescent="0.2">
      <c r="A3295">
        <v>33</v>
      </c>
      <c r="B3295">
        <v>3</v>
      </c>
      <c r="C3295" s="1">
        <v>43434</v>
      </c>
      <c r="D3295" t="s">
        <v>6</v>
      </c>
      <c r="E3295" t="s">
        <v>8</v>
      </c>
      <c r="F3295">
        <v>3</v>
      </c>
      <c r="G3295">
        <v>3</v>
      </c>
      <c r="H3295">
        <v>21.53</v>
      </c>
      <c r="N3295" t="s">
        <v>25</v>
      </c>
    </row>
    <row r="3296" spans="1:14" customFormat="1" x14ac:dyDescent="0.2">
      <c r="A3296">
        <v>34</v>
      </c>
      <c r="B3296">
        <v>3</v>
      </c>
      <c r="C3296" s="1">
        <v>43434</v>
      </c>
      <c r="D3296" t="s">
        <v>6</v>
      </c>
      <c r="E3296" t="s">
        <v>8</v>
      </c>
      <c r="F3296">
        <v>3</v>
      </c>
      <c r="G3296">
        <v>4</v>
      </c>
      <c r="H3296">
        <v>23.06</v>
      </c>
      <c r="N3296" t="s">
        <v>25</v>
      </c>
    </row>
    <row r="3297" spans="1:14" customFormat="1" x14ac:dyDescent="0.2">
      <c r="A3297">
        <v>25</v>
      </c>
      <c r="B3297">
        <v>3</v>
      </c>
      <c r="C3297" s="1">
        <v>43434</v>
      </c>
      <c r="D3297" t="s">
        <v>6</v>
      </c>
      <c r="E3297" t="s">
        <v>8</v>
      </c>
      <c r="F3297">
        <v>1</v>
      </c>
      <c r="G3297">
        <v>5</v>
      </c>
      <c r="H3297">
        <v>27.66</v>
      </c>
      <c r="N3297" t="s">
        <v>25</v>
      </c>
    </row>
    <row r="3298" spans="1:14" customFormat="1" x14ac:dyDescent="0.2">
      <c r="A3298">
        <v>1</v>
      </c>
      <c r="B3298">
        <v>1</v>
      </c>
      <c r="C3298" s="1">
        <v>43434</v>
      </c>
      <c r="D3298" t="s">
        <v>6</v>
      </c>
      <c r="E3298" t="s">
        <v>9</v>
      </c>
      <c r="F3298">
        <v>1</v>
      </c>
      <c r="G3298">
        <v>1</v>
      </c>
      <c r="H3298">
        <v>47.5</v>
      </c>
      <c r="N3298" t="s">
        <v>28</v>
      </c>
    </row>
    <row r="3299" spans="1:14" customFormat="1" x14ac:dyDescent="0.2">
      <c r="A3299">
        <v>2</v>
      </c>
      <c r="B3299">
        <v>1</v>
      </c>
      <c r="C3299" s="1">
        <v>43434</v>
      </c>
      <c r="D3299" t="s">
        <v>6</v>
      </c>
      <c r="E3299" t="s">
        <v>9</v>
      </c>
      <c r="F3299">
        <v>2</v>
      </c>
      <c r="G3299">
        <v>1</v>
      </c>
      <c r="H3299">
        <v>45.4</v>
      </c>
      <c r="N3299" t="s">
        <v>28</v>
      </c>
    </row>
    <row r="3300" spans="1:14" customFormat="1" x14ac:dyDescent="0.2">
      <c r="A3300">
        <v>3</v>
      </c>
      <c r="B3300">
        <v>1</v>
      </c>
      <c r="C3300" s="1">
        <v>43434</v>
      </c>
      <c r="D3300" t="s">
        <v>6</v>
      </c>
      <c r="E3300" t="s">
        <v>9</v>
      </c>
      <c r="F3300">
        <v>3</v>
      </c>
      <c r="G3300">
        <v>1</v>
      </c>
      <c r="H3300">
        <v>47.89</v>
      </c>
      <c r="N3300" t="s">
        <v>28</v>
      </c>
    </row>
    <row r="3301" spans="1:14" customFormat="1" x14ac:dyDescent="0.2">
      <c r="A3301">
        <v>4</v>
      </c>
      <c r="B3301">
        <v>1</v>
      </c>
      <c r="C3301" s="1">
        <v>43434</v>
      </c>
      <c r="D3301" t="s">
        <v>6</v>
      </c>
      <c r="E3301" t="s">
        <v>9</v>
      </c>
      <c r="F3301">
        <v>4</v>
      </c>
      <c r="G3301">
        <v>1</v>
      </c>
      <c r="H3301">
        <v>47.8</v>
      </c>
      <c r="N3301" t="s">
        <v>28</v>
      </c>
    </row>
    <row r="3302" spans="1:14" customFormat="1" x14ac:dyDescent="0.2">
      <c r="A3302">
        <v>5</v>
      </c>
      <c r="B3302">
        <v>1</v>
      </c>
      <c r="C3302" s="1">
        <v>43434</v>
      </c>
      <c r="D3302" t="s">
        <v>6</v>
      </c>
      <c r="E3302" t="s">
        <v>9</v>
      </c>
      <c r="F3302">
        <v>5</v>
      </c>
      <c r="G3302">
        <v>1</v>
      </c>
      <c r="H3302">
        <v>50.09</v>
      </c>
      <c r="N3302" t="s">
        <v>28</v>
      </c>
    </row>
    <row r="3303" spans="1:14" customFormat="1" x14ac:dyDescent="0.2">
      <c r="A3303">
        <v>6</v>
      </c>
      <c r="B3303">
        <v>1</v>
      </c>
      <c r="C3303" s="1">
        <v>43434</v>
      </c>
      <c r="D3303" t="s">
        <v>6</v>
      </c>
      <c r="E3303" t="s">
        <v>9</v>
      </c>
      <c r="F3303">
        <v>6</v>
      </c>
      <c r="G3303">
        <v>1</v>
      </c>
      <c r="H3303">
        <v>45.46</v>
      </c>
      <c r="N3303" t="s">
        <v>28</v>
      </c>
    </row>
    <row r="3304" spans="1:14" customFormat="1" x14ac:dyDescent="0.2">
      <c r="A3304">
        <v>7</v>
      </c>
      <c r="B3304">
        <v>1</v>
      </c>
      <c r="C3304" s="1">
        <v>43434</v>
      </c>
      <c r="D3304" t="s">
        <v>6</v>
      </c>
      <c r="E3304" t="s">
        <v>9</v>
      </c>
      <c r="F3304">
        <v>7</v>
      </c>
      <c r="G3304">
        <v>1</v>
      </c>
      <c r="H3304">
        <v>47.27</v>
      </c>
      <c r="N3304" t="s">
        <v>28</v>
      </c>
    </row>
    <row r="3305" spans="1:14" customFormat="1" x14ac:dyDescent="0.2">
      <c r="A3305">
        <v>8</v>
      </c>
      <c r="B3305">
        <v>1</v>
      </c>
      <c r="C3305" s="1">
        <v>43434</v>
      </c>
      <c r="D3305" t="s">
        <v>6</v>
      </c>
      <c r="E3305" t="s">
        <v>9</v>
      </c>
      <c r="F3305">
        <v>8</v>
      </c>
      <c r="G3305">
        <v>1</v>
      </c>
      <c r="H3305">
        <v>39.24</v>
      </c>
      <c r="N3305" t="s">
        <v>28</v>
      </c>
    </row>
    <row r="3306" spans="1:14" customFormat="1" x14ac:dyDescent="0.2">
      <c r="A3306">
        <v>9</v>
      </c>
      <c r="B3306">
        <v>1</v>
      </c>
      <c r="C3306" s="1">
        <v>43434</v>
      </c>
      <c r="D3306" t="s">
        <v>6</v>
      </c>
      <c r="E3306" t="s">
        <v>8</v>
      </c>
      <c r="F3306">
        <v>1</v>
      </c>
      <c r="G3306">
        <v>1</v>
      </c>
      <c r="H3306">
        <v>35.89</v>
      </c>
      <c r="N3306" t="s">
        <v>28</v>
      </c>
    </row>
    <row r="3307" spans="1:14" customFormat="1" x14ac:dyDescent="0.2">
      <c r="A3307">
        <v>10</v>
      </c>
      <c r="B3307">
        <v>1</v>
      </c>
      <c r="C3307" s="1">
        <v>43434</v>
      </c>
      <c r="D3307" t="s">
        <v>6</v>
      </c>
      <c r="E3307" t="s">
        <v>8</v>
      </c>
      <c r="F3307">
        <v>2</v>
      </c>
      <c r="G3307">
        <v>1</v>
      </c>
      <c r="H3307">
        <v>35.229999999999997</v>
      </c>
      <c r="N3307" t="s">
        <v>28</v>
      </c>
    </row>
    <row r="3308" spans="1:14" customFormat="1" x14ac:dyDescent="0.2">
      <c r="A3308">
        <v>11</v>
      </c>
      <c r="B3308">
        <v>1</v>
      </c>
      <c r="C3308" s="1">
        <v>43434</v>
      </c>
      <c r="D3308" t="s">
        <v>6</v>
      </c>
      <c r="E3308" t="s">
        <v>8</v>
      </c>
      <c r="F3308">
        <v>3</v>
      </c>
      <c r="G3308">
        <v>1</v>
      </c>
      <c r="H3308">
        <v>35.43</v>
      </c>
      <c r="N3308" t="s">
        <v>28</v>
      </c>
    </row>
    <row r="3309" spans="1:14" customFormat="1" x14ac:dyDescent="0.2">
      <c r="A3309">
        <v>12</v>
      </c>
      <c r="B3309">
        <v>1</v>
      </c>
      <c r="C3309" s="1">
        <v>43434</v>
      </c>
      <c r="D3309" t="s">
        <v>6</v>
      </c>
      <c r="E3309" t="s">
        <v>8</v>
      </c>
      <c r="F3309">
        <v>4</v>
      </c>
      <c r="G3309">
        <v>1</v>
      </c>
      <c r="H3309">
        <v>22.85</v>
      </c>
      <c r="N3309" t="s">
        <v>28</v>
      </c>
    </row>
    <row r="3310" spans="1:14" customFormat="1" x14ac:dyDescent="0.2">
      <c r="A3310">
        <v>13</v>
      </c>
      <c r="B3310">
        <v>1</v>
      </c>
      <c r="C3310" s="1">
        <v>43434</v>
      </c>
      <c r="D3310" t="s">
        <v>6</v>
      </c>
      <c r="E3310" t="s">
        <v>8</v>
      </c>
      <c r="F3310">
        <v>5</v>
      </c>
      <c r="G3310">
        <v>1</v>
      </c>
      <c r="H3310">
        <v>34.92</v>
      </c>
      <c r="N3310" t="s">
        <v>28</v>
      </c>
    </row>
    <row r="3311" spans="1:14" customFormat="1" x14ac:dyDescent="0.2">
      <c r="A3311">
        <v>14</v>
      </c>
      <c r="B3311">
        <v>1</v>
      </c>
      <c r="C3311" s="1">
        <v>43434</v>
      </c>
      <c r="D3311" t="s">
        <v>6</v>
      </c>
      <c r="E3311" t="s">
        <v>8</v>
      </c>
      <c r="F3311">
        <v>6</v>
      </c>
      <c r="G3311">
        <v>1</v>
      </c>
      <c r="H3311">
        <v>32.26</v>
      </c>
      <c r="N3311" t="s">
        <v>28</v>
      </c>
    </row>
    <row r="3312" spans="1:14" customFormat="1" x14ac:dyDescent="0.2">
      <c r="A3312">
        <v>15</v>
      </c>
      <c r="B3312">
        <v>1</v>
      </c>
      <c r="C3312" s="1">
        <v>43434</v>
      </c>
      <c r="D3312" t="s">
        <v>6</v>
      </c>
      <c r="E3312" t="s">
        <v>8</v>
      </c>
      <c r="F3312">
        <v>7</v>
      </c>
      <c r="G3312">
        <v>1</v>
      </c>
      <c r="H3312">
        <v>36.28</v>
      </c>
      <c r="N3312" t="s">
        <v>28</v>
      </c>
    </row>
    <row r="3313" spans="1:14" customFormat="1" x14ac:dyDescent="0.2">
      <c r="A3313">
        <v>1</v>
      </c>
      <c r="B3313">
        <v>2</v>
      </c>
      <c r="C3313" s="1">
        <v>43434</v>
      </c>
      <c r="D3313" t="s">
        <v>6</v>
      </c>
      <c r="E3313" t="s">
        <v>9</v>
      </c>
      <c r="F3313">
        <v>1</v>
      </c>
      <c r="G3313">
        <v>1</v>
      </c>
      <c r="H3313">
        <v>28.74</v>
      </c>
      <c r="I3313">
        <v>37.1</v>
      </c>
      <c r="J3313">
        <v>235</v>
      </c>
      <c r="K3313" s="3"/>
      <c r="N3313" t="s">
        <v>28</v>
      </c>
    </row>
    <row r="3314" spans="1:14" customFormat="1" x14ac:dyDescent="0.2">
      <c r="A3314">
        <v>2</v>
      </c>
      <c r="B3314">
        <v>2</v>
      </c>
      <c r="C3314" s="1">
        <v>43434</v>
      </c>
      <c r="D3314" t="s">
        <v>6</v>
      </c>
      <c r="E3314" t="s">
        <v>9</v>
      </c>
      <c r="F3314">
        <v>2</v>
      </c>
      <c r="G3314">
        <v>1</v>
      </c>
      <c r="H3314">
        <v>30.7</v>
      </c>
      <c r="I3314">
        <v>36.799999999999997</v>
      </c>
      <c r="J3314">
        <v>214</v>
      </c>
      <c r="K3314" s="3"/>
      <c r="N3314" t="s">
        <v>28</v>
      </c>
    </row>
    <row r="3315" spans="1:14" customFormat="1" x14ac:dyDescent="0.2">
      <c r="A3315">
        <v>3</v>
      </c>
      <c r="B3315">
        <v>2</v>
      </c>
      <c r="C3315" s="1">
        <v>43434</v>
      </c>
      <c r="D3315" t="s">
        <v>6</v>
      </c>
      <c r="E3315" t="s">
        <v>9</v>
      </c>
      <c r="F3315">
        <v>3</v>
      </c>
      <c r="G3315">
        <v>1</v>
      </c>
      <c r="H3315">
        <v>30.71</v>
      </c>
      <c r="I3315">
        <v>37.200000000000003</v>
      </c>
      <c r="J3315">
        <v>212</v>
      </c>
      <c r="K3315" s="3"/>
      <c r="N3315" t="s">
        <v>28</v>
      </c>
    </row>
    <row r="3316" spans="1:14" customFormat="1" x14ac:dyDescent="0.2">
      <c r="A3316">
        <v>4</v>
      </c>
      <c r="B3316">
        <v>2</v>
      </c>
      <c r="C3316" s="1">
        <v>43434</v>
      </c>
      <c r="D3316" t="s">
        <v>6</v>
      </c>
      <c r="E3316" t="s">
        <v>9</v>
      </c>
      <c r="F3316">
        <v>4</v>
      </c>
      <c r="G3316">
        <v>1</v>
      </c>
      <c r="H3316">
        <v>30.26</v>
      </c>
      <c r="I3316">
        <v>37.6</v>
      </c>
      <c r="J3316">
        <v>188</v>
      </c>
      <c r="K3316" s="3"/>
      <c r="N3316" t="s">
        <v>28</v>
      </c>
    </row>
    <row r="3317" spans="1:14" customFormat="1" x14ac:dyDescent="0.2">
      <c r="A3317">
        <v>5</v>
      </c>
      <c r="B3317">
        <v>2</v>
      </c>
      <c r="C3317" s="1">
        <v>43434</v>
      </c>
      <c r="D3317" t="s">
        <v>6</v>
      </c>
      <c r="E3317" t="s">
        <v>9</v>
      </c>
      <c r="F3317">
        <v>5</v>
      </c>
      <c r="G3317">
        <v>1</v>
      </c>
      <c r="H3317">
        <v>32.869999999999997</v>
      </c>
      <c r="I3317">
        <v>36.799999999999997</v>
      </c>
      <c r="J3317">
        <v>193</v>
      </c>
      <c r="K3317" s="3"/>
      <c r="N3317" t="s">
        <v>28</v>
      </c>
    </row>
    <row r="3318" spans="1:14" customFormat="1" x14ac:dyDescent="0.2">
      <c r="A3318">
        <v>6</v>
      </c>
      <c r="B3318">
        <v>2</v>
      </c>
      <c r="C3318" s="1">
        <v>43434</v>
      </c>
      <c r="D3318" t="s">
        <v>6</v>
      </c>
      <c r="E3318" t="s">
        <v>9</v>
      </c>
      <c r="F3318">
        <v>6</v>
      </c>
      <c r="G3318">
        <v>1</v>
      </c>
      <c r="H3318">
        <v>27.56</v>
      </c>
      <c r="I3318">
        <v>36.6</v>
      </c>
      <c r="J3318">
        <v>194</v>
      </c>
      <c r="K3318" s="3"/>
      <c r="N3318" t="s">
        <v>28</v>
      </c>
    </row>
    <row r="3319" spans="1:14" customFormat="1" x14ac:dyDescent="0.2">
      <c r="A3319">
        <v>7</v>
      </c>
      <c r="B3319">
        <v>2</v>
      </c>
      <c r="C3319" s="1">
        <v>43434</v>
      </c>
      <c r="D3319" t="s">
        <v>6</v>
      </c>
      <c r="E3319" t="s">
        <v>9</v>
      </c>
      <c r="F3319">
        <v>7</v>
      </c>
      <c r="G3319">
        <v>1</v>
      </c>
      <c r="H3319">
        <v>32.840000000000003</v>
      </c>
      <c r="I3319">
        <v>36.799999999999997</v>
      </c>
      <c r="J3319">
        <v>291</v>
      </c>
      <c r="K3319" s="3"/>
      <c r="N3319" t="s">
        <v>28</v>
      </c>
    </row>
    <row r="3320" spans="1:14" customFormat="1" x14ac:dyDescent="0.2">
      <c r="A3320">
        <v>8</v>
      </c>
      <c r="B3320">
        <v>2</v>
      </c>
      <c r="C3320" s="1">
        <v>43434</v>
      </c>
      <c r="D3320" t="s">
        <v>6</v>
      </c>
      <c r="E3320" t="s">
        <v>9</v>
      </c>
      <c r="F3320">
        <v>8</v>
      </c>
      <c r="G3320">
        <v>1</v>
      </c>
      <c r="H3320">
        <v>34.630000000000003</v>
      </c>
      <c r="I3320">
        <v>37.5</v>
      </c>
      <c r="J3320">
        <v>221</v>
      </c>
      <c r="K3320" s="3"/>
      <c r="N3320" t="s">
        <v>28</v>
      </c>
    </row>
    <row r="3321" spans="1:14" customFormat="1" x14ac:dyDescent="0.2">
      <c r="A3321">
        <v>9</v>
      </c>
      <c r="B3321">
        <v>2</v>
      </c>
      <c r="C3321" s="1">
        <v>43434</v>
      </c>
      <c r="D3321" t="s">
        <v>6</v>
      </c>
      <c r="E3321" t="s">
        <v>9</v>
      </c>
      <c r="F3321">
        <v>9</v>
      </c>
      <c r="G3321">
        <v>1</v>
      </c>
      <c r="H3321">
        <v>34.619999999999997</v>
      </c>
      <c r="I3321">
        <v>35.4</v>
      </c>
      <c r="J3321">
        <v>207</v>
      </c>
      <c r="K3321" s="3"/>
      <c r="N3321" t="s">
        <v>28</v>
      </c>
    </row>
    <row r="3322" spans="1:14" customFormat="1" x14ac:dyDescent="0.2">
      <c r="A3322">
        <v>10</v>
      </c>
      <c r="B3322">
        <v>2</v>
      </c>
      <c r="C3322" s="1">
        <v>43434</v>
      </c>
      <c r="D3322" t="s">
        <v>6</v>
      </c>
      <c r="E3322" t="s">
        <v>9</v>
      </c>
      <c r="F3322">
        <v>10</v>
      </c>
      <c r="G3322">
        <v>1</v>
      </c>
      <c r="H3322">
        <v>34.880000000000003</v>
      </c>
      <c r="I3322">
        <v>36.299999999999997</v>
      </c>
      <c r="J3322">
        <v>200</v>
      </c>
      <c r="K3322" s="3"/>
      <c r="N3322" t="s">
        <v>28</v>
      </c>
    </row>
    <row r="3323" spans="1:14" customFormat="1" x14ac:dyDescent="0.2">
      <c r="A3323">
        <v>11</v>
      </c>
      <c r="B3323">
        <v>2</v>
      </c>
      <c r="C3323" s="1">
        <v>43434</v>
      </c>
      <c r="D3323" t="s">
        <v>6</v>
      </c>
      <c r="E3323" t="s">
        <v>9</v>
      </c>
      <c r="F3323">
        <v>11</v>
      </c>
      <c r="G3323">
        <v>1</v>
      </c>
      <c r="H3323">
        <v>28.54</v>
      </c>
      <c r="I3323">
        <v>36.200000000000003</v>
      </c>
      <c r="J3323">
        <v>192</v>
      </c>
      <c r="K3323" s="3"/>
      <c r="N3323" t="s">
        <v>28</v>
      </c>
    </row>
    <row r="3324" spans="1:14" customFormat="1" x14ac:dyDescent="0.2">
      <c r="A3324">
        <v>12</v>
      </c>
      <c r="B3324">
        <v>2</v>
      </c>
      <c r="C3324" s="1">
        <v>43434</v>
      </c>
      <c r="D3324" t="s">
        <v>6</v>
      </c>
      <c r="E3324" t="s">
        <v>9</v>
      </c>
      <c r="F3324">
        <v>12</v>
      </c>
      <c r="G3324">
        <v>1</v>
      </c>
      <c r="H3324">
        <v>33.19</v>
      </c>
      <c r="I3324">
        <v>36.6</v>
      </c>
      <c r="J3324">
        <v>212</v>
      </c>
      <c r="K3324" s="3"/>
      <c r="N3324" t="s">
        <v>28</v>
      </c>
    </row>
    <row r="3325" spans="1:14" customFormat="1" x14ac:dyDescent="0.2">
      <c r="A3325">
        <v>13</v>
      </c>
      <c r="B3325">
        <v>2</v>
      </c>
      <c r="C3325" s="1">
        <v>43434</v>
      </c>
      <c r="D3325" t="s">
        <v>6</v>
      </c>
      <c r="E3325" t="s">
        <v>8</v>
      </c>
      <c r="F3325">
        <v>1</v>
      </c>
      <c r="G3325">
        <v>1</v>
      </c>
      <c r="H3325">
        <v>26.53</v>
      </c>
      <c r="I3325">
        <v>36</v>
      </c>
      <c r="J3325">
        <v>171</v>
      </c>
      <c r="K3325" s="3"/>
      <c r="N3325" t="s">
        <v>28</v>
      </c>
    </row>
    <row r="3326" spans="1:14" customFormat="1" x14ac:dyDescent="0.2">
      <c r="A3326">
        <v>14</v>
      </c>
      <c r="B3326">
        <v>2</v>
      </c>
      <c r="C3326" s="1">
        <v>43434</v>
      </c>
      <c r="D3326" t="s">
        <v>6</v>
      </c>
      <c r="E3326" t="s">
        <v>8</v>
      </c>
      <c r="F3326">
        <v>2</v>
      </c>
      <c r="G3326">
        <v>1</v>
      </c>
      <c r="H3326">
        <v>26.67</v>
      </c>
      <c r="I3326">
        <v>36.1</v>
      </c>
      <c r="J3326">
        <v>191</v>
      </c>
      <c r="K3326" s="3"/>
      <c r="N3326" t="s">
        <v>28</v>
      </c>
    </row>
    <row r="3327" spans="1:14" customFormat="1" x14ac:dyDescent="0.2">
      <c r="A3327">
        <v>15</v>
      </c>
      <c r="B3327">
        <v>2</v>
      </c>
      <c r="C3327" s="1">
        <v>43434</v>
      </c>
      <c r="D3327" t="s">
        <v>6</v>
      </c>
      <c r="E3327" t="s">
        <v>8</v>
      </c>
      <c r="F3327">
        <v>3</v>
      </c>
      <c r="G3327">
        <v>1</v>
      </c>
      <c r="H3327">
        <v>30.15</v>
      </c>
      <c r="I3327">
        <v>36.299999999999997</v>
      </c>
      <c r="J3327">
        <v>194</v>
      </c>
      <c r="K3327" s="3"/>
      <c r="N3327" t="s">
        <v>28</v>
      </c>
    </row>
    <row r="3328" spans="1:14" customFormat="1" x14ac:dyDescent="0.2">
      <c r="A3328">
        <v>16</v>
      </c>
      <c r="B3328">
        <v>2</v>
      </c>
      <c r="C3328" s="1">
        <v>43434</v>
      </c>
      <c r="D3328" t="s">
        <v>6</v>
      </c>
      <c r="E3328" t="s">
        <v>8</v>
      </c>
      <c r="F3328">
        <v>4</v>
      </c>
      <c r="G3328">
        <v>1</v>
      </c>
      <c r="H3328">
        <v>28.24</v>
      </c>
      <c r="I3328">
        <v>36.700000000000003</v>
      </c>
      <c r="J3328">
        <v>191</v>
      </c>
      <c r="K3328" s="3"/>
      <c r="N3328" t="s">
        <v>28</v>
      </c>
    </row>
    <row r="3329" spans="1:14" customFormat="1" x14ac:dyDescent="0.2">
      <c r="A3329">
        <v>17</v>
      </c>
      <c r="B3329">
        <v>2</v>
      </c>
      <c r="C3329" s="1">
        <v>43434</v>
      </c>
      <c r="D3329" t="s">
        <v>6</v>
      </c>
      <c r="E3329" t="s">
        <v>8</v>
      </c>
      <c r="F3329">
        <v>5</v>
      </c>
      <c r="G3329">
        <v>1</v>
      </c>
      <c r="H3329">
        <v>25.04</v>
      </c>
      <c r="I3329">
        <v>36.6</v>
      </c>
      <c r="J3329">
        <v>161</v>
      </c>
      <c r="K3329" s="3"/>
      <c r="N3329" t="s">
        <v>28</v>
      </c>
    </row>
    <row r="3330" spans="1:14" customFormat="1" x14ac:dyDescent="0.2">
      <c r="A3330">
        <v>18</v>
      </c>
      <c r="B3330">
        <v>2</v>
      </c>
      <c r="C3330" s="1">
        <v>43434</v>
      </c>
      <c r="D3330" t="s">
        <v>6</v>
      </c>
      <c r="E3330" t="s">
        <v>8</v>
      </c>
      <c r="F3330">
        <v>6</v>
      </c>
      <c r="G3330">
        <v>1</v>
      </c>
      <c r="H3330">
        <v>25</v>
      </c>
      <c r="I3330">
        <v>36.1</v>
      </c>
      <c r="J3330">
        <v>164</v>
      </c>
      <c r="K3330" s="3"/>
      <c r="N3330" t="s">
        <v>28</v>
      </c>
    </row>
    <row r="3331" spans="1:14" customFormat="1" x14ac:dyDescent="0.2">
      <c r="A3331">
        <v>19</v>
      </c>
      <c r="B3331">
        <v>2</v>
      </c>
      <c r="C3331" s="1">
        <v>43434</v>
      </c>
      <c r="D3331" t="s">
        <v>6</v>
      </c>
      <c r="E3331" t="s">
        <v>8</v>
      </c>
      <c r="F3331">
        <v>7</v>
      </c>
      <c r="G3331">
        <v>1</v>
      </c>
      <c r="H3331">
        <v>31.12</v>
      </c>
      <c r="I3331">
        <v>36.700000000000003</v>
      </c>
      <c r="J3331">
        <v>164</v>
      </c>
      <c r="K3331" s="3"/>
      <c r="N3331" t="s">
        <v>28</v>
      </c>
    </row>
    <row r="3332" spans="1:14" customFormat="1" x14ac:dyDescent="0.2">
      <c r="A3332">
        <v>20</v>
      </c>
      <c r="B3332">
        <v>2</v>
      </c>
      <c r="C3332" s="1">
        <v>43434</v>
      </c>
      <c r="D3332" t="s">
        <v>6</v>
      </c>
      <c r="E3332" t="s">
        <v>8</v>
      </c>
      <c r="F3332">
        <v>8</v>
      </c>
      <c r="G3332">
        <v>1</v>
      </c>
      <c r="H3332">
        <v>29.31</v>
      </c>
      <c r="I3332">
        <v>36.1</v>
      </c>
      <c r="J3332">
        <v>183</v>
      </c>
      <c r="K3332" s="3"/>
      <c r="N3332" t="s">
        <v>28</v>
      </c>
    </row>
    <row r="3333" spans="1:14" customFormat="1" x14ac:dyDescent="0.2">
      <c r="A3333">
        <v>7</v>
      </c>
      <c r="B3333">
        <v>3</v>
      </c>
      <c r="C3333" s="1">
        <v>43439</v>
      </c>
      <c r="D3333" t="s">
        <v>6</v>
      </c>
      <c r="E3333" t="s">
        <v>9</v>
      </c>
      <c r="F3333">
        <v>2</v>
      </c>
      <c r="G3333">
        <v>2</v>
      </c>
      <c r="H3333">
        <v>22.62</v>
      </c>
      <c r="I3333">
        <v>36.9</v>
      </c>
      <c r="N3333" t="s">
        <v>25</v>
      </c>
    </row>
    <row r="3334" spans="1:14" customFormat="1" x14ac:dyDescent="0.2">
      <c r="A3334">
        <v>3</v>
      </c>
      <c r="B3334">
        <v>3</v>
      </c>
      <c r="C3334" s="1">
        <v>43439</v>
      </c>
      <c r="D3334" t="s">
        <v>6</v>
      </c>
      <c r="E3334" t="s">
        <v>9</v>
      </c>
      <c r="F3334">
        <v>1</v>
      </c>
      <c r="G3334">
        <v>3</v>
      </c>
      <c r="H3334">
        <v>23.79</v>
      </c>
      <c r="I3334">
        <v>36</v>
      </c>
      <c r="N3334" t="s">
        <v>25</v>
      </c>
    </row>
    <row r="3335" spans="1:14" customFormat="1" x14ac:dyDescent="0.2">
      <c r="A3335">
        <v>9</v>
      </c>
      <c r="B3335">
        <v>3</v>
      </c>
      <c r="C3335" s="1">
        <v>43439</v>
      </c>
      <c r="D3335" t="s">
        <v>6</v>
      </c>
      <c r="E3335" t="s">
        <v>9</v>
      </c>
      <c r="F3335">
        <v>2</v>
      </c>
      <c r="G3335">
        <v>4</v>
      </c>
      <c r="H3335">
        <v>35.409999999999997</v>
      </c>
      <c r="I3335">
        <v>36.700000000000003</v>
      </c>
      <c r="N3335" t="s">
        <v>25</v>
      </c>
    </row>
    <row r="3336" spans="1:14" customFormat="1" x14ac:dyDescent="0.2">
      <c r="A3336">
        <v>10</v>
      </c>
      <c r="B3336">
        <v>3</v>
      </c>
      <c r="C3336" s="1">
        <v>43439</v>
      </c>
      <c r="D3336" t="s">
        <v>6</v>
      </c>
      <c r="E3336" t="s">
        <v>9</v>
      </c>
      <c r="F3336">
        <v>2</v>
      </c>
      <c r="G3336">
        <v>5</v>
      </c>
      <c r="H3336">
        <v>39.22</v>
      </c>
      <c r="I3336">
        <v>36.5</v>
      </c>
      <c r="N3336" t="s">
        <v>25</v>
      </c>
    </row>
    <row r="3337" spans="1:14" customFormat="1" x14ac:dyDescent="0.2">
      <c r="A3337">
        <v>11</v>
      </c>
      <c r="B3337">
        <v>3</v>
      </c>
      <c r="C3337" s="1">
        <v>43439</v>
      </c>
      <c r="D3337" t="s">
        <v>6</v>
      </c>
      <c r="E3337" t="s">
        <v>9</v>
      </c>
      <c r="F3337">
        <v>3</v>
      </c>
      <c r="G3337">
        <v>1</v>
      </c>
      <c r="H3337">
        <v>36.450000000000003</v>
      </c>
      <c r="I3337">
        <v>37.1</v>
      </c>
      <c r="N3337" t="s">
        <v>25</v>
      </c>
    </row>
    <row r="3338" spans="1:14" customFormat="1" x14ac:dyDescent="0.2">
      <c r="A3338">
        <v>12</v>
      </c>
      <c r="B3338">
        <v>3</v>
      </c>
      <c r="C3338" s="1">
        <v>43439</v>
      </c>
      <c r="D3338" t="s">
        <v>6</v>
      </c>
      <c r="E3338" t="s">
        <v>9</v>
      </c>
      <c r="F3338">
        <v>3</v>
      </c>
      <c r="G3338">
        <v>2</v>
      </c>
      <c r="H3338">
        <v>40</v>
      </c>
      <c r="I3338">
        <v>36.9</v>
      </c>
      <c r="N3338" t="s">
        <v>25</v>
      </c>
    </row>
    <row r="3339" spans="1:14" customFormat="1" x14ac:dyDescent="0.2">
      <c r="A3339">
        <v>4</v>
      </c>
      <c r="B3339">
        <v>3</v>
      </c>
      <c r="C3339" s="1">
        <v>43439</v>
      </c>
      <c r="D3339" t="s">
        <v>6</v>
      </c>
      <c r="E3339" t="s">
        <v>9</v>
      </c>
      <c r="F3339">
        <v>1</v>
      </c>
      <c r="G3339">
        <v>4</v>
      </c>
      <c r="H3339">
        <v>41.36</v>
      </c>
      <c r="I3339">
        <v>36.799999999999997</v>
      </c>
      <c r="N3339" t="s">
        <v>25</v>
      </c>
    </row>
    <row r="3340" spans="1:14" customFormat="1" x14ac:dyDescent="0.2">
      <c r="A3340">
        <v>15</v>
      </c>
      <c r="B3340">
        <v>3</v>
      </c>
      <c r="C3340" s="1">
        <v>43439</v>
      </c>
      <c r="D3340" t="s">
        <v>6</v>
      </c>
      <c r="E3340" t="s">
        <v>9</v>
      </c>
      <c r="F3340">
        <v>3</v>
      </c>
      <c r="G3340">
        <v>5</v>
      </c>
      <c r="H3340">
        <v>43.78</v>
      </c>
      <c r="I3340">
        <v>36.700000000000003</v>
      </c>
      <c r="N3340" t="s">
        <v>25</v>
      </c>
    </row>
    <row r="3341" spans="1:14" customFormat="1" x14ac:dyDescent="0.2">
      <c r="A3341">
        <v>16</v>
      </c>
      <c r="B3341">
        <v>3</v>
      </c>
      <c r="C3341" s="1">
        <v>43439</v>
      </c>
      <c r="D3341" t="s">
        <v>6</v>
      </c>
      <c r="E3341" t="s">
        <v>9</v>
      </c>
      <c r="F3341">
        <v>4</v>
      </c>
      <c r="G3341">
        <v>1</v>
      </c>
      <c r="H3341">
        <v>38.9</v>
      </c>
      <c r="I3341">
        <v>36.299999999999997</v>
      </c>
      <c r="N3341" t="s">
        <v>25</v>
      </c>
    </row>
    <row r="3342" spans="1:14" customFormat="1" x14ac:dyDescent="0.2">
      <c r="A3342">
        <v>17</v>
      </c>
      <c r="B3342">
        <v>3</v>
      </c>
      <c r="C3342" s="1">
        <v>43439</v>
      </c>
      <c r="D3342" t="s">
        <v>6</v>
      </c>
      <c r="E3342" t="s">
        <v>9</v>
      </c>
      <c r="F3342">
        <v>4</v>
      </c>
      <c r="G3342">
        <v>2</v>
      </c>
      <c r="H3342">
        <v>46.5</v>
      </c>
      <c r="I3342">
        <v>36.700000000000003</v>
      </c>
      <c r="N3342" t="s">
        <v>25</v>
      </c>
    </row>
    <row r="3343" spans="1:14" customFormat="1" x14ac:dyDescent="0.2">
      <c r="A3343">
        <v>18</v>
      </c>
      <c r="B3343">
        <v>3</v>
      </c>
      <c r="C3343" s="1">
        <v>43439</v>
      </c>
      <c r="D3343" t="s">
        <v>6</v>
      </c>
      <c r="E3343" t="s">
        <v>9</v>
      </c>
      <c r="F3343">
        <v>4</v>
      </c>
      <c r="G3343">
        <v>3</v>
      </c>
      <c r="H3343">
        <v>41.74</v>
      </c>
      <c r="I3343">
        <v>36.200000000000003</v>
      </c>
      <c r="N3343" t="s">
        <v>25</v>
      </c>
    </row>
    <row r="3344" spans="1:14" customFormat="1" x14ac:dyDescent="0.2">
      <c r="A3344">
        <v>19</v>
      </c>
      <c r="B3344">
        <v>3</v>
      </c>
      <c r="C3344" s="1">
        <v>43439</v>
      </c>
      <c r="D3344" t="s">
        <v>6</v>
      </c>
      <c r="E3344" t="s">
        <v>9</v>
      </c>
      <c r="F3344">
        <v>4</v>
      </c>
      <c r="G3344">
        <v>4</v>
      </c>
      <c r="H3344">
        <v>38.380000000000003</v>
      </c>
      <c r="I3344">
        <v>36.6</v>
      </c>
      <c r="N3344" t="s">
        <v>25</v>
      </c>
    </row>
    <row r="3345" spans="1:14" customFormat="1" x14ac:dyDescent="0.2">
      <c r="A3345">
        <v>5</v>
      </c>
      <c r="B3345">
        <v>3</v>
      </c>
      <c r="C3345" s="1">
        <v>43439</v>
      </c>
      <c r="D3345" t="s">
        <v>6</v>
      </c>
      <c r="E3345" t="s">
        <v>9</v>
      </c>
      <c r="F3345">
        <v>1</v>
      </c>
      <c r="G3345">
        <v>5</v>
      </c>
      <c r="H3345">
        <v>40.39</v>
      </c>
      <c r="I3345">
        <v>36.4</v>
      </c>
      <c r="N3345" t="s">
        <v>25</v>
      </c>
    </row>
    <row r="3346" spans="1:14" customFormat="1" x14ac:dyDescent="0.2">
      <c r="A3346">
        <v>26</v>
      </c>
      <c r="B3346">
        <v>3</v>
      </c>
      <c r="C3346" s="1">
        <v>43439</v>
      </c>
      <c r="D3346" t="s">
        <v>6</v>
      </c>
      <c r="E3346" t="s">
        <v>8</v>
      </c>
      <c r="F3346">
        <v>2</v>
      </c>
      <c r="G3346">
        <v>1</v>
      </c>
      <c r="H3346">
        <v>28.32</v>
      </c>
      <c r="I3346">
        <v>35.1</v>
      </c>
      <c r="N3346" t="s">
        <v>25</v>
      </c>
    </row>
    <row r="3347" spans="1:14" customFormat="1" x14ac:dyDescent="0.2">
      <c r="A3347">
        <v>27</v>
      </c>
      <c r="B3347">
        <v>3</v>
      </c>
      <c r="C3347" s="1">
        <v>43439</v>
      </c>
      <c r="D3347" t="s">
        <v>6</v>
      </c>
      <c r="E3347" t="s">
        <v>8</v>
      </c>
      <c r="F3347">
        <v>2</v>
      </c>
      <c r="G3347">
        <v>2</v>
      </c>
      <c r="H3347">
        <v>32.03</v>
      </c>
      <c r="I3347">
        <v>35.9</v>
      </c>
      <c r="N3347" t="s">
        <v>25</v>
      </c>
    </row>
    <row r="3348" spans="1:14" customFormat="1" x14ac:dyDescent="0.2">
      <c r="A3348">
        <v>23</v>
      </c>
      <c r="B3348">
        <v>3</v>
      </c>
      <c r="C3348" s="1">
        <v>43439</v>
      </c>
      <c r="D3348" t="s">
        <v>6</v>
      </c>
      <c r="E3348" t="s">
        <v>8</v>
      </c>
      <c r="F3348">
        <v>1</v>
      </c>
      <c r="G3348">
        <v>3</v>
      </c>
      <c r="H3348">
        <v>27.87</v>
      </c>
      <c r="I3348">
        <v>35.5</v>
      </c>
      <c r="N3348" t="s">
        <v>25</v>
      </c>
    </row>
    <row r="3349" spans="1:14" customFormat="1" x14ac:dyDescent="0.2">
      <c r="A3349">
        <v>24</v>
      </c>
      <c r="B3349">
        <v>3</v>
      </c>
      <c r="C3349" s="1">
        <v>43439</v>
      </c>
      <c r="D3349" t="s">
        <v>6</v>
      </c>
      <c r="E3349" t="s">
        <v>8</v>
      </c>
      <c r="F3349">
        <v>1</v>
      </c>
      <c r="G3349">
        <v>4</v>
      </c>
      <c r="H3349">
        <v>22.79</v>
      </c>
      <c r="I3349">
        <v>36.200000000000003</v>
      </c>
      <c r="N3349" t="s">
        <v>25</v>
      </c>
    </row>
    <row r="3350" spans="1:14" customFormat="1" x14ac:dyDescent="0.2">
      <c r="A3350">
        <v>30</v>
      </c>
      <c r="B3350">
        <v>3</v>
      </c>
      <c r="C3350" s="1">
        <v>43439</v>
      </c>
      <c r="D3350" t="s">
        <v>6</v>
      </c>
      <c r="E3350" t="s">
        <v>8</v>
      </c>
      <c r="F3350">
        <v>2</v>
      </c>
      <c r="G3350">
        <v>5</v>
      </c>
      <c r="H3350">
        <v>33.700000000000003</v>
      </c>
      <c r="I3350">
        <v>36</v>
      </c>
      <c r="N3350" t="s">
        <v>25</v>
      </c>
    </row>
    <row r="3351" spans="1:14" customFormat="1" x14ac:dyDescent="0.2">
      <c r="A3351">
        <v>32</v>
      </c>
      <c r="B3351">
        <v>3</v>
      </c>
      <c r="C3351" s="1">
        <v>43439</v>
      </c>
      <c r="D3351" t="s">
        <v>6</v>
      </c>
      <c r="E3351" t="s">
        <v>8</v>
      </c>
      <c r="F3351">
        <v>3</v>
      </c>
      <c r="G3351">
        <v>2</v>
      </c>
      <c r="H3351">
        <v>22.74</v>
      </c>
      <c r="I3351">
        <v>35.700000000000003</v>
      </c>
      <c r="N3351" t="s">
        <v>25</v>
      </c>
    </row>
    <row r="3352" spans="1:14" customFormat="1" x14ac:dyDescent="0.2">
      <c r="A3352">
        <v>33</v>
      </c>
      <c r="B3352">
        <v>3</v>
      </c>
      <c r="C3352" s="1">
        <v>43439</v>
      </c>
      <c r="D3352" t="s">
        <v>6</v>
      </c>
      <c r="E3352" t="s">
        <v>8</v>
      </c>
      <c r="F3352">
        <v>3</v>
      </c>
      <c r="G3352">
        <v>3</v>
      </c>
      <c r="H3352">
        <v>21.24</v>
      </c>
      <c r="I3352">
        <v>35.799999999999997</v>
      </c>
      <c r="N3352" t="s">
        <v>25</v>
      </c>
    </row>
    <row r="3353" spans="1:14" customFormat="1" x14ac:dyDescent="0.2">
      <c r="A3353">
        <v>34</v>
      </c>
      <c r="B3353">
        <v>3</v>
      </c>
      <c r="C3353" s="1">
        <v>43439</v>
      </c>
      <c r="D3353" t="s">
        <v>6</v>
      </c>
      <c r="E3353" t="s">
        <v>8</v>
      </c>
      <c r="F3353">
        <v>3</v>
      </c>
      <c r="G3353">
        <v>4</v>
      </c>
      <c r="H3353">
        <v>23.81</v>
      </c>
      <c r="I3353">
        <v>35.6</v>
      </c>
      <c r="N3353" t="s">
        <v>25</v>
      </c>
    </row>
    <row r="3354" spans="1:14" customFormat="1" x14ac:dyDescent="0.2">
      <c r="A3354">
        <v>25</v>
      </c>
      <c r="B3354">
        <v>3</v>
      </c>
      <c r="C3354" s="1">
        <v>43439</v>
      </c>
      <c r="D3354" t="s">
        <v>6</v>
      </c>
      <c r="E3354" t="s">
        <v>8</v>
      </c>
      <c r="F3354">
        <v>1</v>
      </c>
      <c r="G3354">
        <v>5</v>
      </c>
      <c r="H3354">
        <v>29.78</v>
      </c>
      <c r="I3354">
        <v>35.6</v>
      </c>
      <c r="N3354" t="s">
        <v>25</v>
      </c>
    </row>
    <row r="3355" spans="1:14" customFormat="1" x14ac:dyDescent="0.2">
      <c r="A3355">
        <v>1</v>
      </c>
      <c r="B3355">
        <v>1</v>
      </c>
      <c r="C3355" s="1">
        <v>43439</v>
      </c>
      <c r="D3355" t="s">
        <v>6</v>
      </c>
      <c r="E3355" t="s">
        <v>9</v>
      </c>
      <c r="F3355">
        <v>1</v>
      </c>
      <c r="G3355">
        <v>1</v>
      </c>
      <c r="H3355">
        <v>47.08</v>
      </c>
      <c r="I3355">
        <v>36</v>
      </c>
      <c r="N3355" t="s">
        <v>28</v>
      </c>
    </row>
    <row r="3356" spans="1:14" customFormat="1" x14ac:dyDescent="0.2">
      <c r="A3356">
        <v>2</v>
      </c>
      <c r="B3356">
        <v>1</v>
      </c>
      <c r="C3356" s="1">
        <v>43439</v>
      </c>
      <c r="D3356" t="s">
        <v>6</v>
      </c>
      <c r="E3356" t="s">
        <v>9</v>
      </c>
      <c r="F3356">
        <v>2</v>
      </c>
      <c r="G3356">
        <v>1</v>
      </c>
      <c r="H3356">
        <v>45.34</v>
      </c>
      <c r="I3356">
        <v>36</v>
      </c>
      <c r="N3356" t="s">
        <v>28</v>
      </c>
    </row>
    <row r="3357" spans="1:14" customFormat="1" x14ac:dyDescent="0.2">
      <c r="A3357">
        <v>3</v>
      </c>
      <c r="B3357">
        <v>1</v>
      </c>
      <c r="C3357" s="1">
        <v>43439</v>
      </c>
      <c r="D3357" t="s">
        <v>6</v>
      </c>
      <c r="E3357" t="s">
        <v>9</v>
      </c>
      <c r="F3357">
        <v>3</v>
      </c>
      <c r="G3357">
        <v>1</v>
      </c>
      <c r="H3357">
        <v>48.06</v>
      </c>
      <c r="I3357">
        <v>36.1</v>
      </c>
      <c r="N3357" t="s">
        <v>28</v>
      </c>
    </row>
    <row r="3358" spans="1:14" customFormat="1" x14ac:dyDescent="0.2">
      <c r="A3358">
        <v>4</v>
      </c>
      <c r="B3358">
        <v>1</v>
      </c>
      <c r="C3358" s="1">
        <v>43439</v>
      </c>
      <c r="D3358" t="s">
        <v>6</v>
      </c>
      <c r="E3358" t="s">
        <v>9</v>
      </c>
      <c r="F3358">
        <v>4</v>
      </c>
      <c r="G3358">
        <v>1</v>
      </c>
      <c r="H3358">
        <v>48.1</v>
      </c>
      <c r="I3358">
        <v>35.799999999999997</v>
      </c>
      <c r="N3358" t="s">
        <v>28</v>
      </c>
    </row>
    <row r="3359" spans="1:14" customFormat="1" x14ac:dyDescent="0.2">
      <c r="A3359">
        <v>5</v>
      </c>
      <c r="B3359">
        <v>1</v>
      </c>
      <c r="C3359" s="1">
        <v>43439</v>
      </c>
      <c r="D3359" t="s">
        <v>6</v>
      </c>
      <c r="E3359" t="s">
        <v>9</v>
      </c>
      <c r="F3359">
        <v>5</v>
      </c>
      <c r="G3359">
        <v>1</v>
      </c>
      <c r="H3359">
        <v>50.24</v>
      </c>
      <c r="I3359">
        <v>36</v>
      </c>
      <c r="N3359" t="s">
        <v>28</v>
      </c>
    </row>
    <row r="3360" spans="1:14" customFormat="1" x14ac:dyDescent="0.2">
      <c r="A3360">
        <v>6</v>
      </c>
      <c r="B3360">
        <v>1</v>
      </c>
      <c r="C3360" s="1">
        <v>43439</v>
      </c>
      <c r="D3360" t="s">
        <v>6</v>
      </c>
      <c r="E3360" t="s">
        <v>9</v>
      </c>
      <c r="F3360">
        <v>6</v>
      </c>
      <c r="G3360">
        <v>1</v>
      </c>
      <c r="H3360">
        <v>44.76</v>
      </c>
      <c r="I3360">
        <v>35.6</v>
      </c>
      <c r="N3360" t="s">
        <v>28</v>
      </c>
    </row>
    <row r="3361" spans="1:14" customFormat="1" x14ac:dyDescent="0.2">
      <c r="A3361">
        <v>7</v>
      </c>
      <c r="B3361">
        <v>1</v>
      </c>
      <c r="C3361" s="1">
        <v>43439</v>
      </c>
      <c r="D3361" t="s">
        <v>6</v>
      </c>
      <c r="E3361" t="s">
        <v>9</v>
      </c>
      <c r="F3361">
        <v>7</v>
      </c>
      <c r="G3361">
        <v>1</v>
      </c>
      <c r="H3361">
        <v>47.31</v>
      </c>
      <c r="I3361">
        <v>35.9</v>
      </c>
      <c r="N3361" t="s">
        <v>28</v>
      </c>
    </row>
    <row r="3362" spans="1:14" customFormat="1" x14ac:dyDescent="0.2">
      <c r="A3362">
        <v>8</v>
      </c>
      <c r="B3362">
        <v>1</v>
      </c>
      <c r="C3362" s="1">
        <v>43439</v>
      </c>
      <c r="D3362" t="s">
        <v>6</v>
      </c>
      <c r="E3362" t="s">
        <v>9</v>
      </c>
      <c r="F3362">
        <v>8</v>
      </c>
      <c r="G3362">
        <v>1</v>
      </c>
      <c r="H3362">
        <v>40.21</v>
      </c>
      <c r="I3362">
        <v>36.4</v>
      </c>
      <c r="N3362" t="s">
        <v>28</v>
      </c>
    </row>
    <row r="3363" spans="1:14" customFormat="1" x14ac:dyDescent="0.2">
      <c r="A3363">
        <v>9</v>
      </c>
      <c r="B3363">
        <v>1</v>
      </c>
      <c r="C3363" s="1">
        <v>43439</v>
      </c>
      <c r="D3363" t="s">
        <v>6</v>
      </c>
      <c r="E3363" t="s">
        <v>8</v>
      </c>
      <c r="F3363">
        <v>1</v>
      </c>
      <c r="G3363">
        <v>1</v>
      </c>
      <c r="H3363">
        <v>36.06</v>
      </c>
      <c r="I3363">
        <v>35.299999999999997</v>
      </c>
      <c r="N3363" t="s">
        <v>28</v>
      </c>
    </row>
    <row r="3364" spans="1:14" customFormat="1" x14ac:dyDescent="0.2">
      <c r="A3364">
        <v>10</v>
      </c>
      <c r="B3364">
        <v>1</v>
      </c>
      <c r="C3364" s="1">
        <v>43439</v>
      </c>
      <c r="D3364" t="s">
        <v>6</v>
      </c>
      <c r="E3364" t="s">
        <v>8</v>
      </c>
      <c r="F3364">
        <v>2</v>
      </c>
      <c r="G3364">
        <v>1</v>
      </c>
      <c r="H3364">
        <v>35.04</v>
      </c>
      <c r="I3364">
        <v>35.200000000000003</v>
      </c>
      <c r="N3364" t="s">
        <v>28</v>
      </c>
    </row>
    <row r="3365" spans="1:14" customFormat="1" x14ac:dyDescent="0.2">
      <c r="A3365">
        <v>11</v>
      </c>
      <c r="B3365">
        <v>1</v>
      </c>
      <c r="C3365" s="1">
        <v>43439</v>
      </c>
      <c r="D3365" t="s">
        <v>6</v>
      </c>
      <c r="E3365" t="s">
        <v>8</v>
      </c>
      <c r="F3365">
        <v>3</v>
      </c>
      <c r="G3365">
        <v>1</v>
      </c>
      <c r="H3365">
        <v>35.090000000000003</v>
      </c>
      <c r="I3365">
        <v>35.299999999999997</v>
      </c>
      <c r="N3365" t="s">
        <v>28</v>
      </c>
    </row>
    <row r="3366" spans="1:14" customFormat="1" x14ac:dyDescent="0.2">
      <c r="A3366">
        <v>12</v>
      </c>
      <c r="B3366">
        <v>1</v>
      </c>
      <c r="C3366" s="1">
        <v>43439</v>
      </c>
      <c r="D3366" t="s">
        <v>6</v>
      </c>
      <c r="E3366" t="s">
        <v>8</v>
      </c>
      <c r="F3366">
        <v>4</v>
      </c>
      <c r="G3366">
        <v>1</v>
      </c>
      <c r="H3366">
        <v>23.02</v>
      </c>
      <c r="I3366">
        <v>36.6</v>
      </c>
      <c r="N3366" t="s">
        <v>28</v>
      </c>
    </row>
    <row r="3367" spans="1:14" customFormat="1" x14ac:dyDescent="0.2">
      <c r="A3367">
        <v>13</v>
      </c>
      <c r="B3367">
        <v>1</v>
      </c>
      <c r="C3367" s="1">
        <v>43439</v>
      </c>
      <c r="D3367" t="s">
        <v>6</v>
      </c>
      <c r="E3367" t="s">
        <v>8</v>
      </c>
      <c r="F3367">
        <v>5</v>
      </c>
      <c r="G3367">
        <v>1</v>
      </c>
      <c r="H3367">
        <v>34.46</v>
      </c>
      <c r="I3367">
        <v>36.799999999999997</v>
      </c>
      <c r="N3367" t="s">
        <v>28</v>
      </c>
    </row>
    <row r="3368" spans="1:14" customFormat="1" x14ac:dyDescent="0.2">
      <c r="A3368">
        <v>14</v>
      </c>
      <c r="B3368">
        <v>1</v>
      </c>
      <c r="C3368" s="1">
        <v>43439</v>
      </c>
      <c r="D3368" t="s">
        <v>6</v>
      </c>
      <c r="E3368" t="s">
        <v>8</v>
      </c>
      <c r="F3368">
        <v>6</v>
      </c>
      <c r="G3368">
        <v>1</v>
      </c>
      <c r="H3368">
        <v>32.18</v>
      </c>
      <c r="I3368">
        <v>35.200000000000003</v>
      </c>
      <c r="N3368" t="s">
        <v>28</v>
      </c>
    </row>
    <row r="3369" spans="1:14" customFormat="1" x14ac:dyDescent="0.2">
      <c r="A3369">
        <v>15</v>
      </c>
      <c r="B3369">
        <v>1</v>
      </c>
      <c r="C3369" s="1">
        <v>43439</v>
      </c>
      <c r="D3369" t="s">
        <v>6</v>
      </c>
      <c r="E3369" t="s">
        <v>8</v>
      </c>
      <c r="F3369">
        <v>7</v>
      </c>
      <c r="G3369">
        <v>1</v>
      </c>
      <c r="H3369">
        <v>36.450000000000003</v>
      </c>
      <c r="I3369">
        <v>35.299999999999997</v>
      </c>
      <c r="N3369" t="s">
        <v>28</v>
      </c>
    </row>
    <row r="3370" spans="1:14" customFormat="1" x14ac:dyDescent="0.2">
      <c r="A3370">
        <v>1</v>
      </c>
      <c r="B3370">
        <v>2</v>
      </c>
      <c r="C3370" s="1">
        <v>43439</v>
      </c>
      <c r="D3370" t="s">
        <v>6</v>
      </c>
      <c r="E3370" t="s">
        <v>9</v>
      </c>
      <c r="F3370">
        <v>1</v>
      </c>
      <c r="G3370">
        <v>1</v>
      </c>
      <c r="H3370">
        <v>29.48</v>
      </c>
      <c r="I3370">
        <v>35.799999999999997</v>
      </c>
      <c r="N3370" t="s">
        <v>28</v>
      </c>
    </row>
    <row r="3371" spans="1:14" customFormat="1" x14ac:dyDescent="0.2">
      <c r="A3371">
        <v>2</v>
      </c>
      <c r="B3371">
        <v>2</v>
      </c>
      <c r="C3371" s="1">
        <v>43439</v>
      </c>
      <c r="D3371" t="s">
        <v>6</v>
      </c>
      <c r="E3371" t="s">
        <v>9</v>
      </c>
      <c r="F3371">
        <v>2</v>
      </c>
      <c r="G3371">
        <v>1</v>
      </c>
      <c r="H3371">
        <v>31.96</v>
      </c>
      <c r="I3371">
        <v>35.700000000000003</v>
      </c>
      <c r="N3371" t="s">
        <v>28</v>
      </c>
    </row>
    <row r="3372" spans="1:14" customFormat="1" x14ac:dyDescent="0.2">
      <c r="A3372">
        <v>3</v>
      </c>
      <c r="B3372">
        <v>2</v>
      </c>
      <c r="C3372" s="1">
        <v>43439</v>
      </c>
      <c r="D3372" t="s">
        <v>6</v>
      </c>
      <c r="E3372" t="s">
        <v>9</v>
      </c>
      <c r="F3372">
        <v>3</v>
      </c>
      <c r="G3372">
        <v>1</v>
      </c>
      <c r="H3372">
        <v>31.53</v>
      </c>
      <c r="I3372">
        <v>36.1</v>
      </c>
      <c r="N3372" t="s">
        <v>28</v>
      </c>
    </row>
    <row r="3373" spans="1:14" customFormat="1" x14ac:dyDescent="0.2">
      <c r="A3373">
        <v>4</v>
      </c>
      <c r="B3373">
        <v>2</v>
      </c>
      <c r="C3373" s="1">
        <v>43439</v>
      </c>
      <c r="D3373" t="s">
        <v>6</v>
      </c>
      <c r="E3373" t="s">
        <v>9</v>
      </c>
      <c r="F3373">
        <v>4</v>
      </c>
      <c r="G3373">
        <v>1</v>
      </c>
      <c r="H3373">
        <v>31.31</v>
      </c>
      <c r="I3373">
        <v>35.9</v>
      </c>
      <c r="N3373" t="s">
        <v>28</v>
      </c>
    </row>
    <row r="3374" spans="1:14" customFormat="1" x14ac:dyDescent="0.2">
      <c r="A3374">
        <v>5</v>
      </c>
      <c r="B3374">
        <v>2</v>
      </c>
      <c r="C3374" s="1">
        <v>43439</v>
      </c>
      <c r="D3374" t="s">
        <v>6</v>
      </c>
      <c r="E3374" t="s">
        <v>9</v>
      </c>
      <c r="F3374">
        <v>5</v>
      </c>
      <c r="G3374">
        <v>1</v>
      </c>
      <c r="H3374">
        <v>34.28</v>
      </c>
      <c r="I3374">
        <v>36.5</v>
      </c>
      <c r="N3374" t="s">
        <v>28</v>
      </c>
    </row>
    <row r="3375" spans="1:14" customFormat="1" x14ac:dyDescent="0.2">
      <c r="A3375">
        <v>6</v>
      </c>
      <c r="B3375">
        <v>2</v>
      </c>
      <c r="C3375" s="1">
        <v>43439</v>
      </c>
      <c r="D3375" t="s">
        <v>6</v>
      </c>
      <c r="E3375" t="s">
        <v>9</v>
      </c>
      <c r="F3375">
        <v>6</v>
      </c>
      <c r="G3375">
        <v>1</v>
      </c>
      <c r="H3375">
        <v>27.21</v>
      </c>
      <c r="I3375">
        <v>36.799999999999997</v>
      </c>
      <c r="N3375" t="s">
        <v>28</v>
      </c>
    </row>
    <row r="3376" spans="1:14" customFormat="1" x14ac:dyDescent="0.2">
      <c r="A3376">
        <v>7</v>
      </c>
      <c r="B3376">
        <v>2</v>
      </c>
      <c r="C3376" s="1">
        <v>43439</v>
      </c>
      <c r="D3376" t="s">
        <v>6</v>
      </c>
      <c r="E3376" t="s">
        <v>9</v>
      </c>
      <c r="F3376">
        <v>7</v>
      </c>
      <c r="G3376">
        <v>1</v>
      </c>
      <c r="H3376">
        <v>33.79</v>
      </c>
      <c r="I3376">
        <v>36.4</v>
      </c>
      <c r="N3376" t="s">
        <v>28</v>
      </c>
    </row>
    <row r="3377" spans="1:14" customFormat="1" x14ac:dyDescent="0.2">
      <c r="A3377">
        <v>8</v>
      </c>
      <c r="B3377">
        <v>2</v>
      </c>
      <c r="C3377" s="1">
        <v>43439</v>
      </c>
      <c r="D3377" t="s">
        <v>6</v>
      </c>
      <c r="E3377" t="s">
        <v>9</v>
      </c>
      <c r="F3377">
        <v>8</v>
      </c>
      <c r="G3377">
        <v>1</v>
      </c>
      <c r="H3377">
        <v>35.659999999999997</v>
      </c>
      <c r="I3377">
        <v>37</v>
      </c>
      <c r="N3377" t="s">
        <v>28</v>
      </c>
    </row>
    <row r="3378" spans="1:14" customFormat="1" x14ac:dyDescent="0.2">
      <c r="A3378">
        <v>9</v>
      </c>
      <c r="B3378">
        <v>2</v>
      </c>
      <c r="C3378" s="1">
        <v>43439</v>
      </c>
      <c r="D3378" t="s">
        <v>6</v>
      </c>
      <c r="E3378" t="s">
        <v>9</v>
      </c>
      <c r="F3378">
        <v>9</v>
      </c>
      <c r="G3378">
        <v>1</v>
      </c>
      <c r="H3378">
        <v>33.6</v>
      </c>
      <c r="I3378">
        <v>35.5</v>
      </c>
      <c r="N3378" t="s">
        <v>28</v>
      </c>
    </row>
    <row r="3379" spans="1:14" customFormat="1" x14ac:dyDescent="0.2">
      <c r="A3379">
        <v>10</v>
      </c>
      <c r="B3379">
        <v>2</v>
      </c>
      <c r="C3379" s="1">
        <v>43439</v>
      </c>
      <c r="D3379" t="s">
        <v>6</v>
      </c>
      <c r="E3379" t="s">
        <v>9</v>
      </c>
      <c r="F3379">
        <v>10</v>
      </c>
      <c r="G3379">
        <v>1</v>
      </c>
      <c r="H3379">
        <v>34.729999999999997</v>
      </c>
      <c r="I3379">
        <v>36.4</v>
      </c>
      <c r="N3379" t="s">
        <v>28</v>
      </c>
    </row>
    <row r="3380" spans="1:14" customFormat="1" x14ac:dyDescent="0.2">
      <c r="A3380">
        <v>11</v>
      </c>
      <c r="B3380">
        <v>2</v>
      </c>
      <c r="C3380" s="1">
        <v>43439</v>
      </c>
      <c r="D3380" t="s">
        <v>6</v>
      </c>
      <c r="E3380" t="s">
        <v>9</v>
      </c>
      <c r="F3380">
        <v>11</v>
      </c>
      <c r="G3380">
        <v>1</v>
      </c>
      <c r="H3380">
        <v>39.090000000000003</v>
      </c>
      <c r="I3380">
        <v>36.799999999999997</v>
      </c>
      <c r="N3380" t="s">
        <v>28</v>
      </c>
    </row>
    <row r="3381" spans="1:14" customFormat="1" x14ac:dyDescent="0.2">
      <c r="A3381">
        <v>12</v>
      </c>
      <c r="B3381">
        <v>2</v>
      </c>
      <c r="C3381" s="1">
        <v>43439</v>
      </c>
      <c r="D3381" t="s">
        <v>6</v>
      </c>
      <c r="E3381" t="s">
        <v>9</v>
      </c>
      <c r="F3381">
        <v>12</v>
      </c>
      <c r="G3381">
        <v>1</v>
      </c>
      <c r="H3381">
        <v>34.79</v>
      </c>
      <c r="I3381">
        <v>36.6</v>
      </c>
      <c r="N3381" t="s">
        <v>28</v>
      </c>
    </row>
    <row r="3382" spans="1:14" customFormat="1" x14ac:dyDescent="0.2">
      <c r="A3382">
        <v>13</v>
      </c>
      <c r="B3382">
        <v>2</v>
      </c>
      <c r="C3382" s="1">
        <v>43439</v>
      </c>
      <c r="D3382" t="s">
        <v>6</v>
      </c>
      <c r="E3382" t="s">
        <v>8</v>
      </c>
      <c r="F3382">
        <v>1</v>
      </c>
      <c r="G3382">
        <v>1</v>
      </c>
      <c r="H3382">
        <v>26.37</v>
      </c>
      <c r="I3382">
        <v>37</v>
      </c>
      <c r="N3382" t="s">
        <v>28</v>
      </c>
    </row>
    <row r="3383" spans="1:14" customFormat="1" x14ac:dyDescent="0.2">
      <c r="A3383">
        <v>14</v>
      </c>
      <c r="B3383">
        <v>2</v>
      </c>
      <c r="C3383" s="1">
        <v>43439</v>
      </c>
      <c r="D3383" t="s">
        <v>6</v>
      </c>
      <c r="E3383" t="s">
        <v>8</v>
      </c>
      <c r="F3383">
        <v>2</v>
      </c>
      <c r="G3383">
        <v>1</v>
      </c>
      <c r="H3383">
        <v>27.12</v>
      </c>
      <c r="I3383">
        <v>36</v>
      </c>
      <c r="N3383" t="s">
        <v>28</v>
      </c>
    </row>
    <row r="3384" spans="1:14" customFormat="1" x14ac:dyDescent="0.2">
      <c r="A3384">
        <v>15</v>
      </c>
      <c r="B3384">
        <v>2</v>
      </c>
      <c r="C3384" s="1">
        <v>43439</v>
      </c>
      <c r="D3384" t="s">
        <v>6</v>
      </c>
      <c r="E3384" t="s">
        <v>8</v>
      </c>
      <c r="F3384">
        <v>3</v>
      </c>
      <c r="G3384">
        <v>1</v>
      </c>
      <c r="H3384">
        <v>30.9</v>
      </c>
      <c r="I3384">
        <v>36.4</v>
      </c>
      <c r="N3384" t="s">
        <v>28</v>
      </c>
    </row>
    <row r="3385" spans="1:14" customFormat="1" x14ac:dyDescent="0.2">
      <c r="A3385">
        <v>16</v>
      </c>
      <c r="B3385">
        <v>2</v>
      </c>
      <c r="C3385" s="1">
        <v>43439</v>
      </c>
      <c r="D3385" t="s">
        <v>6</v>
      </c>
      <c r="E3385" t="s">
        <v>8</v>
      </c>
      <c r="F3385">
        <v>4</v>
      </c>
      <c r="G3385">
        <v>1</v>
      </c>
      <c r="H3385">
        <v>28.31</v>
      </c>
      <c r="I3385">
        <v>36.200000000000003</v>
      </c>
      <c r="N3385" t="s">
        <v>28</v>
      </c>
    </row>
    <row r="3386" spans="1:14" customFormat="1" x14ac:dyDescent="0.2">
      <c r="A3386">
        <v>17</v>
      </c>
      <c r="B3386">
        <v>2</v>
      </c>
      <c r="C3386" s="1">
        <v>43439</v>
      </c>
      <c r="D3386" t="s">
        <v>6</v>
      </c>
      <c r="E3386" t="s">
        <v>8</v>
      </c>
      <c r="F3386">
        <v>5</v>
      </c>
      <c r="G3386">
        <v>1</v>
      </c>
      <c r="H3386">
        <v>25.37</v>
      </c>
      <c r="I3386">
        <v>37.6</v>
      </c>
      <c r="N3386" t="s">
        <v>28</v>
      </c>
    </row>
    <row r="3387" spans="1:14" customFormat="1" x14ac:dyDescent="0.2">
      <c r="A3387">
        <v>18</v>
      </c>
      <c r="B3387">
        <v>2</v>
      </c>
      <c r="C3387" s="1">
        <v>43439</v>
      </c>
      <c r="D3387" t="s">
        <v>6</v>
      </c>
      <c r="E3387" t="s">
        <v>8</v>
      </c>
      <c r="F3387">
        <v>6</v>
      </c>
      <c r="G3387">
        <v>1</v>
      </c>
      <c r="H3387">
        <v>25.74</v>
      </c>
      <c r="I3387">
        <v>36</v>
      </c>
      <c r="N3387" t="s">
        <v>28</v>
      </c>
    </row>
    <row r="3388" spans="1:14" customFormat="1" x14ac:dyDescent="0.2">
      <c r="A3388">
        <v>19</v>
      </c>
      <c r="B3388">
        <v>2</v>
      </c>
      <c r="C3388" s="1">
        <v>43439</v>
      </c>
      <c r="D3388" t="s">
        <v>6</v>
      </c>
      <c r="E3388" t="s">
        <v>8</v>
      </c>
      <c r="F3388">
        <v>7</v>
      </c>
      <c r="G3388">
        <v>1</v>
      </c>
      <c r="H3388">
        <v>31.61</v>
      </c>
      <c r="I3388">
        <v>36.5</v>
      </c>
      <c r="N3388" t="s">
        <v>28</v>
      </c>
    </row>
    <row r="3389" spans="1:14" customFormat="1" x14ac:dyDescent="0.2">
      <c r="A3389">
        <v>20</v>
      </c>
      <c r="B3389">
        <v>2</v>
      </c>
      <c r="C3389" s="1">
        <v>43439</v>
      </c>
      <c r="D3389" t="s">
        <v>6</v>
      </c>
      <c r="E3389" t="s">
        <v>8</v>
      </c>
      <c r="F3389">
        <v>8</v>
      </c>
      <c r="G3389">
        <v>1</v>
      </c>
      <c r="H3389">
        <v>29.8</v>
      </c>
      <c r="I3389">
        <v>36.799999999999997</v>
      </c>
      <c r="N3389" t="s">
        <v>28</v>
      </c>
    </row>
    <row r="3390" spans="1:14" x14ac:dyDescent="0.2">
      <c r="A3390">
        <v>7</v>
      </c>
      <c r="B3390">
        <v>3</v>
      </c>
      <c r="C3390" s="1">
        <v>43440</v>
      </c>
      <c r="D3390" t="s">
        <v>7</v>
      </c>
      <c r="E3390" t="s">
        <v>9</v>
      </c>
      <c r="F3390">
        <v>2</v>
      </c>
      <c r="G3390">
        <v>2</v>
      </c>
      <c r="H3390">
        <v>23.19</v>
      </c>
      <c r="I3390">
        <v>37.299999999999997</v>
      </c>
      <c r="J3390"/>
      <c r="K3390"/>
      <c r="L3390"/>
      <c r="M3390"/>
      <c r="N3390" t="s">
        <v>25</v>
      </c>
    </row>
    <row r="3391" spans="1:14" x14ac:dyDescent="0.2">
      <c r="A3391">
        <v>3</v>
      </c>
      <c r="B3391">
        <v>3</v>
      </c>
      <c r="C3391" s="1">
        <v>43440</v>
      </c>
      <c r="D3391" t="s">
        <v>7</v>
      </c>
      <c r="E3391" t="s">
        <v>9</v>
      </c>
      <c r="F3391">
        <v>1</v>
      </c>
      <c r="G3391">
        <v>3</v>
      </c>
      <c r="H3391">
        <v>25.07</v>
      </c>
      <c r="I3391">
        <v>36.799999999999997</v>
      </c>
      <c r="J3391"/>
      <c r="K3391"/>
      <c r="L3391"/>
      <c r="M3391"/>
      <c r="N3391" t="s">
        <v>25</v>
      </c>
    </row>
    <row r="3392" spans="1:14" x14ac:dyDescent="0.2">
      <c r="A3392">
        <v>9</v>
      </c>
      <c r="B3392">
        <v>3</v>
      </c>
      <c r="C3392" s="1">
        <v>43440</v>
      </c>
      <c r="D3392" t="s">
        <v>7</v>
      </c>
      <c r="E3392" t="s">
        <v>9</v>
      </c>
      <c r="F3392">
        <v>2</v>
      </c>
      <c r="G3392">
        <v>4</v>
      </c>
      <c r="H3392">
        <v>23.18</v>
      </c>
      <c r="I3392">
        <v>7.2</v>
      </c>
      <c r="J3392"/>
      <c r="K3392"/>
      <c r="L3392"/>
      <c r="M3392"/>
      <c r="N3392" t="s">
        <v>25</v>
      </c>
    </row>
    <row r="3393" spans="1:14" x14ac:dyDescent="0.2">
      <c r="A3393">
        <v>10</v>
      </c>
      <c r="B3393">
        <v>3</v>
      </c>
      <c r="C3393" s="1">
        <v>43440</v>
      </c>
      <c r="D3393" t="s">
        <v>7</v>
      </c>
      <c r="E3393" t="s">
        <v>9</v>
      </c>
      <c r="F3393">
        <v>2</v>
      </c>
      <c r="G3393">
        <v>5</v>
      </c>
      <c r="H3393">
        <v>24.68</v>
      </c>
      <c r="I3393">
        <v>37.1</v>
      </c>
      <c r="J3393"/>
      <c r="K3393"/>
      <c r="L3393"/>
      <c r="M3393"/>
      <c r="N3393" t="s">
        <v>25</v>
      </c>
    </row>
    <row r="3394" spans="1:14" x14ac:dyDescent="0.2">
      <c r="A3394">
        <v>11</v>
      </c>
      <c r="B3394">
        <v>3</v>
      </c>
      <c r="C3394" s="1">
        <v>43440</v>
      </c>
      <c r="D3394" t="s">
        <v>7</v>
      </c>
      <c r="E3394" t="s">
        <v>9</v>
      </c>
      <c r="F3394">
        <v>3</v>
      </c>
      <c r="G3394">
        <v>1</v>
      </c>
      <c r="H3394">
        <v>21.82</v>
      </c>
      <c r="I3394">
        <v>38.1</v>
      </c>
      <c r="J3394"/>
      <c r="K3394"/>
      <c r="L3394"/>
      <c r="M3394"/>
      <c r="N3394" t="s">
        <v>25</v>
      </c>
    </row>
    <row r="3395" spans="1:14" x14ac:dyDescent="0.2">
      <c r="A3395">
        <v>12</v>
      </c>
      <c r="B3395">
        <v>3</v>
      </c>
      <c r="C3395" s="1">
        <v>43440</v>
      </c>
      <c r="D3395" t="s">
        <v>7</v>
      </c>
      <c r="E3395" t="s">
        <v>9</v>
      </c>
      <c r="F3395">
        <v>3</v>
      </c>
      <c r="G3395">
        <v>2</v>
      </c>
      <c r="H3395">
        <v>22.32</v>
      </c>
      <c r="I3395">
        <v>37.4</v>
      </c>
      <c r="J3395"/>
      <c r="K3395"/>
      <c r="L3395"/>
      <c r="M3395"/>
      <c r="N3395" t="s">
        <v>25</v>
      </c>
    </row>
    <row r="3396" spans="1:14" x14ac:dyDescent="0.2">
      <c r="A3396">
        <v>13</v>
      </c>
      <c r="B3396">
        <v>3</v>
      </c>
      <c r="C3396" s="1">
        <v>43440</v>
      </c>
      <c r="D3396" t="s">
        <v>7</v>
      </c>
      <c r="E3396" t="s">
        <v>9</v>
      </c>
      <c r="F3396">
        <v>3</v>
      </c>
      <c r="G3396">
        <v>3</v>
      </c>
      <c r="H3396">
        <v>33.880000000000003</v>
      </c>
      <c r="I3396">
        <v>37.1</v>
      </c>
      <c r="J3396"/>
      <c r="K3396"/>
      <c r="L3396"/>
      <c r="M3396"/>
      <c r="N3396" t="s">
        <v>25</v>
      </c>
    </row>
    <row r="3397" spans="1:14" x14ac:dyDescent="0.2">
      <c r="A3397">
        <v>4</v>
      </c>
      <c r="B3397">
        <v>3</v>
      </c>
      <c r="C3397" s="1">
        <v>43440</v>
      </c>
      <c r="D3397" t="s">
        <v>7</v>
      </c>
      <c r="E3397" t="s">
        <v>9</v>
      </c>
      <c r="F3397">
        <v>1</v>
      </c>
      <c r="G3397">
        <v>4</v>
      </c>
      <c r="H3397">
        <v>28.89</v>
      </c>
      <c r="I3397">
        <v>36.9</v>
      </c>
      <c r="J3397"/>
      <c r="K3397"/>
      <c r="L3397"/>
      <c r="M3397"/>
      <c r="N3397" t="s">
        <v>25</v>
      </c>
    </row>
    <row r="3398" spans="1:14" x14ac:dyDescent="0.2">
      <c r="A3398">
        <v>15</v>
      </c>
      <c r="B3398">
        <v>3</v>
      </c>
      <c r="C3398" s="1">
        <v>43440</v>
      </c>
      <c r="D3398" t="s">
        <v>7</v>
      </c>
      <c r="E3398" t="s">
        <v>9</v>
      </c>
      <c r="F3398">
        <v>3</v>
      </c>
      <c r="G3398">
        <v>5</v>
      </c>
      <c r="H3398">
        <v>24.42</v>
      </c>
      <c r="I3398">
        <v>37.4</v>
      </c>
      <c r="J3398"/>
      <c r="K3398"/>
      <c r="L3398"/>
      <c r="M3398"/>
      <c r="N3398" t="s">
        <v>25</v>
      </c>
    </row>
    <row r="3399" spans="1:14" x14ac:dyDescent="0.2">
      <c r="A3399">
        <v>16</v>
      </c>
      <c r="B3399">
        <v>3</v>
      </c>
      <c r="C3399" s="1">
        <v>43440</v>
      </c>
      <c r="D3399" t="s">
        <v>7</v>
      </c>
      <c r="E3399" t="s">
        <v>9</v>
      </c>
      <c r="F3399">
        <v>4</v>
      </c>
      <c r="G3399">
        <v>1</v>
      </c>
      <c r="H3399">
        <v>25.81</v>
      </c>
      <c r="I3399">
        <v>36.9</v>
      </c>
      <c r="J3399"/>
      <c r="K3399"/>
      <c r="L3399"/>
      <c r="M3399"/>
      <c r="N3399" t="s">
        <v>25</v>
      </c>
    </row>
    <row r="3400" spans="1:14" x14ac:dyDescent="0.2">
      <c r="A3400">
        <v>17</v>
      </c>
      <c r="B3400">
        <v>3</v>
      </c>
      <c r="C3400" s="1">
        <v>43440</v>
      </c>
      <c r="D3400" t="s">
        <v>7</v>
      </c>
      <c r="E3400" t="s">
        <v>9</v>
      </c>
      <c r="F3400">
        <v>4</v>
      </c>
      <c r="G3400">
        <v>2</v>
      </c>
      <c r="H3400">
        <v>23.77</v>
      </c>
      <c r="I3400">
        <v>37.4</v>
      </c>
      <c r="J3400"/>
      <c r="K3400"/>
      <c r="L3400"/>
      <c r="M3400"/>
      <c r="N3400" t="s">
        <v>25</v>
      </c>
    </row>
    <row r="3401" spans="1:14" x14ac:dyDescent="0.2">
      <c r="A3401">
        <v>18</v>
      </c>
      <c r="B3401">
        <v>3</v>
      </c>
      <c r="C3401" s="1">
        <v>43440</v>
      </c>
      <c r="D3401" t="s">
        <v>7</v>
      </c>
      <c r="E3401" t="s">
        <v>9</v>
      </c>
      <c r="F3401">
        <v>4</v>
      </c>
      <c r="G3401">
        <v>3</v>
      </c>
      <c r="H3401">
        <v>24.93</v>
      </c>
      <c r="I3401">
        <v>37.4</v>
      </c>
      <c r="J3401"/>
      <c r="K3401"/>
      <c r="L3401"/>
      <c r="M3401"/>
      <c r="N3401" t="s">
        <v>25</v>
      </c>
    </row>
    <row r="3402" spans="1:14" x14ac:dyDescent="0.2">
      <c r="A3402">
        <v>19</v>
      </c>
      <c r="B3402">
        <v>3</v>
      </c>
      <c r="C3402" s="1">
        <v>43440</v>
      </c>
      <c r="D3402" t="s">
        <v>7</v>
      </c>
      <c r="E3402" t="s">
        <v>9</v>
      </c>
      <c r="F3402">
        <v>4</v>
      </c>
      <c r="G3402">
        <v>4</v>
      </c>
      <c r="H3402">
        <v>31.18</v>
      </c>
      <c r="I3402">
        <v>37.4</v>
      </c>
      <c r="J3402"/>
      <c r="K3402"/>
      <c r="L3402"/>
      <c r="M3402"/>
      <c r="N3402" t="s">
        <v>25</v>
      </c>
    </row>
    <row r="3403" spans="1:14" x14ac:dyDescent="0.2">
      <c r="A3403">
        <v>5</v>
      </c>
      <c r="B3403">
        <v>3</v>
      </c>
      <c r="C3403" s="1">
        <v>43440</v>
      </c>
      <c r="D3403" t="s">
        <v>7</v>
      </c>
      <c r="E3403" t="s">
        <v>9</v>
      </c>
      <c r="F3403">
        <v>1</v>
      </c>
      <c r="G3403">
        <v>5</v>
      </c>
      <c r="H3403">
        <v>38.72</v>
      </c>
      <c r="I3403">
        <v>36.9</v>
      </c>
      <c r="J3403"/>
      <c r="K3403"/>
      <c r="L3403"/>
      <c r="M3403"/>
      <c r="N3403" t="s">
        <v>25</v>
      </c>
    </row>
    <row r="3404" spans="1:14" x14ac:dyDescent="0.2">
      <c r="A3404">
        <v>26</v>
      </c>
      <c r="B3404">
        <v>3</v>
      </c>
      <c r="C3404" s="1">
        <v>43440</v>
      </c>
      <c r="D3404" t="s">
        <v>7</v>
      </c>
      <c r="E3404" t="s">
        <v>8</v>
      </c>
      <c r="F3404">
        <v>2</v>
      </c>
      <c r="G3404">
        <v>1</v>
      </c>
      <c r="H3404">
        <v>24.72</v>
      </c>
      <c r="I3404">
        <v>38.200000000000003</v>
      </c>
      <c r="J3404"/>
      <c r="K3404"/>
      <c r="L3404"/>
      <c r="M3404"/>
      <c r="N3404" t="s">
        <v>25</v>
      </c>
    </row>
    <row r="3405" spans="1:14" x14ac:dyDescent="0.2">
      <c r="A3405">
        <v>22</v>
      </c>
      <c r="B3405">
        <v>3</v>
      </c>
      <c r="C3405" s="1">
        <v>43440</v>
      </c>
      <c r="D3405" t="s">
        <v>7</v>
      </c>
      <c r="E3405" t="s">
        <v>8</v>
      </c>
      <c r="F3405">
        <v>1</v>
      </c>
      <c r="G3405">
        <v>2</v>
      </c>
      <c r="H3405">
        <v>22.21</v>
      </c>
      <c r="I3405">
        <v>36.700000000000003</v>
      </c>
      <c r="J3405"/>
      <c r="K3405"/>
      <c r="L3405"/>
      <c r="M3405"/>
      <c r="N3405" t="s">
        <v>25</v>
      </c>
    </row>
    <row r="3406" spans="1:14" x14ac:dyDescent="0.2">
      <c r="A3406">
        <v>28</v>
      </c>
      <c r="B3406">
        <v>3</v>
      </c>
      <c r="C3406" s="1">
        <v>43440</v>
      </c>
      <c r="D3406" t="s">
        <v>7</v>
      </c>
      <c r="E3406" t="s">
        <v>8</v>
      </c>
      <c r="F3406">
        <v>2</v>
      </c>
      <c r="G3406">
        <v>3</v>
      </c>
      <c r="H3406">
        <v>26.15</v>
      </c>
      <c r="I3406">
        <v>36.9</v>
      </c>
      <c r="J3406"/>
      <c r="K3406"/>
      <c r="L3406"/>
      <c r="M3406"/>
      <c r="N3406" t="s">
        <v>25</v>
      </c>
    </row>
    <row r="3407" spans="1:14" x14ac:dyDescent="0.2">
      <c r="A3407">
        <v>24</v>
      </c>
      <c r="B3407">
        <v>3</v>
      </c>
      <c r="C3407" s="1">
        <v>43440</v>
      </c>
      <c r="D3407" t="s">
        <v>7</v>
      </c>
      <c r="E3407" t="s">
        <v>8</v>
      </c>
      <c r="F3407">
        <v>1</v>
      </c>
      <c r="G3407">
        <v>4</v>
      </c>
      <c r="H3407">
        <v>22.89</v>
      </c>
      <c r="I3407">
        <v>36.4</v>
      </c>
      <c r="J3407"/>
      <c r="K3407"/>
      <c r="L3407"/>
      <c r="M3407"/>
      <c r="N3407" t="s">
        <v>25</v>
      </c>
    </row>
    <row r="3408" spans="1:14" x14ac:dyDescent="0.2">
      <c r="A3408">
        <v>30</v>
      </c>
      <c r="B3408">
        <v>3</v>
      </c>
      <c r="C3408" s="1">
        <v>43440</v>
      </c>
      <c r="D3408" t="s">
        <v>7</v>
      </c>
      <c r="E3408" t="s">
        <v>8</v>
      </c>
      <c r="F3408">
        <v>2</v>
      </c>
      <c r="G3408">
        <v>5</v>
      </c>
      <c r="H3408">
        <v>23.87</v>
      </c>
      <c r="I3408">
        <v>36.4</v>
      </c>
      <c r="J3408"/>
      <c r="K3408"/>
      <c r="L3408"/>
      <c r="M3408"/>
      <c r="N3408" t="s">
        <v>25</v>
      </c>
    </row>
    <row r="3409" spans="1:14" customFormat="1" x14ac:dyDescent="0.2">
      <c r="A3409">
        <v>1</v>
      </c>
      <c r="B3409">
        <v>1</v>
      </c>
      <c r="C3409" s="1">
        <v>43440</v>
      </c>
      <c r="D3409" t="s">
        <v>7</v>
      </c>
      <c r="E3409" t="s">
        <v>9</v>
      </c>
      <c r="F3409">
        <v>1</v>
      </c>
      <c r="G3409">
        <v>1</v>
      </c>
      <c r="H3409">
        <v>31.81</v>
      </c>
      <c r="I3409">
        <v>36.200000000000003</v>
      </c>
      <c r="N3409" t="s">
        <v>28</v>
      </c>
    </row>
    <row r="3410" spans="1:14" customFormat="1" x14ac:dyDescent="0.2">
      <c r="A3410">
        <v>2</v>
      </c>
      <c r="B3410">
        <v>1</v>
      </c>
      <c r="C3410" s="1">
        <v>43440</v>
      </c>
      <c r="D3410" t="s">
        <v>7</v>
      </c>
      <c r="E3410" t="s">
        <v>9</v>
      </c>
      <c r="F3410">
        <v>2</v>
      </c>
      <c r="G3410">
        <v>1</v>
      </c>
      <c r="H3410">
        <v>35.81</v>
      </c>
      <c r="I3410">
        <v>35.700000000000003</v>
      </c>
      <c r="N3410" t="s">
        <v>28</v>
      </c>
    </row>
    <row r="3411" spans="1:14" customFormat="1" x14ac:dyDescent="0.2">
      <c r="A3411">
        <v>3</v>
      </c>
      <c r="B3411">
        <v>1</v>
      </c>
      <c r="C3411" s="1">
        <v>43440</v>
      </c>
      <c r="D3411" t="s">
        <v>7</v>
      </c>
      <c r="E3411" t="s">
        <v>9</v>
      </c>
      <c r="F3411">
        <v>3</v>
      </c>
      <c r="G3411">
        <v>1</v>
      </c>
      <c r="H3411">
        <v>35.08</v>
      </c>
      <c r="I3411">
        <v>36.299999999999997</v>
      </c>
      <c r="N3411" t="s">
        <v>28</v>
      </c>
    </row>
    <row r="3412" spans="1:14" customFormat="1" x14ac:dyDescent="0.2">
      <c r="A3412">
        <v>4</v>
      </c>
      <c r="B3412">
        <v>1</v>
      </c>
      <c r="C3412" s="1">
        <v>43440</v>
      </c>
      <c r="D3412" t="s">
        <v>7</v>
      </c>
      <c r="E3412" t="s">
        <v>9</v>
      </c>
      <c r="F3412">
        <v>4</v>
      </c>
      <c r="G3412">
        <v>1</v>
      </c>
      <c r="H3412">
        <v>28.39</v>
      </c>
      <c r="N3412" t="s">
        <v>28</v>
      </c>
    </row>
    <row r="3413" spans="1:14" customFormat="1" x14ac:dyDescent="0.2">
      <c r="A3413">
        <v>5</v>
      </c>
      <c r="B3413">
        <v>1</v>
      </c>
      <c r="C3413" s="1">
        <v>43440</v>
      </c>
      <c r="D3413" t="s">
        <v>7</v>
      </c>
      <c r="E3413" t="s">
        <v>9</v>
      </c>
      <c r="F3413">
        <v>5</v>
      </c>
      <c r="G3413">
        <v>1</v>
      </c>
      <c r="H3413">
        <v>28.44</v>
      </c>
      <c r="I3413">
        <v>36.299999999999997</v>
      </c>
      <c r="N3413" t="s">
        <v>28</v>
      </c>
    </row>
    <row r="3414" spans="1:14" customFormat="1" x14ac:dyDescent="0.2">
      <c r="A3414">
        <v>6</v>
      </c>
      <c r="B3414">
        <v>1</v>
      </c>
      <c r="C3414" s="1">
        <v>43440</v>
      </c>
      <c r="D3414" t="s">
        <v>7</v>
      </c>
      <c r="E3414" t="s">
        <v>9</v>
      </c>
      <c r="F3414">
        <v>6</v>
      </c>
      <c r="G3414">
        <v>1</v>
      </c>
      <c r="H3414">
        <v>38.340000000000003</v>
      </c>
      <c r="N3414" t="s">
        <v>28</v>
      </c>
    </row>
    <row r="3415" spans="1:14" customFormat="1" x14ac:dyDescent="0.2">
      <c r="A3415">
        <v>7</v>
      </c>
      <c r="B3415">
        <v>1</v>
      </c>
      <c r="C3415" s="1">
        <v>43440</v>
      </c>
      <c r="D3415" t="s">
        <v>7</v>
      </c>
      <c r="E3415" t="s">
        <v>9</v>
      </c>
      <c r="F3415">
        <v>7</v>
      </c>
      <c r="G3415">
        <v>1</v>
      </c>
      <c r="H3415">
        <v>30.02</v>
      </c>
      <c r="N3415" t="s">
        <v>28</v>
      </c>
    </row>
    <row r="3416" spans="1:14" customFormat="1" x14ac:dyDescent="0.2">
      <c r="A3416">
        <v>9</v>
      </c>
      <c r="B3416">
        <v>1</v>
      </c>
      <c r="C3416" s="1">
        <v>43440</v>
      </c>
      <c r="D3416" t="s">
        <v>7</v>
      </c>
      <c r="E3416" t="s">
        <v>8</v>
      </c>
      <c r="F3416">
        <v>1</v>
      </c>
      <c r="G3416">
        <v>1</v>
      </c>
      <c r="H3416">
        <v>28.13</v>
      </c>
      <c r="I3416">
        <v>34.5</v>
      </c>
      <c r="N3416" t="s">
        <v>28</v>
      </c>
    </row>
    <row r="3417" spans="1:14" customFormat="1" x14ac:dyDescent="0.2">
      <c r="A3417">
        <v>10</v>
      </c>
      <c r="B3417">
        <v>1</v>
      </c>
      <c r="C3417" s="1">
        <v>43440</v>
      </c>
      <c r="D3417" t="s">
        <v>7</v>
      </c>
      <c r="E3417" t="s">
        <v>8</v>
      </c>
      <c r="F3417">
        <v>2</v>
      </c>
      <c r="G3417">
        <v>1</v>
      </c>
      <c r="H3417">
        <v>25.3</v>
      </c>
      <c r="I3417">
        <v>35.6</v>
      </c>
      <c r="N3417" t="s">
        <v>28</v>
      </c>
    </row>
    <row r="3418" spans="1:14" customFormat="1" x14ac:dyDescent="0.2">
      <c r="A3418">
        <v>11</v>
      </c>
      <c r="B3418">
        <v>1</v>
      </c>
      <c r="C3418" s="1">
        <v>43440</v>
      </c>
      <c r="D3418" t="s">
        <v>7</v>
      </c>
      <c r="E3418" t="s">
        <v>8</v>
      </c>
      <c r="F3418">
        <v>3</v>
      </c>
      <c r="G3418">
        <v>1</v>
      </c>
      <c r="H3418">
        <v>28.4</v>
      </c>
      <c r="I3418">
        <v>35.6</v>
      </c>
      <c r="N3418" t="s">
        <v>28</v>
      </c>
    </row>
    <row r="3419" spans="1:14" customFormat="1" x14ac:dyDescent="0.2">
      <c r="A3419">
        <v>12</v>
      </c>
      <c r="B3419">
        <v>1</v>
      </c>
      <c r="C3419" s="1">
        <v>43440</v>
      </c>
      <c r="D3419" t="s">
        <v>7</v>
      </c>
      <c r="E3419" t="s">
        <v>8</v>
      </c>
      <c r="F3419">
        <v>4</v>
      </c>
      <c r="G3419">
        <v>1</v>
      </c>
      <c r="H3419">
        <v>31.09</v>
      </c>
      <c r="I3419">
        <v>35.6</v>
      </c>
      <c r="N3419" t="s">
        <v>28</v>
      </c>
    </row>
    <row r="3420" spans="1:14" customFormat="1" x14ac:dyDescent="0.2">
      <c r="A3420">
        <v>13</v>
      </c>
      <c r="B3420">
        <v>1</v>
      </c>
      <c r="C3420" s="1">
        <v>43440</v>
      </c>
      <c r="D3420" t="s">
        <v>7</v>
      </c>
      <c r="E3420" t="s">
        <v>8</v>
      </c>
      <c r="F3420">
        <v>5</v>
      </c>
      <c r="G3420">
        <v>1</v>
      </c>
      <c r="H3420">
        <v>26.31</v>
      </c>
      <c r="I3420">
        <v>35.200000000000003</v>
      </c>
      <c r="N3420" t="s">
        <v>28</v>
      </c>
    </row>
    <row r="3421" spans="1:14" customFormat="1" x14ac:dyDescent="0.2">
      <c r="A3421">
        <v>14</v>
      </c>
      <c r="B3421">
        <v>1</v>
      </c>
      <c r="C3421" s="1">
        <v>43440</v>
      </c>
      <c r="D3421" t="s">
        <v>7</v>
      </c>
      <c r="E3421" t="s">
        <v>8</v>
      </c>
      <c r="F3421">
        <v>6</v>
      </c>
      <c r="G3421">
        <v>1</v>
      </c>
      <c r="H3421">
        <v>29.89</v>
      </c>
      <c r="I3421">
        <v>35.6</v>
      </c>
      <c r="N3421" t="s">
        <v>28</v>
      </c>
    </row>
    <row r="3422" spans="1:14" customFormat="1" x14ac:dyDescent="0.2">
      <c r="A3422">
        <v>15</v>
      </c>
      <c r="B3422">
        <v>1</v>
      </c>
      <c r="C3422" s="1">
        <v>43440</v>
      </c>
      <c r="D3422" t="s">
        <v>7</v>
      </c>
      <c r="E3422" t="s">
        <v>8</v>
      </c>
      <c r="F3422">
        <v>7</v>
      </c>
      <c r="G3422">
        <v>1</v>
      </c>
      <c r="H3422">
        <v>25.1</v>
      </c>
      <c r="I3422">
        <v>36.200000000000003</v>
      </c>
      <c r="N3422" t="s">
        <v>28</v>
      </c>
    </row>
    <row r="3423" spans="1:14" x14ac:dyDescent="0.2">
      <c r="A3423">
        <v>7</v>
      </c>
      <c r="B3423">
        <v>3</v>
      </c>
      <c r="C3423" s="1">
        <v>43445</v>
      </c>
      <c r="D3423" t="s">
        <v>7</v>
      </c>
      <c r="E3423" t="s">
        <v>9</v>
      </c>
      <c r="F3423">
        <v>2</v>
      </c>
      <c r="G3423">
        <v>2</v>
      </c>
      <c r="H3423">
        <v>23.68</v>
      </c>
      <c r="I3423">
        <v>36.4</v>
      </c>
      <c r="J3423"/>
      <c r="K3423"/>
      <c r="L3423"/>
      <c r="M3423"/>
      <c r="N3423" t="s">
        <v>25</v>
      </c>
    </row>
    <row r="3424" spans="1:14" x14ac:dyDescent="0.2">
      <c r="A3424">
        <v>3</v>
      </c>
      <c r="B3424">
        <v>3</v>
      </c>
      <c r="C3424" s="1">
        <v>43445</v>
      </c>
      <c r="D3424" t="s">
        <v>7</v>
      </c>
      <c r="E3424" t="s">
        <v>9</v>
      </c>
      <c r="F3424">
        <v>1</v>
      </c>
      <c r="G3424">
        <v>3</v>
      </c>
      <c r="H3424">
        <v>25.06</v>
      </c>
      <c r="I3424">
        <v>36.299999999999997</v>
      </c>
      <c r="J3424"/>
      <c r="K3424"/>
      <c r="L3424"/>
      <c r="M3424"/>
      <c r="N3424" t="s">
        <v>25</v>
      </c>
    </row>
    <row r="3425" spans="1:14" x14ac:dyDescent="0.2">
      <c r="A3425">
        <v>9</v>
      </c>
      <c r="B3425">
        <v>3</v>
      </c>
      <c r="C3425" s="1">
        <v>43445</v>
      </c>
      <c r="D3425" t="s">
        <v>7</v>
      </c>
      <c r="E3425" t="s">
        <v>9</v>
      </c>
      <c r="F3425">
        <v>2</v>
      </c>
      <c r="G3425">
        <v>4</v>
      </c>
      <c r="H3425">
        <v>23.46</v>
      </c>
      <c r="I3425">
        <v>36.9</v>
      </c>
      <c r="J3425"/>
      <c r="K3425"/>
      <c r="L3425"/>
      <c r="M3425"/>
      <c r="N3425" t="s">
        <v>25</v>
      </c>
    </row>
    <row r="3426" spans="1:14" x14ac:dyDescent="0.2">
      <c r="A3426">
        <v>10</v>
      </c>
      <c r="B3426">
        <v>3</v>
      </c>
      <c r="C3426" s="1">
        <v>43445</v>
      </c>
      <c r="D3426" t="s">
        <v>7</v>
      </c>
      <c r="E3426" t="s">
        <v>9</v>
      </c>
      <c r="F3426">
        <v>2</v>
      </c>
      <c r="G3426">
        <v>5</v>
      </c>
      <c r="H3426">
        <v>24.87</v>
      </c>
      <c r="I3426">
        <v>36.5</v>
      </c>
      <c r="J3426"/>
      <c r="K3426"/>
      <c r="L3426"/>
      <c r="M3426"/>
      <c r="N3426" t="s">
        <v>25</v>
      </c>
    </row>
    <row r="3427" spans="1:14" x14ac:dyDescent="0.2">
      <c r="A3427">
        <v>11</v>
      </c>
      <c r="B3427">
        <v>3</v>
      </c>
      <c r="C3427" s="1">
        <v>43445</v>
      </c>
      <c r="D3427" t="s">
        <v>7</v>
      </c>
      <c r="E3427" t="s">
        <v>9</v>
      </c>
      <c r="F3427">
        <v>3</v>
      </c>
      <c r="G3427">
        <v>1</v>
      </c>
      <c r="H3427">
        <v>23.04</v>
      </c>
      <c r="I3427">
        <v>38</v>
      </c>
      <c r="J3427"/>
      <c r="K3427"/>
      <c r="L3427"/>
      <c r="M3427"/>
      <c r="N3427" t="s">
        <v>25</v>
      </c>
    </row>
    <row r="3428" spans="1:14" x14ac:dyDescent="0.2">
      <c r="A3428">
        <v>12</v>
      </c>
      <c r="B3428">
        <v>3</v>
      </c>
      <c r="C3428" s="1">
        <v>43445</v>
      </c>
      <c r="D3428" t="s">
        <v>7</v>
      </c>
      <c r="E3428" t="s">
        <v>9</v>
      </c>
      <c r="F3428">
        <v>3</v>
      </c>
      <c r="G3428">
        <v>2</v>
      </c>
      <c r="H3428">
        <v>25.04</v>
      </c>
      <c r="I3428">
        <v>37.4</v>
      </c>
      <c r="J3428"/>
      <c r="K3428"/>
      <c r="L3428"/>
      <c r="M3428"/>
      <c r="N3428" t="s">
        <v>25</v>
      </c>
    </row>
    <row r="3429" spans="1:14" x14ac:dyDescent="0.2">
      <c r="A3429">
        <v>13</v>
      </c>
      <c r="B3429">
        <v>3</v>
      </c>
      <c r="C3429" s="1">
        <v>43445</v>
      </c>
      <c r="D3429" t="s">
        <v>7</v>
      </c>
      <c r="E3429" t="s">
        <v>9</v>
      </c>
      <c r="F3429">
        <v>3</v>
      </c>
      <c r="G3429">
        <v>3</v>
      </c>
      <c r="H3429">
        <v>34.47</v>
      </c>
      <c r="I3429">
        <v>36.700000000000003</v>
      </c>
      <c r="J3429"/>
      <c r="K3429"/>
      <c r="L3429"/>
      <c r="M3429"/>
      <c r="N3429" t="s">
        <v>25</v>
      </c>
    </row>
    <row r="3430" spans="1:14" x14ac:dyDescent="0.2">
      <c r="A3430">
        <v>4</v>
      </c>
      <c r="B3430">
        <v>3</v>
      </c>
      <c r="C3430" s="1">
        <v>43445</v>
      </c>
      <c r="D3430" t="s">
        <v>7</v>
      </c>
      <c r="E3430" t="s">
        <v>9</v>
      </c>
      <c r="F3430">
        <v>1</v>
      </c>
      <c r="G3430">
        <v>4</v>
      </c>
      <c r="H3430">
        <v>28.49</v>
      </c>
      <c r="I3430">
        <v>37.6</v>
      </c>
      <c r="J3430"/>
      <c r="K3430"/>
      <c r="L3430"/>
      <c r="M3430"/>
      <c r="N3430" t="s">
        <v>25</v>
      </c>
    </row>
    <row r="3431" spans="1:14" x14ac:dyDescent="0.2">
      <c r="A3431">
        <v>15</v>
      </c>
      <c r="B3431">
        <v>3</v>
      </c>
      <c r="C3431" s="1">
        <v>43445</v>
      </c>
      <c r="D3431" t="s">
        <v>7</v>
      </c>
      <c r="E3431" t="s">
        <v>9</v>
      </c>
      <c r="F3431">
        <v>3</v>
      </c>
      <c r="G3431">
        <v>5</v>
      </c>
      <c r="H3431">
        <v>22.26</v>
      </c>
      <c r="I3431">
        <v>37.700000000000003</v>
      </c>
      <c r="J3431"/>
      <c r="K3431"/>
      <c r="L3431"/>
      <c r="M3431"/>
      <c r="N3431" t="s">
        <v>25</v>
      </c>
    </row>
    <row r="3432" spans="1:14" x14ac:dyDescent="0.2">
      <c r="A3432">
        <v>16</v>
      </c>
      <c r="B3432">
        <v>3</v>
      </c>
      <c r="C3432" s="1">
        <v>43445</v>
      </c>
      <c r="D3432" t="s">
        <v>7</v>
      </c>
      <c r="E3432" t="s">
        <v>9</v>
      </c>
      <c r="F3432">
        <v>4</v>
      </c>
      <c r="G3432">
        <v>1</v>
      </c>
      <c r="H3432">
        <v>25.6</v>
      </c>
      <c r="I3432">
        <v>37.1</v>
      </c>
      <c r="J3432"/>
      <c r="K3432"/>
      <c r="L3432"/>
      <c r="M3432"/>
      <c r="N3432" t="s">
        <v>25</v>
      </c>
    </row>
    <row r="3433" spans="1:14" x14ac:dyDescent="0.2">
      <c r="A3433">
        <v>17</v>
      </c>
      <c r="B3433">
        <v>3</v>
      </c>
      <c r="C3433" s="1">
        <v>43445</v>
      </c>
      <c r="D3433" t="s">
        <v>7</v>
      </c>
      <c r="E3433" t="s">
        <v>9</v>
      </c>
      <c r="F3433">
        <v>4</v>
      </c>
      <c r="G3433">
        <v>2</v>
      </c>
      <c r="H3433">
        <v>24.73</v>
      </c>
      <c r="I3433">
        <v>37.700000000000003</v>
      </c>
      <c r="J3433"/>
      <c r="K3433"/>
      <c r="L3433"/>
      <c r="M3433"/>
      <c r="N3433" t="s">
        <v>25</v>
      </c>
    </row>
    <row r="3434" spans="1:14" x14ac:dyDescent="0.2">
      <c r="A3434">
        <v>18</v>
      </c>
      <c r="B3434">
        <v>3</v>
      </c>
      <c r="C3434" s="1">
        <v>43445</v>
      </c>
      <c r="D3434" t="s">
        <v>7</v>
      </c>
      <c r="E3434" t="s">
        <v>9</v>
      </c>
      <c r="F3434">
        <v>4</v>
      </c>
      <c r="G3434">
        <v>3</v>
      </c>
      <c r="H3434">
        <v>25.88</v>
      </c>
      <c r="I3434">
        <v>37.9</v>
      </c>
      <c r="J3434"/>
      <c r="K3434"/>
      <c r="L3434"/>
      <c r="M3434"/>
      <c r="N3434" t="s">
        <v>25</v>
      </c>
    </row>
    <row r="3435" spans="1:14" x14ac:dyDescent="0.2">
      <c r="A3435">
        <v>19</v>
      </c>
      <c r="B3435">
        <v>3</v>
      </c>
      <c r="C3435" s="1">
        <v>43445</v>
      </c>
      <c r="D3435" t="s">
        <v>7</v>
      </c>
      <c r="E3435" t="s">
        <v>9</v>
      </c>
      <c r="F3435">
        <v>4</v>
      </c>
      <c r="G3435">
        <v>4</v>
      </c>
      <c r="H3435">
        <v>32.21</v>
      </c>
      <c r="I3435">
        <v>37.6</v>
      </c>
      <c r="J3435"/>
      <c r="K3435"/>
      <c r="L3435"/>
      <c r="M3435"/>
      <c r="N3435" t="s">
        <v>25</v>
      </c>
    </row>
    <row r="3436" spans="1:14" x14ac:dyDescent="0.2">
      <c r="A3436">
        <v>5</v>
      </c>
      <c r="B3436">
        <v>3</v>
      </c>
      <c r="C3436" s="1">
        <v>43445</v>
      </c>
      <c r="D3436" t="s">
        <v>7</v>
      </c>
      <c r="E3436" t="s">
        <v>9</v>
      </c>
      <c r="F3436">
        <v>1</v>
      </c>
      <c r="G3436">
        <v>5</v>
      </c>
      <c r="H3436">
        <v>40.56</v>
      </c>
      <c r="I3436">
        <v>37.200000000000003</v>
      </c>
      <c r="J3436"/>
      <c r="K3436"/>
      <c r="L3436"/>
      <c r="M3436"/>
      <c r="N3436" t="s">
        <v>25</v>
      </c>
    </row>
    <row r="3437" spans="1:14" x14ac:dyDescent="0.2">
      <c r="A3437">
        <v>26</v>
      </c>
      <c r="B3437">
        <v>3</v>
      </c>
      <c r="C3437" s="1">
        <v>43445</v>
      </c>
      <c r="D3437" t="s">
        <v>7</v>
      </c>
      <c r="E3437" t="s">
        <v>8</v>
      </c>
      <c r="F3437">
        <v>2</v>
      </c>
      <c r="G3437">
        <v>1</v>
      </c>
      <c r="H3437">
        <v>24.98</v>
      </c>
      <c r="I3437">
        <v>37.1</v>
      </c>
      <c r="J3437"/>
      <c r="K3437"/>
      <c r="L3437"/>
      <c r="M3437"/>
      <c r="N3437" t="s">
        <v>25</v>
      </c>
    </row>
    <row r="3438" spans="1:14" x14ac:dyDescent="0.2">
      <c r="A3438">
        <v>22</v>
      </c>
      <c r="B3438">
        <v>3</v>
      </c>
      <c r="C3438" s="1">
        <v>43445</v>
      </c>
      <c r="D3438" t="s">
        <v>7</v>
      </c>
      <c r="E3438" t="s">
        <v>8</v>
      </c>
      <c r="F3438">
        <v>1</v>
      </c>
      <c r="G3438">
        <v>2</v>
      </c>
      <c r="H3438">
        <v>22.66</v>
      </c>
      <c r="I3438">
        <v>36</v>
      </c>
      <c r="J3438"/>
      <c r="K3438"/>
      <c r="L3438"/>
      <c r="M3438"/>
      <c r="N3438" t="s">
        <v>25</v>
      </c>
    </row>
    <row r="3439" spans="1:14" x14ac:dyDescent="0.2">
      <c r="A3439">
        <v>28</v>
      </c>
      <c r="B3439">
        <v>3</v>
      </c>
      <c r="C3439" s="1">
        <v>43445</v>
      </c>
      <c r="D3439" t="s">
        <v>7</v>
      </c>
      <c r="E3439" t="s">
        <v>8</v>
      </c>
      <c r="F3439">
        <v>2</v>
      </c>
      <c r="G3439">
        <v>3</v>
      </c>
      <c r="H3439">
        <v>25.62</v>
      </c>
      <c r="I3439">
        <v>35.799999999999997</v>
      </c>
      <c r="J3439"/>
      <c r="K3439"/>
      <c r="L3439"/>
      <c r="M3439"/>
      <c r="N3439" t="s">
        <v>25</v>
      </c>
    </row>
    <row r="3440" spans="1:14" x14ac:dyDescent="0.2">
      <c r="A3440">
        <v>24</v>
      </c>
      <c r="B3440">
        <v>3</v>
      </c>
      <c r="C3440" s="1">
        <v>43445</v>
      </c>
      <c r="D3440" t="s">
        <v>7</v>
      </c>
      <c r="E3440" t="s">
        <v>8</v>
      </c>
      <c r="F3440">
        <v>1</v>
      </c>
      <c r="G3440">
        <v>4</v>
      </c>
      <c r="H3440">
        <v>23.6</v>
      </c>
      <c r="I3440">
        <v>36.700000000000003</v>
      </c>
      <c r="J3440"/>
      <c r="K3440"/>
      <c r="L3440"/>
      <c r="M3440"/>
      <c r="N3440" t="s">
        <v>25</v>
      </c>
    </row>
    <row r="3441" spans="1:14" x14ac:dyDescent="0.2">
      <c r="A3441">
        <v>30</v>
      </c>
      <c r="B3441">
        <v>3</v>
      </c>
      <c r="C3441" s="1">
        <v>43445</v>
      </c>
      <c r="D3441" t="s">
        <v>7</v>
      </c>
      <c r="E3441" t="s">
        <v>8</v>
      </c>
      <c r="F3441">
        <v>2</v>
      </c>
      <c r="G3441">
        <v>5</v>
      </c>
      <c r="H3441">
        <v>24.27</v>
      </c>
      <c r="I3441">
        <v>36.799999999999997</v>
      </c>
      <c r="J3441"/>
      <c r="K3441"/>
      <c r="L3441"/>
      <c r="M3441"/>
      <c r="N3441" t="s">
        <v>25</v>
      </c>
    </row>
    <row r="3442" spans="1:14" x14ac:dyDescent="0.2">
      <c r="A3442">
        <v>1</v>
      </c>
      <c r="B3442">
        <v>1</v>
      </c>
      <c r="C3442" s="1">
        <v>43445</v>
      </c>
      <c r="D3442" t="s">
        <v>7</v>
      </c>
      <c r="E3442" t="s">
        <v>9</v>
      </c>
      <c r="F3442">
        <v>1</v>
      </c>
      <c r="G3442">
        <v>1</v>
      </c>
      <c r="H3442">
        <v>33.58</v>
      </c>
      <c r="I3442">
        <v>36</v>
      </c>
      <c r="J3442"/>
      <c r="K3442"/>
      <c r="L3442"/>
      <c r="M3442"/>
      <c r="N3442" t="s">
        <v>28</v>
      </c>
    </row>
    <row r="3443" spans="1:14" x14ac:dyDescent="0.2">
      <c r="A3443">
        <v>2</v>
      </c>
      <c r="B3443">
        <v>1</v>
      </c>
      <c r="C3443" s="1">
        <v>43445</v>
      </c>
      <c r="D3443" t="s">
        <v>7</v>
      </c>
      <c r="E3443" t="s">
        <v>9</v>
      </c>
      <c r="F3443">
        <v>2</v>
      </c>
      <c r="G3443">
        <v>1</v>
      </c>
      <c r="H3443">
        <v>37.47</v>
      </c>
      <c r="I3443">
        <v>36</v>
      </c>
      <c r="J3443"/>
      <c r="K3443"/>
      <c r="L3443"/>
      <c r="M3443"/>
      <c r="N3443" t="s">
        <v>28</v>
      </c>
    </row>
    <row r="3444" spans="1:14" x14ac:dyDescent="0.2">
      <c r="A3444">
        <v>3</v>
      </c>
      <c r="B3444">
        <v>1</v>
      </c>
      <c r="C3444" s="1">
        <v>43445</v>
      </c>
      <c r="D3444" t="s">
        <v>7</v>
      </c>
      <c r="E3444" t="s">
        <v>9</v>
      </c>
      <c r="F3444">
        <v>3</v>
      </c>
      <c r="G3444">
        <v>1</v>
      </c>
      <c r="H3444">
        <v>35.22</v>
      </c>
      <c r="I3444">
        <v>36.799999999999997</v>
      </c>
      <c r="J3444"/>
      <c r="K3444"/>
      <c r="L3444"/>
      <c r="M3444"/>
      <c r="N3444" t="s">
        <v>28</v>
      </c>
    </row>
    <row r="3445" spans="1:14" x14ac:dyDescent="0.2">
      <c r="A3445">
        <v>4</v>
      </c>
      <c r="B3445">
        <v>1</v>
      </c>
      <c r="C3445" s="1">
        <v>43445</v>
      </c>
      <c r="D3445" t="s">
        <v>7</v>
      </c>
      <c r="E3445" t="s">
        <v>9</v>
      </c>
      <c r="F3445">
        <v>4</v>
      </c>
      <c r="G3445">
        <v>1</v>
      </c>
      <c r="H3445">
        <v>29.77</v>
      </c>
      <c r="I3445"/>
      <c r="J3445"/>
      <c r="K3445"/>
      <c r="L3445"/>
      <c r="M3445"/>
      <c r="N3445" t="s">
        <v>28</v>
      </c>
    </row>
    <row r="3446" spans="1:14" x14ac:dyDescent="0.2">
      <c r="A3446">
        <v>5</v>
      </c>
      <c r="B3446">
        <v>1</v>
      </c>
      <c r="C3446" s="1">
        <v>43445</v>
      </c>
      <c r="D3446" t="s">
        <v>7</v>
      </c>
      <c r="E3446" t="s">
        <v>9</v>
      </c>
      <c r="F3446">
        <v>5</v>
      </c>
      <c r="G3446">
        <v>1</v>
      </c>
      <c r="H3446">
        <v>30.38</v>
      </c>
      <c r="I3446">
        <v>37.299999999999997</v>
      </c>
      <c r="J3446"/>
      <c r="K3446"/>
      <c r="L3446"/>
      <c r="M3446"/>
      <c r="N3446" t="s">
        <v>28</v>
      </c>
    </row>
    <row r="3447" spans="1:14" x14ac:dyDescent="0.2">
      <c r="A3447">
        <v>6</v>
      </c>
      <c r="B3447">
        <v>1</v>
      </c>
      <c r="C3447" s="1">
        <v>43445</v>
      </c>
      <c r="D3447" t="s">
        <v>7</v>
      </c>
      <c r="E3447" t="s">
        <v>9</v>
      </c>
      <c r="F3447">
        <v>6</v>
      </c>
      <c r="G3447">
        <v>1</v>
      </c>
      <c r="H3447">
        <v>41.43</v>
      </c>
      <c r="I3447">
        <v>36.4</v>
      </c>
      <c r="J3447"/>
      <c r="K3447"/>
      <c r="L3447"/>
      <c r="M3447"/>
      <c r="N3447" t="s">
        <v>28</v>
      </c>
    </row>
    <row r="3448" spans="1:14" x14ac:dyDescent="0.2">
      <c r="A3448">
        <v>7</v>
      </c>
      <c r="B3448">
        <v>1</v>
      </c>
      <c r="C3448" s="1">
        <v>43445</v>
      </c>
      <c r="D3448" t="s">
        <v>7</v>
      </c>
      <c r="E3448" t="s">
        <v>9</v>
      </c>
      <c r="F3448">
        <v>7</v>
      </c>
      <c r="G3448">
        <v>1</v>
      </c>
      <c r="H3448">
        <v>31.16</v>
      </c>
      <c r="I3448">
        <v>36.700000000000003</v>
      </c>
      <c r="J3448"/>
      <c r="K3448"/>
      <c r="L3448"/>
      <c r="M3448"/>
      <c r="N3448" t="s">
        <v>28</v>
      </c>
    </row>
    <row r="3449" spans="1:14" x14ac:dyDescent="0.2">
      <c r="A3449">
        <v>9</v>
      </c>
      <c r="B3449">
        <v>1</v>
      </c>
      <c r="C3449" s="1">
        <v>43445</v>
      </c>
      <c r="D3449" t="s">
        <v>7</v>
      </c>
      <c r="E3449" t="s">
        <v>8</v>
      </c>
      <c r="F3449">
        <v>1</v>
      </c>
      <c r="G3449">
        <v>1</v>
      </c>
      <c r="H3449">
        <v>28.49</v>
      </c>
      <c r="I3449">
        <v>36.9</v>
      </c>
      <c r="J3449"/>
      <c r="K3449"/>
      <c r="L3449"/>
      <c r="M3449"/>
      <c r="N3449" t="s">
        <v>28</v>
      </c>
    </row>
    <row r="3450" spans="1:14" x14ac:dyDescent="0.2">
      <c r="A3450">
        <v>10</v>
      </c>
      <c r="B3450">
        <v>1</v>
      </c>
      <c r="C3450" s="1">
        <v>43445</v>
      </c>
      <c r="D3450" t="s">
        <v>7</v>
      </c>
      <c r="E3450" t="s">
        <v>8</v>
      </c>
      <c r="F3450">
        <v>2</v>
      </c>
      <c r="G3450">
        <v>1</v>
      </c>
      <c r="H3450">
        <v>25.29</v>
      </c>
      <c r="I3450">
        <v>36.200000000000003</v>
      </c>
      <c r="J3450"/>
      <c r="K3450"/>
      <c r="L3450"/>
      <c r="M3450"/>
      <c r="N3450" t="s">
        <v>28</v>
      </c>
    </row>
    <row r="3451" spans="1:14" x14ac:dyDescent="0.2">
      <c r="A3451">
        <v>11</v>
      </c>
      <c r="B3451">
        <v>1</v>
      </c>
      <c r="C3451" s="1">
        <v>43445</v>
      </c>
      <c r="D3451" t="s">
        <v>7</v>
      </c>
      <c r="E3451" t="s">
        <v>8</v>
      </c>
      <c r="F3451">
        <v>3</v>
      </c>
      <c r="G3451">
        <v>1</v>
      </c>
      <c r="H3451">
        <v>28.58</v>
      </c>
      <c r="I3451">
        <v>35.4</v>
      </c>
      <c r="J3451"/>
      <c r="K3451"/>
      <c r="L3451"/>
      <c r="M3451"/>
      <c r="N3451" t="s">
        <v>28</v>
      </c>
    </row>
    <row r="3452" spans="1:14" x14ac:dyDescent="0.2">
      <c r="A3452">
        <v>12</v>
      </c>
      <c r="B3452">
        <v>1</v>
      </c>
      <c r="C3452" s="1">
        <v>43445</v>
      </c>
      <c r="D3452" t="s">
        <v>7</v>
      </c>
      <c r="E3452" t="s">
        <v>8</v>
      </c>
      <c r="F3452">
        <v>4</v>
      </c>
      <c r="G3452">
        <v>1</v>
      </c>
      <c r="H3452">
        <v>31.81</v>
      </c>
      <c r="I3452">
        <v>35.299999999999997</v>
      </c>
      <c r="J3452"/>
      <c r="K3452"/>
      <c r="L3452"/>
      <c r="M3452"/>
      <c r="N3452" t="s">
        <v>28</v>
      </c>
    </row>
    <row r="3453" spans="1:14" x14ac:dyDescent="0.2">
      <c r="A3453">
        <v>13</v>
      </c>
      <c r="B3453">
        <v>1</v>
      </c>
      <c r="C3453" s="1">
        <v>43445</v>
      </c>
      <c r="D3453" t="s">
        <v>7</v>
      </c>
      <c r="E3453" t="s">
        <v>8</v>
      </c>
      <c r="F3453">
        <v>5</v>
      </c>
      <c r="G3453">
        <v>1</v>
      </c>
      <c r="H3453">
        <v>27.15</v>
      </c>
      <c r="I3453">
        <v>35.700000000000003</v>
      </c>
      <c r="J3453"/>
      <c r="K3453"/>
      <c r="L3453"/>
      <c r="M3453"/>
      <c r="N3453" t="s">
        <v>28</v>
      </c>
    </row>
    <row r="3454" spans="1:14" x14ac:dyDescent="0.2">
      <c r="A3454">
        <v>14</v>
      </c>
      <c r="B3454">
        <v>1</v>
      </c>
      <c r="C3454" s="1">
        <v>43445</v>
      </c>
      <c r="D3454" t="s">
        <v>7</v>
      </c>
      <c r="E3454" t="s">
        <v>8</v>
      </c>
      <c r="F3454">
        <v>6</v>
      </c>
      <c r="G3454">
        <v>1</v>
      </c>
      <c r="H3454">
        <v>29.74</v>
      </c>
      <c r="I3454">
        <v>36.1</v>
      </c>
      <c r="J3454"/>
      <c r="K3454"/>
      <c r="L3454"/>
      <c r="M3454"/>
      <c r="N3454" t="s">
        <v>28</v>
      </c>
    </row>
    <row r="3455" spans="1:14" x14ac:dyDescent="0.2">
      <c r="A3455">
        <v>15</v>
      </c>
      <c r="B3455">
        <v>1</v>
      </c>
      <c r="C3455" s="1">
        <v>43445</v>
      </c>
      <c r="D3455" t="s">
        <v>7</v>
      </c>
      <c r="E3455" t="s">
        <v>8</v>
      </c>
      <c r="F3455">
        <v>7</v>
      </c>
      <c r="G3455">
        <v>1</v>
      </c>
      <c r="H3455">
        <v>25.37</v>
      </c>
      <c r="I3455">
        <v>36.799999999999997</v>
      </c>
      <c r="J3455"/>
      <c r="K3455"/>
      <c r="L3455"/>
      <c r="M3455"/>
      <c r="N3455" t="s">
        <v>28</v>
      </c>
    </row>
    <row r="3456" spans="1:14" x14ac:dyDescent="0.2">
      <c r="A3456">
        <v>1</v>
      </c>
      <c r="B3456">
        <v>2</v>
      </c>
      <c r="C3456" s="1">
        <v>43445</v>
      </c>
      <c r="D3456" t="s">
        <v>7</v>
      </c>
      <c r="E3456" t="s">
        <v>9</v>
      </c>
      <c r="F3456">
        <v>1</v>
      </c>
      <c r="G3456">
        <v>1</v>
      </c>
      <c r="H3456">
        <v>24.49</v>
      </c>
      <c r="I3456">
        <v>36.799999999999997</v>
      </c>
      <c r="J3456">
        <v>166</v>
      </c>
      <c r="K3456"/>
      <c r="L3456"/>
      <c r="M3456"/>
      <c r="N3456" t="s">
        <v>28</v>
      </c>
    </row>
    <row r="3457" spans="1:14" x14ac:dyDescent="0.2">
      <c r="A3457">
        <v>2</v>
      </c>
      <c r="B3457">
        <v>2</v>
      </c>
      <c r="C3457" s="1">
        <v>43445</v>
      </c>
      <c r="D3457" t="s">
        <v>7</v>
      </c>
      <c r="E3457" t="s">
        <v>9</v>
      </c>
      <c r="F3457">
        <v>2</v>
      </c>
      <c r="G3457">
        <v>1</v>
      </c>
      <c r="H3457">
        <v>21.53</v>
      </c>
      <c r="I3457">
        <v>35.5</v>
      </c>
      <c r="J3457">
        <v>110</v>
      </c>
      <c r="K3457"/>
      <c r="L3457"/>
      <c r="M3457"/>
      <c r="N3457" t="s">
        <v>28</v>
      </c>
    </row>
    <row r="3458" spans="1:14" x14ac:dyDescent="0.2">
      <c r="A3458">
        <v>3</v>
      </c>
      <c r="B3458">
        <v>2</v>
      </c>
      <c r="C3458" s="1">
        <v>43445</v>
      </c>
      <c r="D3458" t="s">
        <v>7</v>
      </c>
      <c r="E3458" t="s">
        <v>9</v>
      </c>
      <c r="F3458">
        <v>3</v>
      </c>
      <c r="G3458">
        <v>1</v>
      </c>
      <c r="H3458">
        <v>22.43</v>
      </c>
      <c r="I3458">
        <v>34.700000000000003</v>
      </c>
      <c r="J3458">
        <v>119</v>
      </c>
      <c r="K3458"/>
      <c r="L3458"/>
      <c r="M3458"/>
      <c r="N3458" t="s">
        <v>28</v>
      </c>
    </row>
    <row r="3459" spans="1:14" x14ac:dyDescent="0.2">
      <c r="A3459">
        <v>4</v>
      </c>
      <c r="B3459">
        <v>2</v>
      </c>
      <c r="C3459" s="1">
        <v>43445</v>
      </c>
      <c r="D3459" t="s">
        <v>7</v>
      </c>
      <c r="E3459" t="s">
        <v>9</v>
      </c>
      <c r="F3459">
        <v>4</v>
      </c>
      <c r="G3459">
        <v>1</v>
      </c>
      <c r="H3459">
        <v>27.1</v>
      </c>
      <c r="I3459">
        <v>35.6</v>
      </c>
      <c r="J3459">
        <v>146</v>
      </c>
      <c r="K3459"/>
      <c r="L3459"/>
      <c r="M3459"/>
      <c r="N3459" t="s">
        <v>28</v>
      </c>
    </row>
    <row r="3460" spans="1:14" x14ac:dyDescent="0.2">
      <c r="A3460">
        <v>5</v>
      </c>
      <c r="B3460">
        <v>2</v>
      </c>
      <c r="C3460" s="1">
        <v>43445</v>
      </c>
      <c r="D3460" t="s">
        <v>7</v>
      </c>
      <c r="E3460" t="s">
        <v>9</v>
      </c>
      <c r="F3460">
        <v>5</v>
      </c>
      <c r="G3460">
        <v>1</v>
      </c>
      <c r="H3460">
        <v>22.7</v>
      </c>
      <c r="I3460">
        <v>35.200000000000003</v>
      </c>
      <c r="J3460">
        <v>144</v>
      </c>
      <c r="K3460"/>
      <c r="L3460"/>
      <c r="M3460"/>
      <c r="N3460" t="s">
        <v>28</v>
      </c>
    </row>
    <row r="3461" spans="1:14" x14ac:dyDescent="0.2">
      <c r="A3461">
        <v>6</v>
      </c>
      <c r="B3461">
        <v>2</v>
      </c>
      <c r="C3461" s="1">
        <v>43445</v>
      </c>
      <c r="D3461" t="s">
        <v>7</v>
      </c>
      <c r="E3461" t="s">
        <v>9</v>
      </c>
      <c r="F3461">
        <v>6</v>
      </c>
      <c r="G3461">
        <v>1</v>
      </c>
      <c r="H3461">
        <v>25.03</v>
      </c>
      <c r="I3461">
        <v>35.799999999999997</v>
      </c>
      <c r="J3461">
        <v>127</v>
      </c>
      <c r="K3461"/>
      <c r="L3461"/>
      <c r="M3461"/>
      <c r="N3461" t="s">
        <v>28</v>
      </c>
    </row>
    <row r="3462" spans="1:14" x14ac:dyDescent="0.2">
      <c r="A3462">
        <v>7</v>
      </c>
      <c r="B3462">
        <v>2</v>
      </c>
      <c r="C3462" s="1">
        <v>43445</v>
      </c>
      <c r="D3462" t="s">
        <v>7</v>
      </c>
      <c r="E3462" t="s">
        <v>9</v>
      </c>
      <c r="F3462">
        <v>7</v>
      </c>
      <c r="G3462">
        <v>1</v>
      </c>
      <c r="H3462">
        <v>25.44</v>
      </c>
      <c r="I3462">
        <v>35.799999999999997</v>
      </c>
      <c r="J3462">
        <v>154</v>
      </c>
      <c r="K3462"/>
      <c r="L3462"/>
      <c r="M3462"/>
      <c r="N3462" t="s">
        <v>28</v>
      </c>
    </row>
    <row r="3463" spans="1:14" x14ac:dyDescent="0.2">
      <c r="A3463">
        <v>8</v>
      </c>
      <c r="B3463">
        <v>2</v>
      </c>
      <c r="C3463" s="1">
        <v>43445</v>
      </c>
      <c r="D3463" t="s">
        <v>7</v>
      </c>
      <c r="E3463" t="s">
        <v>9</v>
      </c>
      <c r="F3463">
        <v>8</v>
      </c>
      <c r="G3463">
        <v>1</v>
      </c>
      <c r="H3463">
        <v>24.68</v>
      </c>
      <c r="I3463">
        <v>36.700000000000003</v>
      </c>
      <c r="J3463">
        <v>137</v>
      </c>
      <c r="K3463"/>
      <c r="L3463"/>
      <c r="M3463"/>
      <c r="N3463" t="s">
        <v>28</v>
      </c>
    </row>
    <row r="3464" spans="1:14" x14ac:dyDescent="0.2">
      <c r="A3464">
        <v>9</v>
      </c>
      <c r="B3464">
        <v>2</v>
      </c>
      <c r="C3464" s="1">
        <v>43445</v>
      </c>
      <c r="D3464" t="s">
        <v>7</v>
      </c>
      <c r="E3464" t="s">
        <v>9</v>
      </c>
      <c r="F3464">
        <v>9</v>
      </c>
      <c r="G3464">
        <v>1</v>
      </c>
      <c r="H3464">
        <v>19.48</v>
      </c>
      <c r="I3464">
        <v>35.200000000000003</v>
      </c>
      <c r="J3464">
        <v>123</v>
      </c>
      <c r="K3464"/>
      <c r="L3464"/>
      <c r="M3464"/>
      <c r="N3464" t="s">
        <v>28</v>
      </c>
    </row>
    <row r="3465" spans="1:14" x14ac:dyDescent="0.2">
      <c r="A3465">
        <v>10</v>
      </c>
      <c r="B3465">
        <v>2</v>
      </c>
      <c r="C3465" s="1">
        <v>43445</v>
      </c>
      <c r="D3465" t="s">
        <v>7</v>
      </c>
      <c r="E3465" t="s">
        <v>9</v>
      </c>
      <c r="F3465">
        <v>10</v>
      </c>
      <c r="G3465">
        <v>1</v>
      </c>
      <c r="H3465">
        <v>23.07</v>
      </c>
      <c r="I3465">
        <v>34.799999999999997</v>
      </c>
      <c r="J3465">
        <v>21</v>
      </c>
      <c r="K3465"/>
      <c r="L3465"/>
      <c r="M3465"/>
      <c r="N3465" t="s">
        <v>28</v>
      </c>
    </row>
    <row r="3466" spans="1:14" x14ac:dyDescent="0.2">
      <c r="A3466">
        <v>11</v>
      </c>
      <c r="B3466">
        <v>2</v>
      </c>
      <c r="C3466" s="1">
        <v>43445</v>
      </c>
      <c r="D3466" t="s">
        <v>7</v>
      </c>
      <c r="E3466" t="s">
        <v>9</v>
      </c>
      <c r="F3466">
        <v>11</v>
      </c>
      <c r="G3466">
        <v>1</v>
      </c>
      <c r="H3466">
        <v>22.56</v>
      </c>
      <c r="I3466">
        <v>36.1</v>
      </c>
      <c r="J3466">
        <v>138</v>
      </c>
      <c r="K3466"/>
      <c r="L3466"/>
      <c r="M3466"/>
      <c r="N3466" t="s">
        <v>28</v>
      </c>
    </row>
    <row r="3467" spans="1:14" x14ac:dyDescent="0.2">
      <c r="A3467">
        <v>12</v>
      </c>
      <c r="B3467">
        <v>2</v>
      </c>
      <c r="C3467" s="1">
        <v>43445</v>
      </c>
      <c r="D3467" t="s">
        <v>7</v>
      </c>
      <c r="E3467" t="s">
        <v>9</v>
      </c>
      <c r="F3467">
        <v>12</v>
      </c>
      <c r="G3467">
        <v>1</v>
      </c>
      <c r="H3467">
        <v>23.48</v>
      </c>
      <c r="I3467">
        <v>36.799999999999997</v>
      </c>
      <c r="J3467">
        <v>159</v>
      </c>
      <c r="K3467"/>
      <c r="L3467"/>
      <c r="M3467"/>
      <c r="N3467" t="s">
        <v>28</v>
      </c>
    </row>
    <row r="3468" spans="1:14" x14ac:dyDescent="0.2">
      <c r="A3468">
        <v>13</v>
      </c>
      <c r="B3468">
        <v>2</v>
      </c>
      <c r="C3468" s="1">
        <v>43445</v>
      </c>
      <c r="D3468" t="s">
        <v>7</v>
      </c>
      <c r="E3468" t="s">
        <v>9</v>
      </c>
      <c r="F3468">
        <v>13</v>
      </c>
      <c r="G3468">
        <v>1</v>
      </c>
      <c r="H3468">
        <v>24.55</v>
      </c>
      <c r="I3468">
        <v>36.200000000000003</v>
      </c>
      <c r="J3468">
        <v>152</v>
      </c>
      <c r="K3468"/>
      <c r="L3468"/>
      <c r="M3468"/>
      <c r="N3468" t="s">
        <v>28</v>
      </c>
    </row>
    <row r="3469" spans="1:14" x14ac:dyDescent="0.2">
      <c r="A3469">
        <v>14</v>
      </c>
      <c r="B3469">
        <v>2</v>
      </c>
      <c r="C3469" s="1">
        <v>43445</v>
      </c>
      <c r="D3469" t="s">
        <v>7</v>
      </c>
      <c r="E3469" t="s">
        <v>9</v>
      </c>
      <c r="F3469">
        <v>14</v>
      </c>
      <c r="G3469">
        <v>1</v>
      </c>
      <c r="H3469">
        <v>23.83</v>
      </c>
      <c r="I3469">
        <v>36</v>
      </c>
      <c r="J3469">
        <v>132</v>
      </c>
      <c r="K3469"/>
      <c r="L3469"/>
      <c r="M3469"/>
      <c r="N3469" t="s">
        <v>28</v>
      </c>
    </row>
    <row r="3470" spans="1:14" x14ac:dyDescent="0.2">
      <c r="A3470">
        <v>15</v>
      </c>
      <c r="B3470">
        <v>2</v>
      </c>
      <c r="C3470" s="1">
        <v>43445</v>
      </c>
      <c r="D3470" t="s">
        <v>7</v>
      </c>
      <c r="E3470" t="s">
        <v>9</v>
      </c>
      <c r="F3470">
        <v>15</v>
      </c>
      <c r="G3470">
        <v>1</v>
      </c>
      <c r="H3470">
        <v>22.96</v>
      </c>
      <c r="I3470">
        <v>36.6</v>
      </c>
      <c r="J3470">
        <v>151</v>
      </c>
      <c r="K3470"/>
      <c r="L3470"/>
      <c r="M3470"/>
      <c r="N3470" t="s">
        <v>28</v>
      </c>
    </row>
    <row r="3471" spans="1:14" x14ac:dyDescent="0.2">
      <c r="A3471">
        <v>1</v>
      </c>
      <c r="B3471">
        <v>2</v>
      </c>
      <c r="C3471" s="1">
        <v>43445</v>
      </c>
      <c r="D3471" t="s">
        <v>7</v>
      </c>
      <c r="E3471" t="s">
        <v>8</v>
      </c>
      <c r="F3471">
        <v>1</v>
      </c>
      <c r="G3471">
        <v>1</v>
      </c>
      <c r="H3471">
        <v>23.18</v>
      </c>
      <c r="I3471">
        <v>35.200000000000003</v>
      </c>
      <c r="J3471">
        <v>130</v>
      </c>
      <c r="K3471"/>
      <c r="L3471"/>
      <c r="M3471"/>
      <c r="N3471" t="s">
        <v>28</v>
      </c>
    </row>
    <row r="3472" spans="1:14" x14ac:dyDescent="0.2">
      <c r="A3472">
        <v>2</v>
      </c>
      <c r="B3472">
        <v>2</v>
      </c>
      <c r="C3472" s="1">
        <v>43445</v>
      </c>
      <c r="D3472" t="s">
        <v>7</v>
      </c>
      <c r="E3472" t="s">
        <v>8</v>
      </c>
      <c r="F3472">
        <v>2</v>
      </c>
      <c r="G3472">
        <v>1</v>
      </c>
      <c r="H3472">
        <v>24.48</v>
      </c>
      <c r="I3472">
        <v>34.700000000000003</v>
      </c>
      <c r="J3472">
        <v>107</v>
      </c>
      <c r="K3472"/>
      <c r="L3472"/>
      <c r="M3472"/>
      <c r="N3472" t="s">
        <v>28</v>
      </c>
    </row>
    <row r="3473" spans="1:15" x14ac:dyDescent="0.2">
      <c r="A3473">
        <v>3</v>
      </c>
      <c r="B3473">
        <v>2</v>
      </c>
      <c r="C3473" s="1">
        <v>43445</v>
      </c>
      <c r="D3473" t="s">
        <v>7</v>
      </c>
      <c r="E3473" t="s">
        <v>8</v>
      </c>
      <c r="F3473">
        <v>3</v>
      </c>
      <c r="G3473">
        <v>1</v>
      </c>
      <c r="H3473">
        <v>25.79</v>
      </c>
      <c r="I3473">
        <v>36.200000000000003</v>
      </c>
      <c r="J3473">
        <v>161</v>
      </c>
      <c r="K3473"/>
      <c r="L3473"/>
      <c r="M3473"/>
      <c r="N3473" t="s">
        <v>28</v>
      </c>
    </row>
    <row r="3474" spans="1:15" x14ac:dyDescent="0.2">
      <c r="A3474">
        <v>4</v>
      </c>
      <c r="B3474">
        <v>2</v>
      </c>
      <c r="C3474" s="1">
        <v>43445</v>
      </c>
      <c r="D3474" t="s">
        <v>7</v>
      </c>
      <c r="E3474" t="s">
        <v>8</v>
      </c>
      <c r="F3474">
        <v>4</v>
      </c>
      <c r="G3474">
        <v>1</v>
      </c>
      <c r="H3474">
        <v>21.89</v>
      </c>
      <c r="I3474">
        <v>36.1</v>
      </c>
      <c r="J3474">
        <v>131</v>
      </c>
      <c r="K3474"/>
      <c r="L3474"/>
      <c r="M3474"/>
      <c r="N3474" t="s">
        <v>28</v>
      </c>
    </row>
    <row r="3475" spans="1:15" x14ac:dyDescent="0.2">
      <c r="A3475">
        <v>5</v>
      </c>
      <c r="B3475">
        <v>2</v>
      </c>
      <c r="C3475" s="1">
        <v>43445</v>
      </c>
      <c r="D3475" t="s">
        <v>7</v>
      </c>
      <c r="E3475" t="s">
        <v>8</v>
      </c>
      <c r="F3475">
        <v>5</v>
      </c>
      <c r="G3475">
        <v>1</v>
      </c>
      <c r="H3475">
        <v>22.62</v>
      </c>
      <c r="I3475">
        <v>34.799999999999997</v>
      </c>
      <c r="J3475">
        <v>104</v>
      </c>
      <c r="K3475"/>
      <c r="L3475"/>
      <c r="M3475"/>
      <c r="N3475" t="s">
        <v>28</v>
      </c>
    </row>
    <row r="3476" spans="1:15" x14ac:dyDescent="0.2">
      <c r="A3476">
        <v>6</v>
      </c>
      <c r="B3476">
        <v>2</v>
      </c>
      <c r="C3476" s="1">
        <v>43445</v>
      </c>
      <c r="D3476" t="s">
        <v>7</v>
      </c>
      <c r="E3476" t="s">
        <v>8</v>
      </c>
      <c r="F3476">
        <v>6</v>
      </c>
      <c r="G3476">
        <v>1</v>
      </c>
      <c r="H3476">
        <v>21.09</v>
      </c>
      <c r="I3476">
        <v>35.6</v>
      </c>
      <c r="J3476">
        <v>124</v>
      </c>
      <c r="K3476"/>
      <c r="L3476"/>
      <c r="M3476"/>
      <c r="N3476" t="s">
        <v>28</v>
      </c>
    </row>
    <row r="3477" spans="1:15" x14ac:dyDescent="0.2">
      <c r="A3477">
        <v>7</v>
      </c>
      <c r="B3477">
        <v>2</v>
      </c>
      <c r="C3477" s="1">
        <v>43445</v>
      </c>
      <c r="D3477" t="s">
        <v>7</v>
      </c>
      <c r="E3477" t="s">
        <v>8</v>
      </c>
      <c r="F3477">
        <v>7</v>
      </c>
      <c r="G3477">
        <v>1</v>
      </c>
      <c r="H3477">
        <v>23.18</v>
      </c>
      <c r="I3477">
        <v>37.4</v>
      </c>
      <c r="J3477">
        <v>131</v>
      </c>
      <c r="K3477"/>
      <c r="L3477"/>
      <c r="M3477"/>
      <c r="N3477" t="s">
        <v>28</v>
      </c>
    </row>
    <row r="3478" spans="1:15" x14ac:dyDescent="0.2">
      <c r="A3478">
        <v>8</v>
      </c>
      <c r="B3478">
        <v>2</v>
      </c>
      <c r="C3478" s="1">
        <v>43445</v>
      </c>
      <c r="D3478" t="s">
        <v>7</v>
      </c>
      <c r="E3478" t="s">
        <v>8</v>
      </c>
      <c r="F3478">
        <v>8</v>
      </c>
      <c r="G3478">
        <v>1</v>
      </c>
      <c r="H3478">
        <v>24.78</v>
      </c>
      <c r="I3478">
        <v>36.799999999999997</v>
      </c>
      <c r="J3478">
        <v>147</v>
      </c>
      <c r="K3478"/>
      <c r="L3478"/>
      <c r="M3478"/>
      <c r="N3478" t="s">
        <v>28</v>
      </c>
    </row>
    <row r="3479" spans="1:15" x14ac:dyDescent="0.2">
      <c r="A3479">
        <v>9</v>
      </c>
      <c r="B3479">
        <v>2</v>
      </c>
      <c r="C3479" s="1">
        <v>43445</v>
      </c>
      <c r="D3479" t="s">
        <v>7</v>
      </c>
      <c r="E3479" t="s">
        <v>8</v>
      </c>
      <c r="F3479">
        <v>9</v>
      </c>
      <c r="G3479">
        <v>1</v>
      </c>
      <c r="H3479">
        <v>21.64</v>
      </c>
      <c r="I3479">
        <v>35.1</v>
      </c>
      <c r="J3479">
        <v>122</v>
      </c>
      <c r="K3479"/>
      <c r="L3479"/>
      <c r="M3479"/>
      <c r="N3479" t="s">
        <v>28</v>
      </c>
    </row>
    <row r="3480" spans="1:15" x14ac:dyDescent="0.2">
      <c r="A3480">
        <v>10</v>
      </c>
      <c r="B3480">
        <v>2</v>
      </c>
      <c r="C3480" s="1">
        <v>43445</v>
      </c>
      <c r="D3480" t="s">
        <v>7</v>
      </c>
      <c r="E3480" t="s">
        <v>8</v>
      </c>
      <c r="F3480">
        <v>10</v>
      </c>
      <c r="G3480">
        <v>1</v>
      </c>
      <c r="H3480">
        <v>22.3</v>
      </c>
      <c r="I3480">
        <v>35.799999999999997</v>
      </c>
      <c r="J3480">
        <v>119</v>
      </c>
      <c r="K3480"/>
      <c r="L3480"/>
      <c r="M3480"/>
      <c r="N3480" t="s">
        <v>28</v>
      </c>
    </row>
    <row r="3481" spans="1:15" customFormat="1" x14ac:dyDescent="0.2">
      <c r="A3481">
        <v>7</v>
      </c>
      <c r="B3481">
        <v>3</v>
      </c>
      <c r="C3481" s="1">
        <v>43448</v>
      </c>
      <c r="D3481" t="s">
        <v>6</v>
      </c>
      <c r="E3481" t="s">
        <v>9</v>
      </c>
      <c r="F3481">
        <v>2</v>
      </c>
      <c r="G3481">
        <v>2</v>
      </c>
      <c r="H3481">
        <v>24.31</v>
      </c>
      <c r="I3481">
        <v>36.200000000000003</v>
      </c>
      <c r="N3481" t="s">
        <v>25</v>
      </c>
    </row>
    <row r="3482" spans="1:15" customFormat="1" x14ac:dyDescent="0.2">
      <c r="A3482">
        <v>3</v>
      </c>
      <c r="B3482">
        <v>3</v>
      </c>
      <c r="C3482" s="1">
        <v>43448</v>
      </c>
      <c r="D3482" t="s">
        <v>6</v>
      </c>
      <c r="E3482" t="s">
        <v>9</v>
      </c>
      <c r="F3482">
        <v>1</v>
      </c>
      <c r="G3482">
        <v>3</v>
      </c>
      <c r="H3482">
        <v>24.96</v>
      </c>
      <c r="I3482">
        <v>36.299999999999997</v>
      </c>
      <c r="N3482" t="s">
        <v>25</v>
      </c>
    </row>
    <row r="3483" spans="1:15" customFormat="1" x14ac:dyDescent="0.2">
      <c r="A3483">
        <v>9</v>
      </c>
      <c r="B3483">
        <v>3</v>
      </c>
      <c r="C3483" s="1">
        <v>43448</v>
      </c>
      <c r="D3483" t="s">
        <v>6</v>
      </c>
      <c r="E3483" t="s">
        <v>9</v>
      </c>
      <c r="F3483">
        <v>2</v>
      </c>
      <c r="G3483">
        <v>4</v>
      </c>
      <c r="H3483">
        <v>37.03</v>
      </c>
      <c r="I3483">
        <v>36.200000000000003</v>
      </c>
      <c r="N3483" t="s">
        <v>25</v>
      </c>
    </row>
    <row r="3484" spans="1:15" customFormat="1" x14ac:dyDescent="0.2">
      <c r="A3484">
        <v>10</v>
      </c>
      <c r="B3484">
        <v>3</v>
      </c>
      <c r="C3484" s="1">
        <v>43448</v>
      </c>
      <c r="D3484" t="s">
        <v>6</v>
      </c>
      <c r="E3484" t="s">
        <v>9</v>
      </c>
      <c r="F3484">
        <v>2</v>
      </c>
      <c r="G3484">
        <v>5</v>
      </c>
      <c r="H3484">
        <v>40.25</v>
      </c>
      <c r="I3484">
        <v>36.1</v>
      </c>
      <c r="N3484" t="s">
        <v>25</v>
      </c>
    </row>
    <row r="3485" spans="1:15" customFormat="1" x14ac:dyDescent="0.2">
      <c r="A3485">
        <v>11</v>
      </c>
      <c r="B3485">
        <v>3</v>
      </c>
      <c r="C3485" s="1">
        <v>43448</v>
      </c>
      <c r="D3485" t="s">
        <v>6</v>
      </c>
      <c r="E3485" t="s">
        <v>9</v>
      </c>
      <c r="F3485">
        <v>3</v>
      </c>
      <c r="G3485">
        <v>1</v>
      </c>
      <c r="H3485">
        <v>31.66</v>
      </c>
      <c r="N3485" t="s">
        <v>25</v>
      </c>
      <c r="O3485" t="s">
        <v>80</v>
      </c>
    </row>
    <row r="3486" spans="1:15" customFormat="1" x14ac:dyDescent="0.2">
      <c r="A3486">
        <v>12</v>
      </c>
      <c r="B3486">
        <v>3</v>
      </c>
      <c r="C3486" s="1">
        <v>43448</v>
      </c>
      <c r="D3486" t="s">
        <v>6</v>
      </c>
      <c r="E3486" t="s">
        <v>9</v>
      </c>
      <c r="F3486">
        <v>3</v>
      </c>
      <c r="G3486">
        <v>2</v>
      </c>
      <c r="H3486">
        <v>40.58</v>
      </c>
      <c r="N3486" t="s">
        <v>25</v>
      </c>
    </row>
    <row r="3487" spans="1:15" customFormat="1" x14ac:dyDescent="0.2">
      <c r="A3487">
        <v>4</v>
      </c>
      <c r="B3487">
        <v>3</v>
      </c>
      <c r="C3487" s="1">
        <v>43448</v>
      </c>
      <c r="D3487" t="s">
        <v>6</v>
      </c>
      <c r="E3487" t="s">
        <v>9</v>
      </c>
      <c r="F3487">
        <v>1</v>
      </c>
      <c r="G3487">
        <v>4</v>
      </c>
      <c r="H3487">
        <v>38.5</v>
      </c>
      <c r="N3487" t="s">
        <v>25</v>
      </c>
      <c r="O3487" t="s">
        <v>79</v>
      </c>
    </row>
    <row r="3488" spans="1:15" customFormat="1" x14ac:dyDescent="0.2">
      <c r="A3488">
        <v>15</v>
      </c>
      <c r="B3488">
        <v>3</v>
      </c>
      <c r="C3488" s="1">
        <v>43448</v>
      </c>
      <c r="D3488" t="s">
        <v>6</v>
      </c>
      <c r="E3488" t="s">
        <v>9</v>
      </c>
      <c r="F3488">
        <v>3</v>
      </c>
      <c r="G3488">
        <v>5</v>
      </c>
      <c r="H3488">
        <v>46.88</v>
      </c>
      <c r="N3488" t="s">
        <v>25</v>
      </c>
    </row>
    <row r="3489" spans="1:14" customFormat="1" x14ac:dyDescent="0.2">
      <c r="A3489">
        <v>16</v>
      </c>
      <c r="B3489">
        <v>3</v>
      </c>
      <c r="C3489" s="1">
        <v>43448</v>
      </c>
      <c r="D3489" t="s">
        <v>6</v>
      </c>
      <c r="E3489" t="s">
        <v>9</v>
      </c>
      <c r="F3489">
        <v>4</v>
      </c>
      <c r="G3489">
        <v>1</v>
      </c>
      <c r="H3489">
        <v>39.61</v>
      </c>
      <c r="I3489">
        <v>35.799999999999997</v>
      </c>
      <c r="N3489" t="s">
        <v>25</v>
      </c>
    </row>
    <row r="3490" spans="1:14" customFormat="1" x14ac:dyDescent="0.2">
      <c r="A3490">
        <v>17</v>
      </c>
      <c r="B3490">
        <v>3</v>
      </c>
      <c r="C3490" s="1">
        <v>43448</v>
      </c>
      <c r="D3490" t="s">
        <v>6</v>
      </c>
      <c r="E3490" t="s">
        <v>9</v>
      </c>
      <c r="F3490">
        <v>4</v>
      </c>
      <c r="G3490">
        <v>2</v>
      </c>
      <c r="H3490">
        <v>47.29</v>
      </c>
      <c r="I3490">
        <v>36.700000000000003</v>
      </c>
      <c r="N3490" t="s">
        <v>25</v>
      </c>
    </row>
    <row r="3491" spans="1:14" customFormat="1" x14ac:dyDescent="0.2">
      <c r="A3491">
        <v>18</v>
      </c>
      <c r="B3491">
        <v>3</v>
      </c>
      <c r="C3491" s="1">
        <v>43448</v>
      </c>
      <c r="D3491" t="s">
        <v>6</v>
      </c>
      <c r="E3491" t="s">
        <v>9</v>
      </c>
      <c r="F3491">
        <v>4</v>
      </c>
      <c r="G3491">
        <v>3</v>
      </c>
      <c r="H3491">
        <v>42.06</v>
      </c>
      <c r="I3491">
        <v>36.700000000000003</v>
      </c>
      <c r="N3491" t="s">
        <v>25</v>
      </c>
    </row>
    <row r="3492" spans="1:14" customFormat="1" x14ac:dyDescent="0.2">
      <c r="A3492">
        <v>19</v>
      </c>
      <c r="B3492">
        <v>3</v>
      </c>
      <c r="C3492" s="1">
        <v>43448</v>
      </c>
      <c r="D3492" t="s">
        <v>6</v>
      </c>
      <c r="E3492" t="s">
        <v>9</v>
      </c>
      <c r="F3492">
        <v>4</v>
      </c>
      <c r="G3492">
        <v>4</v>
      </c>
      <c r="H3492">
        <v>39.44</v>
      </c>
      <c r="I3492">
        <v>36.5</v>
      </c>
      <c r="N3492" t="s">
        <v>25</v>
      </c>
    </row>
    <row r="3493" spans="1:14" customFormat="1" x14ac:dyDescent="0.2">
      <c r="A3493">
        <v>5</v>
      </c>
      <c r="B3493">
        <v>3</v>
      </c>
      <c r="C3493" s="1">
        <v>43448</v>
      </c>
      <c r="D3493" t="s">
        <v>6</v>
      </c>
      <c r="E3493" t="s">
        <v>9</v>
      </c>
      <c r="F3493">
        <v>1</v>
      </c>
      <c r="G3493">
        <v>5</v>
      </c>
      <c r="H3493">
        <v>40.130000000000003</v>
      </c>
      <c r="I3493">
        <v>36</v>
      </c>
      <c r="N3493" t="s">
        <v>25</v>
      </c>
    </row>
    <row r="3494" spans="1:14" customFormat="1" x14ac:dyDescent="0.2">
      <c r="A3494">
        <v>26</v>
      </c>
      <c r="B3494">
        <v>3</v>
      </c>
      <c r="C3494" s="1">
        <v>43448</v>
      </c>
      <c r="D3494" t="s">
        <v>6</v>
      </c>
      <c r="E3494" t="s">
        <v>8</v>
      </c>
      <c r="F3494">
        <v>2</v>
      </c>
      <c r="G3494">
        <v>1</v>
      </c>
      <c r="H3494">
        <v>29.65</v>
      </c>
      <c r="I3494">
        <v>36.299999999999997</v>
      </c>
      <c r="N3494" t="s">
        <v>25</v>
      </c>
    </row>
    <row r="3495" spans="1:14" customFormat="1" x14ac:dyDescent="0.2">
      <c r="A3495">
        <v>27</v>
      </c>
      <c r="B3495">
        <v>3</v>
      </c>
      <c r="C3495" s="1">
        <v>43448</v>
      </c>
      <c r="D3495" t="s">
        <v>6</v>
      </c>
      <c r="E3495" t="s">
        <v>8</v>
      </c>
      <c r="F3495">
        <v>2</v>
      </c>
      <c r="G3495">
        <v>2</v>
      </c>
      <c r="H3495">
        <v>32.409999999999997</v>
      </c>
      <c r="I3495">
        <v>36.6</v>
      </c>
      <c r="N3495" t="s">
        <v>25</v>
      </c>
    </row>
    <row r="3496" spans="1:14" customFormat="1" x14ac:dyDescent="0.2">
      <c r="A3496">
        <v>23</v>
      </c>
      <c r="B3496">
        <v>3</v>
      </c>
      <c r="C3496" s="1">
        <v>43448</v>
      </c>
      <c r="D3496" t="s">
        <v>6</v>
      </c>
      <c r="E3496" t="s">
        <v>8</v>
      </c>
      <c r="F3496">
        <v>1</v>
      </c>
      <c r="G3496">
        <v>3</v>
      </c>
      <c r="H3496">
        <v>27.69</v>
      </c>
      <c r="I3496">
        <v>36.200000000000003</v>
      </c>
      <c r="N3496" t="s">
        <v>25</v>
      </c>
    </row>
    <row r="3497" spans="1:14" customFormat="1" x14ac:dyDescent="0.2">
      <c r="A3497">
        <v>24</v>
      </c>
      <c r="B3497">
        <v>3</v>
      </c>
      <c r="C3497" s="1">
        <v>43448</v>
      </c>
      <c r="D3497" t="s">
        <v>6</v>
      </c>
      <c r="E3497" t="s">
        <v>8</v>
      </c>
      <c r="F3497">
        <v>1</v>
      </c>
      <c r="G3497">
        <v>4</v>
      </c>
      <c r="H3497">
        <v>23.57</v>
      </c>
      <c r="I3497">
        <v>36.799999999999997</v>
      </c>
      <c r="N3497" t="s">
        <v>25</v>
      </c>
    </row>
    <row r="3498" spans="1:14" customFormat="1" x14ac:dyDescent="0.2">
      <c r="A3498">
        <v>30</v>
      </c>
      <c r="B3498">
        <v>3</v>
      </c>
      <c r="C3498" s="1">
        <v>43448</v>
      </c>
      <c r="D3498" t="s">
        <v>6</v>
      </c>
      <c r="E3498" t="s">
        <v>8</v>
      </c>
      <c r="F3498">
        <v>2</v>
      </c>
      <c r="G3498">
        <v>5</v>
      </c>
      <c r="H3498">
        <v>33.75</v>
      </c>
      <c r="I3498">
        <v>36.6</v>
      </c>
      <c r="N3498" t="s">
        <v>25</v>
      </c>
    </row>
    <row r="3499" spans="1:14" customFormat="1" x14ac:dyDescent="0.2">
      <c r="A3499">
        <v>32</v>
      </c>
      <c r="B3499">
        <v>3</v>
      </c>
      <c r="C3499" s="1">
        <v>43448</v>
      </c>
      <c r="D3499" t="s">
        <v>6</v>
      </c>
      <c r="E3499" t="s">
        <v>8</v>
      </c>
      <c r="F3499">
        <v>3</v>
      </c>
      <c r="G3499">
        <v>2</v>
      </c>
      <c r="H3499">
        <v>22.25</v>
      </c>
      <c r="I3499">
        <v>36.700000000000003</v>
      </c>
      <c r="N3499" t="s">
        <v>25</v>
      </c>
    </row>
    <row r="3500" spans="1:14" customFormat="1" x14ac:dyDescent="0.2">
      <c r="A3500">
        <v>33</v>
      </c>
      <c r="B3500">
        <v>3</v>
      </c>
      <c r="C3500" s="1">
        <v>43448</v>
      </c>
      <c r="D3500" t="s">
        <v>6</v>
      </c>
      <c r="E3500" t="s">
        <v>8</v>
      </c>
      <c r="F3500">
        <v>3</v>
      </c>
      <c r="G3500">
        <v>3</v>
      </c>
      <c r="H3500">
        <v>22.3</v>
      </c>
      <c r="I3500">
        <v>36.200000000000003</v>
      </c>
      <c r="N3500" t="s">
        <v>25</v>
      </c>
    </row>
    <row r="3501" spans="1:14" customFormat="1" x14ac:dyDescent="0.2">
      <c r="A3501">
        <v>34</v>
      </c>
      <c r="B3501">
        <v>3</v>
      </c>
      <c r="C3501" s="1">
        <v>43448</v>
      </c>
      <c r="D3501" t="s">
        <v>6</v>
      </c>
      <c r="E3501" t="s">
        <v>8</v>
      </c>
      <c r="F3501">
        <v>3</v>
      </c>
      <c r="G3501">
        <v>4</v>
      </c>
      <c r="H3501">
        <v>24.08</v>
      </c>
      <c r="I3501">
        <v>37</v>
      </c>
      <c r="N3501" t="s">
        <v>25</v>
      </c>
    </row>
    <row r="3502" spans="1:14" customFormat="1" x14ac:dyDescent="0.2">
      <c r="A3502">
        <v>25</v>
      </c>
      <c r="B3502">
        <v>3</v>
      </c>
      <c r="C3502" s="1">
        <v>43448</v>
      </c>
      <c r="D3502" t="s">
        <v>6</v>
      </c>
      <c r="E3502" t="s">
        <v>8</v>
      </c>
      <c r="F3502">
        <v>1</v>
      </c>
      <c r="G3502">
        <v>5</v>
      </c>
      <c r="H3502">
        <v>29.5</v>
      </c>
      <c r="I3502">
        <v>36.700000000000003</v>
      </c>
      <c r="N3502" t="s">
        <v>25</v>
      </c>
    </row>
    <row r="3503" spans="1:14" customFormat="1" x14ac:dyDescent="0.2">
      <c r="A3503">
        <v>1</v>
      </c>
      <c r="B3503">
        <v>1</v>
      </c>
      <c r="C3503" s="1">
        <v>43448</v>
      </c>
      <c r="D3503" t="s">
        <v>6</v>
      </c>
      <c r="E3503" t="s">
        <v>9</v>
      </c>
      <c r="F3503">
        <v>1</v>
      </c>
      <c r="G3503">
        <v>1</v>
      </c>
      <c r="H3503">
        <v>47.28</v>
      </c>
      <c r="I3503">
        <v>35.799999999999997</v>
      </c>
      <c r="N3503" t="s">
        <v>28</v>
      </c>
    </row>
    <row r="3504" spans="1:14" customFormat="1" x14ac:dyDescent="0.2">
      <c r="A3504">
        <v>2</v>
      </c>
      <c r="B3504">
        <v>1</v>
      </c>
      <c r="C3504" s="1">
        <v>43448</v>
      </c>
      <c r="D3504" t="s">
        <v>6</v>
      </c>
      <c r="E3504" t="s">
        <v>9</v>
      </c>
      <c r="F3504">
        <v>2</v>
      </c>
      <c r="G3504">
        <v>1</v>
      </c>
      <c r="H3504">
        <v>46.21</v>
      </c>
      <c r="I3504">
        <v>36.1</v>
      </c>
      <c r="N3504" t="s">
        <v>28</v>
      </c>
    </row>
    <row r="3505" spans="1:14" customFormat="1" x14ac:dyDescent="0.2">
      <c r="A3505">
        <v>3</v>
      </c>
      <c r="B3505">
        <v>1</v>
      </c>
      <c r="C3505" s="1">
        <v>43448</v>
      </c>
      <c r="D3505" t="s">
        <v>6</v>
      </c>
      <c r="E3505" t="s">
        <v>9</v>
      </c>
      <c r="F3505">
        <v>3</v>
      </c>
      <c r="G3505">
        <v>1</v>
      </c>
      <c r="H3505">
        <v>49.41</v>
      </c>
      <c r="I3505">
        <v>36.200000000000003</v>
      </c>
      <c r="N3505" t="s">
        <v>28</v>
      </c>
    </row>
    <row r="3506" spans="1:14" customFormat="1" x14ac:dyDescent="0.2">
      <c r="A3506">
        <v>4</v>
      </c>
      <c r="B3506">
        <v>1</v>
      </c>
      <c r="C3506" s="1">
        <v>43448</v>
      </c>
      <c r="D3506" t="s">
        <v>6</v>
      </c>
      <c r="E3506" t="s">
        <v>9</v>
      </c>
      <c r="F3506">
        <v>4</v>
      </c>
      <c r="G3506">
        <v>1</v>
      </c>
      <c r="H3506">
        <v>49.42</v>
      </c>
      <c r="I3506">
        <v>35.6</v>
      </c>
      <c r="N3506" t="s">
        <v>28</v>
      </c>
    </row>
    <row r="3507" spans="1:14" customFormat="1" x14ac:dyDescent="0.2">
      <c r="A3507">
        <v>5</v>
      </c>
      <c r="B3507">
        <v>1</v>
      </c>
      <c r="C3507" s="1">
        <v>43448</v>
      </c>
      <c r="D3507" t="s">
        <v>6</v>
      </c>
      <c r="E3507" t="s">
        <v>9</v>
      </c>
      <c r="F3507">
        <v>5</v>
      </c>
      <c r="G3507">
        <v>1</v>
      </c>
      <c r="H3507">
        <v>51.01</v>
      </c>
      <c r="I3507">
        <v>36.299999999999997</v>
      </c>
      <c r="N3507" t="s">
        <v>28</v>
      </c>
    </row>
    <row r="3508" spans="1:14" customFormat="1" x14ac:dyDescent="0.2">
      <c r="A3508">
        <v>6</v>
      </c>
      <c r="B3508">
        <v>1</v>
      </c>
      <c r="C3508" s="1">
        <v>43448</v>
      </c>
      <c r="D3508" t="s">
        <v>6</v>
      </c>
      <c r="E3508" t="s">
        <v>9</v>
      </c>
      <c r="F3508">
        <v>6</v>
      </c>
      <c r="G3508">
        <v>1</v>
      </c>
      <c r="H3508">
        <v>46.26</v>
      </c>
      <c r="I3508">
        <v>36.1</v>
      </c>
      <c r="N3508" t="s">
        <v>28</v>
      </c>
    </row>
    <row r="3509" spans="1:14" customFormat="1" x14ac:dyDescent="0.2">
      <c r="A3509">
        <v>7</v>
      </c>
      <c r="B3509">
        <v>1</v>
      </c>
      <c r="C3509" s="1">
        <v>43448</v>
      </c>
      <c r="D3509" t="s">
        <v>6</v>
      </c>
      <c r="E3509" t="s">
        <v>9</v>
      </c>
      <c r="F3509">
        <v>7</v>
      </c>
      <c r="G3509">
        <v>1</v>
      </c>
      <c r="H3509">
        <v>47.53</v>
      </c>
      <c r="I3509">
        <v>35.9</v>
      </c>
      <c r="N3509" t="s">
        <v>28</v>
      </c>
    </row>
    <row r="3510" spans="1:14" customFormat="1" x14ac:dyDescent="0.2">
      <c r="A3510">
        <v>8</v>
      </c>
      <c r="B3510">
        <v>1</v>
      </c>
      <c r="C3510" s="1">
        <v>43448</v>
      </c>
      <c r="D3510" t="s">
        <v>6</v>
      </c>
      <c r="E3510" t="s">
        <v>9</v>
      </c>
      <c r="F3510">
        <v>8</v>
      </c>
      <c r="G3510">
        <v>1</v>
      </c>
      <c r="H3510">
        <v>42.58</v>
      </c>
      <c r="I3510">
        <v>36</v>
      </c>
      <c r="N3510" t="s">
        <v>28</v>
      </c>
    </row>
    <row r="3511" spans="1:14" customFormat="1" x14ac:dyDescent="0.2">
      <c r="A3511">
        <v>9</v>
      </c>
      <c r="B3511">
        <v>1</v>
      </c>
      <c r="C3511" s="1">
        <v>43448</v>
      </c>
      <c r="D3511" t="s">
        <v>6</v>
      </c>
      <c r="E3511" t="s">
        <v>8</v>
      </c>
      <c r="F3511">
        <v>1</v>
      </c>
      <c r="G3511">
        <v>1</v>
      </c>
      <c r="H3511">
        <v>34.92</v>
      </c>
      <c r="I3511">
        <v>35.299999999999997</v>
      </c>
      <c r="N3511" t="s">
        <v>28</v>
      </c>
    </row>
    <row r="3512" spans="1:14" customFormat="1" x14ac:dyDescent="0.2">
      <c r="A3512">
        <v>10</v>
      </c>
      <c r="B3512">
        <v>1</v>
      </c>
      <c r="C3512" s="1">
        <v>43448</v>
      </c>
      <c r="D3512" t="s">
        <v>6</v>
      </c>
      <c r="E3512" t="s">
        <v>8</v>
      </c>
      <c r="F3512">
        <v>2</v>
      </c>
      <c r="G3512">
        <v>1</v>
      </c>
      <c r="H3512">
        <v>46.7</v>
      </c>
      <c r="I3512">
        <v>35.200000000000003</v>
      </c>
      <c r="N3512" t="s">
        <v>28</v>
      </c>
    </row>
    <row r="3513" spans="1:14" customFormat="1" x14ac:dyDescent="0.2">
      <c r="A3513">
        <v>11</v>
      </c>
      <c r="B3513">
        <v>1</v>
      </c>
      <c r="C3513" s="1">
        <v>43448</v>
      </c>
      <c r="D3513" t="s">
        <v>6</v>
      </c>
      <c r="E3513" t="s">
        <v>8</v>
      </c>
      <c r="F3513">
        <v>3</v>
      </c>
      <c r="G3513">
        <v>1</v>
      </c>
      <c r="H3513">
        <v>35</v>
      </c>
      <c r="I3513">
        <v>35.6</v>
      </c>
      <c r="N3513" t="s">
        <v>28</v>
      </c>
    </row>
    <row r="3514" spans="1:14" customFormat="1" x14ac:dyDescent="0.2">
      <c r="A3514">
        <v>12</v>
      </c>
      <c r="B3514">
        <v>1</v>
      </c>
      <c r="C3514" s="1">
        <v>43448</v>
      </c>
      <c r="D3514" t="s">
        <v>6</v>
      </c>
      <c r="E3514" t="s">
        <v>8</v>
      </c>
      <c r="F3514">
        <v>4</v>
      </c>
      <c r="G3514">
        <v>1</v>
      </c>
      <c r="H3514">
        <v>22.99</v>
      </c>
      <c r="I3514">
        <v>36</v>
      </c>
      <c r="N3514" t="s">
        <v>28</v>
      </c>
    </row>
    <row r="3515" spans="1:14" customFormat="1" x14ac:dyDescent="0.2">
      <c r="A3515">
        <v>13</v>
      </c>
      <c r="B3515">
        <v>1</v>
      </c>
      <c r="C3515" s="1">
        <v>43448</v>
      </c>
      <c r="D3515" t="s">
        <v>6</v>
      </c>
      <c r="E3515" t="s">
        <v>8</v>
      </c>
      <c r="F3515">
        <v>5</v>
      </c>
      <c r="G3515">
        <v>1</v>
      </c>
      <c r="H3515">
        <v>35.56</v>
      </c>
      <c r="I3515">
        <v>37.1</v>
      </c>
      <c r="N3515" t="s">
        <v>28</v>
      </c>
    </row>
    <row r="3516" spans="1:14" customFormat="1" x14ac:dyDescent="0.2">
      <c r="A3516">
        <v>14</v>
      </c>
      <c r="B3516">
        <v>1</v>
      </c>
      <c r="C3516" s="1">
        <v>43448</v>
      </c>
      <c r="D3516" t="s">
        <v>6</v>
      </c>
      <c r="E3516" t="s">
        <v>8</v>
      </c>
      <c r="F3516">
        <v>6</v>
      </c>
      <c r="G3516">
        <v>1</v>
      </c>
      <c r="H3516">
        <v>32.79</v>
      </c>
      <c r="I3516">
        <v>35.4</v>
      </c>
      <c r="N3516" t="s">
        <v>28</v>
      </c>
    </row>
    <row r="3517" spans="1:14" customFormat="1" x14ac:dyDescent="0.2">
      <c r="A3517">
        <v>15</v>
      </c>
      <c r="B3517">
        <v>1</v>
      </c>
      <c r="C3517" s="1">
        <v>43448</v>
      </c>
      <c r="D3517" t="s">
        <v>6</v>
      </c>
      <c r="E3517" t="s">
        <v>8</v>
      </c>
      <c r="F3517">
        <v>7</v>
      </c>
      <c r="G3517">
        <v>1</v>
      </c>
      <c r="H3517">
        <v>36.700000000000003</v>
      </c>
      <c r="I3517">
        <v>35.9</v>
      </c>
      <c r="N3517" t="s">
        <v>28</v>
      </c>
    </row>
    <row r="3518" spans="1:14" customFormat="1" x14ac:dyDescent="0.2">
      <c r="A3518">
        <v>1</v>
      </c>
      <c r="B3518">
        <v>2</v>
      </c>
      <c r="C3518" s="1">
        <v>43448</v>
      </c>
      <c r="D3518" t="s">
        <v>6</v>
      </c>
      <c r="E3518" t="s">
        <v>9</v>
      </c>
      <c r="F3518">
        <v>1</v>
      </c>
      <c r="G3518">
        <v>1</v>
      </c>
      <c r="H3518">
        <v>32.159999999999997</v>
      </c>
      <c r="I3518">
        <v>36</v>
      </c>
      <c r="N3518" t="s">
        <v>28</v>
      </c>
    </row>
    <row r="3519" spans="1:14" customFormat="1" x14ac:dyDescent="0.2">
      <c r="A3519">
        <v>2</v>
      </c>
      <c r="B3519">
        <v>2</v>
      </c>
      <c r="C3519" s="1">
        <v>43448</v>
      </c>
      <c r="D3519" t="s">
        <v>6</v>
      </c>
      <c r="E3519" t="s">
        <v>9</v>
      </c>
      <c r="F3519">
        <v>2</v>
      </c>
      <c r="G3519">
        <v>1</v>
      </c>
      <c r="H3519">
        <v>36</v>
      </c>
      <c r="I3519">
        <v>35.9</v>
      </c>
      <c r="N3519" t="s">
        <v>28</v>
      </c>
    </row>
    <row r="3520" spans="1:14" customFormat="1" x14ac:dyDescent="0.2">
      <c r="A3520">
        <v>3</v>
      </c>
      <c r="B3520">
        <v>2</v>
      </c>
      <c r="C3520" s="1">
        <v>43448</v>
      </c>
      <c r="D3520" t="s">
        <v>6</v>
      </c>
      <c r="E3520" t="s">
        <v>9</v>
      </c>
      <c r="F3520">
        <v>3</v>
      </c>
      <c r="G3520">
        <v>1</v>
      </c>
      <c r="H3520">
        <v>35.99</v>
      </c>
      <c r="I3520">
        <v>36.1</v>
      </c>
      <c r="N3520" t="s">
        <v>28</v>
      </c>
    </row>
    <row r="3521" spans="1:14" customFormat="1" x14ac:dyDescent="0.2">
      <c r="A3521">
        <v>4</v>
      </c>
      <c r="B3521">
        <v>2</v>
      </c>
      <c r="C3521" s="1">
        <v>43448</v>
      </c>
      <c r="D3521" t="s">
        <v>6</v>
      </c>
      <c r="E3521" t="s">
        <v>9</v>
      </c>
      <c r="F3521">
        <v>4</v>
      </c>
      <c r="G3521">
        <v>1</v>
      </c>
      <c r="H3521">
        <v>34.409999999999997</v>
      </c>
      <c r="I3521">
        <v>36.5</v>
      </c>
      <c r="N3521" t="s">
        <v>28</v>
      </c>
    </row>
    <row r="3522" spans="1:14" customFormat="1" x14ac:dyDescent="0.2">
      <c r="A3522">
        <v>5</v>
      </c>
      <c r="B3522">
        <v>2</v>
      </c>
      <c r="C3522" s="1">
        <v>43448</v>
      </c>
      <c r="D3522" t="s">
        <v>6</v>
      </c>
      <c r="E3522" t="s">
        <v>9</v>
      </c>
      <c r="F3522">
        <v>5</v>
      </c>
      <c r="G3522">
        <v>1</v>
      </c>
      <c r="H3522">
        <v>36.79</v>
      </c>
      <c r="I3522">
        <v>36.4</v>
      </c>
      <c r="N3522" t="s">
        <v>28</v>
      </c>
    </row>
    <row r="3523" spans="1:14" customFormat="1" x14ac:dyDescent="0.2">
      <c r="A3523">
        <v>6</v>
      </c>
      <c r="B3523">
        <v>2</v>
      </c>
      <c r="C3523" s="1">
        <v>43448</v>
      </c>
      <c r="D3523" t="s">
        <v>6</v>
      </c>
      <c r="E3523" t="s">
        <v>9</v>
      </c>
      <c r="F3523">
        <v>6</v>
      </c>
      <c r="G3523">
        <v>1</v>
      </c>
      <c r="H3523">
        <v>29.79</v>
      </c>
      <c r="I3523">
        <v>36.5</v>
      </c>
      <c r="N3523" t="s">
        <v>28</v>
      </c>
    </row>
    <row r="3524" spans="1:14" customFormat="1" x14ac:dyDescent="0.2">
      <c r="A3524">
        <v>7</v>
      </c>
      <c r="B3524">
        <v>2</v>
      </c>
      <c r="C3524" s="1">
        <v>43448</v>
      </c>
      <c r="D3524" t="s">
        <v>6</v>
      </c>
      <c r="E3524" t="s">
        <v>9</v>
      </c>
      <c r="F3524">
        <v>7</v>
      </c>
      <c r="G3524">
        <v>1</v>
      </c>
      <c r="H3524">
        <v>36.9</v>
      </c>
      <c r="I3524">
        <v>35.799999999999997</v>
      </c>
      <c r="N3524" t="s">
        <v>28</v>
      </c>
    </row>
    <row r="3525" spans="1:14" customFormat="1" x14ac:dyDescent="0.2">
      <c r="A3525">
        <v>8</v>
      </c>
      <c r="B3525">
        <v>2</v>
      </c>
      <c r="C3525" s="1">
        <v>43448</v>
      </c>
      <c r="D3525" t="s">
        <v>6</v>
      </c>
      <c r="E3525" t="s">
        <v>9</v>
      </c>
      <c r="F3525">
        <v>8</v>
      </c>
      <c r="G3525">
        <v>1</v>
      </c>
      <c r="H3525">
        <v>38.81</v>
      </c>
      <c r="I3525">
        <v>36.700000000000003</v>
      </c>
      <c r="N3525" t="s">
        <v>28</v>
      </c>
    </row>
    <row r="3526" spans="1:14" customFormat="1" x14ac:dyDescent="0.2">
      <c r="A3526">
        <v>9</v>
      </c>
      <c r="B3526">
        <v>2</v>
      </c>
      <c r="C3526" s="1">
        <v>43448</v>
      </c>
      <c r="D3526" t="s">
        <v>6</v>
      </c>
      <c r="E3526" t="s">
        <v>9</v>
      </c>
      <c r="F3526">
        <v>9</v>
      </c>
      <c r="G3526">
        <v>1</v>
      </c>
      <c r="H3526">
        <v>36.58</v>
      </c>
      <c r="I3526">
        <v>35.299999999999997</v>
      </c>
      <c r="N3526" t="s">
        <v>28</v>
      </c>
    </row>
    <row r="3527" spans="1:14" customFormat="1" x14ac:dyDescent="0.2">
      <c r="A3527">
        <v>10</v>
      </c>
      <c r="B3527">
        <v>2</v>
      </c>
      <c r="C3527" s="1">
        <v>43448</v>
      </c>
      <c r="D3527" t="s">
        <v>6</v>
      </c>
      <c r="E3527" t="s">
        <v>9</v>
      </c>
      <c r="F3527">
        <v>10</v>
      </c>
      <c r="G3527">
        <v>1</v>
      </c>
      <c r="H3527">
        <v>39.35</v>
      </c>
      <c r="I3527">
        <v>36.1</v>
      </c>
      <c r="N3527" t="s">
        <v>28</v>
      </c>
    </row>
    <row r="3528" spans="1:14" customFormat="1" x14ac:dyDescent="0.2">
      <c r="A3528">
        <v>11</v>
      </c>
      <c r="B3528">
        <v>2</v>
      </c>
      <c r="C3528" s="1">
        <v>43448</v>
      </c>
      <c r="D3528" t="s">
        <v>6</v>
      </c>
      <c r="E3528" t="s">
        <v>9</v>
      </c>
      <c r="F3528">
        <v>11</v>
      </c>
      <c r="G3528">
        <v>1</v>
      </c>
      <c r="H3528">
        <v>32.61</v>
      </c>
      <c r="I3528">
        <v>36.200000000000003</v>
      </c>
      <c r="N3528" t="s">
        <v>28</v>
      </c>
    </row>
    <row r="3529" spans="1:14" customFormat="1" x14ac:dyDescent="0.2">
      <c r="A3529">
        <v>12</v>
      </c>
      <c r="B3529">
        <v>2</v>
      </c>
      <c r="C3529" s="1">
        <v>43448</v>
      </c>
      <c r="D3529" t="s">
        <v>6</v>
      </c>
      <c r="E3529" t="s">
        <v>9</v>
      </c>
      <c r="F3529">
        <v>12</v>
      </c>
      <c r="G3529">
        <v>1</v>
      </c>
      <c r="H3529">
        <v>39.93</v>
      </c>
      <c r="I3529">
        <v>36.299999999999997</v>
      </c>
      <c r="N3529" t="s">
        <v>28</v>
      </c>
    </row>
    <row r="3530" spans="1:14" customFormat="1" x14ac:dyDescent="0.2">
      <c r="A3530">
        <v>13</v>
      </c>
      <c r="B3530">
        <v>2</v>
      </c>
      <c r="C3530" s="1">
        <v>43448</v>
      </c>
      <c r="D3530" t="s">
        <v>6</v>
      </c>
      <c r="E3530" t="s">
        <v>8</v>
      </c>
      <c r="F3530">
        <v>1</v>
      </c>
      <c r="G3530">
        <v>1</v>
      </c>
      <c r="H3530">
        <v>27.31</v>
      </c>
      <c r="I3530">
        <v>36.6</v>
      </c>
      <c r="N3530" t="s">
        <v>28</v>
      </c>
    </row>
    <row r="3531" spans="1:14" customFormat="1" x14ac:dyDescent="0.2">
      <c r="A3531">
        <v>14</v>
      </c>
      <c r="B3531">
        <v>2</v>
      </c>
      <c r="C3531" s="1">
        <v>43448</v>
      </c>
      <c r="D3531" t="s">
        <v>6</v>
      </c>
      <c r="E3531" t="s">
        <v>8</v>
      </c>
      <c r="F3531">
        <v>2</v>
      </c>
      <c r="G3531">
        <v>1</v>
      </c>
      <c r="H3531">
        <v>28.68</v>
      </c>
      <c r="I3531">
        <v>36.4</v>
      </c>
      <c r="N3531" t="s">
        <v>28</v>
      </c>
    </row>
    <row r="3532" spans="1:14" customFormat="1" x14ac:dyDescent="0.2">
      <c r="A3532">
        <v>15</v>
      </c>
      <c r="B3532">
        <v>2</v>
      </c>
      <c r="C3532" s="1">
        <v>43448</v>
      </c>
      <c r="D3532" t="s">
        <v>6</v>
      </c>
      <c r="E3532" t="s">
        <v>8</v>
      </c>
      <c r="F3532">
        <v>3</v>
      </c>
      <c r="G3532">
        <v>1</v>
      </c>
      <c r="H3532">
        <v>32.39</v>
      </c>
      <c r="I3532">
        <v>36.9</v>
      </c>
      <c r="N3532" t="s">
        <v>28</v>
      </c>
    </row>
    <row r="3533" spans="1:14" customFormat="1" x14ac:dyDescent="0.2">
      <c r="A3533">
        <v>16</v>
      </c>
      <c r="B3533">
        <v>2</v>
      </c>
      <c r="C3533" s="1">
        <v>43448</v>
      </c>
      <c r="D3533" t="s">
        <v>6</v>
      </c>
      <c r="E3533" t="s">
        <v>8</v>
      </c>
      <c r="F3533">
        <v>4</v>
      </c>
      <c r="G3533">
        <v>1</v>
      </c>
      <c r="H3533">
        <v>29.1</v>
      </c>
      <c r="I3533">
        <v>36</v>
      </c>
      <c r="N3533" t="s">
        <v>28</v>
      </c>
    </row>
    <row r="3534" spans="1:14" customFormat="1" x14ac:dyDescent="0.2">
      <c r="A3534">
        <v>17</v>
      </c>
      <c r="B3534">
        <v>2</v>
      </c>
      <c r="C3534" s="1">
        <v>43448</v>
      </c>
      <c r="D3534" t="s">
        <v>6</v>
      </c>
      <c r="E3534" t="s">
        <v>8</v>
      </c>
      <c r="F3534">
        <v>5</v>
      </c>
      <c r="G3534">
        <v>1</v>
      </c>
      <c r="H3534">
        <v>25.15</v>
      </c>
      <c r="I3534">
        <v>35.6</v>
      </c>
      <c r="N3534" t="s">
        <v>28</v>
      </c>
    </row>
    <row r="3535" spans="1:14" customFormat="1" x14ac:dyDescent="0.2">
      <c r="A3535">
        <v>18</v>
      </c>
      <c r="B3535">
        <v>2</v>
      </c>
      <c r="C3535" s="1">
        <v>43448</v>
      </c>
      <c r="D3535" t="s">
        <v>6</v>
      </c>
      <c r="E3535" t="s">
        <v>8</v>
      </c>
      <c r="F3535">
        <v>6</v>
      </c>
      <c r="G3535">
        <v>1</v>
      </c>
      <c r="H3535">
        <v>26.05</v>
      </c>
      <c r="I3535">
        <v>35.4</v>
      </c>
      <c r="N3535" t="s">
        <v>28</v>
      </c>
    </row>
    <row r="3536" spans="1:14" customFormat="1" x14ac:dyDescent="0.2">
      <c r="A3536">
        <v>19</v>
      </c>
      <c r="B3536">
        <v>2</v>
      </c>
      <c r="C3536" s="1">
        <v>43448</v>
      </c>
      <c r="D3536" t="s">
        <v>6</v>
      </c>
      <c r="E3536" t="s">
        <v>8</v>
      </c>
      <c r="F3536">
        <v>7</v>
      </c>
      <c r="G3536">
        <v>1</v>
      </c>
      <c r="H3536">
        <v>32.25</v>
      </c>
      <c r="I3536">
        <v>36.1</v>
      </c>
      <c r="N3536" t="s">
        <v>28</v>
      </c>
    </row>
    <row r="3537" spans="1:15" customFormat="1" x14ac:dyDescent="0.2">
      <c r="A3537">
        <v>20</v>
      </c>
      <c r="B3537">
        <v>2</v>
      </c>
      <c r="C3537" s="1">
        <v>43448</v>
      </c>
      <c r="D3537" t="s">
        <v>6</v>
      </c>
      <c r="E3537" t="s">
        <v>8</v>
      </c>
      <c r="F3537">
        <v>8</v>
      </c>
      <c r="G3537">
        <v>1</v>
      </c>
      <c r="H3537">
        <v>30.07</v>
      </c>
      <c r="I3537">
        <v>36</v>
      </c>
      <c r="N3537" t="s">
        <v>28</v>
      </c>
    </row>
    <row r="3538" spans="1:15" s="13" customFormat="1" x14ac:dyDescent="0.2">
      <c r="A3538" s="12">
        <v>7</v>
      </c>
      <c r="B3538" s="12">
        <v>3</v>
      </c>
      <c r="C3538" s="17">
        <v>43453</v>
      </c>
      <c r="D3538" s="12" t="s">
        <v>7</v>
      </c>
      <c r="E3538" s="12" t="s">
        <v>9</v>
      </c>
      <c r="F3538" s="12">
        <v>2</v>
      </c>
      <c r="G3538" s="12">
        <v>2</v>
      </c>
      <c r="H3538" s="12">
        <v>23.89</v>
      </c>
      <c r="I3538" s="12"/>
      <c r="J3538" s="12"/>
      <c r="K3538" s="12"/>
      <c r="L3538" s="12"/>
      <c r="M3538" s="12"/>
      <c r="N3538" s="12" t="s">
        <v>25</v>
      </c>
      <c r="O3538" s="12" t="s">
        <v>81</v>
      </c>
    </row>
    <row r="3539" spans="1:15" s="13" customFormat="1" x14ac:dyDescent="0.2">
      <c r="A3539" s="12">
        <v>3</v>
      </c>
      <c r="B3539" s="12">
        <v>3</v>
      </c>
      <c r="C3539" s="17">
        <v>43453</v>
      </c>
      <c r="D3539" s="12" t="s">
        <v>7</v>
      </c>
      <c r="E3539" s="12" t="s">
        <v>9</v>
      </c>
      <c r="F3539" s="12">
        <v>1</v>
      </c>
      <c r="G3539" s="12">
        <v>3</v>
      </c>
      <c r="H3539" s="12">
        <v>24.42</v>
      </c>
      <c r="I3539" s="12"/>
      <c r="J3539" s="12"/>
      <c r="K3539" s="12"/>
      <c r="L3539" s="12"/>
      <c r="M3539" s="12"/>
      <c r="N3539" s="12" t="s">
        <v>25</v>
      </c>
      <c r="O3539" s="12" t="s">
        <v>81</v>
      </c>
    </row>
    <row r="3540" spans="1:15" s="13" customFormat="1" x14ac:dyDescent="0.2">
      <c r="A3540" s="12">
        <v>9</v>
      </c>
      <c r="B3540" s="12">
        <v>3</v>
      </c>
      <c r="C3540" s="17">
        <v>43453</v>
      </c>
      <c r="D3540" s="12" t="s">
        <v>7</v>
      </c>
      <c r="E3540" s="12" t="s">
        <v>9</v>
      </c>
      <c r="F3540" s="12">
        <v>2</v>
      </c>
      <c r="G3540" s="12">
        <v>4</v>
      </c>
      <c r="H3540" s="12">
        <v>23.19</v>
      </c>
      <c r="I3540" s="12"/>
      <c r="J3540" s="12"/>
      <c r="K3540" s="12"/>
      <c r="L3540" s="12"/>
      <c r="M3540" s="12"/>
      <c r="N3540" s="12" t="s">
        <v>25</v>
      </c>
      <c r="O3540" s="12" t="s">
        <v>81</v>
      </c>
    </row>
    <row r="3541" spans="1:15" s="13" customFormat="1" x14ac:dyDescent="0.2">
      <c r="A3541" s="12">
        <v>10</v>
      </c>
      <c r="B3541" s="12">
        <v>3</v>
      </c>
      <c r="C3541" s="17">
        <v>43453</v>
      </c>
      <c r="D3541" s="12" t="s">
        <v>7</v>
      </c>
      <c r="E3541" s="12" t="s">
        <v>9</v>
      </c>
      <c r="F3541" s="12">
        <v>2</v>
      </c>
      <c r="G3541" s="12">
        <v>5</v>
      </c>
      <c r="H3541" s="12">
        <v>25.32</v>
      </c>
      <c r="I3541" s="12"/>
      <c r="J3541" s="12"/>
      <c r="K3541" s="12"/>
      <c r="L3541" s="12"/>
      <c r="M3541" s="12"/>
      <c r="N3541" s="12" t="s">
        <v>25</v>
      </c>
      <c r="O3541" s="12" t="s">
        <v>81</v>
      </c>
    </row>
    <row r="3542" spans="1:15" s="13" customFormat="1" x14ac:dyDescent="0.2">
      <c r="A3542" s="12">
        <v>11</v>
      </c>
      <c r="B3542" s="12">
        <v>3</v>
      </c>
      <c r="C3542" s="17">
        <v>43453</v>
      </c>
      <c r="D3542" s="12" t="s">
        <v>7</v>
      </c>
      <c r="E3542" s="12" t="s">
        <v>9</v>
      </c>
      <c r="F3542" s="12">
        <v>3</v>
      </c>
      <c r="G3542" s="12">
        <v>1</v>
      </c>
      <c r="H3542" s="12">
        <v>22.65</v>
      </c>
      <c r="I3542" s="12"/>
      <c r="J3542" s="12"/>
      <c r="K3542" s="12"/>
      <c r="L3542" s="12"/>
      <c r="M3542" s="12"/>
      <c r="N3542" s="12" t="s">
        <v>25</v>
      </c>
      <c r="O3542" s="12" t="s">
        <v>75</v>
      </c>
    </row>
    <row r="3543" spans="1:15" s="13" customFormat="1" x14ac:dyDescent="0.2">
      <c r="A3543" s="12">
        <v>12</v>
      </c>
      <c r="B3543" s="12">
        <v>3</v>
      </c>
      <c r="C3543" s="17">
        <v>43453</v>
      </c>
      <c r="D3543" s="12" t="s">
        <v>7</v>
      </c>
      <c r="E3543" s="12" t="s">
        <v>9</v>
      </c>
      <c r="F3543" s="12">
        <v>3</v>
      </c>
      <c r="G3543" s="12">
        <v>2</v>
      </c>
      <c r="H3543" s="12">
        <v>25.65</v>
      </c>
      <c r="I3543" s="12"/>
      <c r="J3543" s="12"/>
      <c r="K3543" s="12"/>
      <c r="L3543" s="12"/>
      <c r="M3543" s="12"/>
      <c r="N3543" s="12" t="s">
        <v>25</v>
      </c>
      <c r="O3543" s="12" t="s">
        <v>75</v>
      </c>
    </row>
    <row r="3544" spans="1:15" s="13" customFormat="1" x14ac:dyDescent="0.2">
      <c r="A3544" s="12">
        <v>13</v>
      </c>
      <c r="B3544" s="12">
        <v>3</v>
      </c>
      <c r="C3544" s="17">
        <v>43453</v>
      </c>
      <c r="D3544" s="12" t="s">
        <v>7</v>
      </c>
      <c r="E3544" s="12" t="s">
        <v>9</v>
      </c>
      <c r="F3544" s="12">
        <v>3</v>
      </c>
      <c r="G3544" s="12">
        <v>3</v>
      </c>
      <c r="H3544" s="12">
        <v>37.19</v>
      </c>
      <c r="I3544" s="12"/>
      <c r="J3544" s="12"/>
      <c r="K3544" s="12"/>
      <c r="L3544" s="12"/>
      <c r="M3544" s="12"/>
      <c r="N3544" s="12" t="s">
        <v>25</v>
      </c>
      <c r="O3544" s="12" t="s">
        <v>75</v>
      </c>
    </row>
    <row r="3545" spans="1:15" s="13" customFormat="1" x14ac:dyDescent="0.2">
      <c r="A3545" s="12">
        <v>4</v>
      </c>
      <c r="B3545" s="12">
        <v>3</v>
      </c>
      <c r="C3545" s="17">
        <v>43453</v>
      </c>
      <c r="D3545" s="12" t="s">
        <v>7</v>
      </c>
      <c r="E3545" s="12" t="s">
        <v>9</v>
      </c>
      <c r="F3545" s="12">
        <v>1</v>
      </c>
      <c r="G3545" s="12">
        <v>4</v>
      </c>
      <c r="H3545" s="12">
        <v>30.99</v>
      </c>
      <c r="I3545" s="12"/>
      <c r="J3545" s="12"/>
      <c r="K3545" s="12"/>
      <c r="L3545" s="12"/>
      <c r="M3545" s="12"/>
      <c r="N3545" s="12" t="s">
        <v>25</v>
      </c>
      <c r="O3545" s="12" t="s">
        <v>75</v>
      </c>
    </row>
    <row r="3546" spans="1:15" s="13" customFormat="1" x14ac:dyDescent="0.2">
      <c r="A3546" s="12">
        <v>15</v>
      </c>
      <c r="B3546" s="12">
        <v>3</v>
      </c>
      <c r="C3546" s="17">
        <v>43453</v>
      </c>
      <c r="D3546" s="12" t="s">
        <v>7</v>
      </c>
      <c r="E3546" s="12" t="s">
        <v>9</v>
      </c>
      <c r="F3546" s="12">
        <v>3</v>
      </c>
      <c r="G3546" s="12">
        <v>5</v>
      </c>
      <c r="H3546" s="12">
        <v>24.04</v>
      </c>
      <c r="I3546" s="12"/>
      <c r="J3546" s="12"/>
      <c r="K3546" s="12"/>
      <c r="L3546" s="12"/>
      <c r="M3546" s="12"/>
      <c r="N3546" s="12" t="s">
        <v>25</v>
      </c>
      <c r="O3546" s="12" t="s">
        <v>75</v>
      </c>
    </row>
    <row r="3547" spans="1:15" s="13" customFormat="1" x14ac:dyDescent="0.2">
      <c r="A3547" s="12">
        <v>16</v>
      </c>
      <c r="B3547" s="12">
        <v>3</v>
      </c>
      <c r="C3547" s="17">
        <v>43453</v>
      </c>
      <c r="D3547" s="12" t="s">
        <v>7</v>
      </c>
      <c r="E3547" s="12" t="s">
        <v>9</v>
      </c>
      <c r="F3547" s="12">
        <v>4</v>
      </c>
      <c r="G3547" s="12">
        <v>1</v>
      </c>
      <c r="H3547" s="12">
        <v>27.63</v>
      </c>
      <c r="I3547" s="12"/>
      <c r="J3547" s="12"/>
      <c r="K3547" s="12"/>
      <c r="L3547" s="12"/>
      <c r="M3547" s="12"/>
      <c r="N3547" s="12" t="s">
        <v>25</v>
      </c>
      <c r="O3547" s="12" t="s">
        <v>82</v>
      </c>
    </row>
    <row r="3548" spans="1:15" s="13" customFormat="1" x14ac:dyDescent="0.2">
      <c r="A3548" s="12">
        <v>17</v>
      </c>
      <c r="B3548" s="12">
        <v>3</v>
      </c>
      <c r="C3548" s="17">
        <v>43453</v>
      </c>
      <c r="D3548" s="12" t="s">
        <v>7</v>
      </c>
      <c r="E3548" s="12" t="s">
        <v>9</v>
      </c>
      <c r="F3548" s="12">
        <v>4</v>
      </c>
      <c r="G3548" s="12">
        <v>2</v>
      </c>
      <c r="H3548" s="12">
        <v>25.25</v>
      </c>
      <c r="I3548" s="12"/>
      <c r="J3548" s="12"/>
      <c r="K3548" s="12"/>
      <c r="L3548" s="12"/>
      <c r="M3548" s="12"/>
      <c r="N3548" s="12" t="s">
        <v>25</v>
      </c>
      <c r="O3548" s="12" t="s">
        <v>82</v>
      </c>
    </row>
    <row r="3549" spans="1:15" s="13" customFormat="1" x14ac:dyDescent="0.2">
      <c r="A3549" s="12">
        <v>18</v>
      </c>
      <c r="B3549" s="12">
        <v>3</v>
      </c>
      <c r="C3549" s="17">
        <v>43453</v>
      </c>
      <c r="D3549" s="12" t="s">
        <v>7</v>
      </c>
      <c r="E3549" s="12" t="s">
        <v>9</v>
      </c>
      <c r="F3549" s="12">
        <v>4</v>
      </c>
      <c r="G3549" s="12">
        <v>3</v>
      </c>
      <c r="H3549" s="12">
        <v>28.78</v>
      </c>
      <c r="I3549" s="12"/>
      <c r="J3549" s="12"/>
      <c r="K3549" s="12"/>
      <c r="L3549" s="12"/>
      <c r="M3549" s="12"/>
      <c r="N3549" s="12" t="s">
        <v>25</v>
      </c>
      <c r="O3549" s="12" t="s">
        <v>82</v>
      </c>
    </row>
    <row r="3550" spans="1:15" s="13" customFormat="1" x14ac:dyDescent="0.2">
      <c r="A3550" s="12">
        <v>19</v>
      </c>
      <c r="B3550" s="12">
        <v>3</v>
      </c>
      <c r="C3550" s="17">
        <v>43453</v>
      </c>
      <c r="D3550" s="12" t="s">
        <v>7</v>
      </c>
      <c r="E3550" s="12" t="s">
        <v>9</v>
      </c>
      <c r="F3550" s="12">
        <v>4</v>
      </c>
      <c r="G3550" s="12">
        <v>4</v>
      </c>
      <c r="H3550" s="12">
        <v>32.82</v>
      </c>
      <c r="I3550" s="12"/>
      <c r="J3550" s="12"/>
      <c r="K3550" s="12"/>
      <c r="L3550" s="12"/>
      <c r="M3550" s="12"/>
      <c r="N3550" s="12" t="s">
        <v>25</v>
      </c>
      <c r="O3550" s="12" t="s">
        <v>82</v>
      </c>
    </row>
    <row r="3551" spans="1:15" s="13" customFormat="1" x14ac:dyDescent="0.2">
      <c r="A3551" s="12">
        <v>5</v>
      </c>
      <c r="B3551" s="12">
        <v>3</v>
      </c>
      <c r="C3551" s="17">
        <v>43453</v>
      </c>
      <c r="D3551" s="12" t="s">
        <v>7</v>
      </c>
      <c r="E3551" s="12" t="s">
        <v>9</v>
      </c>
      <c r="F3551" s="12">
        <v>1</v>
      </c>
      <c r="G3551" s="12">
        <v>5</v>
      </c>
      <c r="H3551" s="12">
        <v>42.56</v>
      </c>
      <c r="I3551" s="12"/>
      <c r="J3551" s="12"/>
      <c r="K3551" s="12"/>
      <c r="L3551" s="12"/>
      <c r="M3551" s="12"/>
      <c r="N3551" s="12" t="s">
        <v>25</v>
      </c>
      <c r="O3551" s="12" t="s">
        <v>82</v>
      </c>
    </row>
    <row r="3552" spans="1:15" s="13" customFormat="1" x14ac:dyDescent="0.2">
      <c r="A3552" s="12">
        <v>26</v>
      </c>
      <c r="B3552" s="12">
        <v>3</v>
      </c>
      <c r="C3552" s="17">
        <v>43453</v>
      </c>
      <c r="D3552" s="12" t="s">
        <v>7</v>
      </c>
      <c r="E3552" s="12" t="s">
        <v>8</v>
      </c>
      <c r="F3552" s="12">
        <v>2</v>
      </c>
      <c r="G3552" s="12">
        <v>1</v>
      </c>
      <c r="H3552" s="12">
        <v>26.27</v>
      </c>
      <c r="I3552" s="12"/>
      <c r="J3552" s="12"/>
      <c r="K3552" s="12"/>
      <c r="L3552" s="12"/>
      <c r="M3552" s="12"/>
      <c r="N3552" s="12" t="s">
        <v>25</v>
      </c>
      <c r="O3552" s="12"/>
    </row>
    <row r="3553" spans="1:15" s="13" customFormat="1" x14ac:dyDescent="0.2">
      <c r="A3553" s="12">
        <v>22</v>
      </c>
      <c r="B3553" s="12">
        <v>3</v>
      </c>
      <c r="C3553" s="17">
        <v>43453</v>
      </c>
      <c r="D3553" s="12" t="s">
        <v>7</v>
      </c>
      <c r="E3553" s="12" t="s">
        <v>8</v>
      </c>
      <c r="F3553" s="12">
        <v>1</v>
      </c>
      <c r="G3553" s="12">
        <v>2</v>
      </c>
      <c r="H3553" s="12">
        <v>22.2</v>
      </c>
      <c r="I3553" s="12"/>
      <c r="J3553" s="12"/>
      <c r="K3553" s="12"/>
      <c r="L3553" s="12"/>
      <c r="M3553" s="12"/>
      <c r="N3553" s="12" t="s">
        <v>25</v>
      </c>
      <c r="O3553" s="12"/>
    </row>
    <row r="3554" spans="1:15" s="13" customFormat="1" x14ac:dyDescent="0.2">
      <c r="A3554" s="12">
        <v>28</v>
      </c>
      <c r="B3554" s="12">
        <v>3</v>
      </c>
      <c r="C3554" s="17">
        <v>43453</v>
      </c>
      <c r="D3554" s="12" t="s">
        <v>7</v>
      </c>
      <c r="E3554" s="12" t="s">
        <v>8</v>
      </c>
      <c r="F3554" s="12">
        <v>2</v>
      </c>
      <c r="G3554" s="12">
        <v>3</v>
      </c>
      <c r="H3554" s="12">
        <v>26</v>
      </c>
      <c r="I3554" s="12"/>
      <c r="J3554" s="12"/>
      <c r="K3554" s="12"/>
      <c r="L3554" s="12"/>
      <c r="M3554" s="12"/>
      <c r="N3554" s="12" t="s">
        <v>25</v>
      </c>
      <c r="O3554" s="12"/>
    </row>
    <row r="3555" spans="1:15" s="13" customFormat="1" x14ac:dyDescent="0.2">
      <c r="A3555" s="13">
        <v>24</v>
      </c>
      <c r="B3555" s="13">
        <v>3</v>
      </c>
      <c r="C3555" s="17">
        <v>43453</v>
      </c>
      <c r="D3555" s="13" t="s">
        <v>7</v>
      </c>
      <c r="E3555" s="13" t="s">
        <v>8</v>
      </c>
      <c r="F3555" s="13">
        <v>1</v>
      </c>
      <c r="G3555" s="13">
        <v>4</v>
      </c>
      <c r="H3555" s="12">
        <v>22.68</v>
      </c>
      <c r="N3555" s="13" t="s">
        <v>25</v>
      </c>
    </row>
    <row r="3556" spans="1:15" s="13" customFormat="1" x14ac:dyDescent="0.2">
      <c r="A3556" s="13">
        <v>30</v>
      </c>
      <c r="B3556" s="13">
        <v>3</v>
      </c>
      <c r="C3556" s="17">
        <v>43453</v>
      </c>
      <c r="D3556" s="13" t="s">
        <v>7</v>
      </c>
      <c r="E3556" s="13" t="s">
        <v>8</v>
      </c>
      <c r="F3556" s="13">
        <v>2</v>
      </c>
      <c r="G3556" s="13">
        <v>5</v>
      </c>
      <c r="H3556" s="12">
        <v>24.32</v>
      </c>
      <c r="N3556" s="13" t="s">
        <v>25</v>
      </c>
    </row>
    <row r="3557" spans="1:15" customFormat="1" x14ac:dyDescent="0.2">
      <c r="A3557" s="13">
        <v>1</v>
      </c>
      <c r="B3557" s="13">
        <v>1</v>
      </c>
      <c r="C3557" s="17">
        <v>43453</v>
      </c>
      <c r="D3557" s="13" t="s">
        <v>7</v>
      </c>
      <c r="E3557" s="13" t="s">
        <v>9</v>
      </c>
      <c r="F3557" s="13">
        <v>1</v>
      </c>
      <c r="G3557" s="13">
        <v>1</v>
      </c>
      <c r="H3557" s="12">
        <v>34.619999999999997</v>
      </c>
      <c r="I3557" s="13"/>
      <c r="J3557" s="13"/>
      <c r="K3557" s="13"/>
      <c r="L3557" s="13"/>
      <c r="M3557" s="13"/>
      <c r="N3557" s="13" t="s">
        <v>28</v>
      </c>
      <c r="O3557" s="13"/>
    </row>
    <row r="3558" spans="1:15" customFormat="1" x14ac:dyDescent="0.2">
      <c r="A3558">
        <v>2</v>
      </c>
      <c r="B3558">
        <v>1</v>
      </c>
      <c r="C3558" s="17">
        <v>43453</v>
      </c>
      <c r="D3558" t="s">
        <v>7</v>
      </c>
      <c r="E3558" t="s">
        <v>9</v>
      </c>
      <c r="F3558">
        <v>2</v>
      </c>
      <c r="G3558">
        <v>1</v>
      </c>
      <c r="H3558" s="12">
        <v>40.39</v>
      </c>
      <c r="N3558" t="s">
        <v>28</v>
      </c>
    </row>
    <row r="3559" spans="1:15" customFormat="1" x14ac:dyDescent="0.2">
      <c r="A3559">
        <v>3</v>
      </c>
      <c r="B3559">
        <v>1</v>
      </c>
      <c r="C3559" s="17">
        <v>43453</v>
      </c>
      <c r="D3559" t="s">
        <v>7</v>
      </c>
      <c r="E3559" t="s">
        <v>9</v>
      </c>
      <c r="F3559">
        <v>3</v>
      </c>
      <c r="G3559">
        <v>1</v>
      </c>
      <c r="H3559" s="12">
        <v>32.46</v>
      </c>
      <c r="N3559" t="s">
        <v>28</v>
      </c>
    </row>
    <row r="3560" spans="1:15" customFormat="1" x14ac:dyDescent="0.2">
      <c r="A3560">
        <v>4</v>
      </c>
      <c r="B3560">
        <v>1</v>
      </c>
      <c r="C3560" s="17">
        <v>43453</v>
      </c>
      <c r="D3560" t="s">
        <v>7</v>
      </c>
      <c r="E3560" t="s">
        <v>9</v>
      </c>
      <c r="F3560">
        <v>4</v>
      </c>
      <c r="G3560">
        <v>1</v>
      </c>
      <c r="H3560" s="12">
        <v>29.22</v>
      </c>
      <c r="N3560" t="s">
        <v>28</v>
      </c>
    </row>
    <row r="3561" spans="1:15" customFormat="1" x14ac:dyDescent="0.2">
      <c r="A3561">
        <v>5</v>
      </c>
      <c r="B3561">
        <v>1</v>
      </c>
      <c r="C3561" s="17">
        <v>43453</v>
      </c>
      <c r="D3561" t="s">
        <v>7</v>
      </c>
      <c r="E3561" t="s">
        <v>9</v>
      </c>
      <c r="F3561">
        <v>5</v>
      </c>
      <c r="G3561">
        <v>1</v>
      </c>
      <c r="H3561" s="12">
        <v>30.29</v>
      </c>
      <c r="N3561" t="s">
        <v>28</v>
      </c>
    </row>
    <row r="3562" spans="1:15" customFormat="1" x14ac:dyDescent="0.2">
      <c r="A3562">
        <v>6</v>
      </c>
      <c r="B3562">
        <v>1</v>
      </c>
      <c r="C3562" s="17">
        <v>43453</v>
      </c>
      <c r="D3562" t="s">
        <v>7</v>
      </c>
      <c r="E3562" t="s">
        <v>9</v>
      </c>
      <c r="F3562">
        <v>6</v>
      </c>
      <c r="G3562">
        <v>1</v>
      </c>
      <c r="H3562" s="12">
        <v>41.28</v>
      </c>
      <c r="N3562" t="s">
        <v>28</v>
      </c>
    </row>
    <row r="3563" spans="1:15" customFormat="1" x14ac:dyDescent="0.2">
      <c r="A3563">
        <v>7</v>
      </c>
      <c r="B3563">
        <v>1</v>
      </c>
      <c r="C3563" s="17">
        <v>43453</v>
      </c>
      <c r="D3563" t="s">
        <v>7</v>
      </c>
      <c r="E3563" t="s">
        <v>9</v>
      </c>
      <c r="F3563">
        <v>7</v>
      </c>
      <c r="G3563">
        <v>1</v>
      </c>
      <c r="H3563" s="12">
        <v>30.72</v>
      </c>
      <c r="N3563" t="s">
        <v>28</v>
      </c>
    </row>
    <row r="3564" spans="1:15" customFormat="1" x14ac:dyDescent="0.2">
      <c r="A3564">
        <v>9</v>
      </c>
      <c r="B3564">
        <v>1</v>
      </c>
      <c r="C3564" s="17">
        <v>43453</v>
      </c>
      <c r="D3564" t="s">
        <v>7</v>
      </c>
      <c r="E3564" t="s">
        <v>8</v>
      </c>
      <c r="F3564">
        <v>1</v>
      </c>
      <c r="G3564">
        <v>1</v>
      </c>
      <c r="H3564" s="12">
        <v>27.85</v>
      </c>
      <c r="N3564" t="s">
        <v>28</v>
      </c>
    </row>
    <row r="3565" spans="1:15" customFormat="1" x14ac:dyDescent="0.2">
      <c r="A3565">
        <v>10</v>
      </c>
      <c r="B3565">
        <v>1</v>
      </c>
      <c r="C3565" s="17">
        <v>43453</v>
      </c>
      <c r="D3565" t="s">
        <v>7</v>
      </c>
      <c r="E3565" t="s">
        <v>8</v>
      </c>
      <c r="F3565">
        <v>2</v>
      </c>
      <c r="G3565">
        <v>1</v>
      </c>
      <c r="H3565" s="12">
        <v>25.33</v>
      </c>
      <c r="N3565" t="s">
        <v>28</v>
      </c>
    </row>
    <row r="3566" spans="1:15" customFormat="1" x14ac:dyDescent="0.2">
      <c r="A3566">
        <v>11</v>
      </c>
      <c r="B3566">
        <v>1</v>
      </c>
      <c r="C3566" s="17">
        <v>43453</v>
      </c>
      <c r="D3566" t="s">
        <v>7</v>
      </c>
      <c r="E3566" t="s">
        <v>8</v>
      </c>
      <c r="F3566">
        <v>3</v>
      </c>
      <c r="G3566">
        <v>1</v>
      </c>
      <c r="H3566" s="12">
        <v>28.29</v>
      </c>
      <c r="N3566" t="s">
        <v>28</v>
      </c>
    </row>
    <row r="3567" spans="1:15" customFormat="1" x14ac:dyDescent="0.2">
      <c r="A3567">
        <v>12</v>
      </c>
      <c r="B3567">
        <v>1</v>
      </c>
      <c r="C3567" s="17">
        <v>43453</v>
      </c>
      <c r="D3567" t="s">
        <v>7</v>
      </c>
      <c r="E3567" t="s">
        <v>8</v>
      </c>
      <c r="F3567">
        <v>4</v>
      </c>
      <c r="G3567">
        <v>1</v>
      </c>
      <c r="H3567" s="12">
        <v>32.24</v>
      </c>
      <c r="N3567" t="s">
        <v>28</v>
      </c>
    </row>
    <row r="3568" spans="1:15" customFormat="1" x14ac:dyDescent="0.2">
      <c r="A3568">
        <v>13</v>
      </c>
      <c r="B3568">
        <v>1</v>
      </c>
      <c r="C3568" s="17">
        <v>43453</v>
      </c>
      <c r="D3568" t="s">
        <v>7</v>
      </c>
      <c r="E3568" t="s">
        <v>8</v>
      </c>
      <c r="F3568">
        <v>5</v>
      </c>
      <c r="G3568">
        <v>1</v>
      </c>
      <c r="H3568" s="12">
        <v>26.73</v>
      </c>
      <c r="N3568" t="s">
        <v>28</v>
      </c>
    </row>
    <row r="3569" spans="1:14" customFormat="1" x14ac:dyDescent="0.2">
      <c r="A3569">
        <v>14</v>
      </c>
      <c r="B3569">
        <v>1</v>
      </c>
      <c r="C3569" s="17">
        <v>43453</v>
      </c>
      <c r="D3569" t="s">
        <v>7</v>
      </c>
      <c r="E3569" t="s">
        <v>8</v>
      </c>
      <c r="F3569">
        <v>6</v>
      </c>
      <c r="G3569">
        <v>1</v>
      </c>
      <c r="H3569" s="12">
        <v>28.84</v>
      </c>
      <c r="N3569" t="s">
        <v>28</v>
      </c>
    </row>
    <row r="3570" spans="1:14" customFormat="1" x14ac:dyDescent="0.2">
      <c r="A3570">
        <v>15</v>
      </c>
      <c r="B3570">
        <v>1</v>
      </c>
      <c r="C3570" s="17">
        <v>43453</v>
      </c>
      <c r="D3570" t="s">
        <v>7</v>
      </c>
      <c r="E3570" t="s">
        <v>8</v>
      </c>
      <c r="F3570">
        <v>7</v>
      </c>
      <c r="G3570">
        <v>1</v>
      </c>
      <c r="H3570" s="12">
        <v>25.21</v>
      </c>
      <c r="N3570" t="s">
        <v>28</v>
      </c>
    </row>
    <row r="3571" spans="1:14" customFormat="1" x14ac:dyDescent="0.2">
      <c r="A3571">
        <v>1</v>
      </c>
      <c r="B3571">
        <v>2</v>
      </c>
      <c r="C3571" s="17">
        <v>43453</v>
      </c>
      <c r="D3571" t="s">
        <v>7</v>
      </c>
      <c r="E3571" t="s">
        <v>9</v>
      </c>
      <c r="F3571">
        <v>1</v>
      </c>
      <c r="G3571">
        <v>1</v>
      </c>
      <c r="H3571" s="12">
        <v>26.37</v>
      </c>
      <c r="I3571" s="12">
        <v>37.1</v>
      </c>
      <c r="J3571" s="12">
        <v>200</v>
      </c>
      <c r="N3571" t="s">
        <v>28</v>
      </c>
    </row>
    <row r="3572" spans="1:14" customFormat="1" x14ac:dyDescent="0.2">
      <c r="A3572">
        <v>2</v>
      </c>
      <c r="B3572">
        <v>2</v>
      </c>
      <c r="C3572" s="17">
        <v>43453</v>
      </c>
      <c r="D3572" t="s">
        <v>7</v>
      </c>
      <c r="E3572" t="s">
        <v>9</v>
      </c>
      <c r="F3572">
        <v>2</v>
      </c>
      <c r="G3572">
        <v>1</v>
      </c>
      <c r="H3572" s="12">
        <v>23.48</v>
      </c>
      <c r="I3572" s="12">
        <v>37.200000000000003</v>
      </c>
      <c r="J3572" s="12">
        <v>147</v>
      </c>
      <c r="N3572" t="s">
        <v>28</v>
      </c>
    </row>
    <row r="3573" spans="1:14" customFormat="1" x14ac:dyDescent="0.2">
      <c r="A3573">
        <v>3</v>
      </c>
      <c r="B3573">
        <v>2</v>
      </c>
      <c r="C3573" s="17">
        <v>43453</v>
      </c>
      <c r="D3573" t="s">
        <v>7</v>
      </c>
      <c r="E3573" t="s">
        <v>9</v>
      </c>
      <c r="F3573">
        <v>3</v>
      </c>
      <c r="G3573">
        <v>1</v>
      </c>
      <c r="H3573" s="12">
        <v>22.62</v>
      </c>
      <c r="I3573" s="12">
        <v>36.200000000000003</v>
      </c>
      <c r="N3573" t="s">
        <v>28</v>
      </c>
    </row>
    <row r="3574" spans="1:14" customFormat="1" x14ac:dyDescent="0.2">
      <c r="A3574">
        <v>4</v>
      </c>
      <c r="B3574">
        <v>2</v>
      </c>
      <c r="C3574" s="17">
        <v>43453</v>
      </c>
      <c r="D3574" t="s">
        <v>7</v>
      </c>
      <c r="E3574" t="s">
        <v>9</v>
      </c>
      <c r="F3574">
        <v>4</v>
      </c>
      <c r="G3574">
        <v>1</v>
      </c>
      <c r="H3574" s="12">
        <v>27.41</v>
      </c>
      <c r="I3574" s="12">
        <v>36.5</v>
      </c>
      <c r="J3574" s="12">
        <v>173</v>
      </c>
      <c r="N3574" t="s">
        <v>28</v>
      </c>
    </row>
    <row r="3575" spans="1:14" customFormat="1" x14ac:dyDescent="0.2">
      <c r="A3575">
        <v>5</v>
      </c>
      <c r="B3575">
        <v>2</v>
      </c>
      <c r="C3575" s="17">
        <v>43453</v>
      </c>
      <c r="D3575" t="s">
        <v>7</v>
      </c>
      <c r="E3575" t="s">
        <v>9</v>
      </c>
      <c r="F3575">
        <v>5</v>
      </c>
      <c r="G3575">
        <v>1</v>
      </c>
      <c r="H3575" s="12">
        <v>24.1</v>
      </c>
      <c r="I3575" s="12">
        <v>36.9</v>
      </c>
      <c r="J3575" s="12">
        <v>153</v>
      </c>
      <c r="N3575" t="s">
        <v>28</v>
      </c>
    </row>
    <row r="3576" spans="1:14" customFormat="1" x14ac:dyDescent="0.2">
      <c r="A3576">
        <v>6</v>
      </c>
      <c r="B3576">
        <v>2</v>
      </c>
      <c r="C3576" s="17">
        <v>43453</v>
      </c>
      <c r="D3576" t="s">
        <v>7</v>
      </c>
      <c r="E3576" t="s">
        <v>9</v>
      </c>
      <c r="F3576">
        <v>6</v>
      </c>
      <c r="G3576">
        <v>1</v>
      </c>
      <c r="H3576" s="12">
        <v>26.05</v>
      </c>
      <c r="I3576" s="12">
        <v>36.9</v>
      </c>
      <c r="J3576" s="12">
        <v>195</v>
      </c>
      <c r="N3576" t="s">
        <v>28</v>
      </c>
    </row>
    <row r="3577" spans="1:14" customFormat="1" x14ac:dyDescent="0.2">
      <c r="A3577">
        <v>7</v>
      </c>
      <c r="B3577">
        <v>2</v>
      </c>
      <c r="C3577" s="17">
        <v>43453</v>
      </c>
      <c r="D3577" t="s">
        <v>7</v>
      </c>
      <c r="E3577" t="s">
        <v>9</v>
      </c>
      <c r="F3577">
        <v>7</v>
      </c>
      <c r="G3577">
        <v>1</v>
      </c>
      <c r="H3577" s="12">
        <v>26.04</v>
      </c>
      <c r="I3577" s="12">
        <v>35.5</v>
      </c>
      <c r="J3577" s="12">
        <v>169</v>
      </c>
      <c r="N3577" t="s">
        <v>28</v>
      </c>
    </row>
    <row r="3578" spans="1:14" customFormat="1" x14ac:dyDescent="0.2">
      <c r="A3578">
        <v>8</v>
      </c>
      <c r="B3578">
        <v>2</v>
      </c>
      <c r="C3578" s="17">
        <v>43453</v>
      </c>
      <c r="D3578" t="s">
        <v>7</v>
      </c>
      <c r="E3578" t="s">
        <v>9</v>
      </c>
      <c r="F3578">
        <v>8</v>
      </c>
      <c r="G3578">
        <v>1</v>
      </c>
      <c r="H3578" s="12">
        <v>26.52</v>
      </c>
      <c r="I3578" s="12">
        <v>37.200000000000003</v>
      </c>
      <c r="J3578" s="12">
        <v>194</v>
      </c>
      <c r="N3578" t="s">
        <v>28</v>
      </c>
    </row>
    <row r="3579" spans="1:14" customFormat="1" x14ac:dyDescent="0.2">
      <c r="A3579">
        <v>9</v>
      </c>
      <c r="B3579">
        <v>2</v>
      </c>
      <c r="C3579" s="17">
        <v>43453</v>
      </c>
      <c r="D3579" t="s">
        <v>7</v>
      </c>
      <c r="E3579" t="s">
        <v>9</v>
      </c>
      <c r="F3579">
        <v>9</v>
      </c>
      <c r="G3579">
        <v>1</v>
      </c>
      <c r="H3579" s="12">
        <v>20.16</v>
      </c>
      <c r="I3579" s="12">
        <v>36.299999999999997</v>
      </c>
      <c r="J3579" s="12">
        <v>165</v>
      </c>
      <c r="N3579" t="s">
        <v>28</v>
      </c>
    </row>
    <row r="3580" spans="1:14" customFormat="1" x14ac:dyDescent="0.2">
      <c r="A3580">
        <v>10</v>
      </c>
      <c r="B3580">
        <v>2</v>
      </c>
      <c r="C3580" s="17">
        <v>43453</v>
      </c>
      <c r="D3580" t="s">
        <v>7</v>
      </c>
      <c r="E3580" t="s">
        <v>9</v>
      </c>
      <c r="F3580">
        <v>10</v>
      </c>
      <c r="G3580">
        <v>1</v>
      </c>
      <c r="H3580" s="12">
        <v>24.71</v>
      </c>
      <c r="I3580" s="12">
        <v>35.799999999999997</v>
      </c>
      <c r="J3580" s="12">
        <v>144</v>
      </c>
      <c r="N3580" t="s">
        <v>28</v>
      </c>
    </row>
    <row r="3581" spans="1:14" customFormat="1" x14ac:dyDescent="0.2">
      <c r="A3581">
        <v>11</v>
      </c>
      <c r="B3581">
        <v>2</v>
      </c>
      <c r="C3581" s="17">
        <v>43453</v>
      </c>
      <c r="D3581" t="s">
        <v>7</v>
      </c>
      <c r="E3581" t="s">
        <v>9</v>
      </c>
      <c r="F3581">
        <v>11</v>
      </c>
      <c r="G3581">
        <v>1</v>
      </c>
      <c r="H3581" s="12">
        <v>24.03</v>
      </c>
      <c r="I3581" s="12">
        <v>35.5</v>
      </c>
      <c r="J3581" s="12">
        <v>159</v>
      </c>
      <c r="N3581" t="s">
        <v>28</v>
      </c>
    </row>
    <row r="3582" spans="1:14" customFormat="1" x14ac:dyDescent="0.2">
      <c r="A3582">
        <v>12</v>
      </c>
      <c r="B3582">
        <v>2</v>
      </c>
      <c r="C3582" s="17">
        <v>43453</v>
      </c>
      <c r="D3582" t="s">
        <v>7</v>
      </c>
      <c r="E3582" t="s">
        <v>9</v>
      </c>
      <c r="F3582">
        <v>12</v>
      </c>
      <c r="G3582">
        <v>1</v>
      </c>
      <c r="H3582" s="12">
        <v>23.96</v>
      </c>
      <c r="I3582" s="12">
        <v>36.4</v>
      </c>
      <c r="J3582" s="12">
        <v>156</v>
      </c>
      <c r="N3582" t="s">
        <v>28</v>
      </c>
    </row>
    <row r="3583" spans="1:14" customFormat="1" x14ac:dyDescent="0.2">
      <c r="A3583">
        <v>13</v>
      </c>
      <c r="B3583">
        <v>2</v>
      </c>
      <c r="C3583" s="17">
        <v>43453</v>
      </c>
      <c r="D3583" t="s">
        <v>7</v>
      </c>
      <c r="E3583" t="s">
        <v>9</v>
      </c>
      <c r="F3583">
        <v>13</v>
      </c>
      <c r="G3583">
        <v>1</v>
      </c>
      <c r="H3583" s="12">
        <v>28.04</v>
      </c>
      <c r="N3583" t="s">
        <v>28</v>
      </c>
    </row>
    <row r="3584" spans="1:14" customFormat="1" x14ac:dyDescent="0.2">
      <c r="A3584">
        <v>14</v>
      </c>
      <c r="B3584">
        <v>2</v>
      </c>
      <c r="C3584" s="17">
        <v>43453</v>
      </c>
      <c r="D3584" t="s">
        <v>7</v>
      </c>
      <c r="E3584" t="s">
        <v>9</v>
      </c>
      <c r="F3584">
        <v>14</v>
      </c>
      <c r="G3584">
        <v>1</v>
      </c>
      <c r="H3584">
        <v>23.66</v>
      </c>
      <c r="N3584" t="s">
        <v>28</v>
      </c>
    </row>
    <row r="3585" spans="1:14" customFormat="1" x14ac:dyDescent="0.2">
      <c r="A3585">
        <v>15</v>
      </c>
      <c r="B3585">
        <v>2</v>
      </c>
      <c r="C3585" s="17">
        <v>43453</v>
      </c>
      <c r="D3585" t="s">
        <v>7</v>
      </c>
      <c r="E3585" t="s">
        <v>9</v>
      </c>
      <c r="F3585">
        <v>15</v>
      </c>
      <c r="G3585">
        <v>1</v>
      </c>
      <c r="H3585">
        <v>23.89</v>
      </c>
      <c r="N3585" t="s">
        <v>28</v>
      </c>
    </row>
    <row r="3586" spans="1:14" customFormat="1" x14ac:dyDescent="0.2">
      <c r="A3586">
        <v>1</v>
      </c>
      <c r="B3586">
        <v>2</v>
      </c>
      <c r="C3586" s="17">
        <v>43453</v>
      </c>
      <c r="D3586" t="s">
        <v>7</v>
      </c>
      <c r="E3586" t="s">
        <v>8</v>
      </c>
      <c r="F3586">
        <v>1</v>
      </c>
      <c r="G3586">
        <v>1</v>
      </c>
      <c r="H3586">
        <v>21.98</v>
      </c>
      <c r="I3586">
        <v>35</v>
      </c>
      <c r="J3586">
        <v>80</v>
      </c>
      <c r="N3586" t="s">
        <v>28</v>
      </c>
    </row>
    <row r="3587" spans="1:14" customFormat="1" x14ac:dyDescent="0.2">
      <c r="A3587">
        <v>2</v>
      </c>
      <c r="B3587">
        <v>2</v>
      </c>
      <c r="C3587" s="17">
        <v>43453</v>
      </c>
      <c r="D3587" t="s">
        <v>7</v>
      </c>
      <c r="E3587" t="s">
        <v>8</v>
      </c>
      <c r="F3587">
        <v>2</v>
      </c>
      <c r="G3587">
        <v>1</v>
      </c>
      <c r="H3587">
        <v>25.09</v>
      </c>
      <c r="I3587">
        <v>35.6</v>
      </c>
      <c r="J3587">
        <v>145</v>
      </c>
      <c r="N3587" t="s">
        <v>28</v>
      </c>
    </row>
    <row r="3588" spans="1:14" customFormat="1" x14ac:dyDescent="0.2">
      <c r="A3588">
        <v>3</v>
      </c>
      <c r="B3588">
        <v>2</v>
      </c>
      <c r="C3588" s="17">
        <v>43453</v>
      </c>
      <c r="D3588" t="s">
        <v>7</v>
      </c>
      <c r="E3588" t="s">
        <v>8</v>
      </c>
      <c r="F3588">
        <v>3</v>
      </c>
      <c r="G3588">
        <v>1</v>
      </c>
      <c r="H3588">
        <v>26.58</v>
      </c>
      <c r="I3588">
        <v>35.200000000000003</v>
      </c>
      <c r="J3588">
        <v>135</v>
      </c>
      <c r="N3588" t="s">
        <v>28</v>
      </c>
    </row>
    <row r="3589" spans="1:14" customFormat="1" x14ac:dyDescent="0.2">
      <c r="A3589">
        <v>4</v>
      </c>
      <c r="B3589">
        <v>2</v>
      </c>
      <c r="C3589" s="17">
        <v>43453</v>
      </c>
      <c r="D3589" t="s">
        <v>7</v>
      </c>
      <c r="E3589" t="s">
        <v>8</v>
      </c>
      <c r="F3589">
        <v>4</v>
      </c>
      <c r="G3589">
        <v>1</v>
      </c>
      <c r="H3589">
        <v>21.83</v>
      </c>
      <c r="I3589">
        <v>35.1</v>
      </c>
      <c r="J3589">
        <v>117</v>
      </c>
      <c r="N3589" t="s">
        <v>28</v>
      </c>
    </row>
    <row r="3590" spans="1:14" customFormat="1" x14ac:dyDescent="0.2">
      <c r="A3590">
        <v>5</v>
      </c>
      <c r="B3590">
        <v>2</v>
      </c>
      <c r="C3590" s="17">
        <v>43453</v>
      </c>
      <c r="D3590" t="s">
        <v>7</v>
      </c>
      <c r="E3590" t="s">
        <v>8</v>
      </c>
      <c r="F3590">
        <v>5</v>
      </c>
      <c r="G3590">
        <v>1</v>
      </c>
      <c r="H3590">
        <v>22.68</v>
      </c>
      <c r="I3590">
        <v>35.6</v>
      </c>
      <c r="J3590">
        <v>174</v>
      </c>
      <c r="N3590" t="s">
        <v>28</v>
      </c>
    </row>
    <row r="3591" spans="1:14" customFormat="1" x14ac:dyDescent="0.2">
      <c r="A3591">
        <v>6</v>
      </c>
      <c r="B3591">
        <v>2</v>
      </c>
      <c r="C3591" s="17">
        <v>43453</v>
      </c>
      <c r="D3591" t="s">
        <v>7</v>
      </c>
      <c r="E3591" t="s">
        <v>8</v>
      </c>
      <c r="F3591">
        <v>6</v>
      </c>
      <c r="G3591">
        <v>1</v>
      </c>
      <c r="H3591">
        <v>23.97</v>
      </c>
      <c r="I3591">
        <v>36.200000000000003</v>
      </c>
      <c r="J3591">
        <v>15</v>
      </c>
      <c r="N3591" t="s">
        <v>28</v>
      </c>
    </row>
    <row r="3592" spans="1:14" customFormat="1" x14ac:dyDescent="0.2">
      <c r="A3592">
        <v>7</v>
      </c>
      <c r="B3592">
        <v>2</v>
      </c>
      <c r="C3592" s="17">
        <v>43453</v>
      </c>
      <c r="D3592" t="s">
        <v>7</v>
      </c>
      <c r="E3592" t="s">
        <v>8</v>
      </c>
      <c r="F3592">
        <v>7</v>
      </c>
      <c r="G3592">
        <v>1</v>
      </c>
      <c r="H3592">
        <v>22.44</v>
      </c>
      <c r="I3592">
        <v>36.4</v>
      </c>
      <c r="J3592">
        <v>167</v>
      </c>
      <c r="N3592" t="s">
        <v>28</v>
      </c>
    </row>
    <row r="3593" spans="1:14" customFormat="1" x14ac:dyDescent="0.2">
      <c r="A3593">
        <v>8</v>
      </c>
      <c r="B3593">
        <v>2</v>
      </c>
      <c r="C3593" s="17">
        <v>43453</v>
      </c>
      <c r="D3593" t="s">
        <v>7</v>
      </c>
      <c r="E3593" t="s">
        <v>8</v>
      </c>
      <c r="F3593">
        <v>8</v>
      </c>
      <c r="G3593">
        <v>1</v>
      </c>
      <c r="H3593">
        <v>25.08</v>
      </c>
      <c r="I3593">
        <v>36.700000000000003</v>
      </c>
      <c r="J3593">
        <v>162</v>
      </c>
      <c r="N3593" t="s">
        <v>28</v>
      </c>
    </row>
    <row r="3594" spans="1:14" customFormat="1" x14ac:dyDescent="0.2">
      <c r="A3594">
        <v>9</v>
      </c>
      <c r="B3594">
        <v>2</v>
      </c>
      <c r="C3594" s="17">
        <v>43453</v>
      </c>
      <c r="D3594" t="s">
        <v>7</v>
      </c>
      <c r="E3594" t="s">
        <v>8</v>
      </c>
      <c r="F3594">
        <v>9</v>
      </c>
      <c r="G3594">
        <v>1</v>
      </c>
      <c r="H3594">
        <v>21.94</v>
      </c>
      <c r="N3594" t="s">
        <v>28</v>
      </c>
    </row>
    <row r="3595" spans="1:14" customFormat="1" x14ac:dyDescent="0.2">
      <c r="A3595">
        <v>10</v>
      </c>
      <c r="B3595">
        <v>2</v>
      </c>
      <c r="C3595" s="17">
        <v>43453</v>
      </c>
      <c r="D3595" t="s">
        <v>7</v>
      </c>
      <c r="E3595" t="s">
        <v>8</v>
      </c>
      <c r="F3595">
        <v>10</v>
      </c>
      <c r="G3595">
        <v>1</v>
      </c>
      <c r="H3595">
        <v>24.39</v>
      </c>
      <c r="N3595" t="s">
        <v>28</v>
      </c>
    </row>
  </sheetData>
  <autoFilter ref="A1:O3537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1254"/>
  <sheetViews>
    <sheetView workbookViewId="0">
      <pane ySplit="1" topLeftCell="A1205" activePane="bottomLeft" state="frozen"/>
      <selection pane="bottomLeft" activeCell="G1255" sqref="G1255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H908" s="2">
        <v>161.91</v>
      </c>
      <c r="I908">
        <f>(G908-H908)/4</f>
        <v>20.227499999999999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H909" s="2">
        <v>179.86</v>
      </c>
      <c r="I909">
        <f t="shared" ref="I909:I911" si="52">(G909-H909)/5</f>
        <v>11.863999999999999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H910" s="2">
        <v>173.1</v>
      </c>
      <c r="I910">
        <f t="shared" si="52"/>
        <v>13.302000000000003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H911" s="2">
        <v>165.62</v>
      </c>
      <c r="I911">
        <f t="shared" si="52"/>
        <v>17.124000000000002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H912" s="2">
        <v>163.4</v>
      </c>
      <c r="I912">
        <f>(G912-H912)/4</f>
        <v>20.97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H913" s="2">
        <v>162.41999999999999</v>
      </c>
      <c r="I913">
        <f>(G913-H913)/4</f>
        <v>15.595000000000006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H914" s="2">
        <v>192.5</v>
      </c>
      <c r="I914">
        <f t="shared" ref="I914:I916" si="53">(G914-H914)/5</f>
        <v>11.004000000000001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H915" s="2">
        <v>203.22</v>
      </c>
      <c r="I915">
        <f t="shared" si="53"/>
        <v>11.973999999999995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H916" s="2">
        <v>171.56</v>
      </c>
      <c r="I916">
        <f t="shared" si="53"/>
        <v>17.663999999999998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H917" s="2">
        <v>157.38</v>
      </c>
      <c r="I917">
        <f>(G917-H917)/4</f>
        <v>18.417500000000004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>
        <v>86.72</v>
      </c>
      <c r="I918">
        <f>G918-H918</f>
        <v>17.53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>
        <v>90.17</v>
      </c>
      <c r="I919">
        <f t="shared" ref="I919:I932" si="54">G919-H919</f>
        <v>22.549999999999997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>
        <v>94</v>
      </c>
      <c r="I920">
        <f t="shared" si="54"/>
        <v>20.25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>
        <v>94.31</v>
      </c>
      <c r="I921">
        <f t="shared" si="54"/>
        <v>18.599999999999994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>
        <v>86.26</v>
      </c>
      <c r="I922">
        <f t="shared" si="54"/>
        <v>20.929999999999993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>
        <v>105.8</v>
      </c>
      <c r="I923">
        <f t="shared" si="54"/>
        <v>19.180000000000007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>
        <v>91.89</v>
      </c>
      <c r="I924">
        <f t="shared" si="54"/>
        <v>22.620000000000005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>
        <v>87.82</v>
      </c>
      <c r="I925">
        <f t="shared" si="54"/>
        <v>23.92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>
        <v>110.39</v>
      </c>
      <c r="I926">
        <f t="shared" si="54"/>
        <v>25.67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>
        <v>109.32</v>
      </c>
      <c r="I927">
        <f t="shared" si="54"/>
        <v>28.420000000000016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>
        <v>117.75</v>
      </c>
      <c r="I928">
        <f t="shared" si="54"/>
        <v>28.22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>
        <v>110.75</v>
      </c>
      <c r="I929">
        <f t="shared" si="54"/>
        <v>22.150000000000006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>
        <v>109.69</v>
      </c>
      <c r="I930">
        <f t="shared" si="54"/>
        <v>28.460000000000008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>
        <v>109.06</v>
      </c>
      <c r="I931">
        <f t="shared" si="54"/>
        <v>26.139999999999986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>
        <v>106.9</v>
      </c>
      <c r="I932">
        <f t="shared" si="54"/>
        <v>25.919999999999987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H933">
        <v>88.5</v>
      </c>
      <c r="I933">
        <f>(G933-H933)/4</f>
        <v>20.354999999999997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H934">
        <v>95.6</v>
      </c>
      <c r="I934">
        <f>(G934-H934)/5</f>
        <v>13.394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H935">
        <f>66.94+42</f>
        <v>108.94</v>
      </c>
      <c r="I935">
        <f>(G935-H935)/5</f>
        <v>12.868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H936">
        <v>69.069999999999993</v>
      </c>
      <c r="I936">
        <f>(G936-H936)/5</f>
        <v>21.038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H937">
        <f>43.25+53.4</f>
        <v>96.65</v>
      </c>
      <c r="I937">
        <f>(G937-H937)/4</f>
        <v>16.857499999999995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H938">
        <v>94.38</v>
      </c>
      <c r="I938">
        <f>(G938-H938)/5</f>
        <v>16.560000000000002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H939">
        <f>80.09+41.28</f>
        <v>121.37</v>
      </c>
      <c r="I939">
        <f>(G939-H939)/5</f>
        <v>13.419999999999998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H940">
        <v>89.64</v>
      </c>
      <c r="I940">
        <f>(G940-H940)/5</f>
        <v>18.511999999999997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>
        <v>75.16</v>
      </c>
      <c r="I941">
        <f>G941-H941</f>
        <v>16.540000000000006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>
        <v>73.91</v>
      </c>
      <c r="I942">
        <f t="shared" ref="I942:I954" si="55">G942-H942</f>
        <v>20.299999999999997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>
        <v>68.650000000000006</v>
      </c>
      <c r="I943">
        <f t="shared" si="55"/>
        <v>19.949999999999989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>
        <v>72.75</v>
      </c>
      <c r="I944">
        <f t="shared" si="55"/>
        <v>18.599999999999994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>
        <v>74.53</v>
      </c>
      <c r="I945">
        <f t="shared" si="55"/>
        <v>18.36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>
        <v>73.88</v>
      </c>
      <c r="I946">
        <f t="shared" si="55"/>
        <v>22.200000000000003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>
        <v>76.91</v>
      </c>
      <c r="I947">
        <f t="shared" si="55"/>
        <v>18.680000000000007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>
        <v>64.56</v>
      </c>
      <c r="I948">
        <f t="shared" si="55"/>
        <v>26.019999999999996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>
        <v>71.010000000000005</v>
      </c>
      <c r="I949">
        <f t="shared" si="55"/>
        <v>-61.900000000000006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>
        <v>69.91</v>
      </c>
      <c r="I950">
        <f t="shared" si="55"/>
        <v>25.930000000000007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>
        <v>68.52</v>
      </c>
      <c r="I951">
        <f t="shared" si="55"/>
        <v>24.75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>
        <v>68.099999999999994</v>
      </c>
      <c r="I952">
        <f t="shared" si="55"/>
        <v>23.820000000000007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>
        <v>65.77</v>
      </c>
      <c r="I953">
        <f t="shared" si="55"/>
        <v>27.040000000000006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>
        <v>66.989999999999995</v>
      </c>
      <c r="I954">
        <f t="shared" si="55"/>
        <v>25.83</v>
      </c>
      <c r="J954" t="s">
        <v>28</v>
      </c>
    </row>
    <row r="955" spans="1:10" customFormat="1" x14ac:dyDescent="0.2">
      <c r="A955">
        <v>3</v>
      </c>
      <c r="B955">
        <v>1</v>
      </c>
      <c r="C955" t="s">
        <v>19</v>
      </c>
      <c r="D955" t="s">
        <v>9</v>
      </c>
      <c r="E955" s="1">
        <v>43425</v>
      </c>
      <c r="G955">
        <f>92.15+92.65</f>
        <v>184.8</v>
      </c>
      <c r="H955">
        <f>23.77+83</f>
        <v>106.77</v>
      </c>
      <c r="I955">
        <f>(G955-H955)/4</f>
        <v>19.507500000000004</v>
      </c>
      <c r="J955" t="s">
        <v>25</v>
      </c>
    </row>
    <row r="956" spans="1:10" customFormat="1" x14ac:dyDescent="0.2">
      <c r="A956">
        <v>3</v>
      </c>
      <c r="B956">
        <v>3</v>
      </c>
      <c r="C956" t="s">
        <v>19</v>
      </c>
      <c r="D956" t="s">
        <v>9</v>
      </c>
      <c r="E956" s="1">
        <v>43425</v>
      </c>
      <c r="G956">
        <f>92.71+88.13</f>
        <v>180.83999999999997</v>
      </c>
      <c r="H956">
        <f>87.24</f>
        <v>87.24</v>
      </c>
      <c r="I956">
        <f>(G956-H956)/5</f>
        <v>18.719999999999995</v>
      </c>
      <c r="J956" t="s">
        <v>25</v>
      </c>
    </row>
    <row r="957" spans="1:10" customFormat="1" x14ac:dyDescent="0.2">
      <c r="A957">
        <v>3</v>
      </c>
      <c r="B957">
        <v>4</v>
      </c>
      <c r="C957" t="s">
        <v>19</v>
      </c>
      <c r="D957" t="s">
        <v>9</v>
      </c>
      <c r="E957" s="1">
        <v>43425</v>
      </c>
      <c r="G957">
        <f>92.45+92.44</f>
        <v>184.89</v>
      </c>
      <c r="H957">
        <f>50.82+58.66</f>
        <v>109.47999999999999</v>
      </c>
      <c r="I957">
        <f>(G957-H957)/5</f>
        <v>15.081999999999999</v>
      </c>
      <c r="J957" t="s">
        <v>25</v>
      </c>
    </row>
    <row r="958" spans="1:10" customFormat="1" x14ac:dyDescent="0.2">
      <c r="A958">
        <v>3</v>
      </c>
      <c r="B958">
        <v>1</v>
      </c>
      <c r="C958" t="s">
        <v>19</v>
      </c>
      <c r="D958" t="s">
        <v>8</v>
      </c>
      <c r="E958" s="1">
        <v>43425</v>
      </c>
      <c r="G958">
        <f>91.84+89.73</f>
        <v>181.57</v>
      </c>
      <c r="H958">
        <v>78.63</v>
      </c>
      <c r="I958">
        <f>(G958-H958)/5</f>
        <v>20.588000000000001</v>
      </c>
      <c r="J958" t="s">
        <v>25</v>
      </c>
    </row>
    <row r="959" spans="1:10" customFormat="1" x14ac:dyDescent="0.2">
      <c r="A959">
        <v>1</v>
      </c>
      <c r="B959">
        <v>1</v>
      </c>
      <c r="C959" t="s">
        <v>7</v>
      </c>
      <c r="D959" t="s">
        <v>9</v>
      </c>
      <c r="E959" s="1">
        <v>43425</v>
      </c>
      <c r="G959" s="2">
        <v>91.52</v>
      </c>
      <c r="H959" s="2">
        <v>76.67</v>
      </c>
      <c r="I959">
        <f>G959-H959</f>
        <v>14.849999999999994</v>
      </c>
      <c r="J959" t="s">
        <v>28</v>
      </c>
    </row>
    <row r="960" spans="1:10" customFormat="1" x14ac:dyDescent="0.2">
      <c r="A960">
        <v>1</v>
      </c>
      <c r="B960">
        <v>2</v>
      </c>
      <c r="C960" t="s">
        <v>7</v>
      </c>
      <c r="D960" t="s">
        <v>9</v>
      </c>
      <c r="E960" s="1">
        <v>43425</v>
      </c>
      <c r="G960" s="2">
        <v>89.53</v>
      </c>
      <c r="H960" s="2">
        <v>70.510000000000005</v>
      </c>
      <c r="I960">
        <f t="shared" ref="I960:I972" si="56">G960-H960</f>
        <v>19.019999999999996</v>
      </c>
      <c r="J960" t="s">
        <v>28</v>
      </c>
    </row>
    <row r="961" spans="1:10" customFormat="1" x14ac:dyDescent="0.2">
      <c r="A961">
        <v>1</v>
      </c>
      <c r="B961">
        <v>3</v>
      </c>
      <c r="C961" t="s">
        <v>7</v>
      </c>
      <c r="D961" t="s">
        <v>9</v>
      </c>
      <c r="E961" s="1">
        <v>43425</v>
      </c>
      <c r="G961" s="2">
        <v>94.27</v>
      </c>
      <c r="H961" s="2">
        <v>75.319999999999993</v>
      </c>
      <c r="I961">
        <f t="shared" si="56"/>
        <v>18.950000000000003</v>
      </c>
      <c r="J961" t="s">
        <v>28</v>
      </c>
    </row>
    <row r="962" spans="1:10" customFormat="1" x14ac:dyDescent="0.2">
      <c r="A962">
        <v>1</v>
      </c>
      <c r="B962">
        <v>4</v>
      </c>
      <c r="C962" t="s">
        <v>7</v>
      </c>
      <c r="D962" t="s">
        <v>9</v>
      </c>
      <c r="E962" s="1">
        <v>43425</v>
      </c>
      <c r="G962" s="2">
        <v>94.27</v>
      </c>
      <c r="H962" s="2">
        <v>71.83</v>
      </c>
      <c r="I962">
        <f t="shared" si="56"/>
        <v>22.439999999999998</v>
      </c>
      <c r="J962" t="s">
        <v>28</v>
      </c>
    </row>
    <row r="963" spans="1:10" customFormat="1" x14ac:dyDescent="0.2">
      <c r="A963">
        <v>1</v>
      </c>
      <c r="B963">
        <v>5</v>
      </c>
      <c r="C963" t="s">
        <v>7</v>
      </c>
      <c r="D963" t="s">
        <v>9</v>
      </c>
      <c r="E963" s="1">
        <v>43425</v>
      </c>
      <c r="G963" s="2">
        <v>92.35</v>
      </c>
      <c r="H963" s="2">
        <v>72.959999999999994</v>
      </c>
      <c r="I963">
        <f t="shared" si="56"/>
        <v>19.39</v>
      </c>
      <c r="J963" t="s">
        <v>28</v>
      </c>
    </row>
    <row r="964" spans="1:10" customFormat="1" x14ac:dyDescent="0.2">
      <c r="A964">
        <v>1</v>
      </c>
      <c r="B964">
        <v>6</v>
      </c>
      <c r="C964" t="s">
        <v>7</v>
      </c>
      <c r="D964" t="s">
        <v>9</v>
      </c>
      <c r="E964" s="1">
        <v>43425</v>
      </c>
      <c r="G964" s="2">
        <v>93.93</v>
      </c>
      <c r="H964" s="2">
        <v>72.12</v>
      </c>
      <c r="I964">
        <f t="shared" si="56"/>
        <v>21.810000000000002</v>
      </c>
      <c r="J964" t="s">
        <v>28</v>
      </c>
    </row>
    <row r="965" spans="1:10" customFormat="1" x14ac:dyDescent="0.2">
      <c r="A965">
        <v>1</v>
      </c>
      <c r="B965">
        <v>7</v>
      </c>
      <c r="C965" t="s">
        <v>7</v>
      </c>
      <c r="D965" t="s">
        <v>9</v>
      </c>
      <c r="E965" s="1">
        <v>43425</v>
      </c>
      <c r="G965" s="2">
        <v>87.03</v>
      </c>
      <c r="H965" s="2">
        <v>68.12</v>
      </c>
      <c r="I965">
        <f t="shared" si="56"/>
        <v>18.909999999999997</v>
      </c>
      <c r="J965" t="s">
        <v>28</v>
      </c>
    </row>
    <row r="966" spans="1:10" customFormat="1" x14ac:dyDescent="0.2">
      <c r="A966">
        <v>1</v>
      </c>
      <c r="B966">
        <v>1</v>
      </c>
      <c r="C966" t="s">
        <v>7</v>
      </c>
      <c r="D966" t="s">
        <v>8</v>
      </c>
      <c r="E966" s="1">
        <v>43425</v>
      </c>
      <c r="G966" s="2">
        <v>93.23</v>
      </c>
      <c r="H966" s="2">
        <v>66.63</v>
      </c>
      <c r="I966">
        <f t="shared" si="56"/>
        <v>26.600000000000009</v>
      </c>
      <c r="J966" t="s">
        <v>28</v>
      </c>
    </row>
    <row r="967" spans="1:10" customFormat="1" x14ac:dyDescent="0.2">
      <c r="A967">
        <v>1</v>
      </c>
      <c r="B967">
        <v>2</v>
      </c>
      <c r="C967" t="s">
        <v>7</v>
      </c>
      <c r="D967" t="s">
        <v>8</v>
      </c>
      <c r="E967" s="1">
        <v>43425</v>
      </c>
      <c r="G967" s="2">
        <v>89.51</v>
      </c>
      <c r="H967" s="2">
        <v>64.77</v>
      </c>
      <c r="I967">
        <f t="shared" si="56"/>
        <v>24.740000000000009</v>
      </c>
      <c r="J967" t="s">
        <v>28</v>
      </c>
    </row>
    <row r="968" spans="1:10" customFormat="1" x14ac:dyDescent="0.2">
      <c r="A968">
        <v>1</v>
      </c>
      <c r="B968">
        <v>3</v>
      </c>
      <c r="C968" t="s">
        <v>7</v>
      </c>
      <c r="D968" t="s">
        <v>8</v>
      </c>
      <c r="E968" s="1">
        <v>43425</v>
      </c>
      <c r="G968" s="2">
        <v>90.83</v>
      </c>
      <c r="H968" s="2">
        <v>70.849999999999994</v>
      </c>
      <c r="I968">
        <f t="shared" si="56"/>
        <v>19.980000000000004</v>
      </c>
      <c r="J968" t="s">
        <v>28</v>
      </c>
    </row>
    <row r="969" spans="1:10" customFormat="1" x14ac:dyDescent="0.2">
      <c r="A969">
        <v>1</v>
      </c>
      <c r="B969">
        <v>4</v>
      </c>
      <c r="C969" t="s">
        <v>7</v>
      </c>
      <c r="D969" t="s">
        <v>8</v>
      </c>
      <c r="E969" s="1">
        <v>43425</v>
      </c>
      <c r="G969" s="2">
        <v>95.58</v>
      </c>
      <c r="H969" s="2">
        <v>69.81</v>
      </c>
      <c r="I969">
        <f t="shared" si="56"/>
        <v>25.769999999999996</v>
      </c>
      <c r="J969" t="s">
        <v>28</v>
      </c>
    </row>
    <row r="970" spans="1:10" customFormat="1" x14ac:dyDescent="0.2">
      <c r="A970">
        <v>1</v>
      </c>
      <c r="B970">
        <v>5</v>
      </c>
      <c r="C970" t="s">
        <v>7</v>
      </c>
      <c r="D970" t="s">
        <v>8</v>
      </c>
      <c r="E970" s="1">
        <v>43425</v>
      </c>
      <c r="G970" s="2">
        <v>90.54</v>
      </c>
      <c r="H970" s="2">
        <v>66.569999999999993</v>
      </c>
      <c r="I970">
        <f t="shared" si="56"/>
        <v>23.970000000000013</v>
      </c>
      <c r="J970" t="s">
        <v>28</v>
      </c>
    </row>
    <row r="971" spans="1:10" customFormat="1" x14ac:dyDescent="0.2">
      <c r="A971">
        <v>1</v>
      </c>
      <c r="B971">
        <v>6</v>
      </c>
      <c r="C971" t="s">
        <v>7</v>
      </c>
      <c r="D971" t="s">
        <v>8</v>
      </c>
      <c r="E971" s="1">
        <v>43425</v>
      </c>
      <c r="G971" s="2">
        <v>95.77</v>
      </c>
      <c r="H971" s="2">
        <v>69.14</v>
      </c>
      <c r="I971">
        <f t="shared" si="56"/>
        <v>26.629999999999995</v>
      </c>
      <c r="J971" t="s">
        <v>28</v>
      </c>
    </row>
    <row r="972" spans="1:10" customFormat="1" x14ac:dyDescent="0.2">
      <c r="A972">
        <v>1</v>
      </c>
      <c r="B972">
        <v>7</v>
      </c>
      <c r="C972" t="s">
        <v>7</v>
      </c>
      <c r="D972" t="s">
        <v>8</v>
      </c>
      <c r="E972" s="1">
        <v>43425</v>
      </c>
      <c r="G972" s="2">
        <v>93.97</v>
      </c>
      <c r="H972" s="2">
        <v>66.599999999999994</v>
      </c>
      <c r="I972">
        <f t="shared" si="56"/>
        <v>27.370000000000005</v>
      </c>
      <c r="J972" t="s">
        <v>28</v>
      </c>
    </row>
    <row r="973" spans="1:10" customFormat="1" x14ac:dyDescent="0.2">
      <c r="A973">
        <v>3</v>
      </c>
      <c r="B973">
        <v>1</v>
      </c>
      <c r="C973" t="s">
        <v>6</v>
      </c>
      <c r="D973" t="s">
        <v>9</v>
      </c>
      <c r="E973" s="1">
        <v>43427</v>
      </c>
      <c r="F973" s="1"/>
      <c r="G973" s="2">
        <v>230.06</v>
      </c>
      <c r="H973">
        <v>163.06</v>
      </c>
      <c r="I973">
        <f>(G973-H973)/4</f>
        <v>16.75</v>
      </c>
      <c r="J973" t="s">
        <v>25</v>
      </c>
    </row>
    <row r="974" spans="1:10" customFormat="1" x14ac:dyDescent="0.2">
      <c r="A974">
        <v>3</v>
      </c>
      <c r="B974">
        <v>3</v>
      </c>
      <c r="C974" t="s">
        <v>6</v>
      </c>
      <c r="D974" t="s">
        <v>9</v>
      </c>
      <c r="E974" s="1">
        <v>43427</v>
      </c>
      <c r="F974" s="1"/>
      <c r="G974" s="2">
        <v>215.09</v>
      </c>
      <c r="H974">
        <v>162.72999999999999</v>
      </c>
      <c r="I974">
        <f t="shared" ref="I974:I976" si="57">(G974-H974)/5</f>
        <v>10.472000000000003</v>
      </c>
      <c r="J974" t="s">
        <v>25</v>
      </c>
    </row>
    <row r="975" spans="1:10" customFormat="1" x14ac:dyDescent="0.2">
      <c r="A975">
        <v>3</v>
      </c>
      <c r="B975">
        <v>4</v>
      </c>
      <c r="C975" t="s">
        <v>6</v>
      </c>
      <c r="D975" t="s">
        <v>9</v>
      </c>
      <c r="E975" s="1">
        <v>43427</v>
      </c>
      <c r="F975" s="1"/>
      <c r="G975" s="2">
        <v>181.3</v>
      </c>
      <c r="H975">
        <v>120.34</v>
      </c>
      <c r="I975">
        <f t="shared" si="57"/>
        <v>12.192000000000002</v>
      </c>
      <c r="J975" t="s">
        <v>25</v>
      </c>
    </row>
    <row r="976" spans="1:10" customFormat="1" x14ac:dyDescent="0.2">
      <c r="A976">
        <v>3</v>
      </c>
      <c r="B976">
        <v>1</v>
      </c>
      <c r="C976" t="s">
        <v>6</v>
      </c>
      <c r="D976" t="s">
        <v>8</v>
      </c>
      <c r="E976" s="1">
        <v>43427</v>
      </c>
      <c r="F976" s="1"/>
      <c r="G976" s="2">
        <v>224.37</v>
      </c>
      <c r="H976">
        <v>131.43</v>
      </c>
      <c r="I976">
        <f t="shared" si="57"/>
        <v>18.588000000000001</v>
      </c>
      <c r="J976" t="s">
        <v>25</v>
      </c>
    </row>
    <row r="977" spans="1:10" customFormat="1" x14ac:dyDescent="0.2">
      <c r="A977">
        <v>3</v>
      </c>
      <c r="B977">
        <v>3</v>
      </c>
      <c r="C977" t="s">
        <v>6</v>
      </c>
      <c r="D977" t="s">
        <v>8</v>
      </c>
      <c r="E977" s="1">
        <v>43427</v>
      </c>
      <c r="F977" s="1"/>
      <c r="G977" s="2">
        <v>245.8</v>
      </c>
      <c r="H977">
        <v>171.64</v>
      </c>
      <c r="I977">
        <f>(G977-H977)/4</f>
        <v>18.540000000000006</v>
      </c>
      <c r="J977" t="s">
        <v>25</v>
      </c>
    </row>
    <row r="978" spans="1:10" customFormat="1" x14ac:dyDescent="0.2">
      <c r="A978">
        <v>1</v>
      </c>
      <c r="B978">
        <v>1</v>
      </c>
      <c r="C978" t="s">
        <v>6</v>
      </c>
      <c r="D978" t="s">
        <v>9</v>
      </c>
      <c r="E978" s="1">
        <v>43427</v>
      </c>
      <c r="G978" s="2">
        <v>117.39</v>
      </c>
      <c r="H978" s="2">
        <v>99.45</v>
      </c>
      <c r="I978">
        <f>G978-H978</f>
        <v>17.939999999999998</v>
      </c>
      <c r="J978" t="s">
        <v>28</v>
      </c>
    </row>
    <row r="979" spans="1:10" customFormat="1" x14ac:dyDescent="0.2">
      <c r="A979">
        <v>1</v>
      </c>
      <c r="B979">
        <v>2</v>
      </c>
      <c r="C979" t="s">
        <v>6</v>
      </c>
      <c r="D979" t="s">
        <v>9</v>
      </c>
      <c r="E979" s="1">
        <v>43427</v>
      </c>
      <c r="G979" s="2">
        <v>103.84</v>
      </c>
      <c r="H979" s="2">
        <v>86.61</v>
      </c>
      <c r="I979">
        <f t="shared" ref="I979:I992" si="58">G979-H979</f>
        <v>17.230000000000004</v>
      </c>
      <c r="J979" t="s">
        <v>28</v>
      </c>
    </row>
    <row r="980" spans="1:10" customFormat="1" x14ac:dyDescent="0.2">
      <c r="A980">
        <v>1</v>
      </c>
      <c r="B980">
        <v>3</v>
      </c>
      <c r="C980" t="s">
        <v>6</v>
      </c>
      <c r="D980" t="s">
        <v>9</v>
      </c>
      <c r="E980" s="1">
        <v>43427</v>
      </c>
      <c r="G980" s="2">
        <v>122.33</v>
      </c>
      <c r="H980" s="2">
        <v>104.05</v>
      </c>
      <c r="I980">
        <f t="shared" si="58"/>
        <v>18.28</v>
      </c>
      <c r="J980" t="s">
        <v>28</v>
      </c>
    </row>
    <row r="981" spans="1:10" customFormat="1" x14ac:dyDescent="0.2">
      <c r="A981">
        <v>1</v>
      </c>
      <c r="B981">
        <v>4</v>
      </c>
      <c r="C981" t="s">
        <v>6</v>
      </c>
      <c r="D981" t="s">
        <v>9</v>
      </c>
      <c r="E981" s="1">
        <v>43427</v>
      </c>
      <c r="G981" s="2">
        <v>88.75</v>
      </c>
      <c r="H981" s="2">
        <v>71.819999999999993</v>
      </c>
      <c r="I981">
        <f t="shared" si="58"/>
        <v>16.930000000000007</v>
      </c>
      <c r="J981" t="s">
        <v>28</v>
      </c>
    </row>
    <row r="982" spans="1:10" customFormat="1" x14ac:dyDescent="0.2">
      <c r="A982">
        <v>1</v>
      </c>
      <c r="B982">
        <v>5</v>
      </c>
      <c r="C982" t="s">
        <v>6</v>
      </c>
      <c r="D982" t="s">
        <v>9</v>
      </c>
      <c r="E982" s="1">
        <v>43427</v>
      </c>
      <c r="G982" s="2">
        <v>89.14</v>
      </c>
      <c r="H982" s="2">
        <v>69.540000000000006</v>
      </c>
      <c r="I982">
        <f t="shared" si="58"/>
        <v>19.599999999999994</v>
      </c>
      <c r="J982" t="s">
        <v>28</v>
      </c>
    </row>
    <row r="983" spans="1:10" customFormat="1" x14ac:dyDescent="0.2">
      <c r="A983">
        <v>1</v>
      </c>
      <c r="B983">
        <v>6</v>
      </c>
      <c r="C983" t="s">
        <v>6</v>
      </c>
      <c r="D983" t="s">
        <v>9</v>
      </c>
      <c r="E983" s="1">
        <v>43427</v>
      </c>
      <c r="G983" s="2">
        <v>88.1</v>
      </c>
      <c r="H983" s="2">
        <v>70.16</v>
      </c>
      <c r="I983">
        <f t="shared" si="58"/>
        <v>17.939999999999998</v>
      </c>
      <c r="J983" t="s">
        <v>28</v>
      </c>
    </row>
    <row r="984" spans="1:10" customFormat="1" x14ac:dyDescent="0.2">
      <c r="A984">
        <v>1</v>
      </c>
      <c r="B984">
        <v>7</v>
      </c>
      <c r="C984" t="s">
        <v>6</v>
      </c>
      <c r="D984" t="s">
        <v>9</v>
      </c>
      <c r="E984" s="1">
        <v>43427</v>
      </c>
      <c r="G984" s="2">
        <v>143.36000000000001</v>
      </c>
      <c r="H984" s="2">
        <v>120.88</v>
      </c>
      <c r="I984">
        <f t="shared" si="58"/>
        <v>22.480000000000018</v>
      </c>
      <c r="J984" t="s">
        <v>28</v>
      </c>
    </row>
    <row r="985" spans="1:10" customFormat="1" x14ac:dyDescent="0.2">
      <c r="A985">
        <v>1</v>
      </c>
      <c r="B985">
        <v>8</v>
      </c>
      <c r="C985" t="s">
        <v>6</v>
      </c>
      <c r="D985" t="s">
        <v>9</v>
      </c>
      <c r="E985" s="1">
        <v>43427</v>
      </c>
      <c r="G985" s="2">
        <v>157.51</v>
      </c>
      <c r="H985" s="2">
        <v>134</v>
      </c>
      <c r="I985">
        <f t="shared" si="58"/>
        <v>23.509999999999991</v>
      </c>
      <c r="J985" t="s">
        <v>28</v>
      </c>
    </row>
    <row r="986" spans="1:10" customFormat="1" x14ac:dyDescent="0.2">
      <c r="A986">
        <v>1</v>
      </c>
      <c r="B986">
        <v>1</v>
      </c>
      <c r="C986" t="s">
        <v>6</v>
      </c>
      <c r="D986" t="s">
        <v>8</v>
      </c>
      <c r="E986" s="1">
        <v>43427</v>
      </c>
      <c r="G986" s="2">
        <v>123.74</v>
      </c>
      <c r="H986" s="2">
        <v>94.23</v>
      </c>
      <c r="I986">
        <f t="shared" si="58"/>
        <v>29.509999999999991</v>
      </c>
      <c r="J986" t="s">
        <v>28</v>
      </c>
    </row>
    <row r="987" spans="1:10" customFormat="1" x14ac:dyDescent="0.2">
      <c r="A987">
        <v>1</v>
      </c>
      <c r="B987">
        <v>2</v>
      </c>
      <c r="C987" t="s">
        <v>6</v>
      </c>
      <c r="D987" t="s">
        <v>8</v>
      </c>
      <c r="E987" s="1">
        <v>43427</v>
      </c>
      <c r="G987" s="2">
        <v>125.25</v>
      </c>
      <c r="H987" s="2">
        <v>98.56</v>
      </c>
      <c r="I987">
        <f t="shared" si="58"/>
        <v>26.689999999999998</v>
      </c>
      <c r="J987" t="s">
        <v>28</v>
      </c>
    </row>
    <row r="988" spans="1:10" customFormat="1" x14ac:dyDescent="0.2">
      <c r="A988">
        <v>1</v>
      </c>
      <c r="B988">
        <v>3</v>
      </c>
      <c r="C988" t="s">
        <v>6</v>
      </c>
      <c r="D988" t="s">
        <v>8</v>
      </c>
      <c r="E988" s="1">
        <v>43427</v>
      </c>
      <c r="G988" s="2">
        <v>133.59</v>
      </c>
      <c r="H988" s="2">
        <v>107.29</v>
      </c>
      <c r="I988">
        <f t="shared" si="58"/>
        <v>26.299999999999997</v>
      </c>
      <c r="J988" t="s">
        <v>28</v>
      </c>
    </row>
    <row r="989" spans="1:10" customFormat="1" x14ac:dyDescent="0.2">
      <c r="A989">
        <v>1</v>
      </c>
      <c r="B989">
        <v>4</v>
      </c>
      <c r="C989" t="s">
        <v>6</v>
      </c>
      <c r="D989" t="s">
        <v>8</v>
      </c>
      <c r="E989" s="1">
        <v>43427</v>
      </c>
      <c r="G989" s="2">
        <v>134.93</v>
      </c>
      <c r="H989" s="2">
        <v>110.35</v>
      </c>
      <c r="I989">
        <f t="shared" si="58"/>
        <v>24.580000000000013</v>
      </c>
      <c r="J989" t="s">
        <v>28</v>
      </c>
    </row>
    <row r="990" spans="1:10" customFormat="1" x14ac:dyDescent="0.2">
      <c r="A990">
        <v>1</v>
      </c>
      <c r="B990">
        <v>5</v>
      </c>
      <c r="C990" t="s">
        <v>6</v>
      </c>
      <c r="D990" t="s">
        <v>8</v>
      </c>
      <c r="E990" s="1">
        <v>43427</v>
      </c>
      <c r="G990" s="2">
        <v>109.09</v>
      </c>
      <c r="H990" s="2">
        <v>81.239999999999995</v>
      </c>
      <c r="I990">
        <f t="shared" si="58"/>
        <v>27.850000000000009</v>
      </c>
      <c r="J990" t="s">
        <v>28</v>
      </c>
    </row>
    <row r="991" spans="1:10" customFormat="1" x14ac:dyDescent="0.2">
      <c r="A991">
        <v>1</v>
      </c>
      <c r="B991">
        <v>6</v>
      </c>
      <c r="C991" t="s">
        <v>6</v>
      </c>
      <c r="D991" t="s">
        <v>8</v>
      </c>
      <c r="E991" s="1">
        <v>43427</v>
      </c>
      <c r="G991" s="2">
        <v>96.82</v>
      </c>
      <c r="H991" s="2">
        <v>71.319999999999993</v>
      </c>
      <c r="I991">
        <f t="shared" si="58"/>
        <v>25.5</v>
      </c>
      <c r="J991" t="s">
        <v>28</v>
      </c>
    </row>
    <row r="992" spans="1:10" customFormat="1" x14ac:dyDescent="0.2">
      <c r="A992">
        <v>1</v>
      </c>
      <c r="B992">
        <v>7</v>
      </c>
      <c r="C992" t="s">
        <v>6</v>
      </c>
      <c r="D992" t="s">
        <v>8</v>
      </c>
      <c r="E992" s="1">
        <v>43427</v>
      </c>
      <c r="G992" s="2">
        <v>132.94</v>
      </c>
      <c r="H992" s="2">
        <v>104.71</v>
      </c>
      <c r="I992">
        <f t="shared" si="58"/>
        <v>28.230000000000004</v>
      </c>
      <c r="J992" t="s">
        <v>28</v>
      </c>
    </row>
    <row r="993" spans="1:10" customFormat="1" x14ac:dyDescent="0.2">
      <c r="A993">
        <v>2</v>
      </c>
      <c r="B993">
        <v>1</v>
      </c>
      <c r="C993" t="s">
        <v>6</v>
      </c>
      <c r="D993" t="s">
        <v>9</v>
      </c>
      <c r="E993" s="1">
        <v>43427</v>
      </c>
      <c r="G993" s="2">
        <v>110.61</v>
      </c>
      <c r="H993" s="2">
        <v>86.86</v>
      </c>
      <c r="I993">
        <f>G993-H993</f>
        <v>23.75</v>
      </c>
      <c r="J993" t="s">
        <v>28</v>
      </c>
    </row>
    <row r="994" spans="1:10" customFormat="1" x14ac:dyDescent="0.2">
      <c r="A994">
        <v>2</v>
      </c>
      <c r="B994">
        <v>2</v>
      </c>
      <c r="C994" t="s">
        <v>6</v>
      </c>
      <c r="D994" t="s">
        <v>9</v>
      </c>
      <c r="E994" s="1">
        <v>43427</v>
      </c>
      <c r="G994" s="2">
        <v>125.78</v>
      </c>
      <c r="H994" s="2">
        <v>98.83</v>
      </c>
      <c r="I994">
        <f t="shared" ref="I994:I1012" si="59">G994-H994</f>
        <v>26.950000000000003</v>
      </c>
      <c r="J994" t="s">
        <v>28</v>
      </c>
    </row>
    <row r="995" spans="1:10" customFormat="1" x14ac:dyDescent="0.2">
      <c r="A995">
        <v>2</v>
      </c>
      <c r="B995">
        <v>3</v>
      </c>
      <c r="C995" t="s">
        <v>6</v>
      </c>
      <c r="D995" t="s">
        <v>9</v>
      </c>
      <c r="E995" s="1">
        <v>43427</v>
      </c>
      <c r="G995" s="2">
        <v>110.32</v>
      </c>
      <c r="H995" s="2">
        <v>82.48</v>
      </c>
      <c r="I995">
        <f t="shared" si="59"/>
        <v>27.839999999999989</v>
      </c>
      <c r="J995" t="s">
        <v>28</v>
      </c>
    </row>
    <row r="996" spans="1:10" customFormat="1" x14ac:dyDescent="0.2">
      <c r="A996">
        <v>2</v>
      </c>
      <c r="B996">
        <v>4</v>
      </c>
      <c r="C996" t="s">
        <v>6</v>
      </c>
      <c r="D996" t="s">
        <v>9</v>
      </c>
      <c r="E996" s="1">
        <v>43427</v>
      </c>
      <c r="G996" s="2">
        <v>101.41</v>
      </c>
      <c r="H996" s="2">
        <v>74.540000000000006</v>
      </c>
      <c r="I996">
        <f t="shared" si="59"/>
        <v>26.86999999999999</v>
      </c>
      <c r="J996" t="s">
        <v>28</v>
      </c>
    </row>
    <row r="997" spans="1:10" customFormat="1" x14ac:dyDescent="0.2">
      <c r="A997">
        <v>2</v>
      </c>
      <c r="B997">
        <v>5</v>
      </c>
      <c r="C997" t="s">
        <v>6</v>
      </c>
      <c r="D997" t="s">
        <v>9</v>
      </c>
      <c r="E997" s="1">
        <v>43427</v>
      </c>
      <c r="G997" s="2">
        <v>110.89</v>
      </c>
      <c r="H997" s="2">
        <v>80.78</v>
      </c>
      <c r="I997">
        <f t="shared" si="59"/>
        <v>30.11</v>
      </c>
      <c r="J997" t="s">
        <v>28</v>
      </c>
    </row>
    <row r="998" spans="1:10" customFormat="1" x14ac:dyDescent="0.2">
      <c r="A998">
        <v>2</v>
      </c>
      <c r="B998">
        <v>6</v>
      </c>
      <c r="C998" t="s">
        <v>6</v>
      </c>
      <c r="D998" t="s">
        <v>9</v>
      </c>
      <c r="E998" s="1">
        <v>43427</v>
      </c>
      <c r="G998" s="2">
        <v>115.78</v>
      </c>
      <c r="H998" s="2">
        <v>90.87</v>
      </c>
      <c r="I998">
        <f t="shared" si="59"/>
        <v>24.909999999999997</v>
      </c>
      <c r="J998" t="s">
        <v>28</v>
      </c>
    </row>
    <row r="999" spans="1:10" customFormat="1" x14ac:dyDescent="0.2">
      <c r="A999">
        <v>2</v>
      </c>
      <c r="B999">
        <v>7</v>
      </c>
      <c r="C999" t="s">
        <v>6</v>
      </c>
      <c r="D999" t="s">
        <v>9</v>
      </c>
      <c r="E999" s="1">
        <v>43427</v>
      </c>
      <c r="G999" s="2">
        <v>103.56</v>
      </c>
      <c r="H999" s="2">
        <v>75.03</v>
      </c>
      <c r="I999">
        <f t="shared" si="59"/>
        <v>28.53</v>
      </c>
      <c r="J999" t="s">
        <v>28</v>
      </c>
    </row>
    <row r="1000" spans="1:10" customFormat="1" x14ac:dyDescent="0.2">
      <c r="A1000">
        <v>2</v>
      </c>
      <c r="B1000">
        <v>8</v>
      </c>
      <c r="C1000" t="s">
        <v>6</v>
      </c>
      <c r="D1000" t="s">
        <v>9</v>
      </c>
      <c r="E1000" s="1">
        <v>43427</v>
      </c>
      <c r="G1000" s="2">
        <v>104.24</v>
      </c>
      <c r="H1000" s="2">
        <v>71.7</v>
      </c>
      <c r="I1000">
        <f t="shared" si="59"/>
        <v>32.539999999999992</v>
      </c>
      <c r="J1000" t="s">
        <v>28</v>
      </c>
    </row>
    <row r="1001" spans="1:10" customFormat="1" x14ac:dyDescent="0.2">
      <c r="A1001">
        <v>2</v>
      </c>
      <c r="B1001">
        <v>9</v>
      </c>
      <c r="C1001" t="s">
        <v>6</v>
      </c>
      <c r="D1001" t="s">
        <v>9</v>
      </c>
      <c r="E1001" s="1">
        <v>43427</v>
      </c>
      <c r="G1001" s="2">
        <v>111.16</v>
      </c>
      <c r="H1001" s="2">
        <v>81.66</v>
      </c>
      <c r="I1001">
        <f t="shared" si="59"/>
        <v>29.5</v>
      </c>
      <c r="J1001" t="s">
        <v>28</v>
      </c>
    </row>
    <row r="1002" spans="1:10" customFormat="1" x14ac:dyDescent="0.2">
      <c r="A1002">
        <v>2</v>
      </c>
      <c r="B1002">
        <v>10</v>
      </c>
      <c r="C1002" t="s">
        <v>6</v>
      </c>
      <c r="D1002" t="s">
        <v>9</v>
      </c>
      <c r="E1002" s="1">
        <v>43427</v>
      </c>
      <c r="G1002" s="2">
        <v>102.98</v>
      </c>
      <c r="H1002" s="2">
        <v>70.599999999999994</v>
      </c>
      <c r="I1002">
        <f t="shared" si="59"/>
        <v>32.38000000000001</v>
      </c>
      <c r="J1002" t="s">
        <v>28</v>
      </c>
    </row>
    <row r="1003" spans="1:10" customFormat="1" x14ac:dyDescent="0.2">
      <c r="A1003">
        <v>2</v>
      </c>
      <c r="B1003">
        <v>11</v>
      </c>
      <c r="C1003" t="s">
        <v>6</v>
      </c>
      <c r="D1003" t="s">
        <v>9</v>
      </c>
      <c r="E1003" s="1">
        <v>43427</v>
      </c>
      <c r="G1003" s="2">
        <v>119.8</v>
      </c>
      <c r="H1003" s="2">
        <v>93.72</v>
      </c>
      <c r="I1003">
        <f t="shared" si="59"/>
        <v>26.08</v>
      </c>
      <c r="J1003" t="s">
        <v>28</v>
      </c>
    </row>
    <row r="1004" spans="1:10" customFormat="1" x14ac:dyDescent="0.2">
      <c r="A1004">
        <v>2</v>
      </c>
      <c r="B1004">
        <v>12</v>
      </c>
      <c r="C1004" t="s">
        <v>6</v>
      </c>
      <c r="D1004" t="s">
        <v>9</v>
      </c>
      <c r="E1004" s="1">
        <v>43427</v>
      </c>
      <c r="G1004" s="2">
        <v>121.59</v>
      </c>
      <c r="H1004" s="2">
        <v>93.27</v>
      </c>
      <c r="I1004">
        <f t="shared" si="59"/>
        <v>28.320000000000007</v>
      </c>
      <c r="J1004" t="s">
        <v>28</v>
      </c>
    </row>
    <row r="1005" spans="1:10" customFormat="1" x14ac:dyDescent="0.2">
      <c r="A1005">
        <v>2</v>
      </c>
      <c r="B1005">
        <v>1</v>
      </c>
      <c r="C1005" t="s">
        <v>6</v>
      </c>
      <c r="D1005" t="s">
        <v>8</v>
      </c>
      <c r="E1005" s="1">
        <v>43427</v>
      </c>
      <c r="G1005" s="2">
        <v>100.56</v>
      </c>
      <c r="H1005" s="2">
        <v>72.540000000000006</v>
      </c>
      <c r="I1005">
        <f t="shared" si="59"/>
        <v>28.019999999999996</v>
      </c>
      <c r="J1005" t="s">
        <v>28</v>
      </c>
    </row>
    <row r="1006" spans="1:10" customFormat="1" x14ac:dyDescent="0.2">
      <c r="A1006">
        <v>2</v>
      </c>
      <c r="B1006">
        <v>2</v>
      </c>
      <c r="C1006" t="s">
        <v>6</v>
      </c>
      <c r="D1006" t="s">
        <v>8</v>
      </c>
      <c r="E1006" s="1">
        <v>43427</v>
      </c>
      <c r="G1006" s="2">
        <v>108.93</v>
      </c>
      <c r="H1006" s="2">
        <v>83.4</v>
      </c>
      <c r="I1006">
        <f t="shared" si="59"/>
        <v>25.53</v>
      </c>
      <c r="J1006" t="s">
        <v>28</v>
      </c>
    </row>
    <row r="1007" spans="1:10" customFormat="1" x14ac:dyDescent="0.2">
      <c r="A1007">
        <v>2</v>
      </c>
      <c r="B1007">
        <v>3</v>
      </c>
      <c r="C1007" t="s">
        <v>6</v>
      </c>
      <c r="D1007" t="s">
        <v>8</v>
      </c>
      <c r="E1007" s="1">
        <v>43427</v>
      </c>
      <c r="G1007" s="2">
        <v>106.34</v>
      </c>
      <c r="H1007" s="2">
        <v>73.42</v>
      </c>
      <c r="I1007">
        <f t="shared" si="59"/>
        <v>32.92</v>
      </c>
      <c r="J1007" t="s">
        <v>28</v>
      </c>
    </row>
    <row r="1008" spans="1:10" customFormat="1" x14ac:dyDescent="0.2">
      <c r="A1008">
        <v>2</v>
      </c>
      <c r="B1008">
        <v>4</v>
      </c>
      <c r="C1008" t="s">
        <v>6</v>
      </c>
      <c r="D1008" t="s">
        <v>8</v>
      </c>
      <c r="E1008" s="1">
        <v>43427</v>
      </c>
      <c r="G1008" s="2">
        <v>99.5</v>
      </c>
      <c r="H1008" s="2">
        <v>68.319999999999993</v>
      </c>
      <c r="I1008">
        <f t="shared" si="59"/>
        <v>31.180000000000007</v>
      </c>
      <c r="J1008" t="s">
        <v>28</v>
      </c>
    </row>
    <row r="1009" spans="1:10" customFormat="1" x14ac:dyDescent="0.2">
      <c r="A1009">
        <v>2</v>
      </c>
      <c r="B1009">
        <v>5</v>
      </c>
      <c r="C1009" t="s">
        <v>6</v>
      </c>
      <c r="D1009" t="s">
        <v>8</v>
      </c>
      <c r="E1009" s="1">
        <v>43427</v>
      </c>
      <c r="G1009" s="2">
        <v>112.34</v>
      </c>
      <c r="H1009" s="2">
        <v>82.1</v>
      </c>
      <c r="I1009">
        <f t="shared" si="59"/>
        <v>30.240000000000009</v>
      </c>
      <c r="J1009" t="s">
        <v>28</v>
      </c>
    </row>
    <row r="1010" spans="1:10" customFormat="1" x14ac:dyDescent="0.2">
      <c r="A1010">
        <v>2</v>
      </c>
      <c r="B1010">
        <v>6</v>
      </c>
      <c r="C1010" t="s">
        <v>6</v>
      </c>
      <c r="D1010" t="s">
        <v>8</v>
      </c>
      <c r="E1010" s="1">
        <v>43427</v>
      </c>
      <c r="G1010" s="2">
        <v>106.02</v>
      </c>
      <c r="H1010" s="2">
        <v>81.95</v>
      </c>
      <c r="I1010">
        <f t="shared" si="59"/>
        <v>24.069999999999993</v>
      </c>
      <c r="J1010" t="s">
        <v>28</v>
      </c>
    </row>
    <row r="1011" spans="1:10" customFormat="1" x14ac:dyDescent="0.2">
      <c r="A1011">
        <v>2</v>
      </c>
      <c r="B1011">
        <v>7</v>
      </c>
      <c r="C1011" t="s">
        <v>6</v>
      </c>
      <c r="D1011" t="s">
        <v>8</v>
      </c>
      <c r="E1011" s="1">
        <v>43427</v>
      </c>
      <c r="F1011" s="2"/>
      <c r="G1011" s="2">
        <v>110.09</v>
      </c>
      <c r="H1011" s="2">
        <v>80.53</v>
      </c>
      <c r="I1011">
        <f t="shared" si="59"/>
        <v>29.560000000000002</v>
      </c>
      <c r="J1011" t="s">
        <v>28</v>
      </c>
    </row>
    <row r="1012" spans="1:10" customFormat="1" x14ac:dyDescent="0.2">
      <c r="A1012">
        <v>2</v>
      </c>
      <c r="B1012">
        <v>8</v>
      </c>
      <c r="C1012" t="s">
        <v>6</v>
      </c>
      <c r="D1012" t="s">
        <v>8</v>
      </c>
      <c r="E1012" s="1">
        <v>43427</v>
      </c>
      <c r="F1012" s="2"/>
      <c r="G1012" s="2">
        <v>123.39</v>
      </c>
      <c r="H1012" s="2">
        <v>92.58</v>
      </c>
      <c r="I1012">
        <f t="shared" si="59"/>
        <v>30.810000000000002</v>
      </c>
      <c r="J1012" t="s">
        <v>28</v>
      </c>
    </row>
    <row r="1013" spans="1:10" x14ac:dyDescent="0.2">
      <c r="A1013">
        <v>3</v>
      </c>
      <c r="B1013">
        <v>1</v>
      </c>
      <c r="C1013" t="s">
        <v>19</v>
      </c>
      <c r="D1013" t="s">
        <v>9</v>
      </c>
      <c r="E1013" s="1">
        <v>43432</v>
      </c>
      <c r="F1013"/>
      <c r="G1013">
        <f>23.77+83+56.53</f>
        <v>163.30000000000001</v>
      </c>
      <c r="H1013" s="2">
        <v>72.8</v>
      </c>
      <c r="I1013">
        <f>(G1013-H1013)/4</f>
        <v>22.625000000000004</v>
      </c>
      <c r="J1013" t="s">
        <v>25</v>
      </c>
    </row>
    <row r="1014" spans="1:10" x14ac:dyDescent="0.2">
      <c r="A1014">
        <v>3</v>
      </c>
      <c r="B1014">
        <v>3</v>
      </c>
      <c r="C1014" t="s">
        <v>19</v>
      </c>
      <c r="D1014" t="s">
        <v>9</v>
      </c>
      <c r="E1014" s="1">
        <v>43432</v>
      </c>
      <c r="F1014"/>
      <c r="G1014">
        <f>87.24+95.55</f>
        <v>182.79</v>
      </c>
      <c r="H1014" s="2">
        <v>87.61</v>
      </c>
      <c r="I1014">
        <f>(G1014-H1014)/5</f>
        <v>19.035999999999998</v>
      </c>
      <c r="J1014" t="s">
        <v>25</v>
      </c>
    </row>
    <row r="1015" spans="1:10" x14ac:dyDescent="0.2">
      <c r="A1015">
        <v>3</v>
      </c>
      <c r="B1015">
        <v>4</v>
      </c>
      <c r="C1015" t="s">
        <v>19</v>
      </c>
      <c r="D1015" t="s">
        <v>9</v>
      </c>
      <c r="E1015" s="1">
        <v>43432</v>
      </c>
      <c r="F1015"/>
      <c r="G1015">
        <f>50.82+58.66+88.41</f>
        <v>197.89</v>
      </c>
      <c r="H1015" s="2">
        <v>96.01</v>
      </c>
      <c r="I1015">
        <f>(G1015-H1015)/5</f>
        <v>20.375999999999998</v>
      </c>
      <c r="J1015" t="s">
        <v>25</v>
      </c>
    </row>
    <row r="1016" spans="1:10" x14ac:dyDescent="0.2">
      <c r="A1016">
        <v>3</v>
      </c>
      <c r="B1016">
        <v>1</v>
      </c>
      <c r="C1016" t="s">
        <v>19</v>
      </c>
      <c r="D1016" t="s">
        <v>8</v>
      </c>
      <c r="E1016" s="1">
        <v>43432</v>
      </c>
      <c r="F1016"/>
      <c r="G1016">
        <f>78.63+93.77</f>
        <v>172.39999999999998</v>
      </c>
      <c r="H1016" s="2">
        <v>57.15</v>
      </c>
      <c r="I1016">
        <f>(G1016-H1016)/5</f>
        <v>23.049999999999994</v>
      </c>
      <c r="J1016" t="s">
        <v>25</v>
      </c>
    </row>
    <row r="1017" spans="1:10" x14ac:dyDescent="0.2">
      <c r="A1017">
        <v>1</v>
      </c>
      <c r="B1017">
        <v>1</v>
      </c>
      <c r="C1017" t="s">
        <v>7</v>
      </c>
      <c r="D1017" t="s">
        <v>9</v>
      </c>
      <c r="E1017" s="1">
        <v>43432</v>
      </c>
      <c r="F1017"/>
      <c r="G1017" s="2">
        <v>76.67</v>
      </c>
      <c r="H1017" s="2">
        <v>55.79</v>
      </c>
      <c r="I1017">
        <f>G1017-H1017</f>
        <v>20.880000000000003</v>
      </c>
      <c r="J1017" t="s">
        <v>28</v>
      </c>
    </row>
    <row r="1018" spans="1:10" x14ac:dyDescent="0.2">
      <c r="A1018">
        <v>1</v>
      </c>
      <c r="B1018">
        <v>2</v>
      </c>
      <c r="C1018" t="s">
        <v>7</v>
      </c>
      <c r="D1018" t="s">
        <v>9</v>
      </c>
      <c r="E1018" s="1">
        <v>43432</v>
      </c>
      <c r="F1018"/>
      <c r="G1018" s="2">
        <v>70.510000000000005</v>
      </c>
      <c r="H1018" s="2">
        <v>46.53</v>
      </c>
      <c r="I1018">
        <f>G1018-H1018</f>
        <v>23.980000000000004</v>
      </c>
      <c r="J1018" t="s">
        <v>28</v>
      </c>
    </row>
    <row r="1019" spans="1:10" x14ac:dyDescent="0.2">
      <c r="A1019">
        <v>1</v>
      </c>
      <c r="B1019">
        <v>3</v>
      </c>
      <c r="C1019" t="s">
        <v>7</v>
      </c>
      <c r="D1019" t="s">
        <v>9</v>
      </c>
      <c r="E1019" s="1">
        <v>43432</v>
      </c>
      <c r="F1019"/>
      <c r="G1019" s="2">
        <v>75.319999999999993</v>
      </c>
      <c r="H1019" s="2">
        <v>49.41</v>
      </c>
      <c r="I1019">
        <f>G1019-H1019</f>
        <v>25.909999999999997</v>
      </c>
      <c r="J1019" t="s">
        <v>28</v>
      </c>
    </row>
    <row r="1020" spans="1:10" x14ac:dyDescent="0.2">
      <c r="A1020">
        <v>1</v>
      </c>
      <c r="B1020">
        <v>4</v>
      </c>
      <c r="C1020" t="s">
        <v>7</v>
      </c>
      <c r="D1020" t="s">
        <v>9</v>
      </c>
      <c r="E1020" s="1">
        <v>43432</v>
      </c>
      <c r="F1020"/>
      <c r="G1020" s="2">
        <v>71.83</v>
      </c>
      <c r="H1020" s="2">
        <v>47.68</v>
      </c>
      <c r="I1020">
        <f>G1020-H1020</f>
        <v>24.15</v>
      </c>
      <c r="J1020" t="s">
        <v>28</v>
      </c>
    </row>
    <row r="1021" spans="1:10" x14ac:dyDescent="0.2">
      <c r="A1021">
        <v>1</v>
      </c>
      <c r="B1021">
        <v>5</v>
      </c>
      <c r="C1021" t="s">
        <v>7</v>
      </c>
      <c r="D1021" t="s">
        <v>9</v>
      </c>
      <c r="E1021" s="1">
        <v>43432</v>
      </c>
      <c r="F1021"/>
      <c r="G1021" s="2">
        <v>72.959999999999994</v>
      </c>
      <c r="H1021" s="2">
        <v>49.77</v>
      </c>
      <c r="I1021">
        <f t="shared" ref="I1021:I1030" si="60">G1021-H1021</f>
        <v>23.189999999999991</v>
      </c>
      <c r="J1021" t="s">
        <v>28</v>
      </c>
    </row>
    <row r="1022" spans="1:10" x14ac:dyDescent="0.2">
      <c r="A1022">
        <v>1</v>
      </c>
      <c r="B1022">
        <v>6</v>
      </c>
      <c r="C1022" t="s">
        <v>7</v>
      </c>
      <c r="D1022" t="s">
        <v>9</v>
      </c>
      <c r="E1022" s="1">
        <v>43432</v>
      </c>
      <c r="F1022"/>
      <c r="G1022" s="2">
        <v>72.12</v>
      </c>
      <c r="H1022" s="2">
        <v>47.9</v>
      </c>
      <c r="I1022">
        <f t="shared" si="60"/>
        <v>24.220000000000006</v>
      </c>
      <c r="J1022" t="s">
        <v>28</v>
      </c>
    </row>
    <row r="1023" spans="1:10" x14ac:dyDescent="0.2">
      <c r="A1023">
        <v>1</v>
      </c>
      <c r="B1023">
        <v>7</v>
      </c>
      <c r="C1023" t="s">
        <v>7</v>
      </c>
      <c r="D1023" t="s">
        <v>9</v>
      </c>
      <c r="E1023" s="1">
        <v>43432</v>
      </c>
      <c r="F1023"/>
      <c r="G1023" s="2">
        <v>68.12</v>
      </c>
      <c r="H1023" s="2">
        <v>47.46</v>
      </c>
      <c r="I1023">
        <f t="shared" si="60"/>
        <v>20.660000000000004</v>
      </c>
      <c r="J1023" t="s">
        <v>28</v>
      </c>
    </row>
    <row r="1024" spans="1:10" x14ac:dyDescent="0.2">
      <c r="A1024">
        <v>1</v>
      </c>
      <c r="B1024">
        <v>1</v>
      </c>
      <c r="C1024" t="s">
        <v>7</v>
      </c>
      <c r="D1024" t="s">
        <v>8</v>
      </c>
      <c r="E1024" s="1">
        <v>43432</v>
      </c>
      <c r="F1024"/>
      <c r="G1024" s="2">
        <v>66.63</v>
      </c>
      <c r="H1024" s="2">
        <v>33.33</v>
      </c>
      <c r="I1024">
        <f t="shared" si="60"/>
        <v>33.299999999999997</v>
      </c>
      <c r="J1024" t="s">
        <v>28</v>
      </c>
    </row>
    <row r="1025" spans="1:10" x14ac:dyDescent="0.2">
      <c r="A1025">
        <v>1</v>
      </c>
      <c r="B1025">
        <v>2</v>
      </c>
      <c r="C1025" t="s">
        <v>7</v>
      </c>
      <c r="D1025" t="s">
        <v>8</v>
      </c>
      <c r="E1025" s="1">
        <v>43432</v>
      </c>
      <c r="F1025"/>
      <c r="G1025" s="2">
        <v>64.77</v>
      </c>
      <c r="H1025" s="2">
        <v>36.799999999999997</v>
      </c>
      <c r="I1025">
        <f t="shared" si="60"/>
        <v>27.97</v>
      </c>
      <c r="J1025" t="s">
        <v>28</v>
      </c>
    </row>
    <row r="1026" spans="1:10" x14ac:dyDescent="0.2">
      <c r="A1026">
        <v>1</v>
      </c>
      <c r="B1026">
        <v>3</v>
      </c>
      <c r="C1026" t="s">
        <v>7</v>
      </c>
      <c r="D1026" t="s">
        <v>8</v>
      </c>
      <c r="E1026" s="1">
        <v>43432</v>
      </c>
      <c r="F1026"/>
      <c r="G1026" s="2">
        <v>70.849999999999994</v>
      </c>
      <c r="H1026" s="2">
        <v>40.090000000000003</v>
      </c>
      <c r="I1026">
        <f t="shared" si="60"/>
        <v>30.759999999999991</v>
      </c>
      <c r="J1026" t="s">
        <v>28</v>
      </c>
    </row>
    <row r="1027" spans="1:10" x14ac:dyDescent="0.2">
      <c r="A1027">
        <v>1</v>
      </c>
      <c r="B1027">
        <v>4</v>
      </c>
      <c r="C1027" t="s">
        <v>7</v>
      </c>
      <c r="D1027" t="s">
        <v>8</v>
      </c>
      <c r="E1027" s="1">
        <v>43432</v>
      </c>
      <c r="F1027"/>
      <c r="G1027" s="2">
        <v>69.81</v>
      </c>
      <c r="H1027" s="2">
        <v>41</v>
      </c>
      <c r="I1027">
        <f t="shared" si="60"/>
        <v>28.810000000000002</v>
      </c>
      <c r="J1027" t="s">
        <v>28</v>
      </c>
    </row>
    <row r="1028" spans="1:10" x14ac:dyDescent="0.2">
      <c r="A1028">
        <v>1</v>
      </c>
      <c r="B1028">
        <v>5</v>
      </c>
      <c r="C1028" t="s">
        <v>7</v>
      </c>
      <c r="D1028" t="s">
        <v>8</v>
      </c>
      <c r="E1028" s="1">
        <v>43432</v>
      </c>
      <c r="F1028"/>
      <c r="G1028" s="2">
        <v>66.569999999999993</v>
      </c>
      <c r="H1028" s="2">
        <v>37.799999999999997</v>
      </c>
      <c r="I1028">
        <f t="shared" si="60"/>
        <v>28.769999999999996</v>
      </c>
      <c r="J1028" t="s">
        <v>28</v>
      </c>
    </row>
    <row r="1029" spans="1:10" x14ac:dyDescent="0.2">
      <c r="A1029">
        <v>1</v>
      </c>
      <c r="B1029">
        <v>6</v>
      </c>
      <c r="C1029" t="s">
        <v>7</v>
      </c>
      <c r="D1029" t="s">
        <v>8</v>
      </c>
      <c r="E1029" s="1">
        <v>43432</v>
      </c>
      <c r="F1029"/>
      <c r="G1029" s="2">
        <v>69.14</v>
      </c>
      <c r="H1029" s="2">
        <v>38.17</v>
      </c>
      <c r="I1029">
        <f t="shared" si="60"/>
        <v>30.97</v>
      </c>
      <c r="J1029" t="s">
        <v>28</v>
      </c>
    </row>
    <row r="1030" spans="1:10" x14ac:dyDescent="0.2">
      <c r="A1030">
        <v>1</v>
      </c>
      <c r="B1030">
        <v>7</v>
      </c>
      <c r="C1030" t="s">
        <v>7</v>
      </c>
      <c r="D1030" t="s">
        <v>8</v>
      </c>
      <c r="E1030" s="1">
        <v>43432</v>
      </c>
      <c r="F1030"/>
      <c r="G1030" s="2">
        <v>66.599999999999994</v>
      </c>
      <c r="H1030" s="2">
        <v>33.130000000000003</v>
      </c>
      <c r="I1030">
        <f t="shared" si="60"/>
        <v>33.469999999999992</v>
      </c>
      <c r="J1030" t="s">
        <v>28</v>
      </c>
    </row>
    <row r="1031" spans="1:10" customFormat="1" x14ac:dyDescent="0.2">
      <c r="A1031">
        <v>3</v>
      </c>
      <c r="B1031">
        <v>1</v>
      </c>
      <c r="C1031" t="s">
        <v>6</v>
      </c>
      <c r="D1031" t="s">
        <v>9</v>
      </c>
      <c r="E1031" s="1">
        <v>43434</v>
      </c>
      <c r="F1031" s="1"/>
      <c r="G1031">
        <v>222.62</v>
      </c>
      <c r="H1031">
        <v>185</v>
      </c>
      <c r="I1031">
        <f>(G1031-H1031)/4</f>
        <v>9.4050000000000011</v>
      </c>
      <c r="J1031" t="s">
        <v>25</v>
      </c>
    </row>
    <row r="1032" spans="1:10" customFormat="1" x14ac:dyDescent="0.2">
      <c r="A1032">
        <v>3</v>
      </c>
      <c r="B1032">
        <v>3</v>
      </c>
      <c r="C1032" t="s">
        <v>6</v>
      </c>
      <c r="D1032" t="s">
        <v>9</v>
      </c>
      <c r="E1032" s="1">
        <v>43434</v>
      </c>
      <c r="F1032" s="1"/>
      <c r="G1032">
        <v>268.85000000000002</v>
      </c>
      <c r="H1032">
        <v>225.54</v>
      </c>
      <c r="I1032">
        <f>(G1032-H1032)/5</f>
        <v>8.6620000000000061</v>
      </c>
      <c r="J1032" t="s">
        <v>25</v>
      </c>
    </row>
    <row r="1033" spans="1:10" customFormat="1" x14ac:dyDescent="0.2">
      <c r="A1033">
        <v>3</v>
      </c>
      <c r="B1033">
        <v>4</v>
      </c>
      <c r="C1033" t="s">
        <v>6</v>
      </c>
      <c r="D1033" t="s">
        <v>9</v>
      </c>
      <c r="E1033" s="1">
        <v>43434</v>
      </c>
      <c r="F1033" s="1"/>
      <c r="G1033">
        <v>250.03</v>
      </c>
      <c r="H1033">
        <v>191.21</v>
      </c>
      <c r="I1033">
        <f>(G1033-H1033)/5</f>
        <v>11.763999999999999</v>
      </c>
      <c r="J1033" t="s">
        <v>25</v>
      </c>
    </row>
    <row r="1034" spans="1:10" customFormat="1" x14ac:dyDescent="0.2">
      <c r="A1034">
        <v>3</v>
      </c>
      <c r="B1034">
        <v>1</v>
      </c>
      <c r="C1034" t="s">
        <v>6</v>
      </c>
      <c r="D1034" t="s">
        <v>8</v>
      </c>
      <c r="E1034" s="1">
        <v>43434</v>
      </c>
      <c r="F1034" s="1"/>
      <c r="G1034">
        <v>255.72</v>
      </c>
      <c r="H1034">
        <v>197</v>
      </c>
      <c r="I1034">
        <f>(G1034-H1034)/5</f>
        <v>11.744</v>
      </c>
      <c r="J1034" t="s">
        <v>25</v>
      </c>
    </row>
    <row r="1035" spans="1:10" customFormat="1" x14ac:dyDescent="0.2">
      <c r="A1035">
        <v>3</v>
      </c>
      <c r="B1035">
        <v>3</v>
      </c>
      <c r="C1035" t="s">
        <v>6</v>
      </c>
      <c r="D1035" t="s">
        <v>8</v>
      </c>
      <c r="E1035" s="1">
        <v>43434</v>
      </c>
      <c r="F1035" s="1"/>
      <c r="G1035">
        <v>277.68</v>
      </c>
      <c r="H1035">
        <v>223.04</v>
      </c>
      <c r="I1035">
        <f>(G1035-H1035)/4</f>
        <v>13.660000000000004</v>
      </c>
      <c r="J1035" t="s">
        <v>25</v>
      </c>
    </row>
    <row r="1036" spans="1:10" customFormat="1" x14ac:dyDescent="0.2">
      <c r="A1036">
        <v>1</v>
      </c>
      <c r="B1036">
        <v>1</v>
      </c>
      <c r="C1036" t="s">
        <v>6</v>
      </c>
      <c r="D1036" t="s">
        <v>9</v>
      </c>
      <c r="E1036" s="1">
        <v>43434</v>
      </c>
      <c r="G1036" s="2">
        <v>111.28</v>
      </c>
      <c r="H1036" s="2">
        <v>99.36</v>
      </c>
      <c r="I1036">
        <f>G1036-H1036</f>
        <v>11.920000000000002</v>
      </c>
      <c r="J1036" t="s">
        <v>28</v>
      </c>
    </row>
    <row r="1037" spans="1:10" customFormat="1" x14ac:dyDescent="0.2">
      <c r="A1037">
        <v>1</v>
      </c>
      <c r="B1037">
        <v>2</v>
      </c>
      <c r="C1037" t="s">
        <v>6</v>
      </c>
      <c r="D1037" t="s">
        <v>9</v>
      </c>
      <c r="E1037" s="1">
        <v>43434</v>
      </c>
      <c r="G1037" s="2">
        <v>105.02</v>
      </c>
      <c r="H1037" s="2">
        <v>92.83</v>
      </c>
      <c r="I1037">
        <f>G1037-H1037</f>
        <v>12.189999999999998</v>
      </c>
      <c r="J1037" t="s">
        <v>28</v>
      </c>
    </row>
    <row r="1038" spans="1:10" customFormat="1" x14ac:dyDescent="0.2">
      <c r="A1038">
        <v>1</v>
      </c>
      <c r="B1038">
        <v>3</v>
      </c>
      <c r="C1038" t="s">
        <v>6</v>
      </c>
      <c r="D1038" t="s">
        <v>9</v>
      </c>
      <c r="E1038" s="1">
        <v>43434</v>
      </c>
      <c r="G1038" s="2">
        <v>122.45</v>
      </c>
      <c r="H1038" s="2">
        <v>110.7</v>
      </c>
      <c r="I1038">
        <f>G1038-H1038</f>
        <v>11.75</v>
      </c>
      <c r="J1038" t="s">
        <v>28</v>
      </c>
    </row>
    <row r="1039" spans="1:10" customFormat="1" x14ac:dyDescent="0.2">
      <c r="A1039">
        <v>1</v>
      </c>
      <c r="B1039">
        <v>4</v>
      </c>
      <c r="C1039" t="s">
        <v>6</v>
      </c>
      <c r="D1039" t="s">
        <v>9</v>
      </c>
      <c r="E1039" s="1">
        <v>43434</v>
      </c>
      <c r="G1039" s="2">
        <v>105.8</v>
      </c>
      <c r="H1039" s="2">
        <v>93.5</v>
      </c>
      <c r="I1039">
        <f t="shared" ref="I1039:I1050" si="61">G1039-H1039</f>
        <v>12.299999999999997</v>
      </c>
      <c r="J1039" t="s">
        <v>28</v>
      </c>
    </row>
    <row r="1040" spans="1:10" customFormat="1" x14ac:dyDescent="0.2">
      <c r="A1040">
        <v>1</v>
      </c>
      <c r="B1040">
        <v>5</v>
      </c>
      <c r="C1040" t="s">
        <v>6</v>
      </c>
      <c r="D1040" t="s">
        <v>9</v>
      </c>
      <c r="E1040" s="1">
        <v>43434</v>
      </c>
      <c r="G1040" s="2">
        <v>111.06</v>
      </c>
      <c r="H1040" s="2">
        <v>96.4</v>
      </c>
      <c r="I1040">
        <f t="shared" si="61"/>
        <v>14.659999999999997</v>
      </c>
      <c r="J1040" t="s">
        <v>28</v>
      </c>
    </row>
    <row r="1041" spans="1:10" customFormat="1" x14ac:dyDescent="0.2">
      <c r="A1041">
        <v>1</v>
      </c>
      <c r="B1041">
        <v>6</v>
      </c>
      <c r="C1041" t="s">
        <v>6</v>
      </c>
      <c r="D1041" t="s">
        <v>9</v>
      </c>
      <c r="E1041" s="1">
        <v>43434</v>
      </c>
      <c r="G1041" s="2">
        <v>113.23</v>
      </c>
      <c r="H1041" s="2">
        <v>99.99</v>
      </c>
      <c r="I1041">
        <f t="shared" si="61"/>
        <v>13.240000000000009</v>
      </c>
      <c r="J1041" t="s">
        <v>28</v>
      </c>
    </row>
    <row r="1042" spans="1:10" customFormat="1" x14ac:dyDescent="0.2">
      <c r="A1042">
        <v>1</v>
      </c>
      <c r="B1042">
        <v>7</v>
      </c>
      <c r="C1042" t="s">
        <v>6</v>
      </c>
      <c r="D1042" t="s">
        <v>9</v>
      </c>
      <c r="E1042" s="1">
        <v>43434</v>
      </c>
      <c r="G1042" s="2">
        <v>111.1</v>
      </c>
      <c r="H1042" s="2">
        <v>96.38</v>
      </c>
      <c r="I1042">
        <f t="shared" si="61"/>
        <v>14.719999999999999</v>
      </c>
      <c r="J1042" t="s">
        <v>28</v>
      </c>
    </row>
    <row r="1043" spans="1:10" customFormat="1" x14ac:dyDescent="0.2">
      <c r="A1043">
        <v>1</v>
      </c>
      <c r="B1043">
        <v>8</v>
      </c>
      <c r="C1043" t="s">
        <v>6</v>
      </c>
      <c r="D1043" t="s">
        <v>9</v>
      </c>
      <c r="E1043" s="1">
        <v>43434</v>
      </c>
      <c r="G1043" s="2">
        <v>116.76</v>
      </c>
      <c r="H1043" s="2">
        <v>101.36</v>
      </c>
      <c r="I1043">
        <f t="shared" si="61"/>
        <v>15.400000000000006</v>
      </c>
      <c r="J1043" t="s">
        <v>28</v>
      </c>
    </row>
    <row r="1044" spans="1:10" customFormat="1" x14ac:dyDescent="0.2">
      <c r="A1044">
        <v>1</v>
      </c>
      <c r="B1044">
        <v>1</v>
      </c>
      <c r="C1044" t="s">
        <v>6</v>
      </c>
      <c r="D1044" t="s">
        <v>8</v>
      </c>
      <c r="E1044" s="1">
        <v>43434</v>
      </c>
      <c r="G1044" s="2">
        <v>127.81</v>
      </c>
      <c r="H1044" s="2">
        <v>108.09</v>
      </c>
      <c r="I1044">
        <f t="shared" si="61"/>
        <v>19.72</v>
      </c>
      <c r="J1044" t="s">
        <v>28</v>
      </c>
    </row>
    <row r="1045" spans="1:10" customFormat="1" x14ac:dyDescent="0.2">
      <c r="A1045">
        <v>1</v>
      </c>
      <c r="B1045">
        <v>2</v>
      </c>
      <c r="C1045" t="s">
        <v>6</v>
      </c>
      <c r="D1045" t="s">
        <v>8</v>
      </c>
      <c r="E1045" s="1">
        <v>43434</v>
      </c>
      <c r="G1045" s="2">
        <v>145.93</v>
      </c>
      <c r="H1045" s="2">
        <v>126.47</v>
      </c>
      <c r="I1045">
        <f t="shared" si="61"/>
        <v>19.460000000000008</v>
      </c>
      <c r="J1045" t="s">
        <v>28</v>
      </c>
    </row>
    <row r="1046" spans="1:10" customFormat="1" x14ac:dyDescent="0.2">
      <c r="A1046">
        <v>1</v>
      </c>
      <c r="B1046">
        <v>3</v>
      </c>
      <c r="C1046" t="s">
        <v>6</v>
      </c>
      <c r="D1046" t="s">
        <v>8</v>
      </c>
      <c r="E1046" s="1">
        <v>43434</v>
      </c>
      <c r="G1046" s="2">
        <v>130.93</v>
      </c>
      <c r="H1046" s="2">
        <v>112</v>
      </c>
      <c r="I1046">
        <f t="shared" si="61"/>
        <v>18.930000000000007</v>
      </c>
      <c r="J1046" t="s">
        <v>28</v>
      </c>
    </row>
    <row r="1047" spans="1:10" customFormat="1" x14ac:dyDescent="0.2">
      <c r="A1047">
        <v>1</v>
      </c>
      <c r="B1047">
        <v>4</v>
      </c>
      <c r="C1047" t="s">
        <v>6</v>
      </c>
      <c r="D1047" t="s">
        <v>8</v>
      </c>
      <c r="E1047" s="1">
        <v>43434</v>
      </c>
      <c r="G1047" s="2">
        <v>139.33000000000001</v>
      </c>
      <c r="H1047" s="2">
        <v>121.9</v>
      </c>
      <c r="I1047">
        <f t="shared" si="61"/>
        <v>17.430000000000007</v>
      </c>
      <c r="J1047" t="s">
        <v>28</v>
      </c>
    </row>
    <row r="1048" spans="1:10" customFormat="1" x14ac:dyDescent="0.2">
      <c r="A1048">
        <v>1</v>
      </c>
      <c r="B1048">
        <v>5</v>
      </c>
      <c r="C1048" t="s">
        <v>6</v>
      </c>
      <c r="D1048" t="s">
        <v>8</v>
      </c>
      <c r="E1048" s="1">
        <v>43434</v>
      </c>
      <c r="G1048" s="2">
        <v>145.32</v>
      </c>
      <c r="H1048" s="2">
        <v>125.6</v>
      </c>
      <c r="I1048">
        <f t="shared" si="61"/>
        <v>19.72</v>
      </c>
      <c r="J1048" t="s">
        <v>28</v>
      </c>
    </row>
    <row r="1049" spans="1:10" customFormat="1" x14ac:dyDescent="0.2">
      <c r="A1049">
        <v>1</v>
      </c>
      <c r="B1049">
        <v>6</v>
      </c>
      <c r="C1049" t="s">
        <v>6</v>
      </c>
      <c r="D1049" t="s">
        <v>8</v>
      </c>
      <c r="E1049" s="1">
        <v>43434</v>
      </c>
      <c r="G1049" s="2">
        <v>134.88999999999999</v>
      </c>
      <c r="H1049" s="2">
        <v>116.13</v>
      </c>
      <c r="I1049">
        <f t="shared" si="61"/>
        <v>18.759999999999991</v>
      </c>
      <c r="J1049" t="s">
        <v>28</v>
      </c>
    </row>
    <row r="1050" spans="1:10" customFormat="1" x14ac:dyDescent="0.2">
      <c r="A1050">
        <v>1</v>
      </c>
      <c r="B1050">
        <v>7</v>
      </c>
      <c r="C1050" t="s">
        <v>6</v>
      </c>
      <c r="D1050" t="s">
        <v>8</v>
      </c>
      <c r="E1050" s="1">
        <v>43434</v>
      </c>
      <c r="G1050" s="2">
        <v>133.16</v>
      </c>
      <c r="H1050" s="2">
        <v>114.56</v>
      </c>
      <c r="I1050">
        <f t="shared" si="61"/>
        <v>18.599999999999994</v>
      </c>
      <c r="J1050" t="s">
        <v>28</v>
      </c>
    </row>
    <row r="1051" spans="1:10" customFormat="1" x14ac:dyDescent="0.2">
      <c r="A1051">
        <v>2</v>
      </c>
      <c r="B1051">
        <v>1</v>
      </c>
      <c r="C1051" t="s">
        <v>6</v>
      </c>
      <c r="D1051" t="s">
        <v>9</v>
      </c>
      <c r="E1051" s="1">
        <v>43434</v>
      </c>
      <c r="G1051" s="2">
        <v>115.85</v>
      </c>
      <c r="H1051" s="2">
        <v>102.52</v>
      </c>
      <c r="I1051">
        <f>G1051-H1051</f>
        <v>13.329999999999998</v>
      </c>
      <c r="J1051" t="s">
        <v>28</v>
      </c>
    </row>
    <row r="1052" spans="1:10" customFormat="1" x14ac:dyDescent="0.2">
      <c r="A1052">
        <v>2</v>
      </c>
      <c r="B1052">
        <v>2</v>
      </c>
      <c r="C1052" t="s">
        <v>6</v>
      </c>
      <c r="D1052" t="s">
        <v>9</v>
      </c>
      <c r="E1052" s="1">
        <v>43434</v>
      </c>
      <c r="G1052" s="2">
        <v>118.89</v>
      </c>
      <c r="H1052" s="2">
        <v>103.4</v>
      </c>
      <c r="I1052">
        <f t="shared" ref="I1052:I1070" si="62">G1052-H1052</f>
        <v>15.489999999999995</v>
      </c>
      <c r="J1052" t="s">
        <v>28</v>
      </c>
    </row>
    <row r="1053" spans="1:10" customFormat="1" x14ac:dyDescent="0.2">
      <c r="A1053">
        <v>2</v>
      </c>
      <c r="B1053">
        <v>3</v>
      </c>
      <c r="C1053" t="s">
        <v>6</v>
      </c>
      <c r="D1053" t="s">
        <v>9</v>
      </c>
      <c r="E1053" s="1">
        <v>43434</v>
      </c>
      <c r="G1053" s="2">
        <v>113.03</v>
      </c>
      <c r="H1053" s="2">
        <v>99.74</v>
      </c>
      <c r="I1053">
        <f t="shared" si="62"/>
        <v>13.290000000000006</v>
      </c>
      <c r="J1053" t="s">
        <v>28</v>
      </c>
    </row>
    <row r="1054" spans="1:10" customFormat="1" x14ac:dyDescent="0.2">
      <c r="A1054">
        <v>2</v>
      </c>
      <c r="B1054">
        <v>4</v>
      </c>
      <c r="C1054" t="s">
        <v>6</v>
      </c>
      <c r="D1054" t="s">
        <v>9</v>
      </c>
      <c r="E1054" s="1">
        <v>43434</v>
      </c>
      <c r="G1054" s="2">
        <v>113.08</v>
      </c>
      <c r="H1054" s="2">
        <v>98.05</v>
      </c>
      <c r="I1054">
        <f t="shared" si="62"/>
        <v>15.030000000000001</v>
      </c>
      <c r="J1054" t="s">
        <v>28</v>
      </c>
    </row>
    <row r="1055" spans="1:10" customFormat="1" x14ac:dyDescent="0.2">
      <c r="A1055">
        <v>2</v>
      </c>
      <c r="B1055">
        <v>5</v>
      </c>
      <c r="C1055" t="s">
        <v>6</v>
      </c>
      <c r="D1055" t="s">
        <v>9</v>
      </c>
      <c r="E1055" s="1">
        <v>43434</v>
      </c>
      <c r="G1055" s="2">
        <v>108.47</v>
      </c>
      <c r="H1055" s="2">
        <v>93</v>
      </c>
      <c r="I1055">
        <f t="shared" si="62"/>
        <v>15.469999999999999</v>
      </c>
      <c r="J1055" t="s">
        <v>28</v>
      </c>
    </row>
    <row r="1056" spans="1:10" customFormat="1" x14ac:dyDescent="0.2">
      <c r="A1056">
        <v>2</v>
      </c>
      <c r="B1056">
        <v>6</v>
      </c>
      <c r="C1056" t="s">
        <v>6</v>
      </c>
      <c r="D1056" t="s">
        <v>9</v>
      </c>
      <c r="E1056" s="1">
        <v>43434</v>
      </c>
      <c r="G1056" s="2">
        <v>109.9</v>
      </c>
      <c r="H1056" s="2">
        <v>96.78</v>
      </c>
      <c r="I1056">
        <f t="shared" si="62"/>
        <v>13.120000000000005</v>
      </c>
      <c r="J1056" t="s">
        <v>28</v>
      </c>
    </row>
    <row r="1057" spans="1:10" customFormat="1" x14ac:dyDescent="0.2">
      <c r="A1057">
        <v>2</v>
      </c>
      <c r="B1057">
        <v>7</v>
      </c>
      <c r="C1057" t="s">
        <v>6</v>
      </c>
      <c r="D1057" t="s">
        <v>9</v>
      </c>
      <c r="E1057" s="1">
        <v>43434</v>
      </c>
      <c r="G1057" s="2">
        <v>111.5</v>
      </c>
      <c r="H1057" s="2">
        <v>97.14</v>
      </c>
      <c r="I1057">
        <f t="shared" si="62"/>
        <v>14.36</v>
      </c>
      <c r="J1057" t="s">
        <v>28</v>
      </c>
    </row>
    <row r="1058" spans="1:10" customFormat="1" x14ac:dyDescent="0.2">
      <c r="A1058">
        <v>2</v>
      </c>
      <c r="B1058">
        <v>8</v>
      </c>
      <c r="C1058" t="s">
        <v>6</v>
      </c>
      <c r="D1058" t="s">
        <v>9</v>
      </c>
      <c r="E1058" s="1">
        <v>43434</v>
      </c>
      <c r="G1058" s="2">
        <v>103.12</v>
      </c>
      <c r="H1058" s="2">
        <v>85.38</v>
      </c>
      <c r="I1058">
        <f t="shared" si="62"/>
        <v>17.740000000000009</v>
      </c>
      <c r="J1058" t="s">
        <v>28</v>
      </c>
    </row>
    <row r="1059" spans="1:10" customFormat="1" x14ac:dyDescent="0.2">
      <c r="A1059">
        <v>2</v>
      </c>
      <c r="B1059">
        <v>9</v>
      </c>
      <c r="C1059" t="s">
        <v>6</v>
      </c>
      <c r="D1059" t="s">
        <v>9</v>
      </c>
      <c r="E1059" s="1">
        <v>43434</v>
      </c>
      <c r="G1059" s="2">
        <v>106.13</v>
      </c>
      <c r="H1059" s="2">
        <v>91.8</v>
      </c>
      <c r="I1059">
        <f t="shared" si="62"/>
        <v>14.329999999999998</v>
      </c>
      <c r="J1059" t="s">
        <v>28</v>
      </c>
    </row>
    <row r="1060" spans="1:10" customFormat="1" x14ac:dyDescent="0.2">
      <c r="A1060">
        <v>2</v>
      </c>
      <c r="B1060">
        <v>10</v>
      </c>
      <c r="C1060" t="s">
        <v>6</v>
      </c>
      <c r="D1060" t="s">
        <v>9</v>
      </c>
      <c r="E1060" s="1">
        <v>43434</v>
      </c>
      <c r="G1060" s="2">
        <v>106.72</v>
      </c>
      <c r="H1060" s="2">
        <v>89.06</v>
      </c>
      <c r="I1060">
        <f t="shared" si="62"/>
        <v>17.659999999999997</v>
      </c>
      <c r="J1060" t="s">
        <v>28</v>
      </c>
    </row>
    <row r="1061" spans="1:10" customFormat="1" x14ac:dyDescent="0.2">
      <c r="A1061">
        <v>2</v>
      </c>
      <c r="B1061">
        <v>11</v>
      </c>
      <c r="C1061" t="s">
        <v>6</v>
      </c>
      <c r="D1061" t="s">
        <v>9</v>
      </c>
      <c r="E1061" s="1">
        <v>43434</v>
      </c>
      <c r="G1061" s="2">
        <v>137.88</v>
      </c>
      <c r="H1061" s="2">
        <v>121.18</v>
      </c>
      <c r="I1061">
        <f t="shared" si="62"/>
        <v>16.699999999999989</v>
      </c>
      <c r="J1061" t="s">
        <v>28</v>
      </c>
    </row>
    <row r="1062" spans="1:10" customFormat="1" x14ac:dyDescent="0.2">
      <c r="A1062">
        <v>2</v>
      </c>
      <c r="B1062">
        <v>12</v>
      </c>
      <c r="C1062" t="s">
        <v>6</v>
      </c>
      <c r="D1062" t="s">
        <v>9</v>
      </c>
      <c r="E1062" s="1">
        <v>43434</v>
      </c>
      <c r="G1062" s="2">
        <v>170.33</v>
      </c>
      <c r="H1062" s="2">
        <v>153.94999999999999</v>
      </c>
      <c r="I1062">
        <f t="shared" si="62"/>
        <v>16.380000000000024</v>
      </c>
      <c r="J1062" t="s">
        <v>28</v>
      </c>
    </row>
    <row r="1063" spans="1:10" customFormat="1" x14ac:dyDescent="0.2">
      <c r="A1063">
        <v>2</v>
      </c>
      <c r="B1063">
        <v>1</v>
      </c>
      <c r="C1063" t="s">
        <v>6</v>
      </c>
      <c r="D1063" t="s">
        <v>8</v>
      </c>
      <c r="E1063" s="1">
        <v>43434</v>
      </c>
      <c r="G1063" s="2">
        <v>143.66999999999999</v>
      </c>
      <c r="H1063" s="2">
        <v>123.61</v>
      </c>
      <c r="I1063">
        <f t="shared" si="62"/>
        <v>20.059999999999988</v>
      </c>
      <c r="J1063" t="s">
        <v>28</v>
      </c>
    </row>
    <row r="1064" spans="1:10" customFormat="1" x14ac:dyDescent="0.2">
      <c r="A1064">
        <v>2</v>
      </c>
      <c r="B1064">
        <v>2</v>
      </c>
      <c r="C1064" t="s">
        <v>6</v>
      </c>
      <c r="D1064" t="s">
        <v>8</v>
      </c>
      <c r="E1064" s="1">
        <v>43434</v>
      </c>
      <c r="G1064" s="2">
        <v>136.51</v>
      </c>
      <c r="H1064" s="2">
        <v>118.66</v>
      </c>
      <c r="I1064">
        <f t="shared" si="62"/>
        <v>17.849999999999994</v>
      </c>
      <c r="J1064" t="s">
        <v>28</v>
      </c>
    </row>
    <row r="1065" spans="1:10" customFormat="1" x14ac:dyDescent="0.2">
      <c r="A1065">
        <v>2</v>
      </c>
      <c r="B1065">
        <v>3</v>
      </c>
      <c r="C1065" t="s">
        <v>6</v>
      </c>
      <c r="D1065" t="s">
        <v>8</v>
      </c>
      <c r="E1065" s="1">
        <v>43434</v>
      </c>
      <c r="G1065" s="2">
        <v>132.11000000000001</v>
      </c>
      <c r="H1065" s="2">
        <v>110.78</v>
      </c>
      <c r="I1065">
        <f t="shared" si="62"/>
        <v>21.330000000000013</v>
      </c>
      <c r="J1065" t="s">
        <v>28</v>
      </c>
    </row>
    <row r="1066" spans="1:10" customFormat="1" x14ac:dyDescent="0.2">
      <c r="A1066">
        <v>2</v>
      </c>
      <c r="B1066">
        <v>4</v>
      </c>
      <c r="C1066" t="s">
        <v>6</v>
      </c>
      <c r="D1066" t="s">
        <v>8</v>
      </c>
      <c r="E1066" s="1">
        <v>43434</v>
      </c>
      <c r="G1066" s="2">
        <v>130.78</v>
      </c>
      <c r="H1066" s="2">
        <v>111.24</v>
      </c>
      <c r="I1066">
        <f t="shared" si="62"/>
        <v>19.540000000000006</v>
      </c>
      <c r="J1066" t="s">
        <v>28</v>
      </c>
    </row>
    <row r="1067" spans="1:10" customFormat="1" x14ac:dyDescent="0.2">
      <c r="A1067">
        <v>2</v>
      </c>
      <c r="B1067">
        <v>5</v>
      </c>
      <c r="C1067" t="s">
        <v>6</v>
      </c>
      <c r="D1067" t="s">
        <v>8</v>
      </c>
      <c r="E1067" s="1">
        <v>43434</v>
      </c>
      <c r="G1067" s="2">
        <v>130.33000000000001</v>
      </c>
      <c r="H1067" s="2">
        <v>110.84</v>
      </c>
      <c r="I1067">
        <f t="shared" si="62"/>
        <v>19.490000000000009</v>
      </c>
      <c r="J1067" t="s">
        <v>28</v>
      </c>
    </row>
    <row r="1068" spans="1:10" customFormat="1" x14ac:dyDescent="0.2">
      <c r="A1068">
        <v>2</v>
      </c>
      <c r="B1068">
        <v>6</v>
      </c>
      <c r="C1068" t="s">
        <v>6</v>
      </c>
      <c r="D1068" t="s">
        <v>8</v>
      </c>
      <c r="E1068" s="1">
        <v>43434</v>
      </c>
      <c r="G1068" s="2">
        <v>132.22999999999999</v>
      </c>
      <c r="H1068" s="2">
        <v>114.04</v>
      </c>
      <c r="I1068">
        <f t="shared" si="62"/>
        <v>18.189999999999984</v>
      </c>
      <c r="J1068" t="s">
        <v>28</v>
      </c>
    </row>
    <row r="1069" spans="1:10" customFormat="1" x14ac:dyDescent="0.2">
      <c r="A1069">
        <v>2</v>
      </c>
      <c r="B1069">
        <v>7</v>
      </c>
      <c r="C1069" t="s">
        <v>6</v>
      </c>
      <c r="D1069" t="s">
        <v>8</v>
      </c>
      <c r="E1069" s="1">
        <v>43434</v>
      </c>
      <c r="F1069" s="2"/>
      <c r="G1069" s="2">
        <v>126.93</v>
      </c>
      <c r="H1069" s="2">
        <v>107.97</v>
      </c>
      <c r="I1069">
        <f t="shared" si="62"/>
        <v>18.960000000000008</v>
      </c>
      <c r="J1069" t="s">
        <v>28</v>
      </c>
    </row>
    <row r="1070" spans="1:10" customFormat="1" x14ac:dyDescent="0.2">
      <c r="A1070">
        <v>2</v>
      </c>
      <c r="B1070">
        <v>8</v>
      </c>
      <c r="C1070" t="s">
        <v>6</v>
      </c>
      <c r="D1070" t="s">
        <v>8</v>
      </c>
      <c r="E1070" s="1">
        <v>43434</v>
      </c>
      <c r="F1070" s="2"/>
      <c r="G1070" s="2">
        <v>122.01</v>
      </c>
      <c r="H1070" s="2">
        <v>101.89</v>
      </c>
      <c r="I1070">
        <f t="shared" si="62"/>
        <v>20.120000000000005</v>
      </c>
      <c r="J1070" t="s">
        <v>28</v>
      </c>
    </row>
    <row r="1071" spans="1:10" customFormat="1" x14ac:dyDescent="0.2">
      <c r="A1071">
        <v>3</v>
      </c>
      <c r="B1071">
        <v>1</v>
      </c>
      <c r="C1071" t="s">
        <v>6</v>
      </c>
      <c r="D1071" t="s">
        <v>9</v>
      </c>
      <c r="E1071" s="1">
        <v>43439</v>
      </c>
      <c r="F1071" s="1"/>
      <c r="G1071" s="2">
        <v>251.38</v>
      </c>
      <c r="H1071" s="2">
        <v>154.59</v>
      </c>
      <c r="I1071">
        <f>(G1071-H1071)/4</f>
        <v>24.197499999999998</v>
      </c>
      <c r="J1071" t="s">
        <v>25</v>
      </c>
    </row>
    <row r="1072" spans="1:10" customFormat="1" x14ac:dyDescent="0.2">
      <c r="A1072">
        <v>3</v>
      </c>
      <c r="B1072">
        <v>3</v>
      </c>
      <c r="C1072" t="s">
        <v>6</v>
      </c>
      <c r="D1072" t="s">
        <v>9</v>
      </c>
      <c r="E1072" s="1">
        <v>43439</v>
      </c>
      <c r="F1072" s="1"/>
      <c r="G1072" s="2">
        <v>200.05</v>
      </c>
      <c r="H1072" s="2">
        <v>128.63999999999999</v>
      </c>
      <c r="I1072">
        <f t="shared" ref="I1072:I1074" si="63">(G1072-H1072)/5</f>
        <v>14.282000000000005</v>
      </c>
      <c r="J1072" t="s">
        <v>25</v>
      </c>
    </row>
    <row r="1073" spans="1:10" customFormat="1" x14ac:dyDescent="0.2">
      <c r="A1073">
        <v>3</v>
      </c>
      <c r="B1073">
        <v>4</v>
      </c>
      <c r="C1073" t="s">
        <v>6</v>
      </c>
      <c r="D1073" t="s">
        <v>9</v>
      </c>
      <c r="E1073" s="1">
        <v>43439</v>
      </c>
      <c r="F1073" s="1"/>
      <c r="G1073" s="2">
        <v>217.7</v>
      </c>
      <c r="H1073" s="2">
        <v>134.02000000000001</v>
      </c>
      <c r="I1073">
        <f t="shared" si="63"/>
        <v>16.735999999999997</v>
      </c>
      <c r="J1073" t="s">
        <v>25</v>
      </c>
    </row>
    <row r="1074" spans="1:10" customFormat="1" x14ac:dyDescent="0.2">
      <c r="A1074">
        <v>3</v>
      </c>
      <c r="B1074">
        <v>1</v>
      </c>
      <c r="C1074" t="s">
        <v>6</v>
      </c>
      <c r="D1074" t="s">
        <v>8</v>
      </c>
      <c r="E1074" s="1">
        <v>43439</v>
      </c>
      <c r="F1074" s="1"/>
      <c r="G1074" s="2">
        <v>285.83</v>
      </c>
      <c r="H1074" s="2">
        <v>187.41</v>
      </c>
      <c r="I1074">
        <f t="shared" si="63"/>
        <v>19.683999999999997</v>
      </c>
      <c r="J1074" t="s">
        <v>25</v>
      </c>
    </row>
    <row r="1075" spans="1:10" customFormat="1" x14ac:dyDescent="0.2">
      <c r="A1075">
        <v>3</v>
      </c>
      <c r="B1075">
        <v>3</v>
      </c>
      <c r="C1075" t="s">
        <v>6</v>
      </c>
      <c r="D1075" t="s">
        <v>8</v>
      </c>
      <c r="E1075" s="1">
        <v>43439</v>
      </c>
      <c r="F1075" s="1"/>
      <c r="G1075" s="2">
        <v>210.5</v>
      </c>
      <c r="H1075" s="2">
        <v>114.39</v>
      </c>
      <c r="I1075">
        <f>(G1075-H1075)/4</f>
        <v>24.0275</v>
      </c>
      <c r="J1075" t="s">
        <v>25</v>
      </c>
    </row>
    <row r="1076" spans="1:10" customFormat="1" x14ac:dyDescent="0.2">
      <c r="A1076">
        <v>1</v>
      </c>
      <c r="B1076">
        <v>1</v>
      </c>
      <c r="C1076" t="s">
        <v>6</v>
      </c>
      <c r="D1076" t="s">
        <v>9</v>
      </c>
      <c r="E1076" s="1">
        <v>43439</v>
      </c>
      <c r="G1076" s="2">
        <v>92.51</v>
      </c>
      <c r="H1076" s="2">
        <v>69.56</v>
      </c>
      <c r="I1076">
        <f>G1076-H1076</f>
        <v>22.950000000000003</v>
      </c>
      <c r="J1076" t="s">
        <v>28</v>
      </c>
    </row>
    <row r="1077" spans="1:10" customFormat="1" x14ac:dyDescent="0.2">
      <c r="A1077">
        <v>1</v>
      </c>
      <c r="B1077">
        <v>2</v>
      </c>
      <c r="C1077" t="s">
        <v>6</v>
      </c>
      <c r="D1077" t="s">
        <v>9</v>
      </c>
      <c r="E1077" s="1">
        <v>43439</v>
      </c>
      <c r="G1077" s="2">
        <v>98.64</v>
      </c>
      <c r="H1077" s="2">
        <v>85.26</v>
      </c>
      <c r="I1077">
        <f t="shared" ref="I1077:I1090" si="64">G1077-H1077</f>
        <v>13.379999999999995</v>
      </c>
      <c r="J1077" t="s">
        <v>28</v>
      </c>
    </row>
    <row r="1078" spans="1:10" customFormat="1" x14ac:dyDescent="0.2">
      <c r="A1078">
        <v>1</v>
      </c>
      <c r="B1078">
        <v>3</v>
      </c>
      <c r="C1078" t="s">
        <v>6</v>
      </c>
      <c r="D1078" t="s">
        <v>9</v>
      </c>
      <c r="E1078" s="1">
        <v>43439</v>
      </c>
      <c r="G1078" s="2">
        <v>92.19</v>
      </c>
      <c r="H1078" s="2">
        <v>68.52</v>
      </c>
      <c r="I1078">
        <f t="shared" si="64"/>
        <v>23.67</v>
      </c>
      <c r="J1078" t="s">
        <v>28</v>
      </c>
    </row>
    <row r="1079" spans="1:10" customFormat="1" x14ac:dyDescent="0.2">
      <c r="A1079">
        <v>1</v>
      </c>
      <c r="B1079">
        <v>4</v>
      </c>
      <c r="C1079" t="s">
        <v>6</v>
      </c>
      <c r="D1079" t="s">
        <v>9</v>
      </c>
      <c r="E1079" s="1">
        <v>43439</v>
      </c>
      <c r="G1079" s="2">
        <v>93.12</v>
      </c>
      <c r="H1079" s="2">
        <v>68.77</v>
      </c>
      <c r="I1079">
        <f t="shared" si="64"/>
        <v>24.350000000000009</v>
      </c>
      <c r="J1079" t="s">
        <v>28</v>
      </c>
    </row>
    <row r="1080" spans="1:10" customFormat="1" x14ac:dyDescent="0.2">
      <c r="A1080">
        <v>1</v>
      </c>
      <c r="B1080">
        <v>5</v>
      </c>
      <c r="C1080" t="s">
        <v>6</v>
      </c>
      <c r="D1080" t="s">
        <v>9</v>
      </c>
      <c r="E1080" s="1">
        <v>43439</v>
      </c>
      <c r="G1080" s="2">
        <v>96.91</v>
      </c>
      <c r="H1080" s="2">
        <v>72.760000000000005</v>
      </c>
      <c r="I1080">
        <f t="shared" si="64"/>
        <v>24.149999999999991</v>
      </c>
      <c r="J1080" t="s">
        <v>28</v>
      </c>
    </row>
    <row r="1081" spans="1:10" customFormat="1" x14ac:dyDescent="0.2">
      <c r="A1081">
        <v>1</v>
      </c>
      <c r="B1081">
        <v>6</v>
      </c>
      <c r="C1081" t="s">
        <v>6</v>
      </c>
      <c r="D1081" t="s">
        <v>9</v>
      </c>
      <c r="E1081" s="1">
        <v>43439</v>
      </c>
      <c r="G1081" s="2">
        <v>88.49</v>
      </c>
      <c r="H1081" s="2">
        <v>66.34</v>
      </c>
      <c r="I1081">
        <f t="shared" si="64"/>
        <v>22.149999999999991</v>
      </c>
      <c r="J1081" t="s">
        <v>28</v>
      </c>
    </row>
    <row r="1082" spans="1:10" customFormat="1" x14ac:dyDescent="0.2">
      <c r="A1082">
        <v>1</v>
      </c>
      <c r="B1082">
        <v>7</v>
      </c>
      <c r="C1082" t="s">
        <v>6</v>
      </c>
      <c r="D1082" t="s">
        <v>9</v>
      </c>
      <c r="E1082" s="1">
        <v>43439</v>
      </c>
      <c r="G1082" s="2">
        <v>91.85</v>
      </c>
      <c r="H1082" s="2">
        <v>70.22</v>
      </c>
      <c r="I1082">
        <f t="shared" si="64"/>
        <v>21.629999999999995</v>
      </c>
      <c r="J1082" t="s">
        <v>28</v>
      </c>
    </row>
    <row r="1083" spans="1:10" customFormat="1" x14ac:dyDescent="0.2">
      <c r="A1083">
        <v>1</v>
      </c>
      <c r="B1083">
        <v>8</v>
      </c>
      <c r="C1083" t="s">
        <v>6</v>
      </c>
      <c r="D1083" t="s">
        <v>9</v>
      </c>
      <c r="E1083" s="1">
        <v>43439</v>
      </c>
      <c r="G1083" s="2">
        <v>104.07</v>
      </c>
      <c r="H1083" s="2">
        <v>79.290000000000006</v>
      </c>
      <c r="I1083">
        <f t="shared" si="64"/>
        <v>24.779999999999987</v>
      </c>
      <c r="J1083" t="s">
        <v>28</v>
      </c>
    </row>
    <row r="1084" spans="1:10" customFormat="1" x14ac:dyDescent="0.2">
      <c r="A1084">
        <v>1</v>
      </c>
      <c r="B1084">
        <v>1</v>
      </c>
      <c r="C1084" t="s">
        <v>6</v>
      </c>
      <c r="D1084" t="s">
        <v>8</v>
      </c>
      <c r="E1084" s="1">
        <v>43439</v>
      </c>
      <c r="G1084" s="2">
        <v>124.1</v>
      </c>
      <c r="H1084" s="2">
        <v>91.17</v>
      </c>
      <c r="I1084">
        <f t="shared" si="64"/>
        <v>32.929999999999993</v>
      </c>
      <c r="J1084" t="s">
        <v>28</v>
      </c>
    </row>
    <row r="1085" spans="1:10" customFormat="1" x14ac:dyDescent="0.2">
      <c r="A1085">
        <v>1</v>
      </c>
      <c r="B1085">
        <v>2</v>
      </c>
      <c r="C1085" t="s">
        <v>6</v>
      </c>
      <c r="D1085" t="s">
        <v>8</v>
      </c>
      <c r="E1085" s="1">
        <v>43439</v>
      </c>
      <c r="G1085" s="2">
        <v>103.6</v>
      </c>
      <c r="H1085" s="2">
        <v>69.069999999999993</v>
      </c>
      <c r="I1085">
        <f t="shared" si="64"/>
        <v>34.53</v>
      </c>
      <c r="J1085" t="s">
        <v>28</v>
      </c>
    </row>
    <row r="1086" spans="1:10" customFormat="1" x14ac:dyDescent="0.2">
      <c r="A1086">
        <v>1</v>
      </c>
      <c r="B1086">
        <v>3</v>
      </c>
      <c r="C1086" t="s">
        <v>6</v>
      </c>
      <c r="D1086" t="s">
        <v>8</v>
      </c>
      <c r="E1086" s="1">
        <v>43439</v>
      </c>
      <c r="G1086" s="2">
        <v>102.66</v>
      </c>
      <c r="H1086" s="2">
        <v>70</v>
      </c>
      <c r="I1086">
        <f t="shared" si="64"/>
        <v>32.659999999999997</v>
      </c>
      <c r="J1086" t="s">
        <v>28</v>
      </c>
    </row>
    <row r="1087" spans="1:10" customFormat="1" x14ac:dyDescent="0.2">
      <c r="A1087">
        <v>1</v>
      </c>
      <c r="B1087">
        <v>4</v>
      </c>
      <c r="C1087" t="s">
        <v>6</v>
      </c>
      <c r="D1087" t="s">
        <v>8</v>
      </c>
      <c r="E1087" s="1">
        <v>43439</v>
      </c>
      <c r="G1087" s="2">
        <v>101.09</v>
      </c>
      <c r="H1087" s="2">
        <v>71.28</v>
      </c>
      <c r="I1087">
        <f t="shared" si="64"/>
        <v>29.810000000000002</v>
      </c>
      <c r="J1087" t="s">
        <v>28</v>
      </c>
    </row>
    <row r="1088" spans="1:10" customFormat="1" x14ac:dyDescent="0.2">
      <c r="A1088">
        <v>1</v>
      </c>
      <c r="B1088">
        <v>5</v>
      </c>
      <c r="C1088" t="s">
        <v>6</v>
      </c>
      <c r="D1088" t="s">
        <v>8</v>
      </c>
      <c r="E1088" s="1">
        <v>43439</v>
      </c>
      <c r="G1088" s="2">
        <v>106.07</v>
      </c>
      <c r="H1088" s="2">
        <v>70.739999999999995</v>
      </c>
      <c r="I1088">
        <f t="shared" si="64"/>
        <v>35.33</v>
      </c>
      <c r="J1088" t="s">
        <v>28</v>
      </c>
    </row>
    <row r="1089" spans="1:10" customFormat="1" x14ac:dyDescent="0.2">
      <c r="A1089">
        <v>1</v>
      </c>
      <c r="B1089">
        <v>6</v>
      </c>
      <c r="C1089" t="s">
        <v>6</v>
      </c>
      <c r="D1089" t="s">
        <v>8</v>
      </c>
      <c r="E1089" s="1">
        <v>43439</v>
      </c>
      <c r="G1089" s="2">
        <v>93.23</v>
      </c>
      <c r="H1089" s="2">
        <v>60.46</v>
      </c>
      <c r="I1089">
        <f t="shared" si="64"/>
        <v>32.770000000000003</v>
      </c>
      <c r="J1089" t="s">
        <v>28</v>
      </c>
    </row>
    <row r="1090" spans="1:10" customFormat="1" x14ac:dyDescent="0.2">
      <c r="A1090">
        <v>1</v>
      </c>
      <c r="B1090">
        <v>7</v>
      </c>
      <c r="C1090" t="s">
        <v>6</v>
      </c>
      <c r="D1090" t="s">
        <v>8</v>
      </c>
      <c r="E1090" s="1">
        <v>43439</v>
      </c>
      <c r="G1090" s="2">
        <v>112.4</v>
      </c>
      <c r="H1090" s="2">
        <v>79.83</v>
      </c>
      <c r="I1090">
        <f t="shared" si="64"/>
        <v>32.570000000000007</v>
      </c>
      <c r="J1090" t="s">
        <v>28</v>
      </c>
    </row>
    <row r="1091" spans="1:10" customFormat="1" x14ac:dyDescent="0.2">
      <c r="A1091">
        <v>2</v>
      </c>
      <c r="B1091">
        <v>1</v>
      </c>
      <c r="C1091" t="s">
        <v>6</v>
      </c>
      <c r="D1091" t="s">
        <v>9</v>
      </c>
      <c r="E1091" s="1">
        <v>43439</v>
      </c>
      <c r="G1091" s="2">
        <v>89.11</v>
      </c>
      <c r="H1091" s="2">
        <v>62.91</v>
      </c>
      <c r="I1091">
        <f>G1091-H1091</f>
        <v>26.200000000000003</v>
      </c>
      <c r="J1091" t="s">
        <v>28</v>
      </c>
    </row>
    <row r="1092" spans="1:10" customFormat="1" x14ac:dyDescent="0.2">
      <c r="A1092">
        <v>2</v>
      </c>
      <c r="B1092">
        <v>2</v>
      </c>
      <c r="C1092" t="s">
        <v>6</v>
      </c>
      <c r="D1092" t="s">
        <v>9</v>
      </c>
      <c r="E1092" s="1">
        <v>43439</v>
      </c>
      <c r="G1092" s="2">
        <v>104.65</v>
      </c>
      <c r="H1092" s="2">
        <v>75.14</v>
      </c>
      <c r="I1092">
        <f t="shared" ref="I1092:I1110" si="65">G1092-H1092</f>
        <v>29.510000000000005</v>
      </c>
      <c r="J1092" t="s">
        <v>28</v>
      </c>
    </row>
    <row r="1093" spans="1:10" customFormat="1" x14ac:dyDescent="0.2">
      <c r="A1093">
        <v>2</v>
      </c>
      <c r="B1093">
        <v>3</v>
      </c>
      <c r="C1093" t="s">
        <v>6</v>
      </c>
      <c r="D1093" t="s">
        <v>9</v>
      </c>
      <c r="E1093" s="1">
        <v>43439</v>
      </c>
      <c r="G1093" s="2">
        <v>92.85</v>
      </c>
      <c r="H1093" s="2">
        <v>64.95</v>
      </c>
      <c r="I1093">
        <f t="shared" si="65"/>
        <v>27.899999999999991</v>
      </c>
      <c r="J1093" t="s">
        <v>28</v>
      </c>
    </row>
    <row r="1094" spans="1:10" customFormat="1" x14ac:dyDescent="0.2">
      <c r="A1094">
        <v>2</v>
      </c>
      <c r="B1094">
        <v>4</v>
      </c>
      <c r="C1094" t="s">
        <v>6</v>
      </c>
      <c r="D1094" t="s">
        <v>9</v>
      </c>
      <c r="E1094" s="1">
        <v>43439</v>
      </c>
      <c r="G1094" s="2">
        <v>81.680000000000007</v>
      </c>
      <c r="H1094" s="2">
        <v>54.57</v>
      </c>
      <c r="I1094">
        <f t="shared" si="65"/>
        <v>27.110000000000007</v>
      </c>
      <c r="J1094" t="s">
        <v>28</v>
      </c>
    </row>
    <row r="1095" spans="1:10" customFormat="1" x14ac:dyDescent="0.2">
      <c r="A1095">
        <v>2</v>
      </c>
      <c r="B1095">
        <v>5</v>
      </c>
      <c r="C1095" t="s">
        <v>6</v>
      </c>
      <c r="D1095" t="s">
        <v>9</v>
      </c>
      <c r="E1095" s="1">
        <v>43439</v>
      </c>
      <c r="G1095" s="2">
        <v>96.37</v>
      </c>
      <c r="H1095" s="2">
        <v>68.52</v>
      </c>
      <c r="I1095">
        <f t="shared" si="65"/>
        <v>27.850000000000009</v>
      </c>
      <c r="J1095" t="s">
        <v>28</v>
      </c>
    </row>
    <row r="1096" spans="1:10" customFormat="1" x14ac:dyDescent="0.2">
      <c r="A1096">
        <v>2</v>
      </c>
      <c r="B1096">
        <v>6</v>
      </c>
      <c r="C1096" t="s">
        <v>6</v>
      </c>
      <c r="D1096" t="s">
        <v>9</v>
      </c>
      <c r="E1096" s="1">
        <v>43439</v>
      </c>
      <c r="G1096" s="2">
        <v>93.07</v>
      </c>
      <c r="H1096" s="2">
        <v>68.459999999999994</v>
      </c>
      <c r="I1096">
        <f t="shared" si="65"/>
        <v>24.61</v>
      </c>
      <c r="J1096" t="s">
        <v>28</v>
      </c>
    </row>
    <row r="1097" spans="1:10" customFormat="1" x14ac:dyDescent="0.2">
      <c r="A1097">
        <v>2</v>
      </c>
      <c r="B1097">
        <v>7</v>
      </c>
      <c r="C1097" t="s">
        <v>6</v>
      </c>
      <c r="D1097" t="s">
        <v>9</v>
      </c>
      <c r="E1097" s="1">
        <v>43439</v>
      </c>
      <c r="G1097" s="2">
        <v>90.96</v>
      </c>
      <c r="H1097" s="2">
        <v>62.66</v>
      </c>
      <c r="I1097">
        <f t="shared" si="65"/>
        <v>28.299999999999997</v>
      </c>
      <c r="J1097" t="s">
        <v>28</v>
      </c>
    </row>
    <row r="1098" spans="1:10" customFormat="1" x14ac:dyDescent="0.2">
      <c r="A1098">
        <v>2</v>
      </c>
      <c r="B1098">
        <v>8</v>
      </c>
      <c r="C1098" t="s">
        <v>6</v>
      </c>
      <c r="D1098" t="s">
        <v>9</v>
      </c>
      <c r="E1098" s="1">
        <v>43439</v>
      </c>
      <c r="G1098" s="2">
        <v>98.93</v>
      </c>
      <c r="H1098" s="2">
        <v>57.99</v>
      </c>
      <c r="I1098">
        <f t="shared" si="65"/>
        <v>40.940000000000005</v>
      </c>
      <c r="J1098" t="s">
        <v>28</v>
      </c>
    </row>
    <row r="1099" spans="1:10" customFormat="1" x14ac:dyDescent="0.2">
      <c r="A1099">
        <v>2</v>
      </c>
      <c r="B1099">
        <v>9</v>
      </c>
      <c r="C1099" t="s">
        <v>6</v>
      </c>
      <c r="D1099" t="s">
        <v>9</v>
      </c>
      <c r="E1099" s="1">
        <v>43439</v>
      </c>
      <c r="G1099" s="2">
        <v>93.92</v>
      </c>
      <c r="H1099" s="2">
        <v>73.37</v>
      </c>
      <c r="I1099">
        <f t="shared" si="65"/>
        <v>20.549999999999997</v>
      </c>
      <c r="J1099" t="s">
        <v>28</v>
      </c>
    </row>
    <row r="1100" spans="1:10" customFormat="1" x14ac:dyDescent="0.2">
      <c r="A1100">
        <v>2</v>
      </c>
      <c r="B1100">
        <v>10</v>
      </c>
      <c r="C1100" t="s">
        <v>6</v>
      </c>
      <c r="D1100" t="s">
        <v>9</v>
      </c>
      <c r="E1100" s="1">
        <v>43439</v>
      </c>
      <c r="G1100" s="2">
        <v>90</v>
      </c>
      <c r="H1100" s="2">
        <v>64.06</v>
      </c>
      <c r="I1100">
        <f>G1100-H1100</f>
        <v>25.939999999999998</v>
      </c>
      <c r="J1100" t="s">
        <v>28</v>
      </c>
    </row>
    <row r="1101" spans="1:10" customFormat="1" x14ac:dyDescent="0.2">
      <c r="A1101">
        <v>2</v>
      </c>
      <c r="B1101">
        <v>11</v>
      </c>
      <c r="C1101" t="s">
        <v>6</v>
      </c>
      <c r="D1101" t="s">
        <v>9</v>
      </c>
      <c r="E1101" s="1">
        <v>43439</v>
      </c>
      <c r="G1101" s="2">
        <v>183.3</v>
      </c>
      <c r="H1101" s="2">
        <v>155.71</v>
      </c>
      <c r="I1101">
        <f>G1101-H1101</f>
        <v>27.590000000000003</v>
      </c>
      <c r="J1101" t="s">
        <v>28</v>
      </c>
    </row>
    <row r="1102" spans="1:10" customFormat="1" x14ac:dyDescent="0.2">
      <c r="A1102">
        <v>2</v>
      </c>
      <c r="B1102">
        <v>12</v>
      </c>
      <c r="C1102" t="s">
        <v>6</v>
      </c>
      <c r="D1102" t="s">
        <v>9</v>
      </c>
      <c r="E1102" s="1">
        <v>43439</v>
      </c>
      <c r="G1102" s="2">
        <v>151.4</v>
      </c>
      <c r="H1102" s="2">
        <v>121.66</v>
      </c>
      <c r="I1102">
        <f>G1102-H1102</f>
        <v>29.740000000000009</v>
      </c>
      <c r="J1102" t="s">
        <v>28</v>
      </c>
    </row>
    <row r="1103" spans="1:10" customFormat="1" x14ac:dyDescent="0.2">
      <c r="A1103">
        <v>2</v>
      </c>
      <c r="B1103">
        <v>1</v>
      </c>
      <c r="C1103" t="s">
        <v>6</v>
      </c>
      <c r="D1103" t="s">
        <v>8</v>
      </c>
      <c r="E1103" s="1">
        <v>43439</v>
      </c>
      <c r="G1103" s="2">
        <v>103.93</v>
      </c>
      <c r="H1103" s="2">
        <v>68.5</v>
      </c>
      <c r="I1103">
        <f t="shared" si="65"/>
        <v>35.430000000000007</v>
      </c>
      <c r="J1103" t="s">
        <v>28</v>
      </c>
    </row>
    <row r="1104" spans="1:10" customFormat="1" x14ac:dyDescent="0.2">
      <c r="A1104">
        <v>2</v>
      </c>
      <c r="B1104">
        <v>2</v>
      </c>
      <c r="C1104" t="s">
        <v>6</v>
      </c>
      <c r="D1104" t="s">
        <v>8</v>
      </c>
      <c r="E1104" s="1">
        <v>43439</v>
      </c>
      <c r="G1104" s="2">
        <v>115.76</v>
      </c>
      <c r="H1104" s="2">
        <v>81.239999999999995</v>
      </c>
      <c r="I1104">
        <f t="shared" si="65"/>
        <v>34.52000000000001</v>
      </c>
      <c r="J1104" t="s">
        <v>28</v>
      </c>
    </row>
    <row r="1105" spans="1:10" customFormat="1" x14ac:dyDescent="0.2">
      <c r="A1105">
        <v>2</v>
      </c>
      <c r="B1105">
        <v>3</v>
      </c>
      <c r="C1105" t="s">
        <v>6</v>
      </c>
      <c r="D1105" t="s">
        <v>8</v>
      </c>
      <c r="E1105" s="1">
        <v>43439</v>
      </c>
      <c r="G1105" s="2">
        <v>100.07</v>
      </c>
      <c r="H1105" s="2">
        <v>59.87</v>
      </c>
      <c r="I1105">
        <f t="shared" si="65"/>
        <v>40.199999999999996</v>
      </c>
      <c r="J1105" t="s">
        <v>28</v>
      </c>
    </row>
    <row r="1106" spans="1:10" customFormat="1" x14ac:dyDescent="0.2">
      <c r="A1106">
        <v>2</v>
      </c>
      <c r="B1106">
        <v>4</v>
      </c>
      <c r="C1106" t="s">
        <v>6</v>
      </c>
      <c r="D1106" t="s">
        <v>8</v>
      </c>
      <c r="E1106" s="1">
        <v>43439</v>
      </c>
      <c r="G1106" s="2">
        <v>105.34</v>
      </c>
      <c r="H1106" s="2">
        <v>67.680000000000007</v>
      </c>
      <c r="I1106">
        <f t="shared" si="65"/>
        <v>37.659999999999997</v>
      </c>
      <c r="J1106" t="s">
        <v>28</v>
      </c>
    </row>
    <row r="1107" spans="1:10" customFormat="1" x14ac:dyDescent="0.2">
      <c r="A1107">
        <v>2</v>
      </c>
      <c r="B1107">
        <v>5</v>
      </c>
      <c r="C1107" t="s">
        <v>6</v>
      </c>
      <c r="D1107" t="s">
        <v>8</v>
      </c>
      <c r="E1107" s="1">
        <v>43439</v>
      </c>
      <c r="G1107" s="2">
        <v>89.48</v>
      </c>
      <c r="H1107" s="2">
        <v>55.58</v>
      </c>
      <c r="I1107">
        <f t="shared" si="65"/>
        <v>33.900000000000006</v>
      </c>
      <c r="J1107" t="s">
        <v>28</v>
      </c>
    </row>
    <row r="1108" spans="1:10" customFormat="1" x14ac:dyDescent="0.2">
      <c r="A1108">
        <v>2</v>
      </c>
      <c r="B1108">
        <v>6</v>
      </c>
      <c r="C1108" t="s">
        <v>6</v>
      </c>
      <c r="D1108" t="s">
        <v>8</v>
      </c>
      <c r="E1108" s="1">
        <v>43439</v>
      </c>
      <c r="G1108" s="2">
        <v>100.86</v>
      </c>
      <c r="H1108" s="2">
        <v>73.099999999999994</v>
      </c>
      <c r="I1108">
        <f t="shared" si="65"/>
        <v>27.760000000000005</v>
      </c>
      <c r="J1108" t="s">
        <v>28</v>
      </c>
    </row>
    <row r="1109" spans="1:10" customFormat="1" x14ac:dyDescent="0.2">
      <c r="A1109">
        <v>2</v>
      </c>
      <c r="B1109">
        <v>7</v>
      </c>
      <c r="C1109" t="s">
        <v>6</v>
      </c>
      <c r="D1109" t="s">
        <v>8</v>
      </c>
      <c r="E1109" s="1">
        <v>43439</v>
      </c>
      <c r="F1109" s="2"/>
      <c r="G1109" s="2">
        <v>106.12</v>
      </c>
      <c r="H1109" s="2">
        <v>72.209999999999994</v>
      </c>
      <c r="I1109">
        <f t="shared" si="65"/>
        <v>33.910000000000011</v>
      </c>
      <c r="J1109" t="s">
        <v>28</v>
      </c>
    </row>
    <row r="1110" spans="1:10" customFormat="1" x14ac:dyDescent="0.2">
      <c r="A1110">
        <v>2</v>
      </c>
      <c r="B1110">
        <v>8</v>
      </c>
      <c r="C1110" t="s">
        <v>6</v>
      </c>
      <c r="D1110" t="s">
        <v>8</v>
      </c>
      <c r="E1110" s="1">
        <v>43439</v>
      </c>
      <c r="F1110" s="2"/>
      <c r="G1110" s="2">
        <v>113.91</v>
      </c>
      <c r="H1110" s="2">
        <v>79.489999999999995</v>
      </c>
      <c r="I1110">
        <f t="shared" si="65"/>
        <v>34.42</v>
      </c>
      <c r="J1110" t="s">
        <v>28</v>
      </c>
    </row>
    <row r="1111" spans="1:10" x14ac:dyDescent="0.2">
      <c r="A1111">
        <v>3</v>
      </c>
      <c r="B1111">
        <v>1</v>
      </c>
      <c r="C1111" t="s">
        <v>19</v>
      </c>
      <c r="D1111" t="s">
        <v>9</v>
      </c>
      <c r="E1111" s="1">
        <v>43440</v>
      </c>
      <c r="F1111"/>
      <c r="G1111">
        <f>94.61+92.33</f>
        <v>186.94</v>
      </c>
      <c r="H1111">
        <f>87.53+34.09</f>
        <v>121.62</v>
      </c>
      <c r="I1111">
        <f>(G1111-H1111)/4</f>
        <v>16.329999999999998</v>
      </c>
      <c r="J1111" t="s">
        <v>25</v>
      </c>
    </row>
    <row r="1112" spans="1:10" x14ac:dyDescent="0.2">
      <c r="A1112">
        <v>3</v>
      </c>
      <c r="B1112">
        <v>3</v>
      </c>
      <c r="C1112" t="s">
        <v>19</v>
      </c>
      <c r="D1112" t="s">
        <v>9</v>
      </c>
      <c r="E1112" s="1">
        <v>43440</v>
      </c>
      <c r="F1112"/>
      <c r="G1112">
        <f>87.61+66.23</f>
        <v>153.84</v>
      </c>
      <c r="H1112">
        <v>96.44</v>
      </c>
      <c r="I1112">
        <f>(G1112-H1112)/5</f>
        <v>11.48</v>
      </c>
      <c r="J1112" t="s">
        <v>25</v>
      </c>
    </row>
    <row r="1113" spans="1:10" x14ac:dyDescent="0.2">
      <c r="A1113">
        <v>3</v>
      </c>
      <c r="B1113">
        <v>4</v>
      </c>
      <c r="C1113" t="s">
        <v>19</v>
      </c>
      <c r="D1113" t="s">
        <v>9</v>
      </c>
      <c r="E1113" s="1">
        <v>43440</v>
      </c>
      <c r="F1113"/>
      <c r="G1113">
        <f>96.01+55.43</f>
        <v>151.44</v>
      </c>
      <c r="H1113">
        <v>93.12</v>
      </c>
      <c r="I1113">
        <f>(G1113-H1113)/5</f>
        <v>11.663999999999998</v>
      </c>
      <c r="J1113" t="s">
        <v>25</v>
      </c>
    </row>
    <row r="1114" spans="1:10" x14ac:dyDescent="0.2">
      <c r="A1114">
        <v>3</v>
      </c>
      <c r="B1114">
        <v>1</v>
      </c>
      <c r="C1114" t="s">
        <v>19</v>
      </c>
      <c r="D1114" t="s">
        <v>8</v>
      </c>
      <c r="E1114" s="1">
        <v>43440</v>
      </c>
      <c r="F1114"/>
      <c r="G1114">
        <f>93.29+94.6</f>
        <v>187.89</v>
      </c>
      <c r="H1114">
        <f>80.84+32.26</f>
        <v>113.1</v>
      </c>
      <c r="I1114">
        <f>(G1114-H1114)/5</f>
        <v>14.957999999999998</v>
      </c>
      <c r="J1114" t="s">
        <v>25</v>
      </c>
    </row>
    <row r="1115" spans="1:10" x14ac:dyDescent="0.2">
      <c r="A1115">
        <v>1</v>
      </c>
      <c r="B1115">
        <v>1</v>
      </c>
      <c r="C1115" t="s">
        <v>7</v>
      </c>
      <c r="D1115" t="s">
        <v>9</v>
      </c>
      <c r="E1115" s="1">
        <v>43440</v>
      </c>
      <c r="F1115"/>
      <c r="G1115" s="2">
        <v>57.52</v>
      </c>
      <c r="H1115" s="2">
        <v>41.94</v>
      </c>
      <c r="I1115">
        <f>G1115-H1115</f>
        <v>15.580000000000005</v>
      </c>
      <c r="J1115" t="s">
        <v>28</v>
      </c>
    </row>
    <row r="1116" spans="1:10" x14ac:dyDescent="0.2">
      <c r="A1116">
        <v>1</v>
      </c>
      <c r="B1116">
        <v>2</v>
      </c>
      <c r="C1116" t="s">
        <v>7</v>
      </c>
      <c r="D1116" t="s">
        <v>9</v>
      </c>
      <c r="E1116" s="1">
        <v>43440</v>
      </c>
      <c r="F1116"/>
      <c r="G1116" s="2">
        <v>55.36</v>
      </c>
      <c r="H1116" s="2">
        <v>39.03</v>
      </c>
      <c r="I1116">
        <f t="shared" ref="I1116:I1128" si="66">G1116-H1116</f>
        <v>16.329999999999998</v>
      </c>
      <c r="J1116" t="s">
        <v>28</v>
      </c>
    </row>
    <row r="1117" spans="1:10" x14ac:dyDescent="0.2">
      <c r="A1117">
        <v>1</v>
      </c>
      <c r="B1117">
        <v>3</v>
      </c>
      <c r="C1117" t="s">
        <v>7</v>
      </c>
      <c r="D1117" t="s">
        <v>9</v>
      </c>
      <c r="E1117" s="1">
        <v>43440</v>
      </c>
      <c r="F1117"/>
      <c r="G1117" s="2">
        <v>53.89</v>
      </c>
      <c r="H1117" s="2">
        <v>40.56</v>
      </c>
      <c r="I1117">
        <f t="shared" si="66"/>
        <v>13.329999999999998</v>
      </c>
      <c r="J1117" t="s">
        <v>28</v>
      </c>
    </row>
    <row r="1118" spans="1:10" x14ac:dyDescent="0.2">
      <c r="A1118">
        <v>1</v>
      </c>
      <c r="B1118">
        <v>4</v>
      </c>
      <c r="C1118" t="s">
        <v>7</v>
      </c>
      <c r="D1118" t="s">
        <v>9</v>
      </c>
      <c r="E1118" s="1">
        <v>43440</v>
      </c>
      <c r="F1118"/>
      <c r="G1118" s="2">
        <v>59.81</v>
      </c>
      <c r="H1118" s="2">
        <v>37.75</v>
      </c>
      <c r="I1118">
        <f t="shared" si="66"/>
        <v>22.060000000000002</v>
      </c>
      <c r="J1118" t="s">
        <v>28</v>
      </c>
    </row>
    <row r="1119" spans="1:10" x14ac:dyDescent="0.2">
      <c r="A1119">
        <v>1</v>
      </c>
      <c r="B1119">
        <v>5</v>
      </c>
      <c r="C1119" t="s">
        <v>7</v>
      </c>
      <c r="D1119" t="s">
        <v>9</v>
      </c>
      <c r="E1119" s="1">
        <v>43440</v>
      </c>
      <c r="F1119"/>
      <c r="G1119" s="2">
        <v>58.72</v>
      </c>
      <c r="H1119" s="2">
        <v>43.71</v>
      </c>
      <c r="I1119">
        <f t="shared" si="66"/>
        <v>15.009999999999998</v>
      </c>
      <c r="J1119" t="s">
        <v>28</v>
      </c>
    </row>
    <row r="1120" spans="1:10" x14ac:dyDescent="0.2">
      <c r="A1120">
        <v>1</v>
      </c>
      <c r="B1120">
        <v>6</v>
      </c>
      <c r="C1120" t="s">
        <v>7</v>
      </c>
      <c r="D1120" t="s">
        <v>9</v>
      </c>
      <c r="E1120" s="1">
        <v>43440</v>
      </c>
      <c r="F1120"/>
      <c r="G1120" s="2">
        <v>84.6</v>
      </c>
      <c r="H1120" s="2">
        <v>66.75</v>
      </c>
      <c r="I1120">
        <f t="shared" si="66"/>
        <v>17.849999999999994</v>
      </c>
      <c r="J1120" t="s">
        <v>28</v>
      </c>
    </row>
    <row r="1121" spans="1:10" x14ac:dyDescent="0.2">
      <c r="A1121">
        <v>1</v>
      </c>
      <c r="B1121">
        <v>7</v>
      </c>
      <c r="C1121" t="s">
        <v>7</v>
      </c>
      <c r="D1121" t="s">
        <v>9</v>
      </c>
      <c r="E1121" s="1">
        <v>43440</v>
      </c>
      <c r="F1121"/>
      <c r="G1121" s="2">
        <v>89.42</v>
      </c>
      <c r="H1121" s="2">
        <v>77.040000000000006</v>
      </c>
      <c r="I1121">
        <f t="shared" si="66"/>
        <v>12.379999999999995</v>
      </c>
      <c r="J1121" t="s">
        <v>28</v>
      </c>
    </row>
    <row r="1122" spans="1:10" x14ac:dyDescent="0.2">
      <c r="A1122">
        <v>1</v>
      </c>
      <c r="B1122">
        <v>1</v>
      </c>
      <c r="C1122" t="s">
        <v>7</v>
      </c>
      <c r="D1122" t="s">
        <v>8</v>
      </c>
      <c r="E1122" s="1">
        <v>43440</v>
      </c>
      <c r="F1122"/>
      <c r="G1122" s="2">
        <v>95.04</v>
      </c>
      <c r="H1122" s="2">
        <v>69.89</v>
      </c>
      <c r="I1122">
        <f t="shared" si="66"/>
        <v>25.150000000000006</v>
      </c>
      <c r="J1122" t="s">
        <v>28</v>
      </c>
    </row>
    <row r="1123" spans="1:10" x14ac:dyDescent="0.2">
      <c r="A1123">
        <v>1</v>
      </c>
      <c r="B1123">
        <v>2</v>
      </c>
      <c r="C1123" t="s">
        <v>7</v>
      </c>
      <c r="D1123" t="s">
        <v>8</v>
      </c>
      <c r="E1123" s="1">
        <v>43440</v>
      </c>
      <c r="F1123"/>
      <c r="G1123" s="2">
        <v>88.1</v>
      </c>
      <c r="H1123" s="2">
        <v>65.67</v>
      </c>
      <c r="I1123">
        <f t="shared" si="66"/>
        <v>22.429999999999993</v>
      </c>
      <c r="J1123" t="s">
        <v>28</v>
      </c>
    </row>
    <row r="1124" spans="1:10" x14ac:dyDescent="0.2">
      <c r="A1124">
        <v>1</v>
      </c>
      <c r="B1124">
        <v>3</v>
      </c>
      <c r="C1124" t="s">
        <v>7</v>
      </c>
      <c r="D1124" t="s">
        <v>8</v>
      </c>
      <c r="E1124" s="1">
        <v>43440</v>
      </c>
      <c r="F1124"/>
      <c r="G1124" s="2">
        <v>92.41</v>
      </c>
      <c r="H1124" s="2">
        <v>70</v>
      </c>
      <c r="I1124">
        <f t="shared" si="66"/>
        <v>22.409999999999997</v>
      </c>
      <c r="J1124" t="s">
        <v>28</v>
      </c>
    </row>
    <row r="1125" spans="1:10" x14ac:dyDescent="0.2">
      <c r="A1125">
        <v>1</v>
      </c>
      <c r="B1125">
        <v>4</v>
      </c>
      <c r="C1125" t="s">
        <v>7</v>
      </c>
      <c r="D1125" t="s">
        <v>8</v>
      </c>
      <c r="E1125" s="1">
        <v>43440</v>
      </c>
      <c r="F1125"/>
      <c r="G1125" s="2">
        <v>89.74</v>
      </c>
      <c r="H1125" s="2">
        <v>66.47</v>
      </c>
      <c r="I1125">
        <f t="shared" si="66"/>
        <v>23.269999999999996</v>
      </c>
      <c r="J1125" t="s">
        <v>28</v>
      </c>
    </row>
    <row r="1126" spans="1:10" x14ac:dyDescent="0.2">
      <c r="A1126">
        <v>1</v>
      </c>
      <c r="B1126">
        <v>5</v>
      </c>
      <c r="C1126" t="s">
        <v>7</v>
      </c>
      <c r="D1126" t="s">
        <v>8</v>
      </c>
      <c r="E1126" s="1">
        <v>43440</v>
      </c>
      <c r="F1126"/>
      <c r="G1126" s="2">
        <v>90.03</v>
      </c>
      <c r="H1126" s="2">
        <v>67.260000000000005</v>
      </c>
      <c r="I1126">
        <f t="shared" si="66"/>
        <v>22.769999999999996</v>
      </c>
      <c r="J1126" t="s">
        <v>28</v>
      </c>
    </row>
    <row r="1127" spans="1:10" x14ac:dyDescent="0.2">
      <c r="A1127">
        <v>1</v>
      </c>
      <c r="B1127">
        <v>6</v>
      </c>
      <c r="C1127" t="s">
        <v>7</v>
      </c>
      <c r="D1127" t="s">
        <v>8</v>
      </c>
      <c r="E1127" s="1">
        <v>43440</v>
      </c>
      <c r="F1127"/>
      <c r="G1127" s="2">
        <v>93</v>
      </c>
      <c r="H1127" s="2">
        <v>68.56</v>
      </c>
      <c r="I1127">
        <f t="shared" si="66"/>
        <v>24.439999999999998</v>
      </c>
      <c r="J1127" t="s">
        <v>28</v>
      </c>
    </row>
    <row r="1128" spans="1:10" x14ac:dyDescent="0.2">
      <c r="A1128">
        <v>1</v>
      </c>
      <c r="B1128">
        <v>7</v>
      </c>
      <c r="C1128" t="s">
        <v>7</v>
      </c>
      <c r="D1128" t="s">
        <v>8</v>
      </c>
      <c r="E1128" s="1">
        <v>43440</v>
      </c>
      <c r="F1128"/>
      <c r="G1128" s="2">
        <v>94.37</v>
      </c>
      <c r="H1128" s="2">
        <v>69.150000000000006</v>
      </c>
      <c r="I1128">
        <f t="shared" si="66"/>
        <v>25.22</v>
      </c>
      <c r="J1128" t="s">
        <v>28</v>
      </c>
    </row>
    <row r="1129" spans="1:10" customFormat="1" x14ac:dyDescent="0.2">
      <c r="A1129">
        <v>3</v>
      </c>
      <c r="B1129">
        <v>1</v>
      </c>
      <c r="C1129" t="s">
        <v>19</v>
      </c>
      <c r="D1129" t="s">
        <v>9</v>
      </c>
      <c r="E1129" s="1">
        <v>43445</v>
      </c>
      <c r="G1129">
        <f>89.42+88.23</f>
        <v>177.65</v>
      </c>
      <c r="H1129" s="2">
        <v>85.46</v>
      </c>
      <c r="I1129">
        <f>(G1129-H1129)/4</f>
        <v>23.047500000000003</v>
      </c>
      <c r="J1129" t="s">
        <v>25</v>
      </c>
    </row>
    <row r="1130" spans="1:10" customFormat="1" x14ac:dyDescent="0.2">
      <c r="A1130">
        <v>3</v>
      </c>
      <c r="B1130">
        <v>3</v>
      </c>
      <c r="C1130" t="s">
        <v>19</v>
      </c>
      <c r="D1130" t="s">
        <v>9</v>
      </c>
      <c r="E1130" s="1">
        <v>43445</v>
      </c>
      <c r="G1130">
        <f>96.44+87.84</f>
        <v>184.28</v>
      </c>
      <c r="H1130" s="2">
        <v>75.73</v>
      </c>
      <c r="I1130">
        <f>(G1130-H1130)/5</f>
        <v>21.71</v>
      </c>
      <c r="J1130" t="s">
        <v>25</v>
      </c>
    </row>
    <row r="1131" spans="1:10" customFormat="1" x14ac:dyDescent="0.2">
      <c r="A1131">
        <v>3</v>
      </c>
      <c r="B1131">
        <v>4</v>
      </c>
      <c r="C1131" t="s">
        <v>19</v>
      </c>
      <c r="D1131" t="s">
        <v>9</v>
      </c>
      <c r="E1131" s="1">
        <v>43445</v>
      </c>
      <c r="G1131">
        <f>93.12+82.47</f>
        <v>175.59</v>
      </c>
      <c r="H1131" s="2">
        <v>73.14</v>
      </c>
      <c r="I1131">
        <f>(G1131-H1131)/5</f>
        <v>20.490000000000002</v>
      </c>
      <c r="J1131" t="s">
        <v>25</v>
      </c>
    </row>
    <row r="1132" spans="1:10" customFormat="1" x14ac:dyDescent="0.2">
      <c r="A1132">
        <v>3</v>
      </c>
      <c r="B1132">
        <v>1</v>
      </c>
      <c r="C1132" t="s">
        <v>19</v>
      </c>
      <c r="D1132" t="s">
        <v>8</v>
      </c>
      <c r="E1132" s="1">
        <v>43445</v>
      </c>
      <c r="G1132">
        <f>89.74+90.41</f>
        <v>180.14999999999998</v>
      </c>
      <c r="H1132" s="2">
        <v>65.25</v>
      </c>
      <c r="I1132">
        <f>(G1132-H1132)/5</f>
        <v>22.979999999999997</v>
      </c>
      <c r="J1132" t="s">
        <v>25</v>
      </c>
    </row>
    <row r="1133" spans="1:10" customFormat="1" x14ac:dyDescent="0.2">
      <c r="A1133">
        <v>1</v>
      </c>
      <c r="B1133">
        <v>1</v>
      </c>
      <c r="C1133" t="s">
        <v>19</v>
      </c>
      <c r="D1133" t="s">
        <v>9</v>
      </c>
      <c r="E1133" s="1">
        <v>43445</v>
      </c>
      <c r="G1133" s="2">
        <v>80.7</v>
      </c>
      <c r="H1133" s="2">
        <v>53.69</v>
      </c>
      <c r="I1133">
        <f>G1133-H1133</f>
        <v>27.010000000000005</v>
      </c>
      <c r="J1133" t="s">
        <v>28</v>
      </c>
    </row>
    <row r="1134" spans="1:10" customFormat="1" x14ac:dyDescent="0.2">
      <c r="A1134">
        <v>1</v>
      </c>
      <c r="B1134">
        <v>2</v>
      </c>
      <c r="C1134" t="s">
        <v>19</v>
      </c>
      <c r="D1134" t="s">
        <v>9</v>
      </c>
      <c r="E1134" s="1">
        <v>43445</v>
      </c>
      <c r="G1134" s="2">
        <v>78.739999999999995</v>
      </c>
      <c r="H1134" s="2">
        <v>48.59</v>
      </c>
      <c r="I1134">
        <f t="shared" ref="I1134:I1171" si="67">G1134-H1134</f>
        <v>30.149999999999991</v>
      </c>
      <c r="J1134" t="s">
        <v>28</v>
      </c>
    </row>
    <row r="1135" spans="1:10" customFormat="1" x14ac:dyDescent="0.2">
      <c r="A1135">
        <v>1</v>
      </c>
      <c r="B1135">
        <v>3</v>
      </c>
      <c r="C1135" t="s">
        <v>19</v>
      </c>
      <c r="D1135" t="s">
        <v>9</v>
      </c>
      <c r="E1135" s="1">
        <v>43445</v>
      </c>
      <c r="G1135" s="2">
        <v>81.040000000000006</v>
      </c>
      <c r="H1135" s="2">
        <v>58.85</v>
      </c>
      <c r="I1135">
        <f t="shared" si="67"/>
        <v>22.190000000000005</v>
      </c>
      <c r="J1135" t="s">
        <v>28</v>
      </c>
    </row>
    <row r="1136" spans="1:10" customFormat="1" x14ac:dyDescent="0.2">
      <c r="A1136">
        <v>1</v>
      </c>
      <c r="B1136">
        <v>4</v>
      </c>
      <c r="C1136" t="s">
        <v>19</v>
      </c>
      <c r="D1136" t="s">
        <v>9</v>
      </c>
      <c r="E1136" s="1">
        <v>43445</v>
      </c>
      <c r="G1136" s="2">
        <v>77.62</v>
      </c>
      <c r="H1136" s="2">
        <v>50.68</v>
      </c>
      <c r="I1136">
        <f t="shared" si="67"/>
        <v>26.940000000000005</v>
      </c>
      <c r="J1136" t="s">
        <v>28</v>
      </c>
    </row>
    <row r="1137" spans="1:10" customFormat="1" x14ac:dyDescent="0.2">
      <c r="A1137">
        <v>1</v>
      </c>
      <c r="B1137">
        <v>5</v>
      </c>
      <c r="C1137" t="s">
        <v>19</v>
      </c>
      <c r="D1137" t="s">
        <v>9</v>
      </c>
      <c r="E1137" s="1">
        <v>43445</v>
      </c>
      <c r="G1137" s="2">
        <v>84.04</v>
      </c>
      <c r="H1137" s="2">
        <v>59.78</v>
      </c>
      <c r="I1137">
        <f t="shared" si="67"/>
        <v>24.260000000000005</v>
      </c>
      <c r="J1137" t="s">
        <v>28</v>
      </c>
    </row>
    <row r="1138" spans="1:10" customFormat="1" x14ac:dyDescent="0.2">
      <c r="A1138">
        <v>1</v>
      </c>
      <c r="B1138">
        <v>6</v>
      </c>
      <c r="C1138" t="s">
        <v>19</v>
      </c>
      <c r="D1138" t="s">
        <v>9</v>
      </c>
      <c r="E1138" s="1">
        <v>43445</v>
      </c>
      <c r="G1138" s="2">
        <v>79.260000000000005</v>
      </c>
      <c r="H1138" s="2">
        <v>53.86</v>
      </c>
      <c r="I1138">
        <f t="shared" si="67"/>
        <v>25.400000000000006</v>
      </c>
      <c r="J1138" t="s">
        <v>28</v>
      </c>
    </row>
    <row r="1139" spans="1:10" customFormat="1" x14ac:dyDescent="0.2">
      <c r="A1139">
        <v>1</v>
      </c>
      <c r="B1139">
        <v>7</v>
      </c>
      <c r="C1139" t="s">
        <v>19</v>
      </c>
      <c r="D1139" t="s">
        <v>9</v>
      </c>
      <c r="E1139" s="1">
        <v>43445</v>
      </c>
      <c r="G1139" s="2">
        <v>75.31</v>
      </c>
      <c r="H1139" s="2">
        <v>50.56</v>
      </c>
      <c r="I1139">
        <f t="shared" si="67"/>
        <v>24.75</v>
      </c>
      <c r="J1139" t="s">
        <v>28</v>
      </c>
    </row>
    <row r="1140" spans="1:10" customFormat="1" x14ac:dyDescent="0.2">
      <c r="A1140">
        <v>1</v>
      </c>
      <c r="B1140">
        <v>1</v>
      </c>
      <c r="C1140" t="s">
        <v>19</v>
      </c>
      <c r="D1140" t="s">
        <v>8</v>
      </c>
      <c r="E1140" s="1">
        <v>43445</v>
      </c>
      <c r="G1140" s="2">
        <v>80.87</v>
      </c>
      <c r="H1140" s="2">
        <v>45.96</v>
      </c>
      <c r="I1140">
        <f t="shared" si="67"/>
        <v>34.910000000000004</v>
      </c>
      <c r="J1140" t="s">
        <v>28</v>
      </c>
    </row>
    <row r="1141" spans="1:10" customFormat="1" x14ac:dyDescent="0.2">
      <c r="A1141">
        <v>1</v>
      </c>
      <c r="B1141">
        <v>2</v>
      </c>
      <c r="C1141" t="s">
        <v>19</v>
      </c>
      <c r="D1141" t="s">
        <v>8</v>
      </c>
      <c r="E1141" s="1">
        <v>43445</v>
      </c>
      <c r="G1141" s="2">
        <v>82.84</v>
      </c>
      <c r="H1141" s="2">
        <v>52.06</v>
      </c>
      <c r="I1141">
        <f t="shared" si="67"/>
        <v>30.78</v>
      </c>
      <c r="J1141" t="s">
        <v>28</v>
      </c>
    </row>
    <row r="1142" spans="1:10" customFormat="1" x14ac:dyDescent="0.2">
      <c r="A1142">
        <v>1</v>
      </c>
      <c r="B1142">
        <v>3</v>
      </c>
      <c r="C1142" t="s">
        <v>19</v>
      </c>
      <c r="D1142" t="s">
        <v>8</v>
      </c>
      <c r="E1142" s="1">
        <v>43445</v>
      </c>
      <c r="G1142" s="2">
        <v>81.05</v>
      </c>
      <c r="H1142" s="2">
        <v>47.96</v>
      </c>
      <c r="I1142">
        <f t="shared" si="67"/>
        <v>33.089999999999996</v>
      </c>
      <c r="J1142" t="s">
        <v>28</v>
      </c>
    </row>
    <row r="1143" spans="1:10" customFormat="1" x14ac:dyDescent="0.2">
      <c r="A1143">
        <v>1</v>
      </c>
      <c r="B1143">
        <v>4</v>
      </c>
      <c r="C1143" t="s">
        <v>19</v>
      </c>
      <c r="D1143" t="s">
        <v>8</v>
      </c>
      <c r="E1143" s="1">
        <v>43445</v>
      </c>
      <c r="G1143" s="2">
        <v>83.47</v>
      </c>
      <c r="H1143" s="2">
        <v>50.8</v>
      </c>
      <c r="I1143">
        <f t="shared" si="67"/>
        <v>32.67</v>
      </c>
      <c r="J1143" t="s">
        <v>28</v>
      </c>
    </row>
    <row r="1144" spans="1:10" customFormat="1" x14ac:dyDescent="0.2">
      <c r="A1144">
        <v>1</v>
      </c>
      <c r="B1144">
        <v>5</v>
      </c>
      <c r="C1144" t="s">
        <v>19</v>
      </c>
      <c r="D1144" t="s">
        <v>8</v>
      </c>
      <c r="E1144" s="1">
        <v>43445</v>
      </c>
      <c r="G1144" s="2">
        <v>84.43</v>
      </c>
      <c r="H1144" s="2">
        <v>55.62</v>
      </c>
      <c r="I1144">
        <f t="shared" si="67"/>
        <v>28.810000000000009</v>
      </c>
      <c r="J1144" t="s">
        <v>28</v>
      </c>
    </row>
    <row r="1145" spans="1:10" customFormat="1" x14ac:dyDescent="0.2">
      <c r="A1145">
        <v>1</v>
      </c>
      <c r="B1145">
        <v>6</v>
      </c>
      <c r="C1145" t="s">
        <v>19</v>
      </c>
      <c r="D1145" t="s">
        <v>8</v>
      </c>
      <c r="E1145" s="1">
        <v>43445</v>
      </c>
      <c r="G1145" s="2">
        <v>85.77</v>
      </c>
      <c r="H1145" s="2">
        <v>49.34</v>
      </c>
      <c r="I1145">
        <f t="shared" si="67"/>
        <v>36.429999999999993</v>
      </c>
      <c r="J1145" t="s">
        <v>28</v>
      </c>
    </row>
    <row r="1146" spans="1:10" customFormat="1" x14ac:dyDescent="0.2">
      <c r="A1146">
        <v>1</v>
      </c>
      <c r="B1146">
        <v>7</v>
      </c>
      <c r="C1146" t="s">
        <v>19</v>
      </c>
      <c r="D1146" t="s">
        <v>8</v>
      </c>
      <c r="E1146" s="1">
        <v>43445</v>
      </c>
      <c r="G1146" s="2">
        <v>80.84</v>
      </c>
      <c r="H1146" s="2">
        <v>44.06</v>
      </c>
      <c r="I1146">
        <f t="shared" si="67"/>
        <v>36.78</v>
      </c>
      <c r="J1146" t="s">
        <v>28</v>
      </c>
    </row>
    <row r="1147" spans="1:10" customFormat="1" x14ac:dyDescent="0.2">
      <c r="A1147">
        <v>2</v>
      </c>
      <c r="B1147">
        <v>1</v>
      </c>
      <c r="C1147" t="s">
        <v>19</v>
      </c>
      <c r="D1147" t="s">
        <v>9</v>
      </c>
      <c r="E1147" s="1">
        <v>43445</v>
      </c>
      <c r="G1147" s="2">
        <v>53.67</v>
      </c>
      <c r="H1147" s="2">
        <v>29.71</v>
      </c>
      <c r="I1147">
        <f t="shared" si="67"/>
        <v>23.96</v>
      </c>
      <c r="J1147" t="s">
        <v>28</v>
      </c>
    </row>
    <row r="1148" spans="1:10" customFormat="1" x14ac:dyDescent="0.2">
      <c r="A1148">
        <v>2</v>
      </c>
      <c r="B1148">
        <v>2</v>
      </c>
      <c r="C1148" t="s">
        <v>19</v>
      </c>
      <c r="D1148" t="s">
        <v>9</v>
      </c>
      <c r="E1148" s="1">
        <v>43445</v>
      </c>
      <c r="G1148" s="2">
        <v>43</v>
      </c>
      <c r="H1148" s="2">
        <v>20.98</v>
      </c>
      <c r="I1148">
        <f t="shared" si="67"/>
        <v>22.02</v>
      </c>
      <c r="J1148" t="s">
        <v>28</v>
      </c>
    </row>
    <row r="1149" spans="1:10" customFormat="1" x14ac:dyDescent="0.2">
      <c r="A1149">
        <v>2</v>
      </c>
      <c r="B1149">
        <v>3</v>
      </c>
      <c r="C1149" t="s">
        <v>19</v>
      </c>
      <c r="D1149" t="s">
        <v>9</v>
      </c>
      <c r="E1149" s="1">
        <v>43445</v>
      </c>
      <c r="G1149" s="2">
        <v>66.510000000000005</v>
      </c>
      <c r="H1149" s="2">
        <v>45.25</v>
      </c>
      <c r="I1149">
        <f t="shared" si="67"/>
        <v>21.260000000000005</v>
      </c>
      <c r="J1149" t="s">
        <v>28</v>
      </c>
    </row>
    <row r="1150" spans="1:10" customFormat="1" x14ac:dyDescent="0.2">
      <c r="A1150">
        <v>2</v>
      </c>
      <c r="B1150">
        <v>4</v>
      </c>
      <c r="C1150" t="s">
        <v>19</v>
      </c>
      <c r="D1150" t="s">
        <v>9</v>
      </c>
      <c r="E1150" s="1">
        <v>43445</v>
      </c>
      <c r="G1150" s="2">
        <v>64.19</v>
      </c>
      <c r="H1150" s="2">
        <v>43.23</v>
      </c>
      <c r="I1150">
        <f t="shared" si="67"/>
        <v>20.96</v>
      </c>
      <c r="J1150" t="s">
        <v>28</v>
      </c>
    </row>
    <row r="1151" spans="1:10" customFormat="1" x14ac:dyDescent="0.2">
      <c r="A1151">
        <v>2</v>
      </c>
      <c r="B1151">
        <v>5</v>
      </c>
      <c r="C1151" t="s">
        <v>19</v>
      </c>
      <c r="D1151" t="s">
        <v>9</v>
      </c>
      <c r="E1151" s="1">
        <v>43445</v>
      </c>
      <c r="G1151" s="2">
        <v>65</v>
      </c>
      <c r="H1151" s="2">
        <v>43.94</v>
      </c>
      <c r="I1151">
        <f t="shared" si="67"/>
        <v>21.060000000000002</v>
      </c>
      <c r="J1151" t="s">
        <v>28</v>
      </c>
    </row>
    <row r="1152" spans="1:10" customFormat="1" x14ac:dyDescent="0.2">
      <c r="A1152">
        <v>2</v>
      </c>
      <c r="B1152">
        <v>6</v>
      </c>
      <c r="C1152" t="s">
        <v>19</v>
      </c>
      <c r="D1152" t="s">
        <v>9</v>
      </c>
      <c r="E1152" s="1">
        <v>43445</v>
      </c>
      <c r="G1152" s="2">
        <v>44.57</v>
      </c>
      <c r="H1152" s="2">
        <v>20.98</v>
      </c>
      <c r="I1152">
        <f t="shared" si="67"/>
        <v>23.59</v>
      </c>
      <c r="J1152" t="s">
        <v>28</v>
      </c>
    </row>
    <row r="1153" spans="1:10" customFormat="1" x14ac:dyDescent="0.2">
      <c r="A1153">
        <v>2</v>
      </c>
      <c r="B1153">
        <v>7</v>
      </c>
      <c r="C1153" t="s">
        <v>19</v>
      </c>
      <c r="D1153" t="s">
        <v>9</v>
      </c>
      <c r="E1153" s="1">
        <v>43445</v>
      </c>
      <c r="G1153" s="2">
        <v>47.1</v>
      </c>
      <c r="H1153" s="2">
        <v>25.8</v>
      </c>
      <c r="I1153">
        <f t="shared" si="67"/>
        <v>21.3</v>
      </c>
      <c r="J1153" t="s">
        <v>28</v>
      </c>
    </row>
    <row r="1154" spans="1:10" customFormat="1" x14ac:dyDescent="0.2">
      <c r="A1154">
        <v>2</v>
      </c>
      <c r="B1154">
        <v>8</v>
      </c>
      <c r="C1154" t="s">
        <v>19</v>
      </c>
      <c r="D1154" t="s">
        <v>9</v>
      </c>
      <c r="E1154" s="1">
        <v>43445</v>
      </c>
      <c r="G1154" s="2">
        <v>41.32</v>
      </c>
      <c r="H1154" s="2">
        <v>12.95</v>
      </c>
      <c r="I1154">
        <f t="shared" si="67"/>
        <v>28.37</v>
      </c>
      <c r="J1154" t="s">
        <v>28</v>
      </c>
    </row>
    <row r="1155" spans="1:10" customFormat="1" x14ac:dyDescent="0.2">
      <c r="A1155">
        <v>2</v>
      </c>
      <c r="B1155">
        <v>9</v>
      </c>
      <c r="C1155" t="s">
        <v>19</v>
      </c>
      <c r="D1155" t="s">
        <v>9</v>
      </c>
      <c r="E1155" s="1">
        <v>43445</v>
      </c>
      <c r="G1155" s="2">
        <v>42.31</v>
      </c>
      <c r="H1155" s="2">
        <v>24.78</v>
      </c>
      <c r="I1155">
        <f t="shared" si="67"/>
        <v>17.53</v>
      </c>
      <c r="J1155" t="s">
        <v>28</v>
      </c>
    </row>
    <row r="1156" spans="1:10" customFormat="1" x14ac:dyDescent="0.2">
      <c r="A1156">
        <v>2</v>
      </c>
      <c r="B1156">
        <v>10</v>
      </c>
      <c r="C1156" t="s">
        <v>19</v>
      </c>
      <c r="D1156" t="s">
        <v>9</v>
      </c>
      <c r="E1156" s="1">
        <v>43445</v>
      </c>
      <c r="G1156" s="2">
        <v>45.61</v>
      </c>
      <c r="H1156" s="2">
        <v>23.54</v>
      </c>
      <c r="I1156">
        <f t="shared" si="67"/>
        <v>22.07</v>
      </c>
      <c r="J1156" t="s">
        <v>28</v>
      </c>
    </row>
    <row r="1157" spans="1:10" customFormat="1" x14ac:dyDescent="0.2">
      <c r="A1157">
        <v>2</v>
      </c>
      <c r="B1157">
        <v>11</v>
      </c>
      <c r="C1157" t="s">
        <v>19</v>
      </c>
      <c r="D1157" t="s">
        <v>9</v>
      </c>
      <c r="E1157" s="1">
        <v>43445</v>
      </c>
      <c r="G1157" s="2">
        <v>45.4</v>
      </c>
      <c r="H1157" s="2">
        <v>22.88</v>
      </c>
      <c r="I1157">
        <f t="shared" si="67"/>
        <v>22.52</v>
      </c>
      <c r="J1157" t="s">
        <v>28</v>
      </c>
    </row>
    <row r="1158" spans="1:10" customFormat="1" x14ac:dyDescent="0.2">
      <c r="A1158">
        <v>2</v>
      </c>
      <c r="B1158">
        <v>12</v>
      </c>
      <c r="C1158" t="s">
        <v>19</v>
      </c>
      <c r="D1158" t="s">
        <v>9</v>
      </c>
      <c r="E1158" s="1">
        <v>43445</v>
      </c>
      <c r="G1158" s="2">
        <v>44.26</v>
      </c>
      <c r="H1158" s="2">
        <v>23.68</v>
      </c>
      <c r="I1158">
        <f t="shared" si="67"/>
        <v>20.58</v>
      </c>
      <c r="J1158" t="s">
        <v>28</v>
      </c>
    </row>
    <row r="1159" spans="1:10" customFormat="1" x14ac:dyDescent="0.2">
      <c r="A1159">
        <v>2</v>
      </c>
      <c r="B1159">
        <v>13</v>
      </c>
      <c r="C1159" t="s">
        <v>19</v>
      </c>
      <c r="D1159" t="s">
        <v>9</v>
      </c>
      <c r="E1159" s="1">
        <v>43445</v>
      </c>
      <c r="G1159" s="2">
        <v>43.37</v>
      </c>
      <c r="H1159" s="2">
        <v>17.559999999999999</v>
      </c>
      <c r="I1159">
        <f t="shared" si="67"/>
        <v>25.81</v>
      </c>
      <c r="J1159" t="s">
        <v>28</v>
      </c>
    </row>
    <row r="1160" spans="1:10" customFormat="1" x14ac:dyDescent="0.2">
      <c r="A1160">
        <v>2</v>
      </c>
      <c r="B1160">
        <v>14</v>
      </c>
      <c r="C1160" t="s">
        <v>19</v>
      </c>
      <c r="D1160" t="s">
        <v>9</v>
      </c>
      <c r="E1160" s="1">
        <v>43445</v>
      </c>
      <c r="G1160" s="2">
        <v>61.59</v>
      </c>
      <c r="H1160" s="2">
        <v>39.83</v>
      </c>
      <c r="I1160">
        <f t="shared" si="67"/>
        <v>21.760000000000005</v>
      </c>
      <c r="J1160" t="s">
        <v>28</v>
      </c>
    </row>
    <row r="1161" spans="1:10" customFormat="1" x14ac:dyDescent="0.2">
      <c r="A1161">
        <v>2</v>
      </c>
      <c r="B1161">
        <v>15</v>
      </c>
      <c r="C1161" t="s">
        <v>19</v>
      </c>
      <c r="D1161" t="s">
        <v>9</v>
      </c>
      <c r="E1161" s="1">
        <v>43445</v>
      </c>
      <c r="G1161" s="2">
        <v>81.78</v>
      </c>
      <c r="H1161" s="2">
        <v>58.97</v>
      </c>
      <c r="I1161">
        <f t="shared" si="67"/>
        <v>22.810000000000002</v>
      </c>
      <c r="J1161" t="s">
        <v>28</v>
      </c>
    </row>
    <row r="1162" spans="1:10" customFormat="1" x14ac:dyDescent="0.2">
      <c r="A1162">
        <v>2</v>
      </c>
      <c r="B1162">
        <v>1</v>
      </c>
      <c r="C1162" t="s">
        <v>19</v>
      </c>
      <c r="D1162" t="s">
        <v>8</v>
      </c>
      <c r="E1162" s="1">
        <v>43445</v>
      </c>
      <c r="G1162" s="2">
        <v>85.95</v>
      </c>
      <c r="H1162" s="2">
        <v>58.09</v>
      </c>
      <c r="I1162">
        <f t="shared" si="67"/>
        <v>27.86</v>
      </c>
      <c r="J1162" t="s">
        <v>28</v>
      </c>
    </row>
    <row r="1163" spans="1:10" customFormat="1" x14ac:dyDescent="0.2">
      <c r="A1163">
        <v>2</v>
      </c>
      <c r="B1163">
        <v>2</v>
      </c>
      <c r="C1163" t="s">
        <v>19</v>
      </c>
      <c r="D1163" t="s">
        <v>8</v>
      </c>
      <c r="E1163" s="1">
        <v>43445</v>
      </c>
      <c r="G1163" s="2">
        <v>89.95</v>
      </c>
      <c r="H1163" s="2">
        <v>60.77</v>
      </c>
      <c r="I1163">
        <f t="shared" si="67"/>
        <v>29.18</v>
      </c>
      <c r="J1163" t="s">
        <v>28</v>
      </c>
    </row>
    <row r="1164" spans="1:10" customFormat="1" x14ac:dyDescent="0.2">
      <c r="A1164">
        <v>2</v>
      </c>
      <c r="B1164">
        <v>3</v>
      </c>
      <c r="C1164" t="s">
        <v>19</v>
      </c>
      <c r="D1164" t="s">
        <v>8</v>
      </c>
      <c r="E1164" s="1">
        <v>43445</v>
      </c>
      <c r="G1164" s="2">
        <v>94.48</v>
      </c>
      <c r="H1164" s="2">
        <v>60.42</v>
      </c>
      <c r="I1164">
        <f t="shared" si="67"/>
        <v>34.06</v>
      </c>
      <c r="J1164" t="s">
        <v>28</v>
      </c>
    </row>
    <row r="1165" spans="1:10" customFormat="1" x14ac:dyDescent="0.2">
      <c r="A1165">
        <v>2</v>
      </c>
      <c r="B1165">
        <v>4</v>
      </c>
      <c r="C1165" t="s">
        <v>19</v>
      </c>
      <c r="D1165" t="s">
        <v>8</v>
      </c>
      <c r="E1165" s="1">
        <v>43445</v>
      </c>
      <c r="G1165" s="2">
        <v>92.76</v>
      </c>
      <c r="H1165" s="2">
        <v>57.07</v>
      </c>
      <c r="I1165">
        <f t="shared" si="67"/>
        <v>35.690000000000005</v>
      </c>
      <c r="J1165" t="s">
        <v>28</v>
      </c>
    </row>
    <row r="1166" spans="1:10" customFormat="1" x14ac:dyDescent="0.2">
      <c r="A1166">
        <v>2</v>
      </c>
      <c r="B1166">
        <v>5</v>
      </c>
      <c r="C1166" t="s">
        <v>19</v>
      </c>
      <c r="D1166" t="s">
        <v>8</v>
      </c>
      <c r="E1166" s="1">
        <v>43445</v>
      </c>
      <c r="G1166" s="2">
        <v>92.81</v>
      </c>
      <c r="H1166" s="2">
        <v>54.52</v>
      </c>
      <c r="I1166">
        <f t="shared" si="67"/>
        <v>38.29</v>
      </c>
      <c r="J1166" t="s">
        <v>28</v>
      </c>
    </row>
    <row r="1167" spans="1:10" customFormat="1" x14ac:dyDescent="0.2">
      <c r="A1167">
        <v>2</v>
      </c>
      <c r="B1167">
        <v>6</v>
      </c>
      <c r="C1167" t="s">
        <v>19</v>
      </c>
      <c r="D1167" t="s">
        <v>8</v>
      </c>
      <c r="E1167" s="1">
        <v>43445</v>
      </c>
      <c r="G1167" s="2">
        <v>82.73</v>
      </c>
      <c r="H1167" s="2">
        <v>50.39</v>
      </c>
      <c r="I1167">
        <f t="shared" si="67"/>
        <v>32.340000000000003</v>
      </c>
      <c r="J1167" t="s">
        <v>28</v>
      </c>
    </row>
    <row r="1168" spans="1:10" customFormat="1" x14ac:dyDescent="0.2">
      <c r="A1168">
        <v>2</v>
      </c>
      <c r="B1168">
        <v>7</v>
      </c>
      <c r="C1168" t="s">
        <v>19</v>
      </c>
      <c r="D1168" t="s">
        <v>8</v>
      </c>
      <c r="E1168" s="1">
        <v>43445</v>
      </c>
      <c r="G1168" s="2">
        <v>94.9</v>
      </c>
      <c r="H1168" s="2">
        <v>54.96</v>
      </c>
      <c r="I1168">
        <f t="shared" si="67"/>
        <v>39.940000000000005</v>
      </c>
      <c r="J1168" t="s">
        <v>28</v>
      </c>
    </row>
    <row r="1169" spans="1:10" customFormat="1" x14ac:dyDescent="0.2">
      <c r="A1169">
        <v>2</v>
      </c>
      <c r="B1169">
        <v>8</v>
      </c>
      <c r="C1169" t="s">
        <v>19</v>
      </c>
      <c r="D1169" t="s">
        <v>8</v>
      </c>
      <c r="E1169" s="1">
        <v>43445</v>
      </c>
      <c r="G1169" s="2">
        <v>97</v>
      </c>
      <c r="H1169" s="2">
        <v>53.98</v>
      </c>
      <c r="I1169">
        <f t="shared" si="67"/>
        <v>43.02</v>
      </c>
      <c r="J1169" t="s">
        <v>28</v>
      </c>
    </row>
    <row r="1170" spans="1:10" customFormat="1" x14ac:dyDescent="0.2">
      <c r="A1170">
        <v>2</v>
      </c>
      <c r="B1170">
        <v>9</v>
      </c>
      <c r="C1170" t="s">
        <v>19</v>
      </c>
      <c r="D1170" t="s">
        <v>8</v>
      </c>
      <c r="E1170" s="1">
        <v>43445</v>
      </c>
      <c r="G1170" s="2">
        <v>94.41</v>
      </c>
      <c r="H1170" s="2">
        <v>65.180000000000007</v>
      </c>
      <c r="I1170">
        <f t="shared" si="67"/>
        <v>29.22999999999999</v>
      </c>
      <c r="J1170" t="s">
        <v>28</v>
      </c>
    </row>
    <row r="1171" spans="1:10" customFormat="1" x14ac:dyDescent="0.2">
      <c r="A1171">
        <v>2</v>
      </c>
      <c r="B1171">
        <v>10</v>
      </c>
      <c r="C1171" t="s">
        <v>19</v>
      </c>
      <c r="D1171" t="s">
        <v>8</v>
      </c>
      <c r="E1171" s="1">
        <v>43445</v>
      </c>
      <c r="G1171" s="2">
        <v>88.95</v>
      </c>
      <c r="H1171" s="2">
        <v>53.67</v>
      </c>
      <c r="I1171">
        <f t="shared" si="67"/>
        <v>35.28</v>
      </c>
      <c r="J1171" t="s">
        <v>28</v>
      </c>
    </row>
    <row r="1172" spans="1:10" customFormat="1" x14ac:dyDescent="0.2">
      <c r="A1172">
        <v>3</v>
      </c>
      <c r="B1172">
        <v>1</v>
      </c>
      <c r="C1172" t="s">
        <v>6</v>
      </c>
      <c r="D1172" t="s">
        <v>9</v>
      </c>
      <c r="E1172" s="1">
        <v>43448</v>
      </c>
      <c r="F1172" s="1"/>
      <c r="G1172" s="2">
        <v>252.26</v>
      </c>
      <c r="I1172">
        <f>(G1172-H1172)/4</f>
        <v>63.064999999999998</v>
      </c>
      <c r="J1172" t="s">
        <v>25</v>
      </c>
    </row>
    <row r="1173" spans="1:10" customFormat="1" x14ac:dyDescent="0.2">
      <c r="A1173">
        <v>3</v>
      </c>
      <c r="B1173">
        <v>3</v>
      </c>
      <c r="C1173" t="s">
        <v>6</v>
      </c>
      <c r="D1173" t="s">
        <v>9</v>
      </c>
      <c r="E1173" s="1">
        <v>43448</v>
      </c>
      <c r="F1173" s="1"/>
      <c r="G1173" s="2">
        <v>230.5</v>
      </c>
      <c r="I1173">
        <f t="shared" ref="I1173:I1175" si="68">(G1173-H1173)/5</f>
        <v>46.1</v>
      </c>
      <c r="J1173" t="s">
        <v>25</v>
      </c>
    </row>
    <row r="1174" spans="1:10" customFormat="1" x14ac:dyDescent="0.2">
      <c r="A1174">
        <v>3</v>
      </c>
      <c r="B1174">
        <v>4</v>
      </c>
      <c r="C1174" t="s">
        <v>6</v>
      </c>
      <c r="D1174" t="s">
        <v>9</v>
      </c>
      <c r="E1174" s="1">
        <v>43448</v>
      </c>
      <c r="F1174" s="1"/>
      <c r="G1174" s="2">
        <v>225.25</v>
      </c>
      <c r="I1174">
        <f t="shared" si="68"/>
        <v>45.05</v>
      </c>
      <c r="J1174" t="s">
        <v>25</v>
      </c>
    </row>
    <row r="1175" spans="1:10" customFormat="1" x14ac:dyDescent="0.2">
      <c r="A1175">
        <v>3</v>
      </c>
      <c r="B1175">
        <v>1</v>
      </c>
      <c r="C1175" t="s">
        <v>6</v>
      </c>
      <c r="D1175" t="s">
        <v>8</v>
      </c>
      <c r="E1175" s="1">
        <v>43448</v>
      </c>
      <c r="F1175" s="1"/>
      <c r="G1175" s="2">
        <v>269.5</v>
      </c>
      <c r="I1175">
        <f t="shared" si="68"/>
        <v>53.9</v>
      </c>
      <c r="J1175" t="s">
        <v>25</v>
      </c>
    </row>
    <row r="1176" spans="1:10" customFormat="1" x14ac:dyDescent="0.2">
      <c r="A1176">
        <v>3</v>
      </c>
      <c r="B1176">
        <v>3</v>
      </c>
      <c r="C1176" t="s">
        <v>6</v>
      </c>
      <c r="D1176" t="s">
        <v>8</v>
      </c>
      <c r="E1176" s="1">
        <v>43448</v>
      </c>
      <c r="F1176" s="1"/>
      <c r="G1176" s="2">
        <v>267.36</v>
      </c>
      <c r="I1176">
        <f>(G1176-H1176)/4</f>
        <v>66.84</v>
      </c>
      <c r="J1176" t="s">
        <v>25</v>
      </c>
    </row>
    <row r="1177" spans="1:10" customFormat="1" x14ac:dyDescent="0.2">
      <c r="A1177">
        <v>1</v>
      </c>
      <c r="B1177">
        <v>1</v>
      </c>
      <c r="C1177" t="s">
        <v>6</v>
      </c>
      <c r="D1177" t="s">
        <v>9</v>
      </c>
      <c r="E1177" s="1">
        <v>43448</v>
      </c>
      <c r="G1177" s="2">
        <v>114.1</v>
      </c>
      <c r="H1177" s="2"/>
      <c r="I1177">
        <f>G1177-H1177</f>
        <v>114.1</v>
      </c>
      <c r="J1177" t="s">
        <v>28</v>
      </c>
    </row>
    <row r="1178" spans="1:10" customFormat="1" x14ac:dyDescent="0.2">
      <c r="A1178">
        <v>1</v>
      </c>
      <c r="B1178">
        <v>2</v>
      </c>
      <c r="C1178" t="s">
        <v>6</v>
      </c>
      <c r="D1178" t="s">
        <v>9</v>
      </c>
      <c r="E1178" s="1">
        <v>43448</v>
      </c>
      <c r="G1178" s="2">
        <v>118.51</v>
      </c>
      <c r="H1178" s="2"/>
      <c r="I1178">
        <f t="shared" ref="I1178:I1191" si="69">G1178-H1178</f>
        <v>118.51</v>
      </c>
      <c r="J1178" t="s">
        <v>28</v>
      </c>
    </row>
    <row r="1179" spans="1:10" customFormat="1" x14ac:dyDescent="0.2">
      <c r="A1179">
        <v>1</v>
      </c>
      <c r="B1179">
        <v>3</v>
      </c>
      <c r="C1179" t="s">
        <v>6</v>
      </c>
      <c r="D1179" t="s">
        <v>9</v>
      </c>
      <c r="E1179" s="1">
        <v>43448</v>
      </c>
      <c r="G1179" s="2">
        <v>116.92</v>
      </c>
      <c r="H1179" s="2"/>
      <c r="I1179">
        <f t="shared" si="69"/>
        <v>116.92</v>
      </c>
      <c r="J1179" t="s">
        <v>28</v>
      </c>
    </row>
    <row r="1180" spans="1:10" customFormat="1" x14ac:dyDescent="0.2">
      <c r="A1180">
        <v>1</v>
      </c>
      <c r="B1180">
        <v>4</v>
      </c>
      <c r="C1180" t="s">
        <v>6</v>
      </c>
      <c r="D1180" t="s">
        <v>9</v>
      </c>
      <c r="E1180" s="1">
        <v>43448</v>
      </c>
      <c r="G1180" s="2">
        <v>115.01</v>
      </c>
      <c r="H1180" s="2"/>
      <c r="I1180">
        <f t="shared" si="69"/>
        <v>115.01</v>
      </c>
      <c r="J1180" t="s">
        <v>28</v>
      </c>
    </row>
    <row r="1181" spans="1:10" customFormat="1" x14ac:dyDescent="0.2">
      <c r="A1181">
        <v>1</v>
      </c>
      <c r="B1181">
        <v>5</v>
      </c>
      <c r="C1181" t="s">
        <v>6</v>
      </c>
      <c r="D1181" t="s">
        <v>9</v>
      </c>
      <c r="E1181" s="1">
        <v>43448</v>
      </c>
      <c r="G1181" s="2">
        <v>113.33</v>
      </c>
      <c r="H1181" s="2"/>
      <c r="I1181">
        <f t="shared" si="69"/>
        <v>113.33</v>
      </c>
      <c r="J1181" t="s">
        <v>28</v>
      </c>
    </row>
    <row r="1182" spans="1:10" customFormat="1" x14ac:dyDescent="0.2">
      <c r="A1182">
        <v>1</v>
      </c>
      <c r="B1182">
        <v>6</v>
      </c>
      <c r="C1182" t="s">
        <v>6</v>
      </c>
      <c r="D1182" t="s">
        <v>9</v>
      </c>
      <c r="E1182" s="1">
        <v>43448</v>
      </c>
      <c r="G1182" s="2">
        <v>115.14</v>
      </c>
      <c r="H1182" s="2"/>
      <c r="I1182">
        <f t="shared" si="69"/>
        <v>115.14</v>
      </c>
      <c r="J1182" t="s">
        <v>28</v>
      </c>
    </row>
    <row r="1183" spans="1:10" customFormat="1" x14ac:dyDescent="0.2">
      <c r="A1183">
        <v>1</v>
      </c>
      <c r="B1183">
        <v>7</v>
      </c>
      <c r="C1183" t="s">
        <v>6</v>
      </c>
      <c r="D1183" t="s">
        <v>9</v>
      </c>
      <c r="E1183" s="1">
        <v>43448</v>
      </c>
      <c r="G1183" s="2">
        <v>129.51</v>
      </c>
      <c r="H1183" s="2"/>
      <c r="I1183">
        <f t="shared" si="69"/>
        <v>129.51</v>
      </c>
      <c r="J1183" t="s">
        <v>28</v>
      </c>
    </row>
    <row r="1184" spans="1:10" customFormat="1" x14ac:dyDescent="0.2">
      <c r="A1184">
        <v>1</v>
      </c>
      <c r="B1184">
        <v>8</v>
      </c>
      <c r="C1184" t="s">
        <v>6</v>
      </c>
      <c r="D1184" t="s">
        <v>9</v>
      </c>
      <c r="E1184" s="1">
        <v>43448</v>
      </c>
      <c r="G1184" s="2">
        <v>130.21</v>
      </c>
      <c r="H1184" s="2"/>
      <c r="I1184">
        <f t="shared" si="69"/>
        <v>130.21</v>
      </c>
      <c r="J1184" t="s">
        <v>28</v>
      </c>
    </row>
    <row r="1185" spans="1:10" customFormat="1" x14ac:dyDescent="0.2">
      <c r="A1185">
        <v>1</v>
      </c>
      <c r="B1185">
        <v>1</v>
      </c>
      <c r="C1185" t="s">
        <v>6</v>
      </c>
      <c r="D1185" t="s">
        <v>8</v>
      </c>
      <c r="E1185" s="1">
        <v>43448</v>
      </c>
      <c r="G1185" s="2">
        <v>139.56</v>
      </c>
      <c r="H1185" s="2"/>
      <c r="I1185">
        <f t="shared" si="69"/>
        <v>139.56</v>
      </c>
      <c r="J1185" t="s">
        <v>28</v>
      </c>
    </row>
    <row r="1186" spans="1:10" customFormat="1" x14ac:dyDescent="0.2">
      <c r="A1186">
        <v>1</v>
      </c>
      <c r="B1186">
        <v>2</v>
      </c>
      <c r="C1186" t="s">
        <v>6</v>
      </c>
      <c r="D1186" t="s">
        <v>8</v>
      </c>
      <c r="E1186" s="1">
        <v>43448</v>
      </c>
      <c r="G1186" s="2">
        <v>132.4</v>
      </c>
      <c r="H1186" s="2"/>
      <c r="I1186">
        <f t="shared" si="69"/>
        <v>132.4</v>
      </c>
      <c r="J1186" t="s">
        <v>28</v>
      </c>
    </row>
    <row r="1187" spans="1:10" customFormat="1" x14ac:dyDescent="0.2">
      <c r="A1187">
        <v>1</v>
      </c>
      <c r="B1187">
        <v>3</v>
      </c>
      <c r="C1187" t="s">
        <v>6</v>
      </c>
      <c r="D1187" t="s">
        <v>8</v>
      </c>
      <c r="E1187" s="1">
        <v>43448</v>
      </c>
      <c r="G1187" s="2">
        <v>128.56</v>
      </c>
      <c r="H1187" s="2"/>
      <c r="I1187">
        <f t="shared" si="69"/>
        <v>128.56</v>
      </c>
      <c r="J1187" t="s">
        <v>28</v>
      </c>
    </row>
    <row r="1188" spans="1:10" customFormat="1" x14ac:dyDescent="0.2">
      <c r="A1188">
        <v>1</v>
      </c>
      <c r="B1188">
        <v>4</v>
      </c>
      <c r="C1188" t="s">
        <v>6</v>
      </c>
      <c r="D1188" t="s">
        <v>8</v>
      </c>
      <c r="E1188" s="1">
        <v>43448</v>
      </c>
      <c r="G1188" s="2">
        <v>138.34</v>
      </c>
      <c r="H1188" s="2"/>
      <c r="I1188">
        <f t="shared" si="69"/>
        <v>138.34</v>
      </c>
      <c r="J1188" t="s">
        <v>28</v>
      </c>
    </row>
    <row r="1189" spans="1:10" customFormat="1" x14ac:dyDescent="0.2">
      <c r="A1189">
        <v>1</v>
      </c>
      <c r="B1189">
        <v>5</v>
      </c>
      <c r="C1189" t="s">
        <v>6</v>
      </c>
      <c r="D1189" t="s">
        <v>8</v>
      </c>
      <c r="E1189" s="1">
        <v>43448</v>
      </c>
      <c r="G1189" s="2">
        <v>137.32</v>
      </c>
      <c r="H1189" s="2"/>
      <c r="I1189">
        <f t="shared" si="69"/>
        <v>137.32</v>
      </c>
      <c r="J1189" t="s">
        <v>28</v>
      </c>
    </row>
    <row r="1190" spans="1:10" customFormat="1" x14ac:dyDescent="0.2">
      <c r="A1190">
        <v>1</v>
      </c>
      <c r="B1190">
        <v>6</v>
      </c>
      <c r="C1190" t="s">
        <v>6</v>
      </c>
      <c r="D1190" t="s">
        <v>8</v>
      </c>
      <c r="E1190" s="1">
        <v>43448</v>
      </c>
      <c r="G1190" s="2">
        <v>132.43</v>
      </c>
      <c r="H1190" s="2"/>
      <c r="I1190">
        <f t="shared" si="69"/>
        <v>132.43</v>
      </c>
      <c r="J1190" t="s">
        <v>28</v>
      </c>
    </row>
    <row r="1191" spans="1:10" customFormat="1" x14ac:dyDescent="0.2">
      <c r="A1191">
        <v>1</v>
      </c>
      <c r="B1191">
        <v>7</v>
      </c>
      <c r="C1191" t="s">
        <v>6</v>
      </c>
      <c r="D1191" t="s">
        <v>8</v>
      </c>
      <c r="E1191" s="1">
        <v>43448</v>
      </c>
      <c r="G1191" s="2">
        <v>125.48</v>
      </c>
      <c r="H1191" s="2"/>
      <c r="I1191">
        <f t="shared" si="69"/>
        <v>125.48</v>
      </c>
      <c r="J1191" t="s">
        <v>28</v>
      </c>
    </row>
    <row r="1192" spans="1:10" customFormat="1" x14ac:dyDescent="0.2">
      <c r="A1192">
        <v>2</v>
      </c>
      <c r="B1192">
        <v>1</v>
      </c>
      <c r="C1192" t="s">
        <v>6</v>
      </c>
      <c r="D1192" t="s">
        <v>9</v>
      </c>
      <c r="E1192" s="1">
        <v>43448</v>
      </c>
      <c r="G1192" s="2">
        <v>117.58</v>
      </c>
      <c r="H1192" s="2"/>
      <c r="I1192">
        <f>G1192-H1192</f>
        <v>117.58</v>
      </c>
      <c r="J1192" t="s">
        <v>28</v>
      </c>
    </row>
    <row r="1193" spans="1:10" customFormat="1" x14ac:dyDescent="0.2">
      <c r="A1193">
        <v>2</v>
      </c>
      <c r="B1193">
        <v>2</v>
      </c>
      <c r="C1193" t="s">
        <v>6</v>
      </c>
      <c r="D1193" t="s">
        <v>9</v>
      </c>
      <c r="E1193" s="1">
        <v>43448</v>
      </c>
      <c r="G1193" s="2">
        <v>121.53</v>
      </c>
      <c r="H1193" s="2"/>
      <c r="I1193">
        <f t="shared" ref="I1193:I1211" si="70">G1193-H1193</f>
        <v>121.53</v>
      </c>
      <c r="J1193" t="s">
        <v>28</v>
      </c>
    </row>
    <row r="1194" spans="1:10" customFormat="1" x14ac:dyDescent="0.2">
      <c r="A1194">
        <v>2</v>
      </c>
      <c r="B1194">
        <v>3</v>
      </c>
      <c r="C1194" t="s">
        <v>6</v>
      </c>
      <c r="D1194" t="s">
        <v>9</v>
      </c>
      <c r="E1194" s="1">
        <v>43448</v>
      </c>
      <c r="G1194" s="2">
        <v>110.36</v>
      </c>
      <c r="H1194" s="2"/>
      <c r="I1194">
        <f t="shared" si="70"/>
        <v>110.36</v>
      </c>
      <c r="J1194" t="s">
        <v>28</v>
      </c>
    </row>
    <row r="1195" spans="1:10" customFormat="1" x14ac:dyDescent="0.2">
      <c r="A1195">
        <v>2</v>
      </c>
      <c r="B1195">
        <v>4</v>
      </c>
      <c r="C1195" t="s">
        <v>6</v>
      </c>
      <c r="D1195" t="s">
        <v>9</v>
      </c>
      <c r="E1195" s="1">
        <v>43448</v>
      </c>
      <c r="G1195" s="2">
        <v>125.6</v>
      </c>
      <c r="H1195" s="2"/>
      <c r="I1195">
        <f t="shared" si="70"/>
        <v>125.6</v>
      </c>
      <c r="J1195" t="s">
        <v>28</v>
      </c>
    </row>
    <row r="1196" spans="1:10" customFormat="1" x14ac:dyDescent="0.2">
      <c r="A1196">
        <v>2</v>
      </c>
      <c r="B1196">
        <v>5</v>
      </c>
      <c r="C1196" t="s">
        <v>6</v>
      </c>
      <c r="D1196" t="s">
        <v>9</v>
      </c>
      <c r="E1196" s="1">
        <v>43448</v>
      </c>
      <c r="G1196" s="2">
        <v>127.14</v>
      </c>
      <c r="H1196" s="2"/>
      <c r="I1196">
        <f t="shared" si="70"/>
        <v>127.14</v>
      </c>
      <c r="J1196" t="s">
        <v>28</v>
      </c>
    </row>
    <row r="1197" spans="1:10" customFormat="1" x14ac:dyDescent="0.2">
      <c r="A1197">
        <v>2</v>
      </c>
      <c r="B1197">
        <v>6</v>
      </c>
      <c r="C1197" t="s">
        <v>6</v>
      </c>
      <c r="D1197" t="s">
        <v>9</v>
      </c>
      <c r="E1197" s="1">
        <v>43448</v>
      </c>
      <c r="G1197" s="2">
        <v>113.34</v>
      </c>
      <c r="H1197" s="2"/>
      <c r="I1197">
        <f t="shared" si="70"/>
        <v>113.34</v>
      </c>
      <c r="J1197" t="s">
        <v>28</v>
      </c>
    </row>
    <row r="1198" spans="1:10" customFormat="1" x14ac:dyDescent="0.2">
      <c r="A1198">
        <v>2</v>
      </c>
      <c r="B1198">
        <v>7</v>
      </c>
      <c r="C1198" t="s">
        <v>6</v>
      </c>
      <c r="D1198" t="s">
        <v>9</v>
      </c>
      <c r="E1198" s="1">
        <v>43448</v>
      </c>
      <c r="G1198" s="2">
        <v>114.46</v>
      </c>
      <c r="H1198" s="2"/>
      <c r="I1198">
        <f t="shared" si="70"/>
        <v>114.46</v>
      </c>
      <c r="J1198" t="s">
        <v>28</v>
      </c>
    </row>
    <row r="1199" spans="1:10" customFormat="1" x14ac:dyDescent="0.2">
      <c r="A1199">
        <v>2</v>
      </c>
      <c r="B1199">
        <v>8</v>
      </c>
      <c r="C1199" t="s">
        <v>6</v>
      </c>
      <c r="D1199" t="s">
        <v>9</v>
      </c>
      <c r="E1199" s="1">
        <v>43448</v>
      </c>
      <c r="G1199" s="2">
        <v>129</v>
      </c>
      <c r="H1199" s="2"/>
      <c r="I1199">
        <f t="shared" si="70"/>
        <v>129</v>
      </c>
      <c r="J1199" t="s">
        <v>28</v>
      </c>
    </row>
    <row r="1200" spans="1:10" customFormat="1" x14ac:dyDescent="0.2">
      <c r="A1200">
        <v>2</v>
      </c>
      <c r="B1200">
        <v>9</v>
      </c>
      <c r="C1200" t="s">
        <v>6</v>
      </c>
      <c r="D1200" t="s">
        <v>9</v>
      </c>
      <c r="E1200" s="1">
        <v>43448</v>
      </c>
      <c r="G1200" s="2">
        <v>124.68</v>
      </c>
      <c r="H1200" s="2"/>
      <c r="I1200">
        <f t="shared" si="70"/>
        <v>124.68</v>
      </c>
      <c r="J1200" t="s">
        <v>28</v>
      </c>
    </row>
    <row r="1201" spans="1:10" customFormat="1" x14ac:dyDescent="0.2">
      <c r="A1201">
        <v>2</v>
      </c>
      <c r="B1201">
        <v>10</v>
      </c>
      <c r="C1201" t="s">
        <v>6</v>
      </c>
      <c r="D1201" t="s">
        <v>9</v>
      </c>
      <c r="E1201" s="1">
        <v>43448</v>
      </c>
      <c r="G1201" s="2">
        <v>118.26</v>
      </c>
      <c r="H1201" s="2"/>
      <c r="I1201">
        <f t="shared" si="70"/>
        <v>118.26</v>
      </c>
      <c r="J1201" t="s">
        <v>28</v>
      </c>
    </row>
    <row r="1202" spans="1:10" customFormat="1" x14ac:dyDescent="0.2">
      <c r="A1202">
        <v>2</v>
      </c>
      <c r="B1202">
        <v>11</v>
      </c>
      <c r="C1202" t="s">
        <v>6</v>
      </c>
      <c r="D1202" t="s">
        <v>9</v>
      </c>
      <c r="E1202" s="1">
        <v>43448</v>
      </c>
      <c r="G1202" s="2">
        <v>123.74</v>
      </c>
      <c r="H1202" s="2"/>
      <c r="I1202">
        <f t="shared" si="70"/>
        <v>123.74</v>
      </c>
      <c r="J1202" t="s">
        <v>28</v>
      </c>
    </row>
    <row r="1203" spans="1:10" customFormat="1" x14ac:dyDescent="0.2">
      <c r="A1203">
        <v>2</v>
      </c>
      <c r="B1203">
        <v>12</v>
      </c>
      <c r="C1203" t="s">
        <v>6</v>
      </c>
      <c r="D1203" t="s">
        <v>9</v>
      </c>
      <c r="E1203" s="1">
        <v>43448</v>
      </c>
      <c r="G1203" s="2">
        <v>183.27</v>
      </c>
      <c r="H1203" s="2"/>
      <c r="I1203">
        <f t="shared" si="70"/>
        <v>183.27</v>
      </c>
      <c r="J1203" t="s">
        <v>28</v>
      </c>
    </row>
    <row r="1204" spans="1:10" customFormat="1" x14ac:dyDescent="0.2">
      <c r="A1204">
        <v>2</v>
      </c>
      <c r="B1204">
        <v>1</v>
      </c>
      <c r="C1204" t="s">
        <v>6</v>
      </c>
      <c r="D1204" t="s">
        <v>8</v>
      </c>
      <c r="E1204" s="1">
        <v>43448</v>
      </c>
      <c r="G1204" s="2">
        <v>145.59</v>
      </c>
      <c r="H1204" s="2"/>
      <c r="I1204">
        <f t="shared" si="70"/>
        <v>145.59</v>
      </c>
      <c r="J1204" t="s">
        <v>28</v>
      </c>
    </row>
    <row r="1205" spans="1:10" customFormat="1" x14ac:dyDescent="0.2">
      <c r="A1205">
        <v>2</v>
      </c>
      <c r="B1205">
        <v>2</v>
      </c>
      <c r="C1205" t="s">
        <v>6</v>
      </c>
      <c r="D1205" t="s">
        <v>8</v>
      </c>
      <c r="E1205" s="1">
        <v>43448</v>
      </c>
      <c r="G1205" s="2">
        <v>136.61000000000001</v>
      </c>
      <c r="H1205" s="2"/>
      <c r="I1205">
        <f t="shared" si="70"/>
        <v>136.61000000000001</v>
      </c>
      <c r="J1205" t="s">
        <v>28</v>
      </c>
    </row>
    <row r="1206" spans="1:10" customFormat="1" x14ac:dyDescent="0.2">
      <c r="A1206">
        <v>2</v>
      </c>
      <c r="B1206">
        <v>3</v>
      </c>
      <c r="C1206" t="s">
        <v>6</v>
      </c>
      <c r="D1206" t="s">
        <v>8</v>
      </c>
      <c r="E1206" s="1">
        <v>43448</v>
      </c>
      <c r="G1206" s="2">
        <v>137.58000000000001</v>
      </c>
      <c r="H1206" s="2"/>
      <c r="I1206">
        <f t="shared" si="70"/>
        <v>137.58000000000001</v>
      </c>
      <c r="J1206" t="s">
        <v>28</v>
      </c>
    </row>
    <row r="1207" spans="1:10" customFormat="1" x14ac:dyDescent="0.2">
      <c r="A1207">
        <v>2</v>
      </c>
      <c r="B1207">
        <v>4</v>
      </c>
      <c r="C1207" t="s">
        <v>6</v>
      </c>
      <c r="D1207" t="s">
        <v>8</v>
      </c>
      <c r="E1207" s="1">
        <v>43448</v>
      </c>
      <c r="G1207" s="2">
        <v>124.79</v>
      </c>
      <c r="I1207">
        <f t="shared" si="70"/>
        <v>124.79</v>
      </c>
      <c r="J1207" t="s">
        <v>28</v>
      </c>
    </row>
    <row r="1208" spans="1:10" customFormat="1" x14ac:dyDescent="0.2">
      <c r="A1208">
        <v>2</v>
      </c>
      <c r="B1208">
        <v>5</v>
      </c>
      <c r="C1208" t="s">
        <v>6</v>
      </c>
      <c r="D1208" t="s">
        <v>8</v>
      </c>
      <c r="E1208" s="1">
        <v>43448</v>
      </c>
      <c r="G1208" s="2">
        <v>127.94</v>
      </c>
      <c r="I1208">
        <f t="shared" si="70"/>
        <v>127.94</v>
      </c>
      <c r="J1208" t="s">
        <v>28</v>
      </c>
    </row>
    <row r="1209" spans="1:10" customFormat="1" x14ac:dyDescent="0.2">
      <c r="A1209">
        <v>2</v>
      </c>
      <c r="B1209">
        <v>6</v>
      </c>
      <c r="C1209" t="s">
        <v>6</v>
      </c>
      <c r="D1209" t="s">
        <v>8</v>
      </c>
      <c r="E1209" s="1">
        <v>43448</v>
      </c>
      <c r="G1209" s="2">
        <v>136.33000000000001</v>
      </c>
      <c r="I1209">
        <f t="shared" si="70"/>
        <v>136.33000000000001</v>
      </c>
      <c r="J1209" t="s">
        <v>28</v>
      </c>
    </row>
    <row r="1210" spans="1:10" customFormat="1" x14ac:dyDescent="0.2">
      <c r="A1210">
        <v>2</v>
      </c>
      <c r="B1210">
        <v>7</v>
      </c>
      <c r="C1210" t="s">
        <v>6</v>
      </c>
      <c r="D1210" t="s">
        <v>8</v>
      </c>
      <c r="E1210" s="1">
        <v>43448</v>
      </c>
      <c r="F1210" s="2"/>
      <c r="G1210" s="2">
        <v>125.65</v>
      </c>
      <c r="H1210" s="2"/>
      <c r="I1210">
        <f t="shared" si="70"/>
        <v>125.65</v>
      </c>
      <c r="J1210" t="s">
        <v>28</v>
      </c>
    </row>
    <row r="1211" spans="1:10" customFormat="1" x14ac:dyDescent="0.2">
      <c r="A1211">
        <v>2</v>
      </c>
      <c r="B1211">
        <v>8</v>
      </c>
      <c r="C1211" t="s">
        <v>6</v>
      </c>
      <c r="D1211" t="s">
        <v>8</v>
      </c>
      <c r="E1211" s="1">
        <v>43448</v>
      </c>
      <c r="F1211" s="2"/>
      <c r="G1211" s="2">
        <v>141.82</v>
      </c>
      <c r="H1211" s="2"/>
      <c r="I1211">
        <f t="shared" si="70"/>
        <v>141.82</v>
      </c>
      <c r="J1211" t="s">
        <v>28</v>
      </c>
    </row>
    <row r="1212" spans="1:10" customFormat="1" x14ac:dyDescent="0.2">
      <c r="A1212">
        <v>3</v>
      </c>
      <c r="B1212">
        <v>1</v>
      </c>
      <c r="C1212" t="s">
        <v>19</v>
      </c>
      <c r="D1212" t="s">
        <v>9</v>
      </c>
      <c r="E1212" s="1">
        <v>43453</v>
      </c>
      <c r="G1212">
        <f>93.94+73.3</f>
        <v>167.24</v>
      </c>
      <c r="I1212">
        <f>(G1212-H1212)/4</f>
        <v>41.81</v>
      </c>
      <c r="J1212" t="s">
        <v>25</v>
      </c>
    </row>
    <row r="1213" spans="1:10" customFormat="1" x14ac:dyDescent="0.2">
      <c r="A1213">
        <v>3</v>
      </c>
      <c r="B1213">
        <v>3</v>
      </c>
      <c r="C1213" t="s">
        <v>19</v>
      </c>
      <c r="D1213" t="s">
        <v>9</v>
      </c>
      <c r="E1213" s="1">
        <v>43453</v>
      </c>
      <c r="G1213">
        <f>92.63+81.44</f>
        <v>174.07</v>
      </c>
      <c r="I1213">
        <f>(G1213-H1213)/5</f>
        <v>34.814</v>
      </c>
      <c r="J1213" t="s">
        <v>25</v>
      </c>
    </row>
    <row r="1214" spans="1:10" customFormat="1" x14ac:dyDescent="0.2">
      <c r="A1214">
        <v>3</v>
      </c>
      <c r="B1214">
        <v>4</v>
      </c>
      <c r="C1214" t="s">
        <v>19</v>
      </c>
      <c r="D1214" t="s">
        <v>9</v>
      </c>
      <c r="E1214" s="1">
        <v>43453</v>
      </c>
      <c r="G1214">
        <f>91.5+90.14</f>
        <v>181.64</v>
      </c>
      <c r="I1214">
        <f>(G1214-H1214)/5</f>
        <v>36.327999999999996</v>
      </c>
      <c r="J1214" t="s">
        <v>25</v>
      </c>
    </row>
    <row r="1215" spans="1:10" customFormat="1" x14ac:dyDescent="0.2">
      <c r="A1215">
        <v>3</v>
      </c>
      <c r="B1215">
        <v>1</v>
      </c>
      <c r="C1215" t="s">
        <v>19</v>
      </c>
      <c r="D1215" t="s">
        <v>8</v>
      </c>
      <c r="E1215" s="1">
        <v>43453</v>
      </c>
      <c r="G1215">
        <f>98.68+101.55</f>
        <v>200.23000000000002</v>
      </c>
      <c r="I1215">
        <f>(G1215-H1215)/5</f>
        <v>40.046000000000006</v>
      </c>
      <c r="J1215" t="s">
        <v>25</v>
      </c>
    </row>
    <row r="1216" spans="1:10" customFormat="1" x14ac:dyDescent="0.2">
      <c r="A1216">
        <v>1</v>
      </c>
      <c r="B1216">
        <v>1</v>
      </c>
      <c r="C1216" t="s">
        <v>19</v>
      </c>
      <c r="D1216" t="s">
        <v>9</v>
      </c>
      <c r="E1216" s="1">
        <v>43453</v>
      </c>
      <c r="G1216" s="2">
        <f>53.69+43.31</f>
        <v>97</v>
      </c>
      <c r="H1216" s="2"/>
      <c r="I1216">
        <f>G1216-H1216</f>
        <v>97</v>
      </c>
      <c r="J1216" t="s">
        <v>28</v>
      </c>
    </row>
    <row r="1217" spans="1:10" customFormat="1" x14ac:dyDescent="0.2">
      <c r="A1217">
        <v>1</v>
      </c>
      <c r="B1217">
        <v>2</v>
      </c>
      <c r="C1217" t="s">
        <v>19</v>
      </c>
      <c r="D1217" t="s">
        <v>9</v>
      </c>
      <c r="E1217" s="1">
        <v>43453</v>
      </c>
      <c r="G1217" s="2">
        <f>48.59+46.73</f>
        <v>95.32</v>
      </c>
      <c r="H1217" s="2"/>
      <c r="I1217">
        <f t="shared" ref="I1217:I1254" si="71">G1217-H1217</f>
        <v>95.32</v>
      </c>
      <c r="J1217" t="s">
        <v>28</v>
      </c>
    </row>
    <row r="1218" spans="1:10" customFormat="1" x14ac:dyDescent="0.2">
      <c r="A1218">
        <v>1</v>
      </c>
      <c r="B1218">
        <v>3</v>
      </c>
      <c r="C1218" t="s">
        <v>19</v>
      </c>
      <c r="D1218" t="s">
        <v>9</v>
      </c>
      <c r="E1218" s="1">
        <v>43453</v>
      </c>
      <c r="G1218" s="2">
        <f>58.85+46.18</f>
        <v>105.03</v>
      </c>
      <c r="H1218" s="2"/>
      <c r="I1218">
        <f t="shared" si="71"/>
        <v>105.03</v>
      </c>
      <c r="J1218" t="s">
        <v>28</v>
      </c>
    </row>
    <row r="1219" spans="1:10" customFormat="1" x14ac:dyDescent="0.2">
      <c r="A1219">
        <v>1</v>
      </c>
      <c r="B1219">
        <v>4</v>
      </c>
      <c r="C1219" t="s">
        <v>19</v>
      </c>
      <c r="D1219" t="s">
        <v>9</v>
      </c>
      <c r="E1219" s="1">
        <v>43453</v>
      </c>
      <c r="G1219" s="2">
        <f>50.68+44.22</f>
        <v>94.9</v>
      </c>
      <c r="H1219" s="2"/>
      <c r="I1219">
        <f t="shared" si="71"/>
        <v>94.9</v>
      </c>
      <c r="J1219" t="s">
        <v>28</v>
      </c>
    </row>
    <row r="1220" spans="1:10" customFormat="1" x14ac:dyDescent="0.2">
      <c r="A1220">
        <v>1</v>
      </c>
      <c r="B1220">
        <v>5</v>
      </c>
      <c r="C1220" t="s">
        <v>19</v>
      </c>
      <c r="D1220" t="s">
        <v>9</v>
      </c>
      <c r="E1220" s="1">
        <v>43453</v>
      </c>
      <c r="G1220" s="2">
        <f>59.78+54.52</f>
        <v>114.30000000000001</v>
      </c>
      <c r="H1220" s="2"/>
      <c r="I1220">
        <f t="shared" si="71"/>
        <v>114.30000000000001</v>
      </c>
      <c r="J1220" t="s">
        <v>28</v>
      </c>
    </row>
    <row r="1221" spans="1:10" customFormat="1" x14ac:dyDescent="0.2">
      <c r="A1221">
        <v>1</v>
      </c>
      <c r="B1221">
        <v>6</v>
      </c>
      <c r="C1221" t="s">
        <v>19</v>
      </c>
      <c r="D1221" t="s">
        <v>9</v>
      </c>
      <c r="E1221" s="1">
        <v>43453</v>
      </c>
      <c r="G1221" s="2">
        <f>53.86+53.09</f>
        <v>106.95</v>
      </c>
      <c r="H1221" s="2"/>
      <c r="I1221">
        <f t="shared" si="71"/>
        <v>106.95</v>
      </c>
      <c r="J1221" t="s">
        <v>28</v>
      </c>
    </row>
    <row r="1222" spans="1:10" customFormat="1" x14ac:dyDescent="0.2">
      <c r="A1222">
        <v>1</v>
      </c>
      <c r="B1222">
        <v>7</v>
      </c>
      <c r="C1222" t="s">
        <v>19</v>
      </c>
      <c r="D1222" t="s">
        <v>9</v>
      </c>
      <c r="E1222" s="1">
        <v>43453</v>
      </c>
      <c r="G1222" s="2">
        <f>50.56+57.31</f>
        <v>107.87</v>
      </c>
      <c r="H1222" s="2"/>
      <c r="I1222">
        <f t="shared" si="71"/>
        <v>107.87</v>
      </c>
      <c r="J1222" t="s">
        <v>28</v>
      </c>
    </row>
    <row r="1223" spans="1:10" customFormat="1" x14ac:dyDescent="0.2">
      <c r="A1223">
        <v>1</v>
      </c>
      <c r="B1223">
        <v>1</v>
      </c>
      <c r="C1223" t="s">
        <v>19</v>
      </c>
      <c r="D1223" t="s">
        <v>8</v>
      </c>
      <c r="E1223" s="1">
        <v>43453</v>
      </c>
      <c r="G1223" s="2">
        <v>90.62</v>
      </c>
      <c r="H1223" s="2"/>
      <c r="I1223">
        <f t="shared" si="71"/>
        <v>90.62</v>
      </c>
      <c r="J1223" t="s">
        <v>28</v>
      </c>
    </row>
    <row r="1224" spans="1:10" customFormat="1" x14ac:dyDescent="0.2">
      <c r="A1224">
        <v>1</v>
      </c>
      <c r="B1224">
        <v>2</v>
      </c>
      <c r="C1224" t="s">
        <v>19</v>
      </c>
      <c r="D1224" t="s">
        <v>8</v>
      </c>
      <c r="E1224" s="1">
        <v>43453</v>
      </c>
      <c r="G1224" s="2">
        <v>93.12</v>
      </c>
      <c r="H1224" s="2"/>
      <c r="I1224">
        <f t="shared" si="71"/>
        <v>93.12</v>
      </c>
      <c r="J1224" t="s">
        <v>28</v>
      </c>
    </row>
    <row r="1225" spans="1:10" customFormat="1" x14ac:dyDescent="0.2">
      <c r="A1225">
        <v>1</v>
      </c>
      <c r="B1225">
        <v>3</v>
      </c>
      <c r="C1225" t="s">
        <v>19</v>
      </c>
      <c r="D1225" t="s">
        <v>8</v>
      </c>
      <c r="E1225" s="1">
        <v>43453</v>
      </c>
      <c r="G1225" s="2">
        <v>96.73</v>
      </c>
      <c r="H1225" s="2"/>
      <c r="I1225">
        <f t="shared" si="71"/>
        <v>96.73</v>
      </c>
      <c r="J1225" t="s">
        <v>28</v>
      </c>
    </row>
    <row r="1226" spans="1:10" customFormat="1" x14ac:dyDescent="0.2">
      <c r="A1226">
        <v>1</v>
      </c>
      <c r="B1226">
        <v>4</v>
      </c>
      <c r="C1226" t="s">
        <v>19</v>
      </c>
      <c r="D1226" t="s">
        <v>8</v>
      </c>
      <c r="E1226" s="1">
        <v>43453</v>
      </c>
      <c r="G1226" s="2">
        <v>93.88</v>
      </c>
      <c r="H1226" s="2"/>
      <c r="I1226">
        <f t="shared" si="71"/>
        <v>93.88</v>
      </c>
      <c r="J1226" t="s">
        <v>28</v>
      </c>
    </row>
    <row r="1227" spans="1:10" customFormat="1" x14ac:dyDescent="0.2">
      <c r="A1227">
        <v>1</v>
      </c>
      <c r="B1227">
        <v>5</v>
      </c>
      <c r="C1227" t="s">
        <v>19</v>
      </c>
      <c r="D1227" t="s">
        <v>8</v>
      </c>
      <c r="E1227" s="1">
        <v>43453</v>
      </c>
      <c r="G1227" s="2">
        <v>95.91</v>
      </c>
      <c r="H1227" s="2"/>
      <c r="I1227">
        <f t="shared" si="71"/>
        <v>95.91</v>
      </c>
      <c r="J1227" t="s">
        <v>28</v>
      </c>
    </row>
    <row r="1228" spans="1:10" customFormat="1" x14ac:dyDescent="0.2">
      <c r="A1228">
        <v>1</v>
      </c>
      <c r="B1228">
        <v>6</v>
      </c>
      <c r="C1228" t="s">
        <v>19</v>
      </c>
      <c r="D1228" t="s">
        <v>8</v>
      </c>
      <c r="E1228" s="1">
        <v>43453</v>
      </c>
      <c r="G1228" s="2">
        <v>92.64</v>
      </c>
      <c r="H1228" s="2"/>
      <c r="I1228">
        <f t="shared" si="71"/>
        <v>92.64</v>
      </c>
      <c r="J1228" t="s">
        <v>28</v>
      </c>
    </row>
    <row r="1229" spans="1:10" customFormat="1" x14ac:dyDescent="0.2">
      <c r="A1229">
        <v>1</v>
      </c>
      <c r="B1229">
        <v>7</v>
      </c>
      <c r="C1229" t="s">
        <v>19</v>
      </c>
      <c r="D1229" t="s">
        <v>8</v>
      </c>
      <c r="E1229" s="1">
        <v>43453</v>
      </c>
      <c r="G1229" s="2">
        <v>92.71</v>
      </c>
      <c r="H1229" s="2"/>
      <c r="I1229">
        <f t="shared" si="71"/>
        <v>92.71</v>
      </c>
      <c r="J1229" t="s">
        <v>28</v>
      </c>
    </row>
    <row r="1230" spans="1:10" customFormat="1" x14ac:dyDescent="0.2">
      <c r="A1230">
        <v>2</v>
      </c>
      <c r="B1230">
        <v>1</v>
      </c>
      <c r="C1230" t="s">
        <v>19</v>
      </c>
      <c r="D1230" t="s">
        <v>9</v>
      </c>
      <c r="E1230" s="1">
        <v>43453</v>
      </c>
      <c r="G1230" s="2">
        <v>55.61</v>
      </c>
      <c r="I1230">
        <f t="shared" si="71"/>
        <v>55.61</v>
      </c>
      <c r="J1230" t="s">
        <v>28</v>
      </c>
    </row>
    <row r="1231" spans="1:10" customFormat="1" x14ac:dyDescent="0.2">
      <c r="A1231">
        <v>2</v>
      </c>
      <c r="B1231">
        <v>2</v>
      </c>
      <c r="C1231" t="s">
        <v>19</v>
      </c>
      <c r="D1231" t="s">
        <v>9</v>
      </c>
      <c r="E1231" s="1">
        <v>43453</v>
      </c>
      <c r="G1231" s="2">
        <v>54.61</v>
      </c>
      <c r="I1231">
        <f t="shared" si="71"/>
        <v>54.61</v>
      </c>
      <c r="J1231" t="s">
        <v>28</v>
      </c>
    </row>
    <row r="1232" spans="1:10" customFormat="1" x14ac:dyDescent="0.2">
      <c r="A1232">
        <v>2</v>
      </c>
      <c r="B1232">
        <v>3</v>
      </c>
      <c r="C1232" t="s">
        <v>19</v>
      </c>
      <c r="D1232" t="s">
        <v>9</v>
      </c>
      <c r="E1232" s="1">
        <v>43453</v>
      </c>
      <c r="G1232" s="2">
        <v>87.35</v>
      </c>
      <c r="I1232">
        <f t="shared" si="71"/>
        <v>87.35</v>
      </c>
      <c r="J1232" t="s">
        <v>28</v>
      </c>
    </row>
    <row r="1233" spans="1:10" customFormat="1" x14ac:dyDescent="0.2">
      <c r="A1233">
        <v>2</v>
      </c>
      <c r="B1233">
        <v>4</v>
      </c>
      <c r="C1233" t="s">
        <v>19</v>
      </c>
      <c r="D1233" t="s">
        <v>9</v>
      </c>
      <c r="E1233" s="1">
        <v>43453</v>
      </c>
      <c r="G1233" s="2">
        <v>78.790000000000006</v>
      </c>
      <c r="I1233">
        <f t="shared" si="71"/>
        <v>78.790000000000006</v>
      </c>
      <c r="J1233" t="s">
        <v>28</v>
      </c>
    </row>
    <row r="1234" spans="1:10" customFormat="1" x14ac:dyDescent="0.2">
      <c r="A1234">
        <v>2</v>
      </c>
      <c r="B1234">
        <v>5</v>
      </c>
      <c r="C1234" t="s">
        <v>19</v>
      </c>
      <c r="D1234" t="s">
        <v>9</v>
      </c>
      <c r="E1234" s="1">
        <v>43453</v>
      </c>
      <c r="G1234" s="2">
        <v>81.77</v>
      </c>
      <c r="I1234">
        <f t="shared" si="71"/>
        <v>81.77</v>
      </c>
      <c r="J1234" t="s">
        <v>28</v>
      </c>
    </row>
    <row r="1235" spans="1:10" customFormat="1" x14ac:dyDescent="0.2">
      <c r="A1235">
        <v>2</v>
      </c>
      <c r="B1235">
        <v>6</v>
      </c>
      <c r="C1235" t="s">
        <v>19</v>
      </c>
      <c r="D1235" t="s">
        <v>9</v>
      </c>
      <c r="E1235" s="1">
        <v>43453</v>
      </c>
      <c r="G1235" s="2">
        <v>78.98</v>
      </c>
      <c r="I1235">
        <f t="shared" si="71"/>
        <v>78.98</v>
      </c>
      <c r="J1235" t="s">
        <v>28</v>
      </c>
    </row>
    <row r="1236" spans="1:10" customFormat="1" x14ac:dyDescent="0.2">
      <c r="A1236">
        <v>2</v>
      </c>
      <c r="B1236">
        <v>7</v>
      </c>
      <c r="C1236" t="s">
        <v>19</v>
      </c>
      <c r="D1236" t="s">
        <v>9</v>
      </c>
      <c r="E1236" s="1">
        <v>43453</v>
      </c>
      <c r="G1236" s="2">
        <v>70.52</v>
      </c>
      <c r="I1236">
        <f t="shared" si="71"/>
        <v>70.52</v>
      </c>
      <c r="J1236" t="s">
        <v>28</v>
      </c>
    </row>
    <row r="1237" spans="1:10" customFormat="1" x14ac:dyDescent="0.2">
      <c r="A1237">
        <v>2</v>
      </c>
      <c r="B1237">
        <v>8</v>
      </c>
      <c r="C1237" t="s">
        <v>19</v>
      </c>
      <c r="D1237" t="s">
        <v>9</v>
      </c>
      <c r="E1237" s="1">
        <v>43453</v>
      </c>
      <c r="G1237" s="2">
        <v>66.08</v>
      </c>
      <c r="I1237">
        <f t="shared" si="71"/>
        <v>66.08</v>
      </c>
      <c r="J1237" t="s">
        <v>28</v>
      </c>
    </row>
    <row r="1238" spans="1:10" customFormat="1" x14ac:dyDescent="0.2">
      <c r="A1238">
        <v>2</v>
      </c>
      <c r="B1238">
        <v>9</v>
      </c>
      <c r="C1238" t="s">
        <v>19</v>
      </c>
      <c r="D1238" t="s">
        <v>9</v>
      </c>
      <c r="E1238" s="1">
        <v>43453</v>
      </c>
      <c r="G1238" s="2">
        <v>79.650000000000006</v>
      </c>
      <c r="I1238">
        <f t="shared" si="71"/>
        <v>79.650000000000006</v>
      </c>
      <c r="J1238" t="s">
        <v>28</v>
      </c>
    </row>
    <row r="1239" spans="1:10" customFormat="1" x14ac:dyDescent="0.2">
      <c r="A1239">
        <v>2</v>
      </c>
      <c r="B1239">
        <v>10</v>
      </c>
      <c r="C1239" t="s">
        <v>19</v>
      </c>
      <c r="D1239" t="s">
        <v>9</v>
      </c>
      <c r="E1239" s="1">
        <v>43453</v>
      </c>
      <c r="G1239" s="2">
        <v>81.8</v>
      </c>
      <c r="I1239">
        <f t="shared" si="71"/>
        <v>81.8</v>
      </c>
      <c r="J1239" t="s">
        <v>28</v>
      </c>
    </row>
    <row r="1240" spans="1:10" customFormat="1" x14ac:dyDescent="0.2">
      <c r="A1240">
        <v>2</v>
      </c>
      <c r="B1240">
        <v>11</v>
      </c>
      <c r="C1240" t="s">
        <v>19</v>
      </c>
      <c r="D1240" t="s">
        <v>9</v>
      </c>
      <c r="E1240" s="1">
        <v>43453</v>
      </c>
      <c r="G1240" s="2">
        <v>69.319999999999993</v>
      </c>
      <c r="I1240">
        <f t="shared" si="71"/>
        <v>69.319999999999993</v>
      </c>
      <c r="J1240" t="s">
        <v>28</v>
      </c>
    </row>
    <row r="1241" spans="1:10" customFormat="1" x14ac:dyDescent="0.2">
      <c r="A1241">
        <v>2</v>
      </c>
      <c r="B1241">
        <v>12</v>
      </c>
      <c r="C1241" t="s">
        <v>19</v>
      </c>
      <c r="D1241" t="s">
        <v>9</v>
      </c>
      <c r="E1241" s="1">
        <v>43453</v>
      </c>
      <c r="G1241" s="2">
        <v>78.680000000000007</v>
      </c>
      <c r="I1241">
        <f t="shared" si="71"/>
        <v>78.680000000000007</v>
      </c>
      <c r="J1241" t="s">
        <v>28</v>
      </c>
    </row>
    <row r="1242" spans="1:10" customFormat="1" x14ac:dyDescent="0.2">
      <c r="A1242">
        <v>2</v>
      </c>
      <c r="B1242">
        <v>13</v>
      </c>
      <c r="C1242" t="s">
        <v>19</v>
      </c>
      <c r="D1242" t="s">
        <v>9</v>
      </c>
      <c r="E1242" s="1">
        <v>43453</v>
      </c>
      <c r="G1242" s="2">
        <v>80.459999999999994</v>
      </c>
      <c r="I1242">
        <f t="shared" si="71"/>
        <v>80.459999999999994</v>
      </c>
      <c r="J1242" t="s">
        <v>28</v>
      </c>
    </row>
    <row r="1243" spans="1:10" customFormat="1" x14ac:dyDescent="0.2">
      <c r="A1243">
        <v>2</v>
      </c>
      <c r="B1243">
        <v>14</v>
      </c>
      <c r="C1243" t="s">
        <v>19</v>
      </c>
      <c r="D1243" t="s">
        <v>9</v>
      </c>
      <c r="E1243" s="1">
        <v>43453</v>
      </c>
      <c r="G1243" s="2">
        <v>73.98</v>
      </c>
      <c r="I1243">
        <f t="shared" si="71"/>
        <v>73.98</v>
      </c>
      <c r="J1243" t="s">
        <v>28</v>
      </c>
    </row>
    <row r="1244" spans="1:10" customFormat="1" x14ac:dyDescent="0.2">
      <c r="A1244">
        <v>2</v>
      </c>
      <c r="B1244">
        <v>15</v>
      </c>
      <c r="C1244" t="s">
        <v>19</v>
      </c>
      <c r="D1244" t="s">
        <v>9</v>
      </c>
      <c r="E1244" s="1">
        <v>43453</v>
      </c>
      <c r="G1244" s="2">
        <v>74.72</v>
      </c>
      <c r="I1244">
        <f t="shared" si="71"/>
        <v>74.72</v>
      </c>
      <c r="J1244" t="s">
        <v>28</v>
      </c>
    </row>
    <row r="1245" spans="1:10" customFormat="1" x14ac:dyDescent="0.2">
      <c r="A1245">
        <v>2</v>
      </c>
      <c r="B1245">
        <v>1</v>
      </c>
      <c r="C1245" t="s">
        <v>19</v>
      </c>
      <c r="D1245" t="s">
        <v>8</v>
      </c>
      <c r="E1245" s="1">
        <v>43453</v>
      </c>
      <c r="G1245" s="2">
        <v>67.069999999999993</v>
      </c>
      <c r="I1245">
        <f t="shared" si="71"/>
        <v>67.069999999999993</v>
      </c>
      <c r="J1245" t="s">
        <v>28</v>
      </c>
    </row>
    <row r="1246" spans="1:10" customFormat="1" x14ac:dyDescent="0.2">
      <c r="A1246">
        <v>2</v>
      </c>
      <c r="B1246">
        <v>2</v>
      </c>
      <c r="C1246" t="s">
        <v>19</v>
      </c>
      <c r="D1246" t="s">
        <v>8</v>
      </c>
      <c r="E1246" s="1">
        <v>43453</v>
      </c>
      <c r="G1246" s="2">
        <v>82.3</v>
      </c>
      <c r="I1246">
        <f t="shared" si="71"/>
        <v>82.3</v>
      </c>
      <c r="J1246" t="s">
        <v>28</v>
      </c>
    </row>
    <row r="1247" spans="1:10" customFormat="1" x14ac:dyDescent="0.2">
      <c r="A1247">
        <v>2</v>
      </c>
      <c r="B1247">
        <v>3</v>
      </c>
      <c r="C1247" t="s">
        <v>19</v>
      </c>
      <c r="D1247" t="s">
        <v>8</v>
      </c>
      <c r="E1247" s="1">
        <v>43453</v>
      </c>
      <c r="G1247" s="2">
        <v>70.510000000000005</v>
      </c>
      <c r="I1247">
        <f t="shared" si="71"/>
        <v>70.510000000000005</v>
      </c>
      <c r="J1247" t="s">
        <v>28</v>
      </c>
    </row>
    <row r="1248" spans="1:10" customFormat="1" x14ac:dyDescent="0.2">
      <c r="A1248">
        <v>2</v>
      </c>
      <c r="B1248">
        <v>4</v>
      </c>
      <c r="C1248" t="s">
        <v>19</v>
      </c>
      <c r="D1248" t="s">
        <v>8</v>
      </c>
      <c r="E1248" s="1">
        <v>43453</v>
      </c>
      <c r="G1248" s="2">
        <v>77.02</v>
      </c>
      <c r="I1248">
        <f t="shared" si="71"/>
        <v>77.02</v>
      </c>
      <c r="J1248" t="s">
        <v>28</v>
      </c>
    </row>
    <row r="1249" spans="1:10" customFormat="1" x14ac:dyDescent="0.2">
      <c r="A1249">
        <v>2</v>
      </c>
      <c r="B1249">
        <v>5</v>
      </c>
      <c r="C1249" t="s">
        <v>19</v>
      </c>
      <c r="D1249" t="s">
        <v>8</v>
      </c>
      <c r="E1249" s="1">
        <v>43453</v>
      </c>
      <c r="G1249" s="2">
        <v>82.89</v>
      </c>
      <c r="I1249">
        <f t="shared" si="71"/>
        <v>82.89</v>
      </c>
      <c r="J1249" t="s">
        <v>28</v>
      </c>
    </row>
    <row r="1250" spans="1:10" customFormat="1" x14ac:dyDescent="0.2">
      <c r="A1250">
        <v>2</v>
      </c>
      <c r="B1250">
        <v>6</v>
      </c>
      <c r="C1250" t="s">
        <v>19</v>
      </c>
      <c r="D1250" t="s">
        <v>8</v>
      </c>
      <c r="E1250" s="1">
        <v>43453</v>
      </c>
      <c r="G1250" s="2">
        <v>80.75</v>
      </c>
      <c r="I1250">
        <f t="shared" si="71"/>
        <v>80.75</v>
      </c>
      <c r="J1250" t="s">
        <v>28</v>
      </c>
    </row>
    <row r="1251" spans="1:10" customFormat="1" x14ac:dyDescent="0.2">
      <c r="A1251">
        <v>2</v>
      </c>
      <c r="B1251">
        <v>7</v>
      </c>
      <c r="C1251" t="s">
        <v>19</v>
      </c>
      <c r="D1251" t="s">
        <v>8</v>
      </c>
      <c r="E1251" s="1">
        <v>43453</v>
      </c>
      <c r="G1251" s="2">
        <v>83.8</v>
      </c>
      <c r="I1251">
        <f t="shared" si="71"/>
        <v>83.8</v>
      </c>
      <c r="J1251" t="s">
        <v>28</v>
      </c>
    </row>
    <row r="1252" spans="1:10" customFormat="1" x14ac:dyDescent="0.2">
      <c r="A1252">
        <v>2</v>
      </c>
      <c r="B1252">
        <v>8</v>
      </c>
      <c r="C1252" t="s">
        <v>19</v>
      </c>
      <c r="D1252" t="s">
        <v>8</v>
      </c>
      <c r="E1252" s="1">
        <v>43453</v>
      </c>
      <c r="G1252" s="2">
        <v>96.87</v>
      </c>
      <c r="I1252">
        <f t="shared" si="71"/>
        <v>96.87</v>
      </c>
      <c r="J1252" t="s">
        <v>28</v>
      </c>
    </row>
    <row r="1253" spans="1:10" customFormat="1" x14ac:dyDescent="0.2">
      <c r="A1253">
        <v>2</v>
      </c>
      <c r="B1253">
        <v>9</v>
      </c>
      <c r="C1253" t="s">
        <v>19</v>
      </c>
      <c r="D1253" t="s">
        <v>8</v>
      </c>
      <c r="E1253" s="1">
        <v>43453</v>
      </c>
      <c r="G1253" s="2">
        <v>77.5</v>
      </c>
      <c r="I1253">
        <f t="shared" si="71"/>
        <v>77.5</v>
      </c>
      <c r="J1253" t="s">
        <v>28</v>
      </c>
    </row>
    <row r="1254" spans="1:10" customFormat="1" x14ac:dyDescent="0.2">
      <c r="A1254">
        <v>2</v>
      </c>
      <c r="B1254">
        <v>10</v>
      </c>
      <c r="C1254" t="s">
        <v>19</v>
      </c>
      <c r="D1254" t="s">
        <v>8</v>
      </c>
      <c r="E1254" s="1">
        <v>43453</v>
      </c>
      <c r="G1254" s="2">
        <v>76.81</v>
      </c>
      <c r="I1254">
        <f t="shared" si="71"/>
        <v>76.81</v>
      </c>
      <c r="J125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49"/>
  <sheetViews>
    <sheetView workbookViewId="0">
      <pane ySplit="1" topLeftCell="A75" activePane="bottomLeft" state="frozen"/>
      <selection pane="bottomLeft" activeCell="A56" sqref="A56:XFD98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 s="10">
        <v>2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 s="10">
        <v>2</v>
      </c>
      <c r="B3">
        <v>3</v>
      </c>
      <c r="C3" t="s">
        <v>6</v>
      </c>
      <c r="D3" t="s">
        <v>9</v>
      </c>
      <c r="E3" s="1"/>
      <c r="F3" s="1"/>
      <c r="I3">
        <f t="shared" ref="I3:I5" si="0">(G3-H3)/5</f>
        <v>0</v>
      </c>
      <c r="J3" t="s">
        <v>25</v>
      </c>
    </row>
    <row r="4" spans="1:10" x14ac:dyDescent="0.2">
      <c r="A4" s="10">
        <v>2</v>
      </c>
      <c r="B4">
        <v>4</v>
      </c>
      <c r="C4" t="s">
        <v>6</v>
      </c>
      <c r="D4" t="s">
        <v>9</v>
      </c>
      <c r="E4" s="1"/>
      <c r="F4" s="1"/>
      <c r="I4">
        <f t="shared" si="0"/>
        <v>0</v>
      </c>
      <c r="J4" t="s">
        <v>25</v>
      </c>
    </row>
    <row r="5" spans="1:10" x14ac:dyDescent="0.2">
      <c r="A5" s="10">
        <v>2</v>
      </c>
      <c r="B5">
        <v>1</v>
      </c>
      <c r="C5" t="s">
        <v>6</v>
      </c>
      <c r="D5" t="s">
        <v>8</v>
      </c>
      <c r="E5" s="1"/>
      <c r="F5" s="1"/>
      <c r="I5">
        <f t="shared" si="0"/>
        <v>0</v>
      </c>
      <c r="J5" t="s">
        <v>25</v>
      </c>
    </row>
    <row r="6" spans="1:10" x14ac:dyDescent="0.2">
      <c r="A6" s="10">
        <v>2</v>
      </c>
      <c r="B6">
        <v>3</v>
      </c>
      <c r="C6" t="s">
        <v>6</v>
      </c>
      <c r="D6" t="s">
        <v>8</v>
      </c>
      <c r="E6" s="1"/>
      <c r="F6" s="1"/>
      <c r="I6">
        <f>(G6-H6)/4</f>
        <v>0</v>
      </c>
      <c r="J6" t="s">
        <v>25</v>
      </c>
    </row>
    <row r="7" spans="1:10" x14ac:dyDescent="0.2">
      <c r="A7">
        <v>3</v>
      </c>
      <c r="B7">
        <v>1</v>
      </c>
      <c r="C7" t="s">
        <v>6</v>
      </c>
      <c r="D7" t="s">
        <v>9</v>
      </c>
      <c r="E7" s="1"/>
      <c r="F7" s="1"/>
      <c r="I7">
        <f>(G7-H7)/4</f>
        <v>0</v>
      </c>
      <c r="J7" t="s">
        <v>25</v>
      </c>
    </row>
    <row r="8" spans="1:10" x14ac:dyDescent="0.2">
      <c r="A8">
        <v>3</v>
      </c>
      <c r="B8">
        <v>3</v>
      </c>
      <c r="C8" t="s">
        <v>6</v>
      </c>
      <c r="D8" t="s">
        <v>9</v>
      </c>
      <c r="E8" s="1"/>
      <c r="F8" s="1"/>
      <c r="I8">
        <f t="shared" ref="I8:I10" si="1">(G8-H8)/5</f>
        <v>0</v>
      </c>
      <c r="J8" t="s">
        <v>25</v>
      </c>
    </row>
    <row r="9" spans="1:10" x14ac:dyDescent="0.2">
      <c r="A9">
        <v>3</v>
      </c>
      <c r="B9">
        <v>4</v>
      </c>
      <c r="C9" t="s">
        <v>6</v>
      </c>
      <c r="D9" t="s">
        <v>9</v>
      </c>
      <c r="E9" s="1"/>
      <c r="F9" s="1"/>
      <c r="I9">
        <f t="shared" si="1"/>
        <v>0</v>
      </c>
      <c r="J9" t="s">
        <v>25</v>
      </c>
    </row>
    <row r="10" spans="1:10" x14ac:dyDescent="0.2">
      <c r="A10">
        <v>3</v>
      </c>
      <c r="B10">
        <v>1</v>
      </c>
      <c r="C10" t="s">
        <v>6</v>
      </c>
      <c r="D10" t="s">
        <v>8</v>
      </c>
      <c r="E10" s="1"/>
      <c r="F10" s="1"/>
      <c r="I10">
        <f t="shared" si="1"/>
        <v>0</v>
      </c>
      <c r="J10" t="s">
        <v>25</v>
      </c>
    </row>
    <row r="11" spans="1:10" x14ac:dyDescent="0.2">
      <c r="A11">
        <v>3</v>
      </c>
      <c r="B11">
        <v>3</v>
      </c>
      <c r="C11" t="s">
        <v>6</v>
      </c>
      <c r="D11" t="s">
        <v>8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1</v>
      </c>
      <c r="B12">
        <v>1</v>
      </c>
      <c r="C12" t="s">
        <v>6</v>
      </c>
      <c r="D12" t="s">
        <v>9</v>
      </c>
      <c r="G12" s="2"/>
      <c r="H12" s="2"/>
      <c r="I12">
        <f>G12-H12</f>
        <v>0</v>
      </c>
      <c r="J12" t="s">
        <v>28</v>
      </c>
    </row>
    <row r="13" spans="1:10" x14ac:dyDescent="0.2">
      <c r="A13">
        <v>1</v>
      </c>
      <c r="B13">
        <v>2</v>
      </c>
      <c r="C13" t="s">
        <v>6</v>
      </c>
      <c r="D13" t="s">
        <v>9</v>
      </c>
      <c r="G13" s="2"/>
      <c r="H13" s="2"/>
      <c r="I13">
        <f t="shared" ref="I13:I26" si="2">G13-H13</f>
        <v>0</v>
      </c>
      <c r="J13" t="s">
        <v>28</v>
      </c>
    </row>
    <row r="14" spans="1:10" x14ac:dyDescent="0.2">
      <c r="A14">
        <v>1</v>
      </c>
      <c r="B14">
        <v>3</v>
      </c>
      <c r="C14" t="s">
        <v>6</v>
      </c>
      <c r="D14" t="s">
        <v>9</v>
      </c>
      <c r="G14" s="2"/>
      <c r="H14" s="2"/>
      <c r="I14">
        <f t="shared" si="2"/>
        <v>0</v>
      </c>
      <c r="J14" t="s">
        <v>28</v>
      </c>
    </row>
    <row r="15" spans="1:10" x14ac:dyDescent="0.2">
      <c r="A15">
        <v>1</v>
      </c>
      <c r="B15">
        <v>4</v>
      </c>
      <c r="C15" t="s">
        <v>6</v>
      </c>
      <c r="D15" t="s">
        <v>9</v>
      </c>
      <c r="G15" s="2"/>
      <c r="H15" s="2"/>
      <c r="I15">
        <f t="shared" si="2"/>
        <v>0</v>
      </c>
      <c r="J15" t="s">
        <v>28</v>
      </c>
    </row>
    <row r="16" spans="1:10" x14ac:dyDescent="0.2">
      <c r="A16">
        <v>1</v>
      </c>
      <c r="B16">
        <v>5</v>
      </c>
      <c r="C16" t="s">
        <v>6</v>
      </c>
      <c r="D16" t="s">
        <v>9</v>
      </c>
      <c r="G16" s="2"/>
      <c r="H16" s="2"/>
      <c r="I16">
        <f t="shared" si="2"/>
        <v>0</v>
      </c>
      <c r="J16" t="s">
        <v>28</v>
      </c>
    </row>
    <row r="17" spans="1:10" x14ac:dyDescent="0.2">
      <c r="A17">
        <v>1</v>
      </c>
      <c r="B17">
        <v>6</v>
      </c>
      <c r="C17" t="s">
        <v>6</v>
      </c>
      <c r="D17" t="s">
        <v>9</v>
      </c>
      <c r="G17" s="2"/>
      <c r="H17" s="2"/>
      <c r="I17">
        <f t="shared" si="2"/>
        <v>0</v>
      </c>
      <c r="J17" t="s">
        <v>28</v>
      </c>
    </row>
    <row r="18" spans="1:10" x14ac:dyDescent="0.2">
      <c r="A18">
        <v>1</v>
      </c>
      <c r="B18">
        <v>7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8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1</v>
      </c>
      <c r="C20" t="s">
        <v>6</v>
      </c>
      <c r="D20" t="s">
        <v>8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2</v>
      </c>
      <c r="C21" t="s">
        <v>6</v>
      </c>
      <c r="D21" t="s">
        <v>8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3</v>
      </c>
      <c r="C22" t="s">
        <v>6</v>
      </c>
      <c r="D22" t="s">
        <v>8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4</v>
      </c>
      <c r="C23" t="s">
        <v>6</v>
      </c>
      <c r="D23" t="s">
        <v>8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5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6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7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2</v>
      </c>
      <c r="B27">
        <v>1</v>
      </c>
      <c r="C27" t="s">
        <v>6</v>
      </c>
      <c r="D27" t="s">
        <v>9</v>
      </c>
      <c r="G27" s="2"/>
      <c r="H27" s="2"/>
      <c r="I27">
        <f>G27-H27</f>
        <v>0</v>
      </c>
      <c r="J27" t="s">
        <v>28</v>
      </c>
    </row>
    <row r="28" spans="1:10" x14ac:dyDescent="0.2">
      <c r="A28">
        <v>2</v>
      </c>
      <c r="B28">
        <v>2</v>
      </c>
      <c r="C28" t="s">
        <v>6</v>
      </c>
      <c r="D28" t="s">
        <v>9</v>
      </c>
      <c r="G28" s="2"/>
      <c r="H28" s="2"/>
      <c r="I28">
        <f t="shared" ref="I28:I41" si="3">G28-H28</f>
        <v>0</v>
      </c>
      <c r="J28" t="s">
        <v>28</v>
      </c>
    </row>
    <row r="29" spans="1:10" x14ac:dyDescent="0.2">
      <c r="A29">
        <v>2</v>
      </c>
      <c r="B29">
        <v>3</v>
      </c>
      <c r="C29" t="s">
        <v>6</v>
      </c>
      <c r="D29" t="s">
        <v>9</v>
      </c>
      <c r="G29" s="2"/>
      <c r="H29" s="2"/>
      <c r="I29">
        <f t="shared" si="3"/>
        <v>0</v>
      </c>
      <c r="J29" t="s">
        <v>28</v>
      </c>
    </row>
    <row r="30" spans="1:10" x14ac:dyDescent="0.2">
      <c r="A30">
        <v>2</v>
      </c>
      <c r="B30">
        <v>4</v>
      </c>
      <c r="C30" t="s">
        <v>6</v>
      </c>
      <c r="D30" t="s">
        <v>9</v>
      </c>
      <c r="G30" s="2"/>
      <c r="H30" s="2"/>
      <c r="I30">
        <f t="shared" si="3"/>
        <v>0</v>
      </c>
      <c r="J30" t="s">
        <v>28</v>
      </c>
    </row>
    <row r="31" spans="1:10" x14ac:dyDescent="0.2">
      <c r="A31">
        <v>2</v>
      </c>
      <c r="B31">
        <v>5</v>
      </c>
      <c r="C31" t="s">
        <v>6</v>
      </c>
      <c r="D31" t="s">
        <v>9</v>
      </c>
      <c r="G31" s="2"/>
      <c r="H31" s="2"/>
      <c r="I31">
        <f t="shared" si="3"/>
        <v>0</v>
      </c>
      <c r="J31" t="s">
        <v>28</v>
      </c>
    </row>
    <row r="32" spans="1:10" x14ac:dyDescent="0.2">
      <c r="A32">
        <v>2</v>
      </c>
      <c r="B32">
        <v>6</v>
      </c>
      <c r="C32" t="s">
        <v>6</v>
      </c>
      <c r="D32" t="s">
        <v>9</v>
      </c>
      <c r="G32" s="2"/>
      <c r="H32" s="2"/>
      <c r="I32">
        <f t="shared" si="3"/>
        <v>0</v>
      </c>
      <c r="J32" t="s">
        <v>28</v>
      </c>
    </row>
    <row r="33" spans="1:10" x14ac:dyDescent="0.2">
      <c r="A33">
        <v>2</v>
      </c>
      <c r="B33">
        <v>7</v>
      </c>
      <c r="C33" t="s">
        <v>6</v>
      </c>
      <c r="D33" t="s">
        <v>9</v>
      </c>
      <c r="G33" s="2"/>
      <c r="H33" s="2"/>
      <c r="I33">
        <f t="shared" si="3"/>
        <v>0</v>
      </c>
      <c r="J33" t="s">
        <v>28</v>
      </c>
    </row>
    <row r="34" spans="1:10" x14ac:dyDescent="0.2">
      <c r="A34">
        <v>2</v>
      </c>
      <c r="B34">
        <v>8</v>
      </c>
      <c r="C34" t="s">
        <v>6</v>
      </c>
      <c r="D34" t="s">
        <v>9</v>
      </c>
      <c r="G34" s="2"/>
      <c r="H34" s="2"/>
      <c r="I34">
        <f t="shared" si="3"/>
        <v>0</v>
      </c>
      <c r="J34" t="s">
        <v>28</v>
      </c>
    </row>
    <row r="35" spans="1:10" x14ac:dyDescent="0.2">
      <c r="A35">
        <v>2</v>
      </c>
      <c r="B35">
        <v>9</v>
      </c>
      <c r="C35" t="s">
        <v>6</v>
      </c>
      <c r="D35" t="s">
        <v>9</v>
      </c>
      <c r="G35" s="2"/>
      <c r="H35" s="2"/>
      <c r="I35">
        <f t="shared" si="3"/>
        <v>0</v>
      </c>
      <c r="J35" t="s">
        <v>28</v>
      </c>
    </row>
    <row r="36" spans="1:10" x14ac:dyDescent="0.2">
      <c r="A36">
        <v>2</v>
      </c>
      <c r="B36">
        <v>10</v>
      </c>
      <c r="C36" t="s">
        <v>6</v>
      </c>
      <c r="D36" t="s">
        <v>9</v>
      </c>
      <c r="G36" s="2"/>
      <c r="H36" s="2"/>
      <c r="I36">
        <f t="shared" si="3"/>
        <v>0</v>
      </c>
      <c r="J36" t="s">
        <v>28</v>
      </c>
    </row>
    <row r="37" spans="1:10" x14ac:dyDescent="0.2">
      <c r="A37">
        <v>2</v>
      </c>
      <c r="B37">
        <v>11</v>
      </c>
      <c r="C37" t="s">
        <v>6</v>
      </c>
      <c r="D37" t="s">
        <v>9</v>
      </c>
      <c r="G37" s="2"/>
      <c r="H37" s="2"/>
      <c r="I37">
        <f t="shared" si="3"/>
        <v>0</v>
      </c>
      <c r="J37" t="s">
        <v>28</v>
      </c>
    </row>
    <row r="38" spans="1:10" x14ac:dyDescent="0.2">
      <c r="A38">
        <v>2</v>
      </c>
      <c r="B38">
        <v>12</v>
      </c>
      <c r="C38" t="s">
        <v>6</v>
      </c>
      <c r="D38" t="s">
        <v>9</v>
      </c>
      <c r="G38" s="2"/>
      <c r="H38" s="2"/>
      <c r="I38">
        <f t="shared" si="3"/>
        <v>0</v>
      </c>
      <c r="J38" t="s">
        <v>28</v>
      </c>
    </row>
    <row r="39" spans="1:10" x14ac:dyDescent="0.2">
      <c r="A39">
        <v>2</v>
      </c>
      <c r="B39">
        <v>1</v>
      </c>
      <c r="C39" t="s">
        <v>6</v>
      </c>
      <c r="D39" t="s">
        <v>8</v>
      </c>
      <c r="G39" s="2"/>
      <c r="H39" s="2"/>
      <c r="I39">
        <f t="shared" si="3"/>
        <v>0</v>
      </c>
      <c r="J39" t="s">
        <v>28</v>
      </c>
    </row>
    <row r="40" spans="1:10" x14ac:dyDescent="0.2">
      <c r="A40">
        <v>2</v>
      </c>
      <c r="B40">
        <v>2</v>
      </c>
      <c r="C40" t="s">
        <v>6</v>
      </c>
      <c r="D40" t="s">
        <v>8</v>
      </c>
      <c r="G40" s="2"/>
      <c r="H40" s="2"/>
      <c r="I40">
        <f t="shared" si="3"/>
        <v>0</v>
      </c>
      <c r="J40" t="s">
        <v>28</v>
      </c>
    </row>
    <row r="41" spans="1:10" x14ac:dyDescent="0.2">
      <c r="A41">
        <v>2</v>
      </c>
      <c r="B41">
        <v>3</v>
      </c>
      <c r="C41" t="s">
        <v>6</v>
      </c>
      <c r="D41" t="s">
        <v>8</v>
      </c>
      <c r="G41" s="2"/>
      <c r="H41" s="2"/>
      <c r="I41">
        <f t="shared" si="3"/>
        <v>0</v>
      </c>
      <c r="J41" t="s">
        <v>28</v>
      </c>
    </row>
    <row r="42" spans="1:10" x14ac:dyDescent="0.2">
      <c r="A42">
        <v>2</v>
      </c>
      <c r="B42">
        <v>4</v>
      </c>
      <c r="C42" t="s">
        <v>6</v>
      </c>
      <c r="D42" t="s">
        <v>8</v>
      </c>
      <c r="I42">
        <f t="shared" ref="I42:I46" si="4">G42-H42</f>
        <v>0</v>
      </c>
      <c r="J42" t="s">
        <v>28</v>
      </c>
    </row>
    <row r="43" spans="1:10" x14ac:dyDescent="0.2">
      <c r="A43">
        <v>2</v>
      </c>
      <c r="B43">
        <v>5</v>
      </c>
      <c r="C43" t="s">
        <v>6</v>
      </c>
      <c r="D43" t="s">
        <v>8</v>
      </c>
      <c r="I43">
        <f t="shared" si="4"/>
        <v>0</v>
      </c>
      <c r="J43" t="s">
        <v>28</v>
      </c>
    </row>
    <row r="44" spans="1:10" x14ac:dyDescent="0.2">
      <c r="A44">
        <v>2</v>
      </c>
      <c r="B44">
        <v>6</v>
      </c>
      <c r="C44" t="s">
        <v>6</v>
      </c>
      <c r="D44" t="s">
        <v>8</v>
      </c>
      <c r="I44">
        <f t="shared" si="4"/>
        <v>0</v>
      </c>
      <c r="J44" t="s">
        <v>28</v>
      </c>
    </row>
    <row r="45" spans="1:10" x14ac:dyDescent="0.2">
      <c r="A45">
        <v>2</v>
      </c>
      <c r="B45">
        <v>7</v>
      </c>
      <c r="C45" t="s">
        <v>6</v>
      </c>
      <c r="D45" t="s">
        <v>8</v>
      </c>
      <c r="E45" s="2"/>
      <c r="F45" s="2"/>
      <c r="G45" s="2"/>
      <c r="H45" s="2"/>
      <c r="I45">
        <f t="shared" si="4"/>
        <v>0</v>
      </c>
      <c r="J45" t="s">
        <v>28</v>
      </c>
    </row>
    <row r="46" spans="1:10" x14ac:dyDescent="0.2">
      <c r="A46">
        <v>2</v>
      </c>
      <c r="B46">
        <v>8</v>
      </c>
      <c r="C46" t="s">
        <v>6</v>
      </c>
      <c r="D46" t="s">
        <v>8</v>
      </c>
      <c r="E46" s="2"/>
      <c r="F46" s="2"/>
      <c r="G46" s="2"/>
      <c r="H46" s="2"/>
      <c r="I46">
        <f t="shared" si="4"/>
        <v>0</v>
      </c>
      <c r="J46" t="s">
        <v>28</v>
      </c>
    </row>
    <row r="47" spans="1:10" x14ac:dyDescent="0.2">
      <c r="A47" s="10">
        <v>1</v>
      </c>
      <c r="B47">
        <v>1</v>
      </c>
      <c r="C47" t="s">
        <v>19</v>
      </c>
      <c r="D47" t="s">
        <v>9</v>
      </c>
      <c r="I47">
        <f>(G47-H47)/3</f>
        <v>0</v>
      </c>
      <c r="J47" t="s">
        <v>25</v>
      </c>
    </row>
    <row r="48" spans="1:10" x14ac:dyDescent="0.2">
      <c r="A48" s="10">
        <v>1</v>
      </c>
      <c r="B48">
        <v>2</v>
      </c>
      <c r="C48" t="s">
        <v>19</v>
      </c>
      <c r="D48" t="s">
        <v>9</v>
      </c>
      <c r="I48">
        <f t="shared" ref="I48" si="5">(G48-H48)/3</f>
        <v>0</v>
      </c>
      <c r="J48" t="s">
        <v>25</v>
      </c>
    </row>
    <row r="49" spans="1:10" x14ac:dyDescent="0.2">
      <c r="A49" s="10">
        <v>1</v>
      </c>
      <c r="B49">
        <v>3</v>
      </c>
      <c r="C49" t="s">
        <v>19</v>
      </c>
      <c r="D49" t="s">
        <v>9</v>
      </c>
      <c r="I49">
        <f>(G49-H49)/4</f>
        <v>0</v>
      </c>
      <c r="J49" t="s">
        <v>25</v>
      </c>
    </row>
    <row r="50" spans="1:10" x14ac:dyDescent="0.2">
      <c r="A50" s="10">
        <v>1</v>
      </c>
      <c r="B50">
        <v>4</v>
      </c>
      <c r="C50" t="s">
        <v>19</v>
      </c>
      <c r="D50" t="s">
        <v>9</v>
      </c>
      <c r="I50">
        <f>(G50-H50)/4</f>
        <v>0</v>
      </c>
      <c r="J50" t="s">
        <v>25</v>
      </c>
    </row>
    <row r="51" spans="1:10" x14ac:dyDescent="0.2">
      <c r="A51" s="10">
        <v>1</v>
      </c>
      <c r="B51">
        <v>1</v>
      </c>
      <c r="C51" t="s">
        <v>19</v>
      </c>
      <c r="D51" t="s">
        <v>8</v>
      </c>
      <c r="I51">
        <f>(G51-H51)/5</f>
        <v>0</v>
      </c>
      <c r="J51" t="s">
        <v>25</v>
      </c>
    </row>
    <row r="52" spans="1:10" x14ac:dyDescent="0.2">
      <c r="A52" s="10">
        <v>2</v>
      </c>
      <c r="B52">
        <v>1</v>
      </c>
      <c r="C52" t="s">
        <v>19</v>
      </c>
      <c r="D52" t="s">
        <v>9</v>
      </c>
      <c r="I52">
        <f>(G52-H52)/4</f>
        <v>0</v>
      </c>
      <c r="J52" t="s">
        <v>25</v>
      </c>
    </row>
    <row r="53" spans="1:10" x14ac:dyDescent="0.2">
      <c r="A53" s="10">
        <v>2</v>
      </c>
      <c r="B53">
        <v>3</v>
      </c>
      <c r="C53" t="s">
        <v>19</v>
      </c>
      <c r="D53" t="s">
        <v>9</v>
      </c>
      <c r="I53">
        <f>(G53-H53)/5</f>
        <v>0</v>
      </c>
      <c r="J53" t="s">
        <v>25</v>
      </c>
    </row>
    <row r="54" spans="1:10" x14ac:dyDescent="0.2">
      <c r="A54" s="10">
        <v>2</v>
      </c>
      <c r="B54">
        <v>4</v>
      </c>
      <c r="C54" t="s">
        <v>19</v>
      </c>
      <c r="D54" t="s">
        <v>9</v>
      </c>
      <c r="I54">
        <f>(G54-H54)/5</f>
        <v>0</v>
      </c>
      <c r="J54" t="s">
        <v>25</v>
      </c>
    </row>
    <row r="55" spans="1:10" x14ac:dyDescent="0.2">
      <c r="A55" s="10">
        <v>2</v>
      </c>
      <c r="B55">
        <v>1</v>
      </c>
      <c r="C55" t="s">
        <v>19</v>
      </c>
      <c r="D55" t="s">
        <v>8</v>
      </c>
      <c r="I55">
        <f>(G55-H55)/5</f>
        <v>0</v>
      </c>
      <c r="J55" t="s">
        <v>25</v>
      </c>
    </row>
    <row r="56" spans="1:10" x14ac:dyDescent="0.2">
      <c r="A56">
        <v>3</v>
      </c>
      <c r="B56">
        <v>1</v>
      </c>
      <c r="C56" t="s">
        <v>19</v>
      </c>
      <c r="D56" t="s">
        <v>9</v>
      </c>
      <c r="I56">
        <f>(G56-H56)/4</f>
        <v>0</v>
      </c>
      <c r="J56" t="s">
        <v>25</v>
      </c>
    </row>
    <row r="57" spans="1:10" x14ac:dyDescent="0.2">
      <c r="A57">
        <v>3</v>
      </c>
      <c r="B57">
        <v>3</v>
      </c>
      <c r="C57" t="s">
        <v>19</v>
      </c>
      <c r="D57" t="s">
        <v>9</v>
      </c>
      <c r="I57">
        <f>(G57-H57)/5</f>
        <v>0</v>
      </c>
      <c r="J57" t="s">
        <v>25</v>
      </c>
    </row>
    <row r="58" spans="1:10" x14ac:dyDescent="0.2">
      <c r="A58">
        <v>3</v>
      </c>
      <c r="B58">
        <v>4</v>
      </c>
      <c r="C58" t="s">
        <v>19</v>
      </c>
      <c r="D58" t="s">
        <v>9</v>
      </c>
      <c r="I58">
        <f>(G58-H58)/5</f>
        <v>0</v>
      </c>
      <c r="J58" t="s">
        <v>25</v>
      </c>
    </row>
    <row r="59" spans="1:10" x14ac:dyDescent="0.2">
      <c r="A59">
        <v>3</v>
      </c>
      <c r="B59">
        <v>1</v>
      </c>
      <c r="C59" t="s">
        <v>19</v>
      </c>
      <c r="D59" t="s">
        <v>8</v>
      </c>
      <c r="I59">
        <f>(G59-H59)/5</f>
        <v>0</v>
      </c>
      <c r="J59" t="s">
        <v>25</v>
      </c>
    </row>
    <row r="60" spans="1:10" x14ac:dyDescent="0.2">
      <c r="A60">
        <v>1</v>
      </c>
      <c r="B60">
        <v>1</v>
      </c>
      <c r="C60" t="s">
        <v>19</v>
      </c>
      <c r="D60" t="s">
        <v>9</v>
      </c>
      <c r="G60" s="2"/>
      <c r="H60" s="2"/>
      <c r="I60">
        <f>G60-H60</f>
        <v>0</v>
      </c>
      <c r="J60" t="s">
        <v>28</v>
      </c>
    </row>
    <row r="61" spans="1:10" x14ac:dyDescent="0.2">
      <c r="A61">
        <v>1</v>
      </c>
      <c r="B61">
        <v>2</v>
      </c>
      <c r="C61" t="s">
        <v>19</v>
      </c>
      <c r="D61" t="s">
        <v>9</v>
      </c>
      <c r="G61" s="2"/>
      <c r="H61" s="2"/>
      <c r="I61">
        <f t="shared" ref="I61:I98" si="6">G61-H61</f>
        <v>0</v>
      </c>
      <c r="J61" t="s">
        <v>28</v>
      </c>
    </row>
    <row r="62" spans="1:10" x14ac:dyDescent="0.2">
      <c r="A62">
        <v>1</v>
      </c>
      <c r="B62">
        <v>3</v>
      </c>
      <c r="C62" t="s">
        <v>19</v>
      </c>
      <c r="D62" t="s">
        <v>9</v>
      </c>
      <c r="G62" s="2"/>
      <c r="H62" s="2"/>
      <c r="I62">
        <f t="shared" si="6"/>
        <v>0</v>
      </c>
      <c r="J62" t="s">
        <v>28</v>
      </c>
    </row>
    <row r="63" spans="1:10" x14ac:dyDescent="0.2">
      <c r="A63">
        <v>1</v>
      </c>
      <c r="B63">
        <v>4</v>
      </c>
      <c r="C63" t="s">
        <v>19</v>
      </c>
      <c r="D63" t="s">
        <v>9</v>
      </c>
      <c r="G63" s="2"/>
      <c r="H63" s="2"/>
      <c r="I63">
        <f t="shared" si="6"/>
        <v>0</v>
      </c>
      <c r="J63" t="s">
        <v>28</v>
      </c>
    </row>
    <row r="64" spans="1:10" x14ac:dyDescent="0.2">
      <c r="A64">
        <v>1</v>
      </c>
      <c r="B64">
        <v>5</v>
      </c>
      <c r="C64" t="s">
        <v>19</v>
      </c>
      <c r="D64" t="s">
        <v>9</v>
      </c>
      <c r="G64" s="2"/>
      <c r="H64" s="2"/>
      <c r="I64">
        <f t="shared" si="6"/>
        <v>0</v>
      </c>
      <c r="J64" t="s">
        <v>28</v>
      </c>
    </row>
    <row r="65" spans="1:10" x14ac:dyDescent="0.2">
      <c r="A65">
        <v>1</v>
      </c>
      <c r="B65">
        <v>6</v>
      </c>
      <c r="C65" t="s">
        <v>19</v>
      </c>
      <c r="D65" t="s">
        <v>9</v>
      </c>
      <c r="G65" s="2"/>
      <c r="H65" s="2"/>
      <c r="I65">
        <f t="shared" si="6"/>
        <v>0</v>
      </c>
      <c r="J65" t="s">
        <v>28</v>
      </c>
    </row>
    <row r="66" spans="1:10" x14ac:dyDescent="0.2">
      <c r="A66">
        <v>1</v>
      </c>
      <c r="B66">
        <v>7</v>
      </c>
      <c r="C66" t="s">
        <v>19</v>
      </c>
      <c r="D66" t="s">
        <v>9</v>
      </c>
      <c r="G66" s="2"/>
      <c r="H66" s="2"/>
      <c r="I66">
        <f t="shared" si="6"/>
        <v>0</v>
      </c>
      <c r="J66" t="s">
        <v>28</v>
      </c>
    </row>
    <row r="67" spans="1:10" x14ac:dyDescent="0.2">
      <c r="A67">
        <v>1</v>
      </c>
      <c r="B67">
        <v>1</v>
      </c>
      <c r="C67" t="s">
        <v>19</v>
      </c>
      <c r="D67" t="s">
        <v>8</v>
      </c>
      <c r="G67" s="2"/>
      <c r="H67" s="2"/>
      <c r="I67">
        <f t="shared" si="6"/>
        <v>0</v>
      </c>
      <c r="J67" t="s">
        <v>28</v>
      </c>
    </row>
    <row r="68" spans="1:10" x14ac:dyDescent="0.2">
      <c r="A68">
        <v>1</v>
      </c>
      <c r="B68">
        <v>2</v>
      </c>
      <c r="C68" t="s">
        <v>19</v>
      </c>
      <c r="D68" t="s">
        <v>8</v>
      </c>
      <c r="G68" s="2"/>
      <c r="H68" s="2"/>
      <c r="I68">
        <f t="shared" si="6"/>
        <v>0</v>
      </c>
      <c r="J68" t="s">
        <v>28</v>
      </c>
    </row>
    <row r="69" spans="1:10" x14ac:dyDescent="0.2">
      <c r="A69">
        <v>1</v>
      </c>
      <c r="B69">
        <v>3</v>
      </c>
      <c r="C69" t="s">
        <v>19</v>
      </c>
      <c r="D69" t="s">
        <v>8</v>
      </c>
      <c r="G69" s="2"/>
      <c r="H69" s="2"/>
      <c r="I69">
        <f t="shared" si="6"/>
        <v>0</v>
      </c>
      <c r="J69" t="s">
        <v>28</v>
      </c>
    </row>
    <row r="70" spans="1:10" x14ac:dyDescent="0.2">
      <c r="A70">
        <v>1</v>
      </c>
      <c r="B70">
        <v>4</v>
      </c>
      <c r="C70" t="s">
        <v>19</v>
      </c>
      <c r="D70" t="s">
        <v>8</v>
      </c>
      <c r="G70" s="2"/>
      <c r="H70" s="2"/>
      <c r="I70">
        <f t="shared" si="6"/>
        <v>0</v>
      </c>
      <c r="J70" t="s">
        <v>28</v>
      </c>
    </row>
    <row r="71" spans="1:10" x14ac:dyDescent="0.2">
      <c r="A71">
        <v>1</v>
      </c>
      <c r="B71">
        <v>5</v>
      </c>
      <c r="C71" t="s">
        <v>19</v>
      </c>
      <c r="D71" t="s">
        <v>8</v>
      </c>
      <c r="G71" s="2"/>
      <c r="H71" s="2"/>
      <c r="I71">
        <f t="shared" si="6"/>
        <v>0</v>
      </c>
      <c r="J71" t="s">
        <v>28</v>
      </c>
    </row>
    <row r="72" spans="1:10" x14ac:dyDescent="0.2">
      <c r="A72">
        <v>1</v>
      </c>
      <c r="B72">
        <v>6</v>
      </c>
      <c r="C72" t="s">
        <v>19</v>
      </c>
      <c r="D72" t="s">
        <v>8</v>
      </c>
      <c r="G72" s="2"/>
      <c r="H72" s="2"/>
      <c r="I72">
        <f t="shared" si="6"/>
        <v>0</v>
      </c>
      <c r="J72" t="s">
        <v>28</v>
      </c>
    </row>
    <row r="73" spans="1:10" x14ac:dyDescent="0.2">
      <c r="A73">
        <v>1</v>
      </c>
      <c r="B73">
        <v>7</v>
      </c>
      <c r="C73" t="s">
        <v>19</v>
      </c>
      <c r="D73" t="s">
        <v>8</v>
      </c>
      <c r="G73" s="2"/>
      <c r="H73" s="2"/>
      <c r="I73">
        <f t="shared" si="6"/>
        <v>0</v>
      </c>
      <c r="J73" t="s">
        <v>28</v>
      </c>
    </row>
    <row r="74" spans="1:10" x14ac:dyDescent="0.2">
      <c r="A74">
        <v>2</v>
      </c>
      <c r="B74">
        <v>1</v>
      </c>
      <c r="C74" t="s">
        <v>19</v>
      </c>
      <c r="D74" t="s">
        <v>9</v>
      </c>
      <c r="I74">
        <f t="shared" si="6"/>
        <v>0</v>
      </c>
      <c r="J74" t="s">
        <v>28</v>
      </c>
    </row>
    <row r="75" spans="1:10" x14ac:dyDescent="0.2">
      <c r="A75">
        <v>2</v>
      </c>
      <c r="B75">
        <v>2</v>
      </c>
      <c r="C75" t="s">
        <v>19</v>
      </c>
      <c r="D75" t="s">
        <v>9</v>
      </c>
      <c r="I75">
        <f t="shared" si="6"/>
        <v>0</v>
      </c>
      <c r="J75" t="s">
        <v>28</v>
      </c>
    </row>
    <row r="76" spans="1:10" x14ac:dyDescent="0.2">
      <c r="A76">
        <v>2</v>
      </c>
      <c r="B76">
        <v>3</v>
      </c>
      <c r="C76" t="s">
        <v>19</v>
      </c>
      <c r="D76" t="s">
        <v>9</v>
      </c>
      <c r="I76">
        <f t="shared" si="6"/>
        <v>0</v>
      </c>
      <c r="J76" t="s">
        <v>28</v>
      </c>
    </row>
    <row r="77" spans="1:10" x14ac:dyDescent="0.2">
      <c r="A77">
        <v>2</v>
      </c>
      <c r="B77">
        <v>4</v>
      </c>
      <c r="C77" t="s">
        <v>19</v>
      </c>
      <c r="D77" t="s">
        <v>9</v>
      </c>
      <c r="I77">
        <f t="shared" si="6"/>
        <v>0</v>
      </c>
      <c r="J77" t="s">
        <v>28</v>
      </c>
    </row>
    <row r="78" spans="1:10" x14ac:dyDescent="0.2">
      <c r="A78">
        <v>2</v>
      </c>
      <c r="B78">
        <v>5</v>
      </c>
      <c r="C78" t="s">
        <v>19</v>
      </c>
      <c r="D78" t="s">
        <v>9</v>
      </c>
      <c r="I78">
        <f t="shared" si="6"/>
        <v>0</v>
      </c>
      <c r="J78" t="s">
        <v>28</v>
      </c>
    </row>
    <row r="79" spans="1:10" x14ac:dyDescent="0.2">
      <c r="A79">
        <v>2</v>
      </c>
      <c r="B79">
        <v>6</v>
      </c>
      <c r="C79" t="s">
        <v>19</v>
      </c>
      <c r="D79" t="s">
        <v>9</v>
      </c>
      <c r="I79">
        <f t="shared" si="6"/>
        <v>0</v>
      </c>
      <c r="J79" t="s">
        <v>28</v>
      </c>
    </row>
    <row r="80" spans="1:10" x14ac:dyDescent="0.2">
      <c r="A80">
        <v>2</v>
      </c>
      <c r="B80">
        <v>7</v>
      </c>
      <c r="C80" t="s">
        <v>19</v>
      </c>
      <c r="D80" t="s">
        <v>9</v>
      </c>
      <c r="I80">
        <f t="shared" si="6"/>
        <v>0</v>
      </c>
      <c r="J80" t="s">
        <v>28</v>
      </c>
    </row>
    <row r="81" spans="1:10" x14ac:dyDescent="0.2">
      <c r="A81">
        <v>2</v>
      </c>
      <c r="B81">
        <v>8</v>
      </c>
      <c r="C81" t="s">
        <v>19</v>
      </c>
      <c r="D81" t="s">
        <v>9</v>
      </c>
      <c r="I81">
        <f t="shared" si="6"/>
        <v>0</v>
      </c>
      <c r="J81" t="s">
        <v>28</v>
      </c>
    </row>
    <row r="82" spans="1:10" x14ac:dyDescent="0.2">
      <c r="A82">
        <v>2</v>
      </c>
      <c r="B82">
        <v>9</v>
      </c>
      <c r="C82" t="s">
        <v>19</v>
      </c>
      <c r="D82" t="s">
        <v>9</v>
      </c>
      <c r="I82">
        <f t="shared" si="6"/>
        <v>0</v>
      </c>
      <c r="J82" t="s">
        <v>28</v>
      </c>
    </row>
    <row r="83" spans="1:10" x14ac:dyDescent="0.2">
      <c r="A83">
        <v>2</v>
      </c>
      <c r="B83">
        <v>10</v>
      </c>
      <c r="C83" t="s">
        <v>19</v>
      </c>
      <c r="D83" t="s">
        <v>9</v>
      </c>
      <c r="I83">
        <f t="shared" si="6"/>
        <v>0</v>
      </c>
      <c r="J83" t="s">
        <v>28</v>
      </c>
    </row>
    <row r="84" spans="1:10" x14ac:dyDescent="0.2">
      <c r="A84">
        <v>2</v>
      </c>
      <c r="B84">
        <v>11</v>
      </c>
      <c r="C84" t="s">
        <v>19</v>
      </c>
      <c r="D84" t="s">
        <v>9</v>
      </c>
      <c r="I84">
        <f t="shared" si="6"/>
        <v>0</v>
      </c>
      <c r="J84" t="s">
        <v>28</v>
      </c>
    </row>
    <row r="85" spans="1:10" x14ac:dyDescent="0.2">
      <c r="A85">
        <v>2</v>
      </c>
      <c r="B85">
        <v>12</v>
      </c>
      <c r="C85" t="s">
        <v>19</v>
      </c>
      <c r="D85" t="s">
        <v>9</v>
      </c>
      <c r="I85">
        <f t="shared" si="6"/>
        <v>0</v>
      </c>
      <c r="J85" t="s">
        <v>28</v>
      </c>
    </row>
    <row r="86" spans="1:10" x14ac:dyDescent="0.2">
      <c r="A86">
        <v>2</v>
      </c>
      <c r="B86">
        <v>13</v>
      </c>
      <c r="C86" t="s">
        <v>19</v>
      </c>
      <c r="D86" t="s">
        <v>9</v>
      </c>
      <c r="I86">
        <f t="shared" si="6"/>
        <v>0</v>
      </c>
      <c r="J86" t="s">
        <v>28</v>
      </c>
    </row>
    <row r="87" spans="1:10" x14ac:dyDescent="0.2">
      <c r="A87">
        <v>2</v>
      </c>
      <c r="B87">
        <v>14</v>
      </c>
      <c r="C87" t="s">
        <v>19</v>
      </c>
      <c r="D87" t="s">
        <v>9</v>
      </c>
      <c r="I87">
        <f t="shared" si="6"/>
        <v>0</v>
      </c>
      <c r="J87" t="s">
        <v>28</v>
      </c>
    </row>
    <row r="88" spans="1:10" x14ac:dyDescent="0.2">
      <c r="A88">
        <v>2</v>
      </c>
      <c r="B88">
        <v>15</v>
      </c>
      <c r="C88" t="s">
        <v>19</v>
      </c>
      <c r="D88" t="s">
        <v>9</v>
      </c>
      <c r="I88">
        <f t="shared" si="6"/>
        <v>0</v>
      </c>
      <c r="J88" t="s">
        <v>28</v>
      </c>
    </row>
    <row r="89" spans="1:10" x14ac:dyDescent="0.2">
      <c r="A89">
        <v>2</v>
      </c>
      <c r="B89">
        <v>1</v>
      </c>
      <c r="C89" t="s">
        <v>19</v>
      </c>
      <c r="D89" t="s">
        <v>8</v>
      </c>
      <c r="I89">
        <f t="shared" si="6"/>
        <v>0</v>
      </c>
      <c r="J89" t="s">
        <v>28</v>
      </c>
    </row>
    <row r="90" spans="1:10" x14ac:dyDescent="0.2">
      <c r="A90">
        <v>2</v>
      </c>
      <c r="B90">
        <v>2</v>
      </c>
      <c r="C90" t="s">
        <v>19</v>
      </c>
      <c r="D90" t="s">
        <v>8</v>
      </c>
      <c r="I90">
        <f t="shared" si="6"/>
        <v>0</v>
      </c>
      <c r="J90" t="s">
        <v>28</v>
      </c>
    </row>
    <row r="91" spans="1:10" x14ac:dyDescent="0.2">
      <c r="A91">
        <v>2</v>
      </c>
      <c r="B91">
        <v>3</v>
      </c>
      <c r="C91" t="s">
        <v>19</v>
      </c>
      <c r="D91" t="s">
        <v>8</v>
      </c>
      <c r="I91">
        <f t="shared" si="6"/>
        <v>0</v>
      </c>
      <c r="J91" t="s">
        <v>28</v>
      </c>
    </row>
    <row r="92" spans="1:10" x14ac:dyDescent="0.2">
      <c r="A92">
        <v>2</v>
      </c>
      <c r="B92">
        <v>4</v>
      </c>
      <c r="C92" t="s">
        <v>19</v>
      </c>
      <c r="D92" t="s">
        <v>8</v>
      </c>
      <c r="I92">
        <f t="shared" si="6"/>
        <v>0</v>
      </c>
      <c r="J92" t="s">
        <v>28</v>
      </c>
    </row>
    <row r="93" spans="1:10" x14ac:dyDescent="0.2">
      <c r="A93">
        <v>2</v>
      </c>
      <c r="B93">
        <v>5</v>
      </c>
      <c r="C93" t="s">
        <v>19</v>
      </c>
      <c r="D93" t="s">
        <v>8</v>
      </c>
      <c r="I93">
        <f t="shared" si="6"/>
        <v>0</v>
      </c>
      <c r="J93" t="s">
        <v>28</v>
      </c>
    </row>
    <row r="94" spans="1:10" x14ac:dyDescent="0.2">
      <c r="A94">
        <v>2</v>
      </c>
      <c r="B94">
        <v>6</v>
      </c>
      <c r="C94" t="s">
        <v>19</v>
      </c>
      <c r="D94" t="s">
        <v>8</v>
      </c>
      <c r="I94">
        <f t="shared" si="6"/>
        <v>0</v>
      </c>
      <c r="J94" t="s">
        <v>28</v>
      </c>
    </row>
    <row r="95" spans="1:10" x14ac:dyDescent="0.2">
      <c r="A95">
        <v>2</v>
      </c>
      <c r="B95">
        <v>7</v>
      </c>
      <c r="C95" t="s">
        <v>19</v>
      </c>
      <c r="D95" t="s">
        <v>8</v>
      </c>
      <c r="I95">
        <f t="shared" si="6"/>
        <v>0</v>
      </c>
      <c r="J95" t="s">
        <v>28</v>
      </c>
    </row>
    <row r="96" spans="1:10" x14ac:dyDescent="0.2">
      <c r="A96">
        <v>2</v>
      </c>
      <c r="B96">
        <v>8</v>
      </c>
      <c r="C96" t="s">
        <v>19</v>
      </c>
      <c r="D96" t="s">
        <v>8</v>
      </c>
      <c r="I96">
        <f t="shared" si="6"/>
        <v>0</v>
      </c>
      <c r="J96" t="s">
        <v>28</v>
      </c>
    </row>
    <row r="97" spans="1:10" x14ac:dyDescent="0.2">
      <c r="A97">
        <v>2</v>
      </c>
      <c r="B97">
        <v>9</v>
      </c>
      <c r="C97" t="s">
        <v>19</v>
      </c>
      <c r="D97" t="s">
        <v>8</v>
      </c>
      <c r="I97">
        <f t="shared" si="6"/>
        <v>0</v>
      </c>
      <c r="J97" t="s">
        <v>28</v>
      </c>
    </row>
    <row r="98" spans="1:10" x14ac:dyDescent="0.2">
      <c r="A98">
        <v>2</v>
      </c>
      <c r="B98">
        <v>10</v>
      </c>
      <c r="C98" t="s">
        <v>19</v>
      </c>
      <c r="D98" t="s">
        <v>8</v>
      </c>
      <c r="I98">
        <f t="shared" si="6"/>
        <v>0</v>
      </c>
      <c r="J98" t="s">
        <v>28</v>
      </c>
    </row>
    <row r="101" spans="1:10" x14ac:dyDescent="0.2">
      <c r="A101" s="2"/>
      <c r="B101" s="2"/>
      <c r="C101" s="2"/>
      <c r="D101" s="2"/>
      <c r="E101" s="2"/>
      <c r="F101" s="2"/>
      <c r="G101" s="2"/>
      <c r="H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O95"/>
  <sheetViews>
    <sheetView workbookViewId="0">
      <pane ySplit="1" topLeftCell="A21" activePane="bottomLeft" state="frozen"/>
      <selection pane="bottomLeft" activeCell="B35" sqref="B35:G35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6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5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5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5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5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5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5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5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5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5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5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5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5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5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5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5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  <c r="O16" s="13" t="s">
        <v>81</v>
      </c>
    </row>
    <row r="17" spans="1:15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  <c r="O17" s="13" t="s">
        <v>81</v>
      </c>
    </row>
    <row r="18" spans="1:15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  <c r="O18" s="13" t="s">
        <v>81</v>
      </c>
    </row>
    <row r="19" spans="1:15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  <c r="O19" s="13" t="s">
        <v>81</v>
      </c>
    </row>
    <row r="20" spans="1:15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  <c r="O20" s="13" t="s">
        <v>75</v>
      </c>
    </row>
    <row r="21" spans="1:15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  <c r="O21" s="13" t="s">
        <v>75</v>
      </c>
    </row>
    <row r="22" spans="1:15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  <c r="O22" s="13" t="s">
        <v>75</v>
      </c>
    </row>
    <row r="23" spans="1:15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  <c r="O23" s="13" t="s">
        <v>75</v>
      </c>
    </row>
    <row r="24" spans="1:15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  <c r="O24" s="13" t="s">
        <v>75</v>
      </c>
    </row>
    <row r="25" spans="1:15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  <c r="O25" s="13" t="s">
        <v>82</v>
      </c>
    </row>
    <row r="26" spans="1:15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  <c r="O26" s="13" t="s">
        <v>82</v>
      </c>
    </row>
    <row r="27" spans="1:15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  <c r="O27" s="13" t="s">
        <v>82</v>
      </c>
    </row>
    <row r="28" spans="1:15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  <c r="O28" s="13" t="s">
        <v>82</v>
      </c>
    </row>
    <row r="29" spans="1:15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  <c r="O29" s="13" t="s">
        <v>82</v>
      </c>
    </row>
    <row r="30" spans="1:15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5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5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5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5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5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5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5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5" x14ac:dyDescent="0.2">
      <c r="A38" s="10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5" x14ac:dyDescent="0.2">
      <c r="A39" s="8">
        <v>7</v>
      </c>
      <c r="B39" s="8">
        <v>3</v>
      </c>
      <c r="C39" s="8"/>
      <c r="D39" s="8" t="s">
        <v>6</v>
      </c>
      <c r="E39" s="8" t="s">
        <v>9</v>
      </c>
      <c r="F39" s="8">
        <v>2</v>
      </c>
      <c r="G39" s="8">
        <v>2</v>
      </c>
      <c r="H39" s="8"/>
      <c r="I39" s="8"/>
      <c r="J39" s="8"/>
      <c r="K39" s="8"/>
      <c r="L39" s="8"/>
      <c r="M39" s="8"/>
      <c r="N39" s="8" t="s">
        <v>25</v>
      </c>
      <c r="O39" s="8" t="s">
        <v>81</v>
      </c>
    </row>
    <row r="40" spans="1:15" x14ac:dyDescent="0.2">
      <c r="A40" s="8">
        <v>3</v>
      </c>
      <c r="B40" s="8">
        <v>3</v>
      </c>
      <c r="C40" s="8"/>
      <c r="D40" s="8" t="s">
        <v>6</v>
      </c>
      <c r="E40" s="8" t="s">
        <v>9</v>
      </c>
      <c r="F40" s="8">
        <v>1</v>
      </c>
      <c r="G40" s="8">
        <v>3</v>
      </c>
      <c r="H40" s="8"/>
      <c r="I40" s="8"/>
      <c r="J40" s="8"/>
      <c r="K40" s="8"/>
      <c r="L40" s="8"/>
      <c r="M40" s="8"/>
      <c r="N40" s="8" t="s">
        <v>25</v>
      </c>
      <c r="O40" s="8" t="s">
        <v>81</v>
      </c>
    </row>
    <row r="41" spans="1:15" x14ac:dyDescent="0.2">
      <c r="A41" s="8">
        <v>9</v>
      </c>
      <c r="B41" s="8">
        <v>3</v>
      </c>
      <c r="C41" s="8"/>
      <c r="D41" s="8" t="s">
        <v>6</v>
      </c>
      <c r="E41" s="8" t="s">
        <v>9</v>
      </c>
      <c r="F41" s="8">
        <v>2</v>
      </c>
      <c r="G41" s="8">
        <v>4</v>
      </c>
      <c r="H41" s="8"/>
      <c r="I41" s="8"/>
      <c r="J41" s="8"/>
      <c r="K41" s="8"/>
      <c r="L41" s="8"/>
      <c r="M41" s="8"/>
      <c r="N41" s="8" t="s">
        <v>25</v>
      </c>
      <c r="O41" s="8" t="s">
        <v>81</v>
      </c>
    </row>
    <row r="42" spans="1:15" x14ac:dyDescent="0.2">
      <c r="A42" s="8">
        <v>10</v>
      </c>
      <c r="B42" s="8">
        <v>3</v>
      </c>
      <c r="C42" s="8"/>
      <c r="D42" s="8" t="s">
        <v>6</v>
      </c>
      <c r="E42" s="8" t="s">
        <v>9</v>
      </c>
      <c r="F42" s="8">
        <v>2</v>
      </c>
      <c r="G42" s="8">
        <v>5</v>
      </c>
      <c r="H42" s="8"/>
      <c r="I42" s="8"/>
      <c r="J42" s="8"/>
      <c r="K42" s="8"/>
      <c r="L42" s="8"/>
      <c r="M42" s="8"/>
      <c r="N42" s="8" t="s">
        <v>25</v>
      </c>
      <c r="O42" s="8" t="s">
        <v>81</v>
      </c>
    </row>
    <row r="43" spans="1:15" x14ac:dyDescent="0.2">
      <c r="A43" s="8">
        <v>11</v>
      </c>
      <c r="B43" s="8">
        <v>3</v>
      </c>
      <c r="C43" s="8"/>
      <c r="D43" s="8" t="s">
        <v>6</v>
      </c>
      <c r="E43" s="8" t="s">
        <v>9</v>
      </c>
      <c r="F43" s="8">
        <v>3</v>
      </c>
      <c r="G43" s="8">
        <v>1</v>
      </c>
      <c r="H43" s="8"/>
      <c r="I43" s="8"/>
      <c r="J43" s="8"/>
      <c r="K43" s="8"/>
      <c r="L43" s="8"/>
      <c r="M43" s="8"/>
      <c r="N43" s="8" t="s">
        <v>25</v>
      </c>
      <c r="O43" s="8" t="s">
        <v>75</v>
      </c>
    </row>
    <row r="44" spans="1:15" x14ac:dyDescent="0.2">
      <c r="A44" s="8">
        <v>12</v>
      </c>
      <c r="B44" s="8">
        <v>3</v>
      </c>
      <c r="C44" s="8"/>
      <c r="D44" s="8" t="s">
        <v>6</v>
      </c>
      <c r="E44" s="8" t="s">
        <v>9</v>
      </c>
      <c r="F44" s="8">
        <v>3</v>
      </c>
      <c r="G44" s="8">
        <v>2</v>
      </c>
      <c r="H44" s="8"/>
      <c r="I44" s="8"/>
      <c r="J44" s="8"/>
      <c r="K44" s="8"/>
      <c r="L44" s="8"/>
      <c r="M44" s="8"/>
      <c r="N44" s="8" t="s">
        <v>25</v>
      </c>
      <c r="O44" s="8" t="s">
        <v>75</v>
      </c>
    </row>
    <row r="45" spans="1:15" x14ac:dyDescent="0.2">
      <c r="A45" s="8">
        <v>4</v>
      </c>
      <c r="B45" s="8">
        <v>3</v>
      </c>
      <c r="C45" s="8"/>
      <c r="D45" s="8" t="s">
        <v>6</v>
      </c>
      <c r="E45" s="8" t="s">
        <v>9</v>
      </c>
      <c r="F45" s="8">
        <v>1</v>
      </c>
      <c r="G45" s="8">
        <v>4</v>
      </c>
      <c r="H45" s="8"/>
      <c r="I45" s="8"/>
      <c r="J45" s="8"/>
      <c r="K45" s="8"/>
      <c r="L45" s="8"/>
      <c r="M45" s="8"/>
      <c r="N45" s="8" t="s">
        <v>25</v>
      </c>
      <c r="O45" s="8" t="s">
        <v>75</v>
      </c>
    </row>
    <row r="46" spans="1:15" x14ac:dyDescent="0.2">
      <c r="A46" s="8">
        <v>15</v>
      </c>
      <c r="B46" s="8">
        <v>3</v>
      </c>
      <c r="C46" s="8"/>
      <c r="D46" s="8" t="s">
        <v>6</v>
      </c>
      <c r="E46" s="8" t="s">
        <v>9</v>
      </c>
      <c r="F46" s="8">
        <v>3</v>
      </c>
      <c r="G46" s="8">
        <v>5</v>
      </c>
      <c r="H46" s="8"/>
      <c r="I46" s="8"/>
      <c r="J46" s="8"/>
      <c r="K46" s="8"/>
      <c r="L46" s="8"/>
      <c r="M46" s="8"/>
      <c r="N46" s="8" t="s">
        <v>25</v>
      </c>
      <c r="O46" s="8" t="s">
        <v>75</v>
      </c>
    </row>
    <row r="47" spans="1:15" x14ac:dyDescent="0.2">
      <c r="A47" s="8">
        <v>16</v>
      </c>
      <c r="B47" s="8">
        <v>3</v>
      </c>
      <c r="C47" s="8"/>
      <c r="D47" s="8" t="s">
        <v>6</v>
      </c>
      <c r="E47" s="8" t="s">
        <v>9</v>
      </c>
      <c r="F47" s="8">
        <v>4</v>
      </c>
      <c r="G47" s="8">
        <v>1</v>
      </c>
      <c r="H47" s="8"/>
      <c r="I47" s="8"/>
      <c r="J47" s="8"/>
      <c r="K47" s="8"/>
      <c r="L47" s="8"/>
      <c r="M47" s="8"/>
      <c r="N47" s="8" t="s">
        <v>25</v>
      </c>
      <c r="O47" s="8" t="s">
        <v>82</v>
      </c>
    </row>
    <row r="48" spans="1:15" x14ac:dyDescent="0.2">
      <c r="A48" s="8">
        <v>17</v>
      </c>
      <c r="B48" s="8">
        <v>3</v>
      </c>
      <c r="C48" s="8"/>
      <c r="D48" s="8" t="s">
        <v>6</v>
      </c>
      <c r="E48" s="8" t="s">
        <v>9</v>
      </c>
      <c r="F48" s="8">
        <v>4</v>
      </c>
      <c r="G48" s="8">
        <v>2</v>
      </c>
      <c r="H48" s="8"/>
      <c r="I48" s="8"/>
      <c r="J48" s="8"/>
      <c r="K48" s="8"/>
      <c r="L48" s="8"/>
      <c r="M48" s="8"/>
      <c r="N48" s="8" t="s">
        <v>25</v>
      </c>
      <c r="O48" s="8" t="s">
        <v>82</v>
      </c>
    </row>
    <row r="49" spans="1:15" x14ac:dyDescent="0.2">
      <c r="A49" s="8">
        <v>18</v>
      </c>
      <c r="B49" s="8">
        <v>3</v>
      </c>
      <c r="C49" s="8"/>
      <c r="D49" s="8" t="s">
        <v>6</v>
      </c>
      <c r="E49" s="8" t="s">
        <v>9</v>
      </c>
      <c r="F49" s="8">
        <v>4</v>
      </c>
      <c r="G49" s="8">
        <v>3</v>
      </c>
      <c r="H49" s="8"/>
      <c r="I49" s="8"/>
      <c r="J49" s="8"/>
      <c r="K49" s="8"/>
      <c r="L49" s="8"/>
      <c r="M49" s="8"/>
      <c r="N49" s="8" t="s">
        <v>25</v>
      </c>
      <c r="O49" s="8" t="s">
        <v>82</v>
      </c>
    </row>
    <row r="50" spans="1:15" s="13" customFormat="1" x14ac:dyDescent="0.2">
      <c r="A50" s="16">
        <v>19</v>
      </c>
      <c r="B50" s="16">
        <v>3</v>
      </c>
      <c r="C50" s="16"/>
      <c r="D50" s="16" t="s">
        <v>6</v>
      </c>
      <c r="E50" s="16" t="s">
        <v>9</v>
      </c>
      <c r="F50" s="16">
        <v>4</v>
      </c>
      <c r="G50" s="16">
        <v>4</v>
      </c>
      <c r="H50" s="16"/>
      <c r="I50" s="16"/>
      <c r="J50" s="16"/>
      <c r="K50" s="16"/>
      <c r="L50" s="16"/>
      <c r="M50" s="16"/>
      <c r="N50" s="16" t="s">
        <v>25</v>
      </c>
      <c r="O50" s="16" t="s">
        <v>82</v>
      </c>
    </row>
    <row r="51" spans="1:15" s="13" customFormat="1" x14ac:dyDescent="0.2">
      <c r="A51" s="16">
        <v>5</v>
      </c>
      <c r="B51" s="16">
        <v>3</v>
      </c>
      <c r="C51" s="16"/>
      <c r="D51" s="16" t="s">
        <v>6</v>
      </c>
      <c r="E51" s="16" t="s">
        <v>9</v>
      </c>
      <c r="F51" s="16">
        <v>1</v>
      </c>
      <c r="G51" s="16">
        <v>5</v>
      </c>
      <c r="H51" s="16"/>
      <c r="I51" s="16"/>
      <c r="J51" s="16"/>
      <c r="K51" s="16"/>
      <c r="L51" s="16"/>
      <c r="M51" s="16"/>
      <c r="N51" s="16" t="s">
        <v>25</v>
      </c>
      <c r="O51" s="16" t="s">
        <v>82</v>
      </c>
    </row>
    <row r="52" spans="1:15" x14ac:dyDescent="0.2">
      <c r="A52" s="8">
        <v>26</v>
      </c>
      <c r="B52" s="8">
        <v>3</v>
      </c>
      <c r="C52" s="8"/>
      <c r="D52" s="8" t="s">
        <v>6</v>
      </c>
      <c r="E52" s="8" t="s">
        <v>8</v>
      </c>
      <c r="F52" s="8">
        <v>2</v>
      </c>
      <c r="G52" s="8">
        <v>1</v>
      </c>
      <c r="H52" s="8"/>
      <c r="I52" s="8"/>
      <c r="J52" s="8"/>
      <c r="K52" s="8"/>
      <c r="L52" s="8"/>
      <c r="M52" s="8"/>
      <c r="N52" s="8" t="s">
        <v>25</v>
      </c>
      <c r="O52" s="8"/>
    </row>
    <row r="53" spans="1:15" x14ac:dyDescent="0.2">
      <c r="A53" s="8">
        <v>27</v>
      </c>
      <c r="B53" s="8">
        <v>3</v>
      </c>
      <c r="C53" s="8"/>
      <c r="D53" s="8" t="s">
        <v>6</v>
      </c>
      <c r="E53" s="8" t="s">
        <v>8</v>
      </c>
      <c r="F53" s="8">
        <v>2</v>
      </c>
      <c r="G53" s="8">
        <v>2</v>
      </c>
      <c r="H53" s="8"/>
      <c r="I53" s="8"/>
      <c r="J53" s="8"/>
      <c r="K53" s="8"/>
      <c r="L53" s="8"/>
      <c r="M53" s="8"/>
      <c r="N53" s="8" t="s">
        <v>25</v>
      </c>
      <c r="O53" s="8"/>
    </row>
    <row r="54" spans="1:15" x14ac:dyDescent="0.2">
      <c r="A54" s="8">
        <v>23</v>
      </c>
      <c r="B54" s="8">
        <v>3</v>
      </c>
      <c r="C54" s="8"/>
      <c r="D54" s="8" t="s">
        <v>6</v>
      </c>
      <c r="E54" s="8" t="s">
        <v>8</v>
      </c>
      <c r="F54" s="8">
        <v>1</v>
      </c>
      <c r="G54" s="8">
        <v>3</v>
      </c>
      <c r="H54" s="8"/>
      <c r="I54" s="8"/>
      <c r="J54" s="8"/>
      <c r="K54" s="8"/>
      <c r="L54" s="8"/>
      <c r="M54" s="8"/>
      <c r="N54" s="8" t="s">
        <v>25</v>
      </c>
      <c r="O54" s="8"/>
    </row>
    <row r="55" spans="1:15" s="13" customFormat="1" x14ac:dyDescent="0.2">
      <c r="A55" s="16">
        <v>24</v>
      </c>
      <c r="B55" s="16">
        <v>3</v>
      </c>
      <c r="C55" s="16"/>
      <c r="D55" s="16" t="s">
        <v>6</v>
      </c>
      <c r="E55" s="16" t="s">
        <v>8</v>
      </c>
      <c r="F55" s="16">
        <v>1</v>
      </c>
      <c r="G55" s="16">
        <v>4</v>
      </c>
      <c r="H55" s="16"/>
      <c r="I55" s="16"/>
      <c r="J55" s="16"/>
      <c r="K55" s="16"/>
      <c r="L55" s="16"/>
      <c r="M55" s="16"/>
      <c r="N55" s="16" t="s">
        <v>25</v>
      </c>
      <c r="O55" s="16"/>
    </row>
    <row r="56" spans="1:15" s="13" customFormat="1" x14ac:dyDescent="0.2">
      <c r="A56" s="16">
        <v>30</v>
      </c>
      <c r="B56" s="16">
        <v>3</v>
      </c>
      <c r="C56" s="16"/>
      <c r="D56" s="16" t="s">
        <v>6</v>
      </c>
      <c r="E56" s="16" t="s">
        <v>8</v>
      </c>
      <c r="F56" s="16">
        <v>2</v>
      </c>
      <c r="G56" s="16">
        <v>5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32</v>
      </c>
      <c r="B57" s="16">
        <v>3</v>
      </c>
      <c r="C57" s="16"/>
      <c r="D57" s="16" t="s">
        <v>6</v>
      </c>
      <c r="E57" s="16" t="s">
        <v>8</v>
      </c>
      <c r="F57" s="16">
        <v>3</v>
      </c>
      <c r="G57" s="16">
        <v>2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33</v>
      </c>
      <c r="B58">
        <v>3</v>
      </c>
      <c r="D58" t="s">
        <v>6</v>
      </c>
      <c r="E58" t="s">
        <v>8</v>
      </c>
      <c r="F58">
        <v>3</v>
      </c>
      <c r="G58">
        <v>3</v>
      </c>
      <c r="N58" t="s">
        <v>25</v>
      </c>
    </row>
    <row r="59" spans="1:15" x14ac:dyDescent="0.2">
      <c r="A59">
        <v>34</v>
      </c>
      <c r="B59">
        <v>3</v>
      </c>
      <c r="D59" t="s">
        <v>6</v>
      </c>
      <c r="E59" t="s">
        <v>8</v>
      </c>
      <c r="F59">
        <v>3</v>
      </c>
      <c r="G59">
        <v>4</v>
      </c>
      <c r="N59" t="s">
        <v>25</v>
      </c>
    </row>
    <row r="60" spans="1:15" x14ac:dyDescent="0.2">
      <c r="A60">
        <v>25</v>
      </c>
      <c r="B60">
        <v>3</v>
      </c>
      <c r="D60" t="s">
        <v>6</v>
      </c>
      <c r="E60" t="s">
        <v>8</v>
      </c>
      <c r="F60">
        <v>1</v>
      </c>
      <c r="G60">
        <v>5</v>
      </c>
      <c r="N60" t="s">
        <v>25</v>
      </c>
    </row>
    <row r="61" spans="1:15" x14ac:dyDescent="0.2">
      <c r="A61">
        <v>1</v>
      </c>
      <c r="B61">
        <v>1</v>
      </c>
      <c r="D61" t="s">
        <v>6</v>
      </c>
      <c r="E61" t="s">
        <v>9</v>
      </c>
      <c r="F61">
        <v>1</v>
      </c>
      <c r="G61">
        <v>1</v>
      </c>
      <c r="N61" t="s">
        <v>28</v>
      </c>
    </row>
    <row r="62" spans="1:15" x14ac:dyDescent="0.2">
      <c r="A62">
        <v>2</v>
      </c>
      <c r="B62">
        <v>1</v>
      </c>
      <c r="D62" t="s">
        <v>6</v>
      </c>
      <c r="E62" t="s">
        <v>9</v>
      </c>
      <c r="F62">
        <v>2</v>
      </c>
      <c r="G62">
        <v>1</v>
      </c>
      <c r="N62" t="s">
        <v>28</v>
      </c>
    </row>
    <row r="63" spans="1:15" x14ac:dyDescent="0.2">
      <c r="A63">
        <v>3</v>
      </c>
      <c r="B63">
        <v>1</v>
      </c>
      <c r="D63" t="s">
        <v>6</v>
      </c>
      <c r="E63" t="s">
        <v>9</v>
      </c>
      <c r="F63">
        <v>3</v>
      </c>
      <c r="G63">
        <v>1</v>
      </c>
      <c r="N63" t="s">
        <v>28</v>
      </c>
    </row>
    <row r="64" spans="1:15" x14ac:dyDescent="0.2">
      <c r="A64">
        <v>4</v>
      </c>
      <c r="B64">
        <v>1</v>
      </c>
      <c r="D64" t="s">
        <v>6</v>
      </c>
      <c r="E64" t="s">
        <v>9</v>
      </c>
      <c r="F64">
        <v>4</v>
      </c>
      <c r="G64">
        <v>1</v>
      </c>
      <c r="N64" t="s">
        <v>28</v>
      </c>
    </row>
    <row r="65" spans="1:14" x14ac:dyDescent="0.2">
      <c r="A65">
        <v>5</v>
      </c>
      <c r="B65">
        <v>1</v>
      </c>
      <c r="D65" t="s">
        <v>6</v>
      </c>
      <c r="E65" t="s">
        <v>9</v>
      </c>
      <c r="F65">
        <v>5</v>
      </c>
      <c r="G65">
        <v>1</v>
      </c>
      <c r="N65" t="s">
        <v>28</v>
      </c>
    </row>
    <row r="66" spans="1:14" x14ac:dyDescent="0.2">
      <c r="A66">
        <v>6</v>
      </c>
      <c r="B66">
        <v>1</v>
      </c>
      <c r="D66" t="s">
        <v>6</v>
      </c>
      <c r="E66" t="s">
        <v>9</v>
      </c>
      <c r="F66">
        <v>6</v>
      </c>
      <c r="G66">
        <v>1</v>
      </c>
      <c r="N66" t="s">
        <v>28</v>
      </c>
    </row>
    <row r="67" spans="1:14" x14ac:dyDescent="0.2">
      <c r="A67">
        <v>7</v>
      </c>
      <c r="B67">
        <v>1</v>
      </c>
      <c r="D67" t="s">
        <v>6</v>
      </c>
      <c r="E67" t="s">
        <v>9</v>
      </c>
      <c r="F67">
        <v>7</v>
      </c>
      <c r="G67">
        <v>1</v>
      </c>
      <c r="N67" t="s">
        <v>28</v>
      </c>
    </row>
    <row r="68" spans="1:14" x14ac:dyDescent="0.2">
      <c r="A68">
        <v>8</v>
      </c>
      <c r="B68">
        <v>1</v>
      </c>
      <c r="D68" t="s">
        <v>6</v>
      </c>
      <c r="E68" t="s">
        <v>9</v>
      </c>
      <c r="F68">
        <v>8</v>
      </c>
      <c r="G68">
        <v>1</v>
      </c>
      <c r="N68" t="s">
        <v>28</v>
      </c>
    </row>
    <row r="69" spans="1:14" x14ac:dyDescent="0.2">
      <c r="A69">
        <v>9</v>
      </c>
      <c r="B69">
        <v>1</v>
      </c>
      <c r="D69" t="s">
        <v>6</v>
      </c>
      <c r="E69" t="s">
        <v>8</v>
      </c>
      <c r="F69">
        <v>1</v>
      </c>
      <c r="G69">
        <v>1</v>
      </c>
      <c r="N69" t="s">
        <v>28</v>
      </c>
    </row>
    <row r="70" spans="1:14" x14ac:dyDescent="0.2">
      <c r="A70">
        <v>10</v>
      </c>
      <c r="B70">
        <v>1</v>
      </c>
      <c r="D70" t="s">
        <v>6</v>
      </c>
      <c r="E70" t="s">
        <v>8</v>
      </c>
      <c r="F70">
        <v>2</v>
      </c>
      <c r="G70">
        <v>1</v>
      </c>
      <c r="N70" t="s">
        <v>28</v>
      </c>
    </row>
    <row r="71" spans="1:14" x14ac:dyDescent="0.2">
      <c r="A71">
        <v>11</v>
      </c>
      <c r="B71">
        <v>1</v>
      </c>
      <c r="D71" t="s">
        <v>6</v>
      </c>
      <c r="E71" t="s">
        <v>8</v>
      </c>
      <c r="F71">
        <v>3</v>
      </c>
      <c r="G71">
        <v>1</v>
      </c>
      <c r="N71" t="s">
        <v>28</v>
      </c>
    </row>
    <row r="72" spans="1:14" x14ac:dyDescent="0.2">
      <c r="A72">
        <v>12</v>
      </c>
      <c r="B72">
        <v>1</v>
      </c>
      <c r="D72" t="s">
        <v>6</v>
      </c>
      <c r="E72" t="s">
        <v>8</v>
      </c>
      <c r="F72">
        <v>4</v>
      </c>
      <c r="G72">
        <v>1</v>
      </c>
      <c r="N72" t="s">
        <v>28</v>
      </c>
    </row>
    <row r="73" spans="1:14" x14ac:dyDescent="0.2">
      <c r="A73">
        <v>13</v>
      </c>
      <c r="B73">
        <v>1</v>
      </c>
      <c r="D73" t="s">
        <v>6</v>
      </c>
      <c r="E73" t="s">
        <v>8</v>
      </c>
      <c r="F73">
        <v>5</v>
      </c>
      <c r="G73">
        <v>1</v>
      </c>
      <c r="N73" t="s">
        <v>28</v>
      </c>
    </row>
    <row r="74" spans="1:14" x14ac:dyDescent="0.2">
      <c r="A74">
        <v>14</v>
      </c>
      <c r="B74">
        <v>1</v>
      </c>
      <c r="D74" t="s">
        <v>6</v>
      </c>
      <c r="E74" t="s">
        <v>8</v>
      </c>
      <c r="F74">
        <v>6</v>
      </c>
      <c r="G74">
        <v>1</v>
      </c>
      <c r="N74" t="s">
        <v>28</v>
      </c>
    </row>
    <row r="75" spans="1:14" x14ac:dyDescent="0.2">
      <c r="A75">
        <v>15</v>
      </c>
      <c r="B75">
        <v>1</v>
      </c>
      <c r="D75" t="s">
        <v>6</v>
      </c>
      <c r="E75" t="s">
        <v>8</v>
      </c>
      <c r="F75">
        <v>7</v>
      </c>
      <c r="G75">
        <v>1</v>
      </c>
      <c r="N75" t="s">
        <v>28</v>
      </c>
    </row>
    <row r="76" spans="1:14" x14ac:dyDescent="0.2">
      <c r="A76">
        <v>1</v>
      </c>
      <c r="B76">
        <v>2</v>
      </c>
      <c r="D76" t="s">
        <v>6</v>
      </c>
      <c r="E76" t="s">
        <v>9</v>
      </c>
      <c r="F76">
        <v>1</v>
      </c>
      <c r="G76">
        <v>1</v>
      </c>
      <c r="N76" t="s">
        <v>28</v>
      </c>
    </row>
    <row r="77" spans="1:14" x14ac:dyDescent="0.2">
      <c r="A77">
        <v>2</v>
      </c>
      <c r="B77">
        <v>2</v>
      </c>
      <c r="D77" t="s">
        <v>6</v>
      </c>
      <c r="E77" t="s">
        <v>9</v>
      </c>
      <c r="F77">
        <v>2</v>
      </c>
      <c r="G77">
        <v>1</v>
      </c>
      <c r="N77" t="s">
        <v>28</v>
      </c>
    </row>
    <row r="78" spans="1:14" x14ac:dyDescent="0.2">
      <c r="A78">
        <v>3</v>
      </c>
      <c r="B78">
        <v>2</v>
      </c>
      <c r="D78" t="s">
        <v>6</v>
      </c>
      <c r="E78" t="s">
        <v>9</v>
      </c>
      <c r="F78">
        <v>3</v>
      </c>
      <c r="G78">
        <v>1</v>
      </c>
      <c r="N78" t="s">
        <v>28</v>
      </c>
    </row>
    <row r="79" spans="1:14" x14ac:dyDescent="0.2">
      <c r="A79">
        <v>4</v>
      </c>
      <c r="B79">
        <v>2</v>
      </c>
      <c r="D79" t="s">
        <v>6</v>
      </c>
      <c r="E79" t="s">
        <v>9</v>
      </c>
      <c r="F79">
        <v>4</v>
      </c>
      <c r="G79">
        <v>1</v>
      </c>
      <c r="N79" t="s">
        <v>28</v>
      </c>
    </row>
    <row r="80" spans="1:14" x14ac:dyDescent="0.2">
      <c r="A80">
        <v>5</v>
      </c>
      <c r="B80">
        <v>2</v>
      </c>
      <c r="D80" t="s">
        <v>6</v>
      </c>
      <c r="E80" t="s">
        <v>9</v>
      </c>
      <c r="F80">
        <v>5</v>
      </c>
      <c r="G80">
        <v>1</v>
      </c>
      <c r="N80" t="s">
        <v>28</v>
      </c>
    </row>
    <row r="81" spans="1:14" x14ac:dyDescent="0.2">
      <c r="A81">
        <v>6</v>
      </c>
      <c r="B81">
        <v>2</v>
      </c>
      <c r="D81" t="s">
        <v>6</v>
      </c>
      <c r="E81" t="s">
        <v>9</v>
      </c>
      <c r="F81">
        <v>6</v>
      </c>
      <c r="G81">
        <v>1</v>
      </c>
      <c r="N81" t="s">
        <v>28</v>
      </c>
    </row>
    <row r="82" spans="1:14" x14ac:dyDescent="0.2">
      <c r="A82">
        <v>7</v>
      </c>
      <c r="B82">
        <v>2</v>
      </c>
      <c r="D82" t="s">
        <v>6</v>
      </c>
      <c r="E82" t="s">
        <v>9</v>
      </c>
      <c r="F82">
        <v>7</v>
      </c>
      <c r="G82">
        <v>1</v>
      </c>
      <c r="N82" t="s">
        <v>28</v>
      </c>
    </row>
    <row r="83" spans="1:14" x14ac:dyDescent="0.2">
      <c r="A83">
        <v>8</v>
      </c>
      <c r="B83">
        <v>2</v>
      </c>
      <c r="D83" t="s">
        <v>6</v>
      </c>
      <c r="E83" t="s">
        <v>9</v>
      </c>
      <c r="F83">
        <v>8</v>
      </c>
      <c r="G83">
        <v>1</v>
      </c>
      <c r="N83" t="s">
        <v>28</v>
      </c>
    </row>
    <row r="84" spans="1:14" x14ac:dyDescent="0.2">
      <c r="A84">
        <v>9</v>
      </c>
      <c r="B84">
        <v>2</v>
      </c>
      <c r="D84" t="s">
        <v>6</v>
      </c>
      <c r="E84" t="s">
        <v>9</v>
      </c>
      <c r="F84">
        <v>9</v>
      </c>
      <c r="G84">
        <v>1</v>
      </c>
      <c r="N84" t="s">
        <v>28</v>
      </c>
    </row>
    <row r="85" spans="1:14" x14ac:dyDescent="0.2">
      <c r="A85">
        <v>10</v>
      </c>
      <c r="B85">
        <v>2</v>
      </c>
      <c r="D85" t="s">
        <v>6</v>
      </c>
      <c r="E85" t="s">
        <v>9</v>
      </c>
      <c r="F85">
        <v>10</v>
      </c>
      <c r="G85">
        <v>1</v>
      </c>
      <c r="N85" t="s">
        <v>28</v>
      </c>
    </row>
    <row r="86" spans="1:14" x14ac:dyDescent="0.2">
      <c r="A86">
        <v>11</v>
      </c>
      <c r="B86">
        <v>2</v>
      </c>
      <c r="D86" t="s">
        <v>6</v>
      </c>
      <c r="E86" t="s">
        <v>9</v>
      </c>
      <c r="F86">
        <v>11</v>
      </c>
      <c r="G86">
        <v>1</v>
      </c>
      <c r="N86" t="s">
        <v>28</v>
      </c>
    </row>
    <row r="87" spans="1:14" x14ac:dyDescent="0.2">
      <c r="A87">
        <v>12</v>
      </c>
      <c r="B87">
        <v>2</v>
      </c>
      <c r="D87" t="s">
        <v>6</v>
      </c>
      <c r="E87" t="s">
        <v>9</v>
      </c>
      <c r="F87">
        <v>12</v>
      </c>
      <c r="G87">
        <v>1</v>
      </c>
      <c r="N87" t="s">
        <v>28</v>
      </c>
    </row>
    <row r="88" spans="1:14" x14ac:dyDescent="0.2">
      <c r="A88">
        <v>13</v>
      </c>
      <c r="B88">
        <v>2</v>
      </c>
      <c r="D88" t="s">
        <v>6</v>
      </c>
      <c r="E88" t="s">
        <v>8</v>
      </c>
      <c r="F88">
        <v>1</v>
      </c>
      <c r="G88">
        <v>1</v>
      </c>
      <c r="N88" t="s">
        <v>28</v>
      </c>
    </row>
    <row r="89" spans="1:14" x14ac:dyDescent="0.2">
      <c r="A89">
        <v>14</v>
      </c>
      <c r="B89">
        <v>2</v>
      </c>
      <c r="D89" t="s">
        <v>6</v>
      </c>
      <c r="E89" t="s">
        <v>8</v>
      </c>
      <c r="F89">
        <v>2</v>
      </c>
      <c r="G89">
        <v>1</v>
      </c>
      <c r="N89" t="s">
        <v>28</v>
      </c>
    </row>
    <row r="90" spans="1:14" x14ac:dyDescent="0.2">
      <c r="A90">
        <v>15</v>
      </c>
      <c r="B90">
        <v>2</v>
      </c>
      <c r="D90" t="s">
        <v>6</v>
      </c>
      <c r="E90" t="s">
        <v>8</v>
      </c>
      <c r="F90">
        <v>3</v>
      </c>
      <c r="G90">
        <v>1</v>
      </c>
      <c r="N90" t="s">
        <v>28</v>
      </c>
    </row>
    <row r="91" spans="1:14" x14ac:dyDescent="0.2">
      <c r="A91">
        <v>16</v>
      </c>
      <c r="B91">
        <v>2</v>
      </c>
      <c r="D91" t="s">
        <v>6</v>
      </c>
      <c r="E91" t="s">
        <v>8</v>
      </c>
      <c r="F91">
        <v>4</v>
      </c>
      <c r="G91">
        <v>1</v>
      </c>
      <c r="N91" t="s">
        <v>28</v>
      </c>
    </row>
    <row r="92" spans="1:14" x14ac:dyDescent="0.2">
      <c r="A92">
        <v>17</v>
      </c>
      <c r="B92">
        <v>2</v>
      </c>
      <c r="D92" t="s">
        <v>6</v>
      </c>
      <c r="E92" t="s">
        <v>8</v>
      </c>
      <c r="F92">
        <v>5</v>
      </c>
      <c r="G92">
        <v>1</v>
      </c>
      <c r="N92" t="s">
        <v>28</v>
      </c>
    </row>
    <row r="93" spans="1:14" x14ac:dyDescent="0.2">
      <c r="A93">
        <v>18</v>
      </c>
      <c r="B93">
        <v>2</v>
      </c>
      <c r="D93" t="s">
        <v>6</v>
      </c>
      <c r="E93" t="s">
        <v>8</v>
      </c>
      <c r="F93">
        <v>6</v>
      </c>
      <c r="G93">
        <v>1</v>
      </c>
      <c r="N93" t="s">
        <v>28</v>
      </c>
    </row>
    <row r="94" spans="1:14" x14ac:dyDescent="0.2">
      <c r="A94">
        <v>19</v>
      </c>
      <c r="B94">
        <v>2</v>
      </c>
      <c r="D94" t="s">
        <v>6</v>
      </c>
      <c r="E94" t="s">
        <v>8</v>
      </c>
      <c r="F94">
        <v>7</v>
      </c>
      <c r="G94">
        <v>1</v>
      </c>
      <c r="N94" t="s">
        <v>28</v>
      </c>
    </row>
    <row r="95" spans="1:14" x14ac:dyDescent="0.2">
      <c r="A95">
        <v>20</v>
      </c>
      <c r="B95">
        <v>2</v>
      </c>
      <c r="D95" t="s">
        <v>6</v>
      </c>
      <c r="E95" t="s">
        <v>8</v>
      </c>
      <c r="F95">
        <v>8</v>
      </c>
      <c r="G95">
        <v>1</v>
      </c>
      <c r="N95" t="s">
        <v>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sheetPr>
    <pageSetUpPr fitToPage="1"/>
  </sheetPr>
  <dimension ref="A1:O96"/>
  <sheetViews>
    <sheetView zoomScale="110" zoomScaleNormal="110" workbookViewId="0">
      <pane xSplit="4" ySplit="1" topLeftCell="E54" activePane="bottomRight" state="frozen"/>
      <selection pane="topRight" activeCell="E1" sqref="E1"/>
      <selection pane="bottomLeft" activeCell="A2" sqref="A2"/>
      <selection pane="bottomRight" activeCell="A39" sqref="A39:XFD96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  <col min="15" max="15" width="16.83203125" bestFit="1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5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5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5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5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  <c r="O20" s="12" t="s">
        <v>81</v>
      </c>
    </row>
    <row r="21" spans="1:15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  <c r="O21" s="12" t="s">
        <v>81</v>
      </c>
    </row>
    <row r="22" spans="1:15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  <c r="O22" s="12" t="s">
        <v>81</v>
      </c>
    </row>
    <row r="23" spans="1:15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  <c r="O23" s="12" t="s">
        <v>81</v>
      </c>
    </row>
    <row r="24" spans="1:15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  <c r="O24" s="12" t="s">
        <v>75</v>
      </c>
    </row>
    <row r="25" spans="1:15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  <c r="O25" s="12" t="s">
        <v>75</v>
      </c>
    </row>
    <row r="26" spans="1:15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  <c r="O26" s="12" t="s">
        <v>75</v>
      </c>
    </row>
    <row r="27" spans="1:15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  <c r="O27" s="12" t="s">
        <v>75</v>
      </c>
    </row>
    <row r="28" spans="1:15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  <c r="O28" s="12" t="s">
        <v>75</v>
      </c>
    </row>
    <row r="29" spans="1:15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  <c r="O29" s="12" t="s">
        <v>82</v>
      </c>
    </row>
    <row r="30" spans="1:15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  <c r="O30" s="12" t="s">
        <v>82</v>
      </c>
    </row>
    <row r="31" spans="1:15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  <c r="O31" s="12" t="s">
        <v>82</v>
      </c>
    </row>
    <row r="32" spans="1:15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  <c r="O32" s="12" t="s">
        <v>82</v>
      </c>
    </row>
    <row r="33" spans="1:15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  <c r="O33" s="12" t="s">
        <v>82</v>
      </c>
    </row>
    <row r="34" spans="1:15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5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5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5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5" x14ac:dyDescent="0.2">
      <c r="A38" s="10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5" s="13" customFormat="1" x14ac:dyDescent="0.2">
      <c r="A39" s="11">
        <v>7</v>
      </c>
      <c r="B39" s="11">
        <v>3</v>
      </c>
      <c r="C39" s="11"/>
      <c r="D39" s="11" t="s">
        <v>7</v>
      </c>
      <c r="E39" s="11" t="s">
        <v>9</v>
      </c>
      <c r="F39" s="11">
        <v>2</v>
      </c>
      <c r="G39" s="11">
        <v>2</v>
      </c>
      <c r="H39" s="11"/>
      <c r="I39" s="11"/>
      <c r="J39" s="11"/>
      <c r="K39" s="11"/>
      <c r="L39" s="11"/>
      <c r="M39" s="11"/>
      <c r="N39" s="11" t="s">
        <v>25</v>
      </c>
      <c r="O39" s="11" t="s">
        <v>81</v>
      </c>
    </row>
    <row r="40" spans="1:15" s="13" customFormat="1" x14ac:dyDescent="0.2">
      <c r="A40" s="11">
        <v>3</v>
      </c>
      <c r="B40" s="11">
        <v>3</v>
      </c>
      <c r="C40" s="11"/>
      <c r="D40" s="11" t="s">
        <v>7</v>
      </c>
      <c r="E40" s="11" t="s">
        <v>9</v>
      </c>
      <c r="F40" s="11">
        <v>1</v>
      </c>
      <c r="G40" s="11">
        <v>3</v>
      </c>
      <c r="H40" s="11"/>
      <c r="I40" s="11"/>
      <c r="J40" s="11"/>
      <c r="K40" s="11"/>
      <c r="L40" s="11"/>
      <c r="M40" s="11"/>
      <c r="N40" s="11" t="s">
        <v>25</v>
      </c>
      <c r="O40" s="11" t="s">
        <v>81</v>
      </c>
    </row>
    <row r="41" spans="1:15" s="13" customFormat="1" x14ac:dyDescent="0.2">
      <c r="A41" s="11">
        <v>9</v>
      </c>
      <c r="B41" s="11">
        <v>3</v>
      </c>
      <c r="C41" s="11"/>
      <c r="D41" s="11" t="s">
        <v>7</v>
      </c>
      <c r="E41" s="11" t="s">
        <v>9</v>
      </c>
      <c r="F41" s="11">
        <v>2</v>
      </c>
      <c r="G41" s="11">
        <v>4</v>
      </c>
      <c r="H41" s="11"/>
      <c r="I41" s="11"/>
      <c r="J41" s="11"/>
      <c r="K41" s="11"/>
      <c r="L41" s="11"/>
      <c r="M41" s="11"/>
      <c r="N41" s="11" t="s">
        <v>25</v>
      </c>
      <c r="O41" s="11" t="s">
        <v>81</v>
      </c>
    </row>
    <row r="42" spans="1:15" s="13" customFormat="1" x14ac:dyDescent="0.2">
      <c r="A42" s="11">
        <v>10</v>
      </c>
      <c r="B42" s="11">
        <v>3</v>
      </c>
      <c r="C42" s="11"/>
      <c r="D42" s="11" t="s">
        <v>7</v>
      </c>
      <c r="E42" s="11" t="s">
        <v>9</v>
      </c>
      <c r="F42" s="11">
        <v>2</v>
      </c>
      <c r="G42" s="11">
        <v>5</v>
      </c>
      <c r="H42" s="11"/>
      <c r="I42" s="11"/>
      <c r="J42" s="11"/>
      <c r="K42" s="11"/>
      <c r="L42" s="11"/>
      <c r="M42" s="11"/>
      <c r="N42" s="11" t="s">
        <v>25</v>
      </c>
      <c r="O42" s="11" t="s">
        <v>81</v>
      </c>
    </row>
    <row r="43" spans="1:15" s="13" customFormat="1" x14ac:dyDescent="0.2">
      <c r="A43" s="11">
        <v>11</v>
      </c>
      <c r="B43" s="11">
        <v>3</v>
      </c>
      <c r="C43" s="11"/>
      <c r="D43" s="11" t="s">
        <v>7</v>
      </c>
      <c r="E43" s="11" t="s">
        <v>9</v>
      </c>
      <c r="F43" s="11">
        <v>3</v>
      </c>
      <c r="G43" s="11">
        <v>1</v>
      </c>
      <c r="H43" s="11"/>
      <c r="I43" s="11"/>
      <c r="J43" s="11"/>
      <c r="K43" s="11"/>
      <c r="L43" s="11"/>
      <c r="M43" s="11"/>
      <c r="N43" s="11" t="s">
        <v>25</v>
      </c>
      <c r="O43" s="11" t="s">
        <v>75</v>
      </c>
    </row>
    <row r="44" spans="1:15" s="13" customFormat="1" x14ac:dyDescent="0.2">
      <c r="A44" s="11">
        <v>12</v>
      </c>
      <c r="B44" s="11">
        <v>3</v>
      </c>
      <c r="C44" s="11"/>
      <c r="D44" s="11" t="s">
        <v>7</v>
      </c>
      <c r="E44" s="11" t="s">
        <v>9</v>
      </c>
      <c r="F44" s="11">
        <v>3</v>
      </c>
      <c r="G44" s="11">
        <v>2</v>
      </c>
      <c r="H44" s="11"/>
      <c r="I44" s="11"/>
      <c r="J44" s="11"/>
      <c r="K44" s="11"/>
      <c r="L44" s="11"/>
      <c r="M44" s="11"/>
      <c r="N44" s="11" t="s">
        <v>25</v>
      </c>
      <c r="O44" s="11" t="s">
        <v>75</v>
      </c>
    </row>
    <row r="45" spans="1:15" s="13" customFormat="1" x14ac:dyDescent="0.2">
      <c r="A45" s="11">
        <v>13</v>
      </c>
      <c r="B45" s="11">
        <v>3</v>
      </c>
      <c r="C45" s="11"/>
      <c r="D45" s="11" t="s">
        <v>7</v>
      </c>
      <c r="E45" s="11" t="s">
        <v>9</v>
      </c>
      <c r="F45" s="11">
        <v>3</v>
      </c>
      <c r="G45" s="11">
        <v>3</v>
      </c>
      <c r="H45" s="11"/>
      <c r="I45" s="11"/>
      <c r="J45" s="11"/>
      <c r="K45" s="11"/>
      <c r="L45" s="11"/>
      <c r="M45" s="11"/>
      <c r="N45" s="11" t="s">
        <v>25</v>
      </c>
      <c r="O45" s="11" t="s">
        <v>75</v>
      </c>
    </row>
    <row r="46" spans="1:15" s="13" customFormat="1" x14ac:dyDescent="0.2">
      <c r="A46" s="11">
        <v>4</v>
      </c>
      <c r="B46" s="11">
        <v>3</v>
      </c>
      <c r="C46" s="11"/>
      <c r="D46" s="11" t="s">
        <v>7</v>
      </c>
      <c r="E46" s="11" t="s">
        <v>9</v>
      </c>
      <c r="F46" s="11">
        <v>1</v>
      </c>
      <c r="G46" s="11">
        <v>4</v>
      </c>
      <c r="H46" s="11"/>
      <c r="I46" s="11"/>
      <c r="J46" s="11"/>
      <c r="K46" s="11"/>
      <c r="L46" s="11"/>
      <c r="M46" s="11"/>
      <c r="N46" s="11" t="s">
        <v>25</v>
      </c>
      <c r="O46" s="11" t="s">
        <v>75</v>
      </c>
    </row>
    <row r="47" spans="1:15" s="13" customFormat="1" x14ac:dyDescent="0.2">
      <c r="A47" s="14">
        <v>15</v>
      </c>
      <c r="B47" s="14">
        <v>3</v>
      </c>
      <c r="C47" s="14"/>
      <c r="D47" s="14" t="s">
        <v>7</v>
      </c>
      <c r="E47" s="14" t="s">
        <v>9</v>
      </c>
      <c r="F47" s="14">
        <v>3</v>
      </c>
      <c r="G47" s="14">
        <v>5</v>
      </c>
      <c r="H47" s="14"/>
      <c r="I47" s="14"/>
      <c r="J47" s="14"/>
      <c r="K47" s="14"/>
      <c r="L47" s="14"/>
      <c r="M47" s="14"/>
      <c r="N47" s="14" t="s">
        <v>25</v>
      </c>
      <c r="O47" s="14" t="s">
        <v>75</v>
      </c>
    </row>
    <row r="48" spans="1:15" s="13" customFormat="1" x14ac:dyDescent="0.2">
      <c r="A48" s="11">
        <v>16</v>
      </c>
      <c r="B48" s="11">
        <v>3</v>
      </c>
      <c r="C48" s="11"/>
      <c r="D48" s="11" t="s">
        <v>7</v>
      </c>
      <c r="E48" s="11" t="s">
        <v>9</v>
      </c>
      <c r="F48" s="11">
        <v>4</v>
      </c>
      <c r="G48" s="11">
        <v>1</v>
      </c>
      <c r="H48" s="11"/>
      <c r="I48" s="11"/>
      <c r="J48" s="11"/>
      <c r="K48" s="11"/>
      <c r="L48" s="11"/>
      <c r="M48" s="11"/>
      <c r="N48" s="11" t="s">
        <v>25</v>
      </c>
      <c r="O48" s="11" t="s">
        <v>82</v>
      </c>
    </row>
    <row r="49" spans="1:15" s="13" customFormat="1" x14ac:dyDescent="0.2">
      <c r="A49" s="11">
        <v>17</v>
      </c>
      <c r="B49" s="11">
        <v>3</v>
      </c>
      <c r="C49" s="11"/>
      <c r="D49" s="11" t="s">
        <v>7</v>
      </c>
      <c r="E49" s="11" t="s">
        <v>9</v>
      </c>
      <c r="F49" s="11">
        <v>4</v>
      </c>
      <c r="G49" s="11">
        <v>2</v>
      </c>
      <c r="H49" s="11"/>
      <c r="I49" s="11"/>
      <c r="J49" s="11"/>
      <c r="K49" s="11"/>
      <c r="L49" s="11"/>
      <c r="M49" s="11"/>
      <c r="N49" s="11" t="s">
        <v>25</v>
      </c>
      <c r="O49" s="11" t="s">
        <v>82</v>
      </c>
    </row>
    <row r="50" spans="1:15" s="13" customFormat="1" x14ac:dyDescent="0.2">
      <c r="A50" s="11">
        <v>18</v>
      </c>
      <c r="B50" s="11">
        <v>3</v>
      </c>
      <c r="C50" s="11"/>
      <c r="D50" s="11" t="s">
        <v>7</v>
      </c>
      <c r="E50" s="11" t="s">
        <v>9</v>
      </c>
      <c r="F50" s="11">
        <v>4</v>
      </c>
      <c r="G50" s="11">
        <v>3</v>
      </c>
      <c r="H50" s="11"/>
      <c r="I50" s="11"/>
      <c r="J50" s="11"/>
      <c r="K50" s="11"/>
      <c r="L50" s="11"/>
      <c r="M50" s="11"/>
      <c r="N50" s="11" t="s">
        <v>25</v>
      </c>
      <c r="O50" s="11" t="s">
        <v>82</v>
      </c>
    </row>
    <row r="51" spans="1:15" s="13" customFormat="1" x14ac:dyDescent="0.2">
      <c r="A51" s="15">
        <v>19</v>
      </c>
      <c r="B51" s="15">
        <v>3</v>
      </c>
      <c r="C51" s="15"/>
      <c r="D51" s="15" t="s">
        <v>7</v>
      </c>
      <c r="E51" s="15" t="s">
        <v>9</v>
      </c>
      <c r="F51" s="15">
        <v>4</v>
      </c>
      <c r="G51" s="15">
        <v>4</v>
      </c>
      <c r="H51" s="15"/>
      <c r="I51" s="15"/>
      <c r="J51" s="15"/>
      <c r="K51" s="15"/>
      <c r="L51" s="15"/>
      <c r="M51" s="15"/>
      <c r="N51" s="15" t="s">
        <v>25</v>
      </c>
      <c r="O51" s="15" t="s">
        <v>82</v>
      </c>
    </row>
    <row r="52" spans="1:15" s="13" customFormat="1" x14ac:dyDescent="0.2">
      <c r="A52" s="15">
        <v>5</v>
      </c>
      <c r="B52" s="15">
        <v>3</v>
      </c>
      <c r="C52" s="15"/>
      <c r="D52" s="15" t="s">
        <v>7</v>
      </c>
      <c r="E52" s="15" t="s">
        <v>9</v>
      </c>
      <c r="F52" s="15">
        <v>1</v>
      </c>
      <c r="G52" s="15">
        <v>5</v>
      </c>
      <c r="H52" s="15"/>
      <c r="I52" s="15"/>
      <c r="J52" s="15"/>
      <c r="K52" s="15"/>
      <c r="L52" s="15"/>
      <c r="M52" s="15"/>
      <c r="N52" s="15" t="s">
        <v>25</v>
      </c>
      <c r="O52" s="15" t="s">
        <v>82</v>
      </c>
    </row>
    <row r="53" spans="1:15" s="13" customFormat="1" x14ac:dyDescent="0.2">
      <c r="A53" s="11">
        <v>26</v>
      </c>
      <c r="B53" s="11">
        <v>3</v>
      </c>
      <c r="C53" s="11"/>
      <c r="D53" s="11" t="s">
        <v>7</v>
      </c>
      <c r="E53" s="11" t="s">
        <v>8</v>
      </c>
      <c r="F53" s="11">
        <v>2</v>
      </c>
      <c r="G53" s="11">
        <v>1</v>
      </c>
      <c r="H53" s="11"/>
      <c r="I53" s="11"/>
      <c r="J53" s="11"/>
      <c r="K53" s="11"/>
      <c r="L53" s="11"/>
      <c r="M53" s="11"/>
      <c r="N53" s="11" t="s">
        <v>25</v>
      </c>
      <c r="O53" s="11"/>
    </row>
    <row r="54" spans="1:15" s="13" customFormat="1" x14ac:dyDescent="0.2">
      <c r="A54" s="11">
        <v>22</v>
      </c>
      <c r="B54" s="11">
        <v>3</v>
      </c>
      <c r="C54" s="11"/>
      <c r="D54" s="11" t="s">
        <v>7</v>
      </c>
      <c r="E54" s="11" t="s">
        <v>8</v>
      </c>
      <c r="F54" s="11">
        <v>1</v>
      </c>
      <c r="G54" s="11">
        <v>2</v>
      </c>
      <c r="H54" s="11"/>
      <c r="I54" s="11"/>
      <c r="J54" s="11"/>
      <c r="K54" s="11"/>
      <c r="L54" s="11"/>
      <c r="M54" s="11"/>
      <c r="N54" s="11" t="s">
        <v>25</v>
      </c>
      <c r="O54" s="11"/>
    </row>
    <row r="55" spans="1:15" s="13" customFormat="1" x14ac:dyDescent="0.2">
      <c r="A55" s="11">
        <v>28</v>
      </c>
      <c r="B55" s="11">
        <v>3</v>
      </c>
      <c r="C55" s="11"/>
      <c r="D55" s="11" t="s">
        <v>7</v>
      </c>
      <c r="E55" s="11" t="s">
        <v>8</v>
      </c>
      <c r="F55" s="11">
        <v>2</v>
      </c>
      <c r="G55" s="11">
        <v>3</v>
      </c>
      <c r="H55" s="11"/>
      <c r="I55" s="11"/>
      <c r="J55" s="11"/>
      <c r="K55" s="11"/>
      <c r="L55" s="11"/>
      <c r="M55" s="11"/>
      <c r="N55" s="11" t="s">
        <v>25</v>
      </c>
      <c r="O55" s="11"/>
    </row>
    <row r="56" spans="1:15" s="13" customFormat="1" x14ac:dyDescent="0.2">
      <c r="A56" s="16">
        <v>24</v>
      </c>
      <c r="B56" s="16">
        <v>3</v>
      </c>
      <c r="C56" s="16"/>
      <c r="D56" s="16" t="s">
        <v>7</v>
      </c>
      <c r="E56" s="16" t="s">
        <v>8</v>
      </c>
      <c r="F56" s="16">
        <v>1</v>
      </c>
      <c r="G56" s="16">
        <v>4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30</v>
      </c>
      <c r="B57" s="16">
        <v>3</v>
      </c>
      <c r="C57" s="16"/>
      <c r="D57" s="16" t="s">
        <v>7</v>
      </c>
      <c r="E57" s="16" t="s">
        <v>8</v>
      </c>
      <c r="F57" s="16">
        <v>2</v>
      </c>
      <c r="G57" s="16">
        <v>5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1</v>
      </c>
      <c r="B58">
        <v>1</v>
      </c>
      <c r="D58" t="s">
        <v>7</v>
      </c>
      <c r="E58" t="s">
        <v>9</v>
      </c>
      <c r="F58">
        <v>1</v>
      </c>
      <c r="G58">
        <v>1</v>
      </c>
      <c r="N58" t="s">
        <v>28</v>
      </c>
    </row>
    <row r="59" spans="1:15" x14ac:dyDescent="0.2">
      <c r="A59">
        <v>2</v>
      </c>
      <c r="B59">
        <v>1</v>
      </c>
      <c r="D59" t="s">
        <v>7</v>
      </c>
      <c r="E59" t="s">
        <v>9</v>
      </c>
      <c r="F59">
        <v>2</v>
      </c>
      <c r="G59">
        <v>1</v>
      </c>
      <c r="N59" t="s">
        <v>28</v>
      </c>
    </row>
    <row r="60" spans="1:15" x14ac:dyDescent="0.2">
      <c r="A60">
        <v>3</v>
      </c>
      <c r="B60">
        <v>1</v>
      </c>
      <c r="D60" t="s">
        <v>7</v>
      </c>
      <c r="E60" t="s">
        <v>9</v>
      </c>
      <c r="F60">
        <v>3</v>
      </c>
      <c r="G60">
        <v>1</v>
      </c>
      <c r="N60" t="s">
        <v>28</v>
      </c>
    </row>
    <row r="61" spans="1:15" x14ac:dyDescent="0.2">
      <c r="A61">
        <v>4</v>
      </c>
      <c r="B61">
        <v>1</v>
      </c>
      <c r="D61" t="s">
        <v>7</v>
      </c>
      <c r="E61" t="s">
        <v>9</v>
      </c>
      <c r="F61">
        <v>4</v>
      </c>
      <c r="G61">
        <v>1</v>
      </c>
      <c r="N61" t="s">
        <v>28</v>
      </c>
    </row>
    <row r="62" spans="1:15" x14ac:dyDescent="0.2">
      <c r="A62">
        <v>5</v>
      </c>
      <c r="B62">
        <v>1</v>
      </c>
      <c r="D62" t="s">
        <v>7</v>
      </c>
      <c r="E62" t="s">
        <v>9</v>
      </c>
      <c r="F62">
        <v>5</v>
      </c>
      <c r="G62">
        <v>1</v>
      </c>
      <c r="N62" t="s">
        <v>28</v>
      </c>
    </row>
    <row r="63" spans="1:15" x14ac:dyDescent="0.2">
      <c r="A63">
        <v>6</v>
      </c>
      <c r="B63">
        <v>1</v>
      </c>
      <c r="D63" t="s">
        <v>7</v>
      </c>
      <c r="E63" t="s">
        <v>9</v>
      </c>
      <c r="F63">
        <v>6</v>
      </c>
      <c r="G63">
        <v>1</v>
      </c>
      <c r="N63" t="s">
        <v>28</v>
      </c>
    </row>
    <row r="64" spans="1:15" x14ac:dyDescent="0.2">
      <c r="A64">
        <v>7</v>
      </c>
      <c r="B64">
        <v>1</v>
      </c>
      <c r="D64" t="s">
        <v>7</v>
      </c>
      <c r="E64" t="s">
        <v>9</v>
      </c>
      <c r="F64">
        <v>7</v>
      </c>
      <c r="G64">
        <v>1</v>
      </c>
      <c r="N64" t="s">
        <v>28</v>
      </c>
    </row>
    <row r="65" spans="1:14" x14ac:dyDescent="0.2">
      <c r="A65">
        <v>9</v>
      </c>
      <c r="B65">
        <v>1</v>
      </c>
      <c r="D65" t="s">
        <v>7</v>
      </c>
      <c r="E65" t="s">
        <v>8</v>
      </c>
      <c r="F65">
        <v>1</v>
      </c>
      <c r="G65">
        <v>1</v>
      </c>
      <c r="N65" t="s">
        <v>28</v>
      </c>
    </row>
    <row r="66" spans="1:14" x14ac:dyDescent="0.2">
      <c r="A66">
        <v>10</v>
      </c>
      <c r="B66">
        <v>1</v>
      </c>
      <c r="D66" t="s">
        <v>7</v>
      </c>
      <c r="E66" t="s">
        <v>8</v>
      </c>
      <c r="F66">
        <v>2</v>
      </c>
      <c r="G66">
        <v>1</v>
      </c>
      <c r="N66" t="s">
        <v>28</v>
      </c>
    </row>
    <row r="67" spans="1:14" x14ac:dyDescent="0.2">
      <c r="A67">
        <v>11</v>
      </c>
      <c r="B67">
        <v>1</v>
      </c>
      <c r="D67" t="s">
        <v>7</v>
      </c>
      <c r="E67" t="s">
        <v>8</v>
      </c>
      <c r="F67">
        <v>3</v>
      </c>
      <c r="G67">
        <v>1</v>
      </c>
      <c r="N67" t="s">
        <v>28</v>
      </c>
    </row>
    <row r="68" spans="1:14" x14ac:dyDescent="0.2">
      <c r="A68">
        <v>12</v>
      </c>
      <c r="B68">
        <v>1</v>
      </c>
      <c r="D68" t="s">
        <v>7</v>
      </c>
      <c r="E68" t="s">
        <v>8</v>
      </c>
      <c r="F68">
        <v>4</v>
      </c>
      <c r="G68">
        <v>1</v>
      </c>
      <c r="N68" t="s">
        <v>28</v>
      </c>
    </row>
    <row r="69" spans="1:14" x14ac:dyDescent="0.2">
      <c r="A69">
        <v>13</v>
      </c>
      <c r="B69">
        <v>1</v>
      </c>
      <c r="D69" t="s">
        <v>7</v>
      </c>
      <c r="E69" t="s">
        <v>8</v>
      </c>
      <c r="F69">
        <v>5</v>
      </c>
      <c r="G69">
        <v>1</v>
      </c>
      <c r="N69" t="s">
        <v>28</v>
      </c>
    </row>
    <row r="70" spans="1:14" x14ac:dyDescent="0.2">
      <c r="A70">
        <v>14</v>
      </c>
      <c r="B70">
        <v>1</v>
      </c>
      <c r="D70" t="s">
        <v>7</v>
      </c>
      <c r="E70" t="s">
        <v>8</v>
      </c>
      <c r="F70">
        <v>6</v>
      </c>
      <c r="G70">
        <v>1</v>
      </c>
      <c r="N70" t="s">
        <v>28</v>
      </c>
    </row>
    <row r="71" spans="1:14" x14ac:dyDescent="0.2">
      <c r="A71">
        <v>15</v>
      </c>
      <c r="B71">
        <v>1</v>
      </c>
      <c r="D71" t="s">
        <v>7</v>
      </c>
      <c r="E71" t="s">
        <v>8</v>
      </c>
      <c r="F71">
        <v>7</v>
      </c>
      <c r="G71">
        <v>1</v>
      </c>
      <c r="N71" t="s">
        <v>28</v>
      </c>
    </row>
    <row r="72" spans="1:14" x14ac:dyDescent="0.2">
      <c r="A72">
        <v>1</v>
      </c>
      <c r="B72">
        <v>2</v>
      </c>
      <c r="D72" t="s">
        <v>7</v>
      </c>
      <c r="E72" t="s">
        <v>9</v>
      </c>
      <c r="F72">
        <v>1</v>
      </c>
      <c r="G72">
        <v>1</v>
      </c>
      <c r="N72" t="s">
        <v>28</v>
      </c>
    </row>
    <row r="73" spans="1:14" x14ac:dyDescent="0.2">
      <c r="A73">
        <v>2</v>
      </c>
      <c r="B73">
        <v>2</v>
      </c>
      <c r="D73" t="s">
        <v>7</v>
      </c>
      <c r="E73" t="s">
        <v>9</v>
      </c>
      <c r="F73">
        <v>2</v>
      </c>
      <c r="G73">
        <v>1</v>
      </c>
      <c r="N73" t="s">
        <v>28</v>
      </c>
    </row>
    <row r="74" spans="1:14" x14ac:dyDescent="0.2">
      <c r="A74">
        <v>3</v>
      </c>
      <c r="B74">
        <v>2</v>
      </c>
      <c r="D74" t="s">
        <v>7</v>
      </c>
      <c r="E74" t="s">
        <v>9</v>
      </c>
      <c r="F74">
        <v>3</v>
      </c>
      <c r="G74">
        <v>1</v>
      </c>
      <c r="N74" t="s">
        <v>28</v>
      </c>
    </row>
    <row r="75" spans="1:14" x14ac:dyDescent="0.2">
      <c r="A75">
        <v>4</v>
      </c>
      <c r="B75">
        <v>2</v>
      </c>
      <c r="D75" t="s">
        <v>7</v>
      </c>
      <c r="E75" t="s">
        <v>9</v>
      </c>
      <c r="F75">
        <v>4</v>
      </c>
      <c r="G75">
        <v>1</v>
      </c>
      <c r="N75" t="s">
        <v>28</v>
      </c>
    </row>
    <row r="76" spans="1:14" x14ac:dyDescent="0.2">
      <c r="A76">
        <v>5</v>
      </c>
      <c r="B76">
        <v>2</v>
      </c>
      <c r="D76" t="s">
        <v>7</v>
      </c>
      <c r="E76" t="s">
        <v>9</v>
      </c>
      <c r="F76">
        <v>5</v>
      </c>
      <c r="G76">
        <v>1</v>
      </c>
      <c r="N76" t="s">
        <v>28</v>
      </c>
    </row>
    <row r="77" spans="1:14" x14ac:dyDescent="0.2">
      <c r="A77">
        <v>6</v>
      </c>
      <c r="B77">
        <v>2</v>
      </c>
      <c r="D77" t="s">
        <v>7</v>
      </c>
      <c r="E77" t="s">
        <v>9</v>
      </c>
      <c r="F77">
        <v>6</v>
      </c>
      <c r="G77">
        <v>1</v>
      </c>
      <c r="N77" t="s">
        <v>28</v>
      </c>
    </row>
    <row r="78" spans="1:14" x14ac:dyDescent="0.2">
      <c r="A78">
        <v>7</v>
      </c>
      <c r="B78">
        <v>2</v>
      </c>
      <c r="D78" t="s">
        <v>7</v>
      </c>
      <c r="E78" t="s">
        <v>9</v>
      </c>
      <c r="F78">
        <v>7</v>
      </c>
      <c r="G78">
        <v>1</v>
      </c>
      <c r="N78" t="s">
        <v>28</v>
      </c>
    </row>
    <row r="79" spans="1:14" x14ac:dyDescent="0.2">
      <c r="A79">
        <v>8</v>
      </c>
      <c r="B79">
        <v>2</v>
      </c>
      <c r="D79" t="s">
        <v>7</v>
      </c>
      <c r="E79" t="s">
        <v>9</v>
      </c>
      <c r="F79">
        <v>8</v>
      </c>
      <c r="G79">
        <v>1</v>
      </c>
      <c r="N79" t="s">
        <v>28</v>
      </c>
    </row>
    <row r="80" spans="1:14" x14ac:dyDescent="0.2">
      <c r="A80">
        <v>9</v>
      </c>
      <c r="B80">
        <v>2</v>
      </c>
      <c r="D80" t="s">
        <v>7</v>
      </c>
      <c r="E80" t="s">
        <v>9</v>
      </c>
      <c r="F80">
        <v>9</v>
      </c>
      <c r="G80">
        <v>1</v>
      </c>
      <c r="N80" t="s">
        <v>28</v>
      </c>
    </row>
    <row r="81" spans="1:14" x14ac:dyDescent="0.2">
      <c r="A81">
        <v>10</v>
      </c>
      <c r="B81">
        <v>2</v>
      </c>
      <c r="D81" t="s">
        <v>7</v>
      </c>
      <c r="E81" t="s">
        <v>9</v>
      </c>
      <c r="F81">
        <v>10</v>
      </c>
      <c r="G81">
        <v>1</v>
      </c>
      <c r="N81" t="s">
        <v>28</v>
      </c>
    </row>
    <row r="82" spans="1:14" x14ac:dyDescent="0.2">
      <c r="A82">
        <v>11</v>
      </c>
      <c r="B82">
        <v>2</v>
      </c>
      <c r="D82" t="s">
        <v>7</v>
      </c>
      <c r="E82" t="s">
        <v>9</v>
      </c>
      <c r="F82">
        <v>11</v>
      </c>
      <c r="G82">
        <v>1</v>
      </c>
      <c r="N82" t="s">
        <v>28</v>
      </c>
    </row>
    <row r="83" spans="1:14" x14ac:dyDescent="0.2">
      <c r="A83">
        <v>12</v>
      </c>
      <c r="B83">
        <v>2</v>
      </c>
      <c r="D83" t="s">
        <v>7</v>
      </c>
      <c r="E83" t="s">
        <v>9</v>
      </c>
      <c r="F83">
        <v>12</v>
      </c>
      <c r="G83">
        <v>1</v>
      </c>
      <c r="N83" t="s">
        <v>28</v>
      </c>
    </row>
    <row r="84" spans="1:14" x14ac:dyDescent="0.2">
      <c r="A84">
        <v>13</v>
      </c>
      <c r="B84">
        <v>2</v>
      </c>
      <c r="D84" t="s">
        <v>7</v>
      </c>
      <c r="E84" t="s">
        <v>9</v>
      </c>
      <c r="F84">
        <v>13</v>
      </c>
      <c r="G84">
        <v>1</v>
      </c>
      <c r="N84" t="s">
        <v>28</v>
      </c>
    </row>
    <row r="85" spans="1:14" x14ac:dyDescent="0.2">
      <c r="A85">
        <v>14</v>
      </c>
      <c r="B85">
        <v>2</v>
      </c>
      <c r="D85" t="s">
        <v>7</v>
      </c>
      <c r="E85" t="s">
        <v>9</v>
      </c>
      <c r="F85">
        <v>14</v>
      </c>
      <c r="G85">
        <v>1</v>
      </c>
      <c r="N85" t="s">
        <v>28</v>
      </c>
    </row>
    <row r="86" spans="1:14" x14ac:dyDescent="0.2">
      <c r="A86">
        <v>15</v>
      </c>
      <c r="B86">
        <v>2</v>
      </c>
      <c r="D86" t="s">
        <v>7</v>
      </c>
      <c r="E86" t="s">
        <v>9</v>
      </c>
      <c r="F86">
        <v>15</v>
      </c>
      <c r="G86">
        <v>1</v>
      </c>
      <c r="N86" t="s">
        <v>28</v>
      </c>
    </row>
    <row r="87" spans="1:14" x14ac:dyDescent="0.2">
      <c r="A87">
        <v>1</v>
      </c>
      <c r="B87">
        <v>2</v>
      </c>
      <c r="D87" t="s">
        <v>7</v>
      </c>
      <c r="E87" t="s">
        <v>8</v>
      </c>
      <c r="F87">
        <v>1</v>
      </c>
      <c r="G87">
        <v>1</v>
      </c>
      <c r="N87" t="s">
        <v>28</v>
      </c>
    </row>
    <row r="88" spans="1:14" x14ac:dyDescent="0.2">
      <c r="A88">
        <v>2</v>
      </c>
      <c r="B88">
        <v>2</v>
      </c>
      <c r="D88" t="s">
        <v>7</v>
      </c>
      <c r="E88" t="s">
        <v>8</v>
      </c>
      <c r="F88">
        <v>2</v>
      </c>
      <c r="G88">
        <v>1</v>
      </c>
      <c r="N88" t="s">
        <v>28</v>
      </c>
    </row>
    <row r="89" spans="1:14" x14ac:dyDescent="0.2">
      <c r="A89">
        <v>3</v>
      </c>
      <c r="B89">
        <v>2</v>
      </c>
      <c r="D89" t="s">
        <v>7</v>
      </c>
      <c r="E89" t="s">
        <v>8</v>
      </c>
      <c r="F89">
        <v>3</v>
      </c>
      <c r="G89">
        <v>1</v>
      </c>
      <c r="N89" t="s">
        <v>28</v>
      </c>
    </row>
    <row r="90" spans="1:14" x14ac:dyDescent="0.2">
      <c r="A90">
        <v>4</v>
      </c>
      <c r="B90">
        <v>2</v>
      </c>
      <c r="D90" t="s">
        <v>7</v>
      </c>
      <c r="E90" t="s">
        <v>8</v>
      </c>
      <c r="F90">
        <v>4</v>
      </c>
      <c r="G90">
        <v>1</v>
      </c>
      <c r="N90" t="s">
        <v>28</v>
      </c>
    </row>
    <row r="91" spans="1:14" x14ac:dyDescent="0.2">
      <c r="A91">
        <v>5</v>
      </c>
      <c r="B91">
        <v>2</v>
      </c>
      <c r="D91" t="s">
        <v>7</v>
      </c>
      <c r="E91" t="s">
        <v>8</v>
      </c>
      <c r="F91">
        <v>5</v>
      </c>
      <c r="G91">
        <v>1</v>
      </c>
      <c r="N91" t="s">
        <v>28</v>
      </c>
    </row>
    <row r="92" spans="1:14" x14ac:dyDescent="0.2">
      <c r="A92">
        <v>6</v>
      </c>
      <c r="B92">
        <v>2</v>
      </c>
      <c r="D92" t="s">
        <v>7</v>
      </c>
      <c r="E92" t="s">
        <v>8</v>
      </c>
      <c r="F92">
        <v>6</v>
      </c>
      <c r="G92">
        <v>1</v>
      </c>
      <c r="N92" t="s">
        <v>28</v>
      </c>
    </row>
    <row r="93" spans="1:14" x14ac:dyDescent="0.2">
      <c r="A93">
        <v>7</v>
      </c>
      <c r="B93">
        <v>2</v>
      </c>
      <c r="D93" t="s">
        <v>7</v>
      </c>
      <c r="E93" t="s">
        <v>8</v>
      </c>
      <c r="F93">
        <v>7</v>
      </c>
      <c r="G93">
        <v>1</v>
      </c>
      <c r="N93" t="s">
        <v>28</v>
      </c>
    </row>
    <row r="94" spans="1:14" x14ac:dyDescent="0.2">
      <c r="A94">
        <v>8</v>
      </c>
      <c r="B94">
        <v>2</v>
      </c>
      <c r="D94" t="s">
        <v>7</v>
      </c>
      <c r="E94" t="s">
        <v>8</v>
      </c>
      <c r="F94">
        <v>8</v>
      </c>
      <c r="G94">
        <v>1</v>
      </c>
      <c r="N94" t="s">
        <v>28</v>
      </c>
    </row>
    <row r="95" spans="1:14" x14ac:dyDescent="0.2">
      <c r="A95">
        <v>9</v>
      </c>
      <c r="B95">
        <v>2</v>
      </c>
      <c r="D95" t="s">
        <v>7</v>
      </c>
      <c r="E95" t="s">
        <v>8</v>
      </c>
      <c r="F95">
        <v>9</v>
      </c>
      <c r="G95">
        <v>1</v>
      </c>
      <c r="N95" t="s">
        <v>28</v>
      </c>
    </row>
    <row r="96" spans="1:14" x14ac:dyDescent="0.2">
      <c r="A96">
        <v>10</v>
      </c>
      <c r="B96">
        <v>2</v>
      </c>
      <c r="D96" t="s">
        <v>7</v>
      </c>
      <c r="E96" t="s">
        <v>8</v>
      </c>
      <c r="F96">
        <v>10</v>
      </c>
      <c r="G96">
        <v>1</v>
      </c>
      <c r="N96" t="s">
        <v>28</v>
      </c>
    </row>
  </sheetData>
  <pageMargins left="0.7" right="0.7" top="0.75" bottom="0.75" header="0.3" footer="0.3"/>
  <pageSetup scale="3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65"/>
  <sheetViews>
    <sheetView workbookViewId="0">
      <selection activeCell="A2" sqref="A2:N36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2</v>
      </c>
      <c r="D17" t="s">
        <v>6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2</v>
      </c>
      <c r="D18" t="s">
        <v>6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2</v>
      </c>
      <c r="D19" t="s">
        <v>6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2</v>
      </c>
      <c r="D20" t="s">
        <v>6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2</v>
      </c>
      <c r="D21" t="s">
        <v>6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2</v>
      </c>
      <c r="D22" t="s">
        <v>6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2</v>
      </c>
      <c r="D23" t="s">
        <v>6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8</v>
      </c>
      <c r="B24">
        <v>2</v>
      </c>
      <c r="D24" t="s">
        <v>6</v>
      </c>
      <c r="E24" t="s">
        <v>9</v>
      </c>
      <c r="F24">
        <v>8</v>
      </c>
      <c r="G24">
        <v>1</v>
      </c>
      <c r="N24" t="s">
        <v>28</v>
      </c>
    </row>
    <row r="25" spans="1:14" x14ac:dyDescent="0.2">
      <c r="A25">
        <v>9</v>
      </c>
      <c r="B25">
        <v>2</v>
      </c>
      <c r="D25" t="s">
        <v>6</v>
      </c>
      <c r="E25" t="s">
        <v>9</v>
      </c>
      <c r="F25">
        <v>9</v>
      </c>
      <c r="G25">
        <v>1</v>
      </c>
      <c r="N25" t="s">
        <v>28</v>
      </c>
    </row>
    <row r="26" spans="1:14" x14ac:dyDescent="0.2">
      <c r="A26">
        <v>10</v>
      </c>
      <c r="B26">
        <v>2</v>
      </c>
      <c r="D26" t="s">
        <v>6</v>
      </c>
      <c r="E26" t="s">
        <v>9</v>
      </c>
      <c r="F26">
        <v>10</v>
      </c>
      <c r="G26">
        <v>1</v>
      </c>
      <c r="N26" t="s">
        <v>28</v>
      </c>
    </row>
    <row r="27" spans="1:14" x14ac:dyDescent="0.2">
      <c r="A27">
        <v>11</v>
      </c>
      <c r="B27">
        <v>2</v>
      </c>
      <c r="D27" t="s">
        <v>6</v>
      </c>
      <c r="E27" t="s">
        <v>9</v>
      </c>
      <c r="F27">
        <v>11</v>
      </c>
      <c r="G27">
        <v>1</v>
      </c>
      <c r="N27" t="s">
        <v>28</v>
      </c>
    </row>
    <row r="28" spans="1:14" x14ac:dyDescent="0.2">
      <c r="A28">
        <v>12</v>
      </c>
      <c r="B28">
        <v>2</v>
      </c>
      <c r="D28" t="s">
        <v>6</v>
      </c>
      <c r="E28" t="s">
        <v>9</v>
      </c>
      <c r="F28">
        <v>12</v>
      </c>
      <c r="G28">
        <v>1</v>
      </c>
      <c r="N28" t="s">
        <v>28</v>
      </c>
    </row>
    <row r="29" spans="1:14" x14ac:dyDescent="0.2">
      <c r="A29">
        <v>13</v>
      </c>
      <c r="B29">
        <v>2</v>
      </c>
      <c r="D29" t="s">
        <v>6</v>
      </c>
      <c r="E29" t="s">
        <v>8</v>
      </c>
      <c r="F29">
        <v>1</v>
      </c>
      <c r="G29">
        <v>1</v>
      </c>
      <c r="N29" t="s">
        <v>28</v>
      </c>
    </row>
    <row r="30" spans="1:14" x14ac:dyDescent="0.2">
      <c r="A30">
        <v>14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28</v>
      </c>
    </row>
    <row r="31" spans="1:14" x14ac:dyDescent="0.2">
      <c r="A31">
        <v>15</v>
      </c>
      <c r="B31">
        <v>2</v>
      </c>
      <c r="D31" t="s">
        <v>6</v>
      </c>
      <c r="E31" t="s">
        <v>8</v>
      </c>
      <c r="F31">
        <v>3</v>
      </c>
      <c r="G31">
        <v>1</v>
      </c>
      <c r="N31" t="s">
        <v>28</v>
      </c>
    </row>
    <row r="32" spans="1:14" x14ac:dyDescent="0.2">
      <c r="A32">
        <v>16</v>
      </c>
      <c r="B32">
        <v>2</v>
      </c>
      <c r="D32" t="s">
        <v>6</v>
      </c>
      <c r="E32" t="s">
        <v>8</v>
      </c>
      <c r="F32">
        <v>4</v>
      </c>
      <c r="G32">
        <v>1</v>
      </c>
      <c r="N32" t="s">
        <v>28</v>
      </c>
    </row>
    <row r="33" spans="1:14" x14ac:dyDescent="0.2">
      <c r="A33">
        <v>17</v>
      </c>
      <c r="B33">
        <v>2</v>
      </c>
      <c r="D33" t="s">
        <v>6</v>
      </c>
      <c r="E33" t="s">
        <v>8</v>
      </c>
      <c r="F33">
        <v>5</v>
      </c>
      <c r="G33">
        <v>1</v>
      </c>
      <c r="N33" t="s">
        <v>28</v>
      </c>
    </row>
    <row r="34" spans="1:14" x14ac:dyDescent="0.2">
      <c r="A34">
        <v>18</v>
      </c>
      <c r="B34">
        <v>2</v>
      </c>
      <c r="D34" t="s">
        <v>6</v>
      </c>
      <c r="E34" t="s">
        <v>8</v>
      </c>
      <c r="F34">
        <v>6</v>
      </c>
      <c r="G34">
        <v>1</v>
      </c>
      <c r="N34" t="s">
        <v>28</v>
      </c>
    </row>
    <row r="35" spans="1:14" x14ac:dyDescent="0.2">
      <c r="A35">
        <v>19</v>
      </c>
      <c r="B35">
        <v>2</v>
      </c>
      <c r="D35" t="s">
        <v>6</v>
      </c>
      <c r="E35" t="s">
        <v>8</v>
      </c>
      <c r="F35">
        <v>7</v>
      </c>
      <c r="G35">
        <v>1</v>
      </c>
      <c r="N35" t="s">
        <v>28</v>
      </c>
    </row>
    <row r="36" spans="1:14" x14ac:dyDescent="0.2">
      <c r="A36">
        <v>20</v>
      </c>
      <c r="B36">
        <v>2</v>
      </c>
      <c r="D36" t="s">
        <v>6</v>
      </c>
      <c r="E36" t="s">
        <v>8</v>
      </c>
      <c r="F36">
        <v>8</v>
      </c>
      <c r="G36">
        <v>1</v>
      </c>
      <c r="N36" t="s">
        <v>28</v>
      </c>
    </row>
    <row r="37" spans="1:14" x14ac:dyDescent="0.2">
      <c r="A37">
        <v>1</v>
      </c>
      <c r="B37">
        <v>1</v>
      </c>
      <c r="D37" t="s">
        <v>7</v>
      </c>
      <c r="E37" t="s">
        <v>9</v>
      </c>
      <c r="F37">
        <v>1</v>
      </c>
      <c r="G37">
        <v>1</v>
      </c>
      <c r="N37" t="s">
        <v>28</v>
      </c>
    </row>
    <row r="38" spans="1:14" x14ac:dyDescent="0.2">
      <c r="A38">
        <v>2</v>
      </c>
      <c r="B38">
        <v>1</v>
      </c>
      <c r="D38" t="s">
        <v>7</v>
      </c>
      <c r="E38" t="s">
        <v>9</v>
      </c>
      <c r="F38">
        <v>2</v>
      </c>
      <c r="G38">
        <v>1</v>
      </c>
      <c r="N38" t="s">
        <v>28</v>
      </c>
    </row>
    <row r="39" spans="1:14" x14ac:dyDescent="0.2">
      <c r="A39">
        <v>3</v>
      </c>
      <c r="B39">
        <v>1</v>
      </c>
      <c r="D39" t="s">
        <v>7</v>
      </c>
      <c r="E39" t="s">
        <v>9</v>
      </c>
      <c r="F39">
        <v>3</v>
      </c>
      <c r="G39">
        <v>1</v>
      </c>
      <c r="N39" t="s">
        <v>28</v>
      </c>
    </row>
    <row r="40" spans="1:14" x14ac:dyDescent="0.2">
      <c r="A40">
        <v>4</v>
      </c>
      <c r="B40">
        <v>1</v>
      </c>
      <c r="D40" t="s">
        <v>7</v>
      </c>
      <c r="E40" t="s">
        <v>9</v>
      </c>
      <c r="F40">
        <v>4</v>
      </c>
      <c r="G40">
        <v>1</v>
      </c>
      <c r="N40" t="s">
        <v>28</v>
      </c>
    </row>
    <row r="41" spans="1:14" x14ac:dyDescent="0.2">
      <c r="A41">
        <v>5</v>
      </c>
      <c r="B41">
        <v>1</v>
      </c>
      <c r="D41" t="s">
        <v>7</v>
      </c>
      <c r="E41" t="s">
        <v>9</v>
      </c>
      <c r="F41">
        <v>5</v>
      </c>
      <c r="G41">
        <v>1</v>
      </c>
      <c r="N41" t="s">
        <v>28</v>
      </c>
    </row>
    <row r="42" spans="1:14" x14ac:dyDescent="0.2">
      <c r="A42">
        <v>6</v>
      </c>
      <c r="B42">
        <v>1</v>
      </c>
      <c r="D42" t="s">
        <v>7</v>
      </c>
      <c r="E42" t="s">
        <v>9</v>
      </c>
      <c r="F42">
        <v>6</v>
      </c>
      <c r="G42">
        <v>1</v>
      </c>
      <c r="N42" t="s">
        <v>28</v>
      </c>
    </row>
    <row r="43" spans="1:14" x14ac:dyDescent="0.2">
      <c r="A43">
        <v>7</v>
      </c>
      <c r="B43">
        <v>1</v>
      </c>
      <c r="D43" t="s">
        <v>7</v>
      </c>
      <c r="E43" t="s">
        <v>9</v>
      </c>
      <c r="F43">
        <v>7</v>
      </c>
      <c r="G43">
        <v>1</v>
      </c>
      <c r="N43" t="s">
        <v>28</v>
      </c>
    </row>
    <row r="44" spans="1:14" x14ac:dyDescent="0.2">
      <c r="A44">
        <v>9</v>
      </c>
      <c r="B44">
        <v>1</v>
      </c>
      <c r="D44" t="s">
        <v>7</v>
      </c>
      <c r="E44" t="s">
        <v>8</v>
      </c>
      <c r="F44">
        <v>1</v>
      </c>
      <c r="G44">
        <v>1</v>
      </c>
      <c r="N44" t="s">
        <v>28</v>
      </c>
    </row>
    <row r="45" spans="1:14" x14ac:dyDescent="0.2">
      <c r="A45">
        <v>10</v>
      </c>
      <c r="B45">
        <v>1</v>
      </c>
      <c r="D45" t="s">
        <v>7</v>
      </c>
      <c r="E45" t="s">
        <v>8</v>
      </c>
      <c r="F45">
        <v>2</v>
      </c>
      <c r="G45">
        <v>1</v>
      </c>
      <c r="N45" t="s">
        <v>28</v>
      </c>
    </row>
    <row r="46" spans="1:14" x14ac:dyDescent="0.2">
      <c r="A46">
        <v>11</v>
      </c>
      <c r="B46">
        <v>1</v>
      </c>
      <c r="D46" t="s">
        <v>7</v>
      </c>
      <c r="E46" t="s">
        <v>8</v>
      </c>
      <c r="F46">
        <v>3</v>
      </c>
      <c r="G46">
        <v>1</v>
      </c>
      <c r="N46" t="s">
        <v>28</v>
      </c>
    </row>
    <row r="47" spans="1:14" x14ac:dyDescent="0.2">
      <c r="A47">
        <v>12</v>
      </c>
      <c r="B47">
        <v>1</v>
      </c>
      <c r="D47" t="s">
        <v>7</v>
      </c>
      <c r="E47" t="s">
        <v>8</v>
      </c>
      <c r="F47">
        <v>4</v>
      </c>
      <c r="G47">
        <v>1</v>
      </c>
      <c r="N47" t="s">
        <v>28</v>
      </c>
    </row>
    <row r="48" spans="1:14" x14ac:dyDescent="0.2">
      <c r="A48">
        <v>13</v>
      </c>
      <c r="B48">
        <v>1</v>
      </c>
      <c r="D48" t="s">
        <v>7</v>
      </c>
      <c r="E48" t="s">
        <v>8</v>
      </c>
      <c r="F48">
        <v>5</v>
      </c>
      <c r="G48">
        <v>1</v>
      </c>
      <c r="N48" t="s">
        <v>28</v>
      </c>
    </row>
    <row r="49" spans="1:14" x14ac:dyDescent="0.2">
      <c r="A49">
        <v>14</v>
      </c>
      <c r="B49">
        <v>1</v>
      </c>
      <c r="D49" t="s">
        <v>7</v>
      </c>
      <c r="E49" t="s">
        <v>8</v>
      </c>
      <c r="F49">
        <v>6</v>
      </c>
      <c r="G49">
        <v>1</v>
      </c>
      <c r="N49" t="s">
        <v>28</v>
      </c>
    </row>
    <row r="50" spans="1:14" x14ac:dyDescent="0.2">
      <c r="A50">
        <v>15</v>
      </c>
      <c r="B50">
        <v>1</v>
      </c>
      <c r="D50" t="s">
        <v>7</v>
      </c>
      <c r="E50" t="s">
        <v>8</v>
      </c>
      <c r="F50">
        <v>7</v>
      </c>
      <c r="G50">
        <v>1</v>
      </c>
      <c r="N50" t="s">
        <v>28</v>
      </c>
    </row>
    <row r="51" spans="1:14" x14ac:dyDescent="0.2">
      <c r="A51">
        <v>1</v>
      </c>
      <c r="B51">
        <v>2</v>
      </c>
      <c r="D51" t="s">
        <v>7</v>
      </c>
      <c r="E51" t="s">
        <v>73</v>
      </c>
      <c r="F51">
        <v>1</v>
      </c>
      <c r="G51">
        <v>1</v>
      </c>
      <c r="N51" t="s">
        <v>28</v>
      </c>
    </row>
    <row r="52" spans="1:14" x14ac:dyDescent="0.2">
      <c r="A52">
        <v>2</v>
      </c>
      <c r="B52">
        <v>2</v>
      </c>
      <c r="D52" t="s">
        <v>7</v>
      </c>
      <c r="E52" t="s">
        <v>73</v>
      </c>
      <c r="F52">
        <v>2</v>
      </c>
      <c r="G52">
        <v>1</v>
      </c>
      <c r="N52" t="s">
        <v>28</v>
      </c>
    </row>
    <row r="53" spans="1:14" x14ac:dyDescent="0.2">
      <c r="A53">
        <v>3</v>
      </c>
      <c r="B53">
        <v>2</v>
      </c>
      <c r="D53" t="s">
        <v>7</v>
      </c>
      <c r="E53" t="s">
        <v>73</v>
      </c>
      <c r="F53">
        <v>3</v>
      </c>
      <c r="G53">
        <v>1</v>
      </c>
      <c r="N53" t="s">
        <v>28</v>
      </c>
    </row>
    <row r="54" spans="1:14" x14ac:dyDescent="0.2">
      <c r="A54">
        <v>4</v>
      </c>
      <c r="B54">
        <v>2</v>
      </c>
      <c r="D54" t="s">
        <v>7</v>
      </c>
      <c r="E54" t="s">
        <v>73</v>
      </c>
      <c r="F54">
        <v>4</v>
      </c>
      <c r="G54">
        <v>1</v>
      </c>
      <c r="N54" t="s">
        <v>28</v>
      </c>
    </row>
    <row r="55" spans="1:14" x14ac:dyDescent="0.2">
      <c r="A55">
        <v>5</v>
      </c>
      <c r="B55">
        <v>2</v>
      </c>
      <c r="D55" t="s">
        <v>7</v>
      </c>
      <c r="E55" t="s">
        <v>73</v>
      </c>
      <c r="F55">
        <v>5</v>
      </c>
      <c r="G55">
        <v>1</v>
      </c>
      <c r="N55" t="s">
        <v>28</v>
      </c>
    </row>
    <row r="56" spans="1:14" x14ac:dyDescent="0.2">
      <c r="A56">
        <v>6</v>
      </c>
      <c r="B56">
        <v>2</v>
      </c>
      <c r="D56" t="s">
        <v>7</v>
      </c>
      <c r="E56" t="s">
        <v>73</v>
      </c>
      <c r="F56">
        <v>6</v>
      </c>
      <c r="G56">
        <v>1</v>
      </c>
      <c r="N56" t="s">
        <v>28</v>
      </c>
    </row>
    <row r="57" spans="1:14" x14ac:dyDescent="0.2">
      <c r="A57">
        <v>7</v>
      </c>
      <c r="B57">
        <v>2</v>
      </c>
      <c r="D57" t="s">
        <v>7</v>
      </c>
      <c r="E57" t="s">
        <v>73</v>
      </c>
      <c r="F57">
        <v>7</v>
      </c>
      <c r="G57">
        <v>1</v>
      </c>
      <c r="N57" t="s">
        <v>28</v>
      </c>
    </row>
    <row r="58" spans="1:14" x14ac:dyDescent="0.2">
      <c r="A58">
        <v>8</v>
      </c>
      <c r="B58">
        <v>2</v>
      </c>
      <c r="D58" t="s">
        <v>7</v>
      </c>
      <c r="E58" t="s">
        <v>73</v>
      </c>
      <c r="F58">
        <v>8</v>
      </c>
      <c r="G58">
        <v>1</v>
      </c>
      <c r="N58" t="s">
        <v>28</v>
      </c>
    </row>
    <row r="59" spans="1:14" x14ac:dyDescent="0.2">
      <c r="A59">
        <v>9</v>
      </c>
      <c r="B59">
        <v>2</v>
      </c>
      <c r="D59" t="s">
        <v>7</v>
      </c>
      <c r="E59" t="s">
        <v>73</v>
      </c>
      <c r="F59">
        <v>9</v>
      </c>
      <c r="G59">
        <v>1</v>
      </c>
      <c r="N59" t="s">
        <v>28</v>
      </c>
    </row>
    <row r="60" spans="1:14" x14ac:dyDescent="0.2">
      <c r="A60">
        <v>10</v>
      </c>
      <c r="B60">
        <v>2</v>
      </c>
      <c r="D60" t="s">
        <v>7</v>
      </c>
      <c r="E60" t="s">
        <v>73</v>
      </c>
      <c r="F60">
        <v>10</v>
      </c>
      <c r="G60">
        <v>1</v>
      </c>
      <c r="N60" t="s">
        <v>28</v>
      </c>
    </row>
    <row r="61" spans="1:14" x14ac:dyDescent="0.2">
      <c r="A61">
        <v>11</v>
      </c>
      <c r="B61">
        <v>2</v>
      </c>
      <c r="D61" t="s">
        <v>7</v>
      </c>
      <c r="E61" t="s">
        <v>73</v>
      </c>
      <c r="F61">
        <v>11</v>
      </c>
      <c r="G61">
        <v>1</v>
      </c>
      <c r="N61" t="s">
        <v>28</v>
      </c>
    </row>
    <row r="62" spans="1:14" x14ac:dyDescent="0.2">
      <c r="A62">
        <v>12</v>
      </c>
      <c r="B62">
        <v>2</v>
      </c>
      <c r="D62" t="s">
        <v>7</v>
      </c>
      <c r="E62" t="s">
        <v>73</v>
      </c>
      <c r="F62">
        <v>12</v>
      </c>
      <c r="G62">
        <v>1</v>
      </c>
      <c r="N62" t="s">
        <v>28</v>
      </c>
    </row>
    <row r="63" spans="1:14" x14ac:dyDescent="0.2">
      <c r="A63">
        <v>13</v>
      </c>
      <c r="B63">
        <v>2</v>
      </c>
      <c r="D63" t="s">
        <v>7</v>
      </c>
      <c r="E63" t="s">
        <v>73</v>
      </c>
      <c r="F63">
        <v>13</v>
      </c>
      <c r="G63">
        <v>1</v>
      </c>
      <c r="N63" t="s">
        <v>28</v>
      </c>
    </row>
    <row r="64" spans="1:14" x14ac:dyDescent="0.2">
      <c r="A64">
        <v>14</v>
      </c>
      <c r="B64">
        <v>2</v>
      </c>
      <c r="D64" t="s">
        <v>7</v>
      </c>
      <c r="E64" t="s">
        <v>73</v>
      </c>
      <c r="F64">
        <v>14</v>
      </c>
      <c r="G64">
        <v>1</v>
      </c>
      <c r="N64" t="s">
        <v>28</v>
      </c>
    </row>
    <row r="65" spans="1:14" x14ac:dyDescent="0.2">
      <c r="A65">
        <v>15</v>
      </c>
      <c r="B65">
        <v>2</v>
      </c>
      <c r="D65" t="s">
        <v>7</v>
      </c>
      <c r="E65" t="s">
        <v>73</v>
      </c>
      <c r="F65">
        <v>15</v>
      </c>
      <c r="G65">
        <v>1</v>
      </c>
      <c r="N6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J81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G82" sqref="G82"/>
    </sheetView>
  </sheetViews>
  <sheetFormatPr baseColWidth="10" defaultRowHeight="16" x14ac:dyDescent="0.2"/>
  <cols>
    <col min="7" max="7" width="15.1640625" bestFit="1" customWidth="1"/>
  </cols>
  <sheetData>
    <row r="1" spans="2:10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12</v>
      </c>
      <c r="H1" t="s">
        <v>77</v>
      </c>
      <c r="I1" t="s">
        <v>1</v>
      </c>
      <c r="J1" t="s">
        <v>72</v>
      </c>
    </row>
    <row r="2" spans="2:10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0</v>
      </c>
      <c r="I2" s="1">
        <v>43420</v>
      </c>
    </row>
    <row r="3" spans="2:10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0</v>
      </c>
      <c r="I3" s="1">
        <v>43420</v>
      </c>
    </row>
    <row r="4" spans="2:10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0</v>
      </c>
      <c r="I4" s="1">
        <v>43420</v>
      </c>
    </row>
    <row r="5" spans="2:10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0</v>
      </c>
      <c r="I5" s="1">
        <v>43420</v>
      </c>
    </row>
    <row r="6" spans="2:10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0</v>
      </c>
      <c r="I6" s="1">
        <v>43420</v>
      </c>
    </row>
    <row r="7" spans="2:10" x14ac:dyDescent="0.2">
      <c r="B7">
        <v>1</v>
      </c>
      <c r="C7" t="s">
        <v>31</v>
      </c>
      <c r="D7" t="s">
        <v>6</v>
      </c>
      <c r="E7" t="s">
        <v>73</v>
      </c>
      <c r="F7">
        <v>22.86</v>
      </c>
      <c r="G7">
        <v>163</v>
      </c>
      <c r="H7">
        <v>0</v>
      </c>
      <c r="I7" s="1">
        <v>43420</v>
      </c>
    </row>
    <row r="8" spans="2:10" x14ac:dyDescent="0.2">
      <c r="B8">
        <v>2</v>
      </c>
      <c r="C8" t="s">
        <v>31</v>
      </c>
      <c r="D8" t="s">
        <v>6</v>
      </c>
      <c r="E8" t="s">
        <v>73</v>
      </c>
      <c r="F8">
        <v>39</v>
      </c>
      <c r="G8">
        <v>168</v>
      </c>
      <c r="H8">
        <v>0</v>
      </c>
      <c r="I8" s="1">
        <v>43420</v>
      </c>
    </row>
    <row r="9" spans="2:10" x14ac:dyDescent="0.2">
      <c r="B9">
        <v>3</v>
      </c>
      <c r="C9" t="s">
        <v>31</v>
      </c>
      <c r="D9" t="s">
        <v>6</v>
      </c>
      <c r="E9" t="s">
        <v>73</v>
      </c>
      <c r="F9">
        <v>32.83</v>
      </c>
      <c r="G9">
        <v>152</v>
      </c>
      <c r="H9">
        <v>0</v>
      </c>
      <c r="I9" s="1">
        <v>43420</v>
      </c>
    </row>
    <row r="10" spans="2:10" x14ac:dyDescent="0.2">
      <c r="B10">
        <v>1</v>
      </c>
      <c r="C10" t="s">
        <v>31</v>
      </c>
      <c r="D10" t="s">
        <v>6</v>
      </c>
      <c r="E10" t="s">
        <v>8</v>
      </c>
      <c r="F10">
        <v>25.16</v>
      </c>
      <c r="G10">
        <v>352</v>
      </c>
      <c r="H10">
        <v>15</v>
      </c>
      <c r="I10" s="1">
        <v>43420</v>
      </c>
    </row>
    <row r="11" spans="2:10" x14ac:dyDescent="0.2">
      <c r="B11">
        <v>2</v>
      </c>
      <c r="C11" t="s">
        <v>31</v>
      </c>
      <c r="D11" t="s">
        <v>6</v>
      </c>
      <c r="E11" t="s">
        <v>8</v>
      </c>
      <c r="F11">
        <v>24.39</v>
      </c>
      <c r="G11">
        <v>359</v>
      </c>
      <c r="H11">
        <v>15</v>
      </c>
      <c r="I11" s="1">
        <v>43420</v>
      </c>
    </row>
    <row r="12" spans="2:10" x14ac:dyDescent="0.2">
      <c r="B12">
        <v>3</v>
      </c>
      <c r="C12" t="s">
        <v>31</v>
      </c>
      <c r="D12" t="s">
        <v>6</v>
      </c>
      <c r="E12" t="s">
        <v>8</v>
      </c>
      <c r="F12">
        <v>30.46</v>
      </c>
      <c r="G12">
        <v>350</v>
      </c>
      <c r="H12">
        <v>15</v>
      </c>
      <c r="I12" s="1">
        <v>43420</v>
      </c>
    </row>
    <row r="13" spans="2:10" x14ac:dyDescent="0.2">
      <c r="B13">
        <v>4</v>
      </c>
      <c r="C13" t="s">
        <v>31</v>
      </c>
      <c r="D13" t="s">
        <v>6</v>
      </c>
      <c r="E13" t="s">
        <v>8</v>
      </c>
      <c r="F13">
        <v>25.63</v>
      </c>
      <c r="G13">
        <v>310</v>
      </c>
      <c r="H13">
        <v>15</v>
      </c>
      <c r="I13" s="1">
        <v>43420</v>
      </c>
    </row>
    <row r="14" spans="2:10" x14ac:dyDescent="0.2">
      <c r="B14">
        <v>5</v>
      </c>
      <c r="C14" t="s">
        <v>31</v>
      </c>
      <c r="D14" t="s">
        <v>6</v>
      </c>
      <c r="E14" t="s">
        <v>8</v>
      </c>
      <c r="F14">
        <v>27.56</v>
      </c>
      <c r="G14">
        <v>278</v>
      </c>
      <c r="H14">
        <v>15</v>
      </c>
      <c r="I14" s="1">
        <v>43420</v>
      </c>
    </row>
    <row r="15" spans="2:10" x14ac:dyDescent="0.2">
      <c r="B15">
        <v>1</v>
      </c>
      <c r="C15" t="s">
        <v>31</v>
      </c>
      <c r="D15" t="s">
        <v>6</v>
      </c>
      <c r="E15" t="s">
        <v>73</v>
      </c>
      <c r="F15">
        <v>22.86</v>
      </c>
      <c r="G15">
        <v>340</v>
      </c>
      <c r="H15">
        <v>15</v>
      </c>
      <c r="I15" s="1">
        <v>43420</v>
      </c>
    </row>
    <row r="16" spans="2:10" x14ac:dyDescent="0.2">
      <c r="B16">
        <v>2</v>
      </c>
      <c r="C16" t="s">
        <v>31</v>
      </c>
      <c r="D16" t="s">
        <v>6</v>
      </c>
      <c r="E16" t="s">
        <v>73</v>
      </c>
      <c r="F16">
        <v>39</v>
      </c>
      <c r="G16">
        <v>392</v>
      </c>
      <c r="H16">
        <v>15</v>
      </c>
      <c r="I16" s="1">
        <v>43420</v>
      </c>
    </row>
    <row r="17" spans="2:9" x14ac:dyDescent="0.2">
      <c r="B17">
        <v>3</v>
      </c>
      <c r="C17" t="s">
        <v>31</v>
      </c>
      <c r="D17" t="s">
        <v>6</v>
      </c>
      <c r="E17" t="s">
        <v>73</v>
      </c>
      <c r="F17">
        <v>32.83</v>
      </c>
      <c r="G17">
        <v>372</v>
      </c>
      <c r="H17">
        <v>15</v>
      </c>
      <c r="I17" s="1">
        <v>43420</v>
      </c>
    </row>
    <row r="18" spans="2:9" x14ac:dyDescent="0.2">
      <c r="B18">
        <v>1</v>
      </c>
      <c r="C18" t="s">
        <v>31</v>
      </c>
      <c r="D18" t="s">
        <v>6</v>
      </c>
      <c r="E18" t="s">
        <v>8</v>
      </c>
      <c r="F18">
        <v>25.16</v>
      </c>
      <c r="G18">
        <v>295</v>
      </c>
      <c r="H18">
        <v>30</v>
      </c>
      <c r="I18" s="1">
        <v>43420</v>
      </c>
    </row>
    <row r="19" spans="2:9" x14ac:dyDescent="0.2">
      <c r="B19">
        <v>2</v>
      </c>
      <c r="C19" t="s">
        <v>31</v>
      </c>
      <c r="D19" t="s">
        <v>6</v>
      </c>
      <c r="E19" t="s">
        <v>8</v>
      </c>
      <c r="F19">
        <v>24.39</v>
      </c>
      <c r="G19">
        <v>298</v>
      </c>
      <c r="H19">
        <v>30</v>
      </c>
      <c r="I19" s="1">
        <v>43420</v>
      </c>
    </row>
    <row r="20" spans="2:9" x14ac:dyDescent="0.2">
      <c r="B20">
        <v>3</v>
      </c>
      <c r="C20" t="s">
        <v>31</v>
      </c>
      <c r="D20" t="s">
        <v>6</v>
      </c>
      <c r="E20" t="s">
        <v>8</v>
      </c>
      <c r="F20">
        <v>30.46</v>
      </c>
      <c r="G20">
        <v>285</v>
      </c>
      <c r="H20">
        <v>30</v>
      </c>
      <c r="I20" s="1">
        <v>43420</v>
      </c>
    </row>
    <row r="21" spans="2:9" x14ac:dyDescent="0.2">
      <c r="B21">
        <v>4</v>
      </c>
      <c r="C21" t="s">
        <v>31</v>
      </c>
      <c r="D21" t="s">
        <v>6</v>
      </c>
      <c r="E21" t="s">
        <v>8</v>
      </c>
      <c r="F21">
        <v>25.63</v>
      </c>
      <c r="G21">
        <v>216</v>
      </c>
      <c r="H21">
        <v>30</v>
      </c>
      <c r="I21" s="1">
        <v>43420</v>
      </c>
    </row>
    <row r="22" spans="2:9" x14ac:dyDescent="0.2">
      <c r="B22">
        <v>5</v>
      </c>
      <c r="C22" t="s">
        <v>31</v>
      </c>
      <c r="D22" t="s">
        <v>6</v>
      </c>
      <c r="E22" t="s">
        <v>8</v>
      </c>
      <c r="F22">
        <v>27.56</v>
      </c>
      <c r="G22">
        <v>237</v>
      </c>
      <c r="H22">
        <v>30</v>
      </c>
      <c r="I22" s="1">
        <v>43420</v>
      </c>
    </row>
    <row r="23" spans="2:9" x14ac:dyDescent="0.2">
      <c r="B23">
        <v>1</v>
      </c>
      <c r="C23" t="s">
        <v>31</v>
      </c>
      <c r="D23" t="s">
        <v>6</v>
      </c>
      <c r="E23" t="s">
        <v>73</v>
      </c>
      <c r="F23">
        <v>22.86</v>
      </c>
      <c r="G23">
        <v>526</v>
      </c>
      <c r="H23">
        <v>30</v>
      </c>
      <c r="I23" s="1">
        <v>43420</v>
      </c>
    </row>
    <row r="24" spans="2:9" x14ac:dyDescent="0.2">
      <c r="B24">
        <v>2</v>
      </c>
      <c r="C24" t="s">
        <v>31</v>
      </c>
      <c r="D24" t="s">
        <v>6</v>
      </c>
      <c r="E24" t="s">
        <v>73</v>
      </c>
      <c r="F24">
        <v>39</v>
      </c>
      <c r="G24">
        <v>462</v>
      </c>
      <c r="H24">
        <v>30</v>
      </c>
      <c r="I24" s="1">
        <v>43420</v>
      </c>
    </row>
    <row r="25" spans="2:9" x14ac:dyDescent="0.2">
      <c r="B25">
        <v>3</v>
      </c>
      <c r="C25" t="s">
        <v>31</v>
      </c>
      <c r="D25" t="s">
        <v>6</v>
      </c>
      <c r="E25" t="s">
        <v>73</v>
      </c>
      <c r="F25">
        <v>32.83</v>
      </c>
      <c r="G25">
        <v>332</v>
      </c>
      <c r="H25">
        <v>30</v>
      </c>
      <c r="I25" s="1">
        <v>43420</v>
      </c>
    </row>
    <row r="26" spans="2:9" x14ac:dyDescent="0.2">
      <c r="B26">
        <v>1</v>
      </c>
      <c r="C26" t="s">
        <v>31</v>
      </c>
      <c r="D26" t="s">
        <v>6</v>
      </c>
      <c r="E26" t="s">
        <v>8</v>
      </c>
      <c r="F26">
        <v>25.16</v>
      </c>
      <c r="G26">
        <v>208</v>
      </c>
      <c r="H26">
        <v>60</v>
      </c>
      <c r="I26" s="1">
        <v>43420</v>
      </c>
    </row>
    <row r="27" spans="2:9" x14ac:dyDescent="0.2">
      <c r="B27">
        <v>2</v>
      </c>
      <c r="C27" t="s">
        <v>31</v>
      </c>
      <c r="D27" t="s">
        <v>6</v>
      </c>
      <c r="E27" t="s">
        <v>8</v>
      </c>
      <c r="F27">
        <v>24.39</v>
      </c>
      <c r="G27">
        <v>225</v>
      </c>
      <c r="H27">
        <v>60</v>
      </c>
      <c r="I27" s="1">
        <v>43420</v>
      </c>
    </row>
    <row r="28" spans="2:9" x14ac:dyDescent="0.2">
      <c r="B28">
        <v>3</v>
      </c>
      <c r="C28" t="s">
        <v>31</v>
      </c>
      <c r="D28" t="s">
        <v>6</v>
      </c>
      <c r="E28" t="s">
        <v>8</v>
      </c>
      <c r="F28">
        <v>30.46</v>
      </c>
      <c r="G28">
        <v>209</v>
      </c>
      <c r="H28">
        <v>60</v>
      </c>
      <c r="I28" s="1">
        <v>43420</v>
      </c>
    </row>
    <row r="29" spans="2:9" x14ac:dyDescent="0.2">
      <c r="B29">
        <v>4</v>
      </c>
      <c r="C29" t="s">
        <v>31</v>
      </c>
      <c r="D29" t="s">
        <v>6</v>
      </c>
      <c r="E29" t="s">
        <v>8</v>
      </c>
      <c r="F29">
        <v>25.63</v>
      </c>
      <c r="G29">
        <v>191</v>
      </c>
      <c r="H29">
        <v>60</v>
      </c>
      <c r="I29" s="1">
        <v>43420</v>
      </c>
    </row>
    <row r="30" spans="2:9" x14ac:dyDescent="0.2">
      <c r="B30">
        <v>5</v>
      </c>
      <c r="C30" t="s">
        <v>31</v>
      </c>
      <c r="D30" t="s">
        <v>6</v>
      </c>
      <c r="E30" t="s">
        <v>8</v>
      </c>
      <c r="F30">
        <v>27.56</v>
      </c>
      <c r="G30">
        <v>172</v>
      </c>
      <c r="H30">
        <v>60</v>
      </c>
      <c r="I30" s="1">
        <v>43420</v>
      </c>
    </row>
    <row r="31" spans="2:9" x14ac:dyDescent="0.2">
      <c r="B31">
        <v>1</v>
      </c>
      <c r="C31" t="s">
        <v>31</v>
      </c>
      <c r="D31" t="s">
        <v>6</v>
      </c>
      <c r="E31" t="s">
        <v>73</v>
      </c>
      <c r="F31">
        <v>22.86</v>
      </c>
      <c r="G31">
        <v>263</v>
      </c>
      <c r="H31">
        <v>60</v>
      </c>
      <c r="I31" s="1">
        <v>43420</v>
      </c>
    </row>
    <row r="32" spans="2:9" x14ac:dyDescent="0.2">
      <c r="B32">
        <v>2</v>
      </c>
      <c r="C32" t="s">
        <v>31</v>
      </c>
      <c r="D32" t="s">
        <v>6</v>
      </c>
      <c r="E32" t="s">
        <v>73</v>
      </c>
      <c r="F32">
        <v>39</v>
      </c>
      <c r="G32">
        <v>461</v>
      </c>
      <c r="H32">
        <v>60</v>
      </c>
      <c r="I32" s="1">
        <v>43420</v>
      </c>
    </row>
    <row r="33" spans="2:9" x14ac:dyDescent="0.2">
      <c r="B33">
        <v>3</v>
      </c>
      <c r="C33" t="s">
        <v>31</v>
      </c>
      <c r="D33" t="s">
        <v>6</v>
      </c>
      <c r="E33" t="s">
        <v>73</v>
      </c>
      <c r="F33">
        <v>32.83</v>
      </c>
      <c r="G33">
        <v>232</v>
      </c>
      <c r="H33">
        <v>60</v>
      </c>
      <c r="I33" s="1">
        <v>43420</v>
      </c>
    </row>
    <row r="34" spans="2:9" x14ac:dyDescent="0.2">
      <c r="B34">
        <v>1</v>
      </c>
      <c r="C34" t="s">
        <v>31</v>
      </c>
      <c r="D34" t="s">
        <v>6</v>
      </c>
      <c r="E34" t="s">
        <v>8</v>
      </c>
      <c r="F34">
        <v>25.16</v>
      </c>
      <c r="G34">
        <v>176</v>
      </c>
      <c r="H34">
        <v>120</v>
      </c>
      <c r="I34" s="1">
        <v>43420</v>
      </c>
    </row>
    <row r="35" spans="2:9" x14ac:dyDescent="0.2">
      <c r="B35">
        <v>2</v>
      </c>
      <c r="C35" t="s">
        <v>31</v>
      </c>
      <c r="D35" t="s">
        <v>6</v>
      </c>
      <c r="E35" t="s">
        <v>8</v>
      </c>
      <c r="F35">
        <v>24.39</v>
      </c>
      <c r="G35">
        <v>172</v>
      </c>
      <c r="H35">
        <v>120</v>
      </c>
      <c r="I35" s="1">
        <v>43420</v>
      </c>
    </row>
    <row r="36" spans="2:9" x14ac:dyDescent="0.2">
      <c r="B36">
        <v>3</v>
      </c>
      <c r="C36" t="s">
        <v>31</v>
      </c>
      <c r="D36" t="s">
        <v>6</v>
      </c>
      <c r="E36" t="s">
        <v>8</v>
      </c>
      <c r="F36">
        <v>30.46</v>
      </c>
      <c r="G36">
        <v>177</v>
      </c>
      <c r="H36">
        <v>120</v>
      </c>
      <c r="I36" s="1">
        <v>43420</v>
      </c>
    </row>
    <row r="37" spans="2:9" x14ac:dyDescent="0.2">
      <c r="B37">
        <v>4</v>
      </c>
      <c r="C37" t="s">
        <v>31</v>
      </c>
      <c r="D37" t="s">
        <v>6</v>
      </c>
      <c r="E37" t="s">
        <v>8</v>
      </c>
      <c r="F37">
        <v>25.63</v>
      </c>
      <c r="G37">
        <v>172</v>
      </c>
      <c r="H37">
        <v>120</v>
      </c>
      <c r="I37" s="1">
        <v>43420</v>
      </c>
    </row>
    <row r="38" spans="2:9" x14ac:dyDescent="0.2">
      <c r="B38">
        <v>5</v>
      </c>
      <c r="C38" t="s">
        <v>31</v>
      </c>
      <c r="D38" t="s">
        <v>6</v>
      </c>
      <c r="E38" t="s">
        <v>8</v>
      </c>
      <c r="F38">
        <v>27.56</v>
      </c>
      <c r="G38">
        <v>150</v>
      </c>
      <c r="H38">
        <v>120</v>
      </c>
      <c r="I38" s="1">
        <v>43420</v>
      </c>
    </row>
    <row r="39" spans="2:9" x14ac:dyDescent="0.2">
      <c r="B39">
        <v>1</v>
      </c>
      <c r="C39" t="s">
        <v>31</v>
      </c>
      <c r="D39" t="s">
        <v>6</v>
      </c>
      <c r="E39" t="s">
        <v>73</v>
      </c>
      <c r="F39">
        <v>22.86</v>
      </c>
      <c r="G39">
        <v>170</v>
      </c>
      <c r="H39">
        <v>120</v>
      </c>
      <c r="I39" s="1">
        <v>43420</v>
      </c>
    </row>
    <row r="40" spans="2:9" x14ac:dyDescent="0.2">
      <c r="B40">
        <v>2</v>
      </c>
      <c r="C40" t="s">
        <v>31</v>
      </c>
      <c r="D40" t="s">
        <v>6</v>
      </c>
      <c r="E40" t="s">
        <v>73</v>
      </c>
      <c r="F40">
        <v>39</v>
      </c>
      <c r="G40">
        <v>269</v>
      </c>
      <c r="H40">
        <v>120</v>
      </c>
      <c r="I40" s="1">
        <v>43420</v>
      </c>
    </row>
    <row r="41" spans="2:9" x14ac:dyDescent="0.2">
      <c r="B41">
        <v>3</v>
      </c>
      <c r="C41" t="s">
        <v>31</v>
      </c>
      <c r="D41" t="s">
        <v>6</v>
      </c>
      <c r="E41" t="s">
        <v>73</v>
      </c>
      <c r="F41">
        <v>32.83</v>
      </c>
      <c r="G41">
        <v>165</v>
      </c>
      <c r="H41">
        <v>120</v>
      </c>
      <c r="I41" s="1">
        <v>43420</v>
      </c>
    </row>
    <row r="42" spans="2:9" x14ac:dyDescent="0.2">
      <c r="B42">
        <v>1</v>
      </c>
      <c r="C42" t="s">
        <v>78</v>
      </c>
      <c r="D42" t="s">
        <v>19</v>
      </c>
      <c r="E42" t="s">
        <v>73</v>
      </c>
      <c r="F42">
        <v>46.61</v>
      </c>
      <c r="G42">
        <v>237</v>
      </c>
      <c r="H42">
        <v>0</v>
      </c>
      <c r="I42" s="1">
        <v>43446</v>
      </c>
    </row>
    <row r="43" spans="2:9" x14ac:dyDescent="0.2">
      <c r="B43">
        <v>2</v>
      </c>
      <c r="C43" t="s">
        <v>78</v>
      </c>
      <c r="D43" t="s">
        <v>19</v>
      </c>
      <c r="E43" t="s">
        <v>73</v>
      </c>
      <c r="F43">
        <v>40.28</v>
      </c>
      <c r="G43">
        <v>196</v>
      </c>
      <c r="H43">
        <v>0</v>
      </c>
      <c r="I43" s="1">
        <v>43447</v>
      </c>
    </row>
    <row r="44" spans="2:9" x14ac:dyDescent="0.2">
      <c r="B44">
        <v>3</v>
      </c>
      <c r="C44" t="s">
        <v>78</v>
      </c>
      <c r="D44" t="s">
        <v>19</v>
      </c>
      <c r="E44" t="s">
        <v>73</v>
      </c>
      <c r="F44">
        <v>47.02</v>
      </c>
      <c r="G44">
        <v>222</v>
      </c>
      <c r="H44">
        <v>0</v>
      </c>
      <c r="I44" s="1">
        <v>43448</v>
      </c>
    </row>
    <row r="45" spans="2:9" x14ac:dyDescent="0.2">
      <c r="B45">
        <v>4</v>
      </c>
      <c r="C45" t="s">
        <v>78</v>
      </c>
      <c r="D45" t="s">
        <v>19</v>
      </c>
      <c r="E45" t="s">
        <v>73</v>
      </c>
      <c r="F45">
        <v>37.479999999999997</v>
      </c>
      <c r="G45">
        <v>194</v>
      </c>
      <c r="H45">
        <v>0</v>
      </c>
      <c r="I45" s="1">
        <v>43449</v>
      </c>
    </row>
    <row r="46" spans="2:9" x14ac:dyDescent="0.2">
      <c r="B46">
        <v>5</v>
      </c>
      <c r="C46" t="s">
        <v>78</v>
      </c>
      <c r="D46" t="s">
        <v>19</v>
      </c>
      <c r="E46" t="s">
        <v>73</v>
      </c>
      <c r="F46">
        <v>36.68</v>
      </c>
      <c r="G46">
        <v>173</v>
      </c>
      <c r="H46">
        <v>0</v>
      </c>
      <c r="I46" s="1">
        <v>43450</v>
      </c>
    </row>
    <row r="47" spans="2:9" x14ac:dyDescent="0.2">
      <c r="B47">
        <v>6</v>
      </c>
      <c r="C47" t="s">
        <v>78</v>
      </c>
      <c r="D47" t="s">
        <v>19</v>
      </c>
      <c r="E47" t="s">
        <v>73</v>
      </c>
      <c r="F47">
        <v>33.11</v>
      </c>
      <c r="G47">
        <v>158</v>
      </c>
      <c r="H47">
        <v>0</v>
      </c>
      <c r="I47" s="1">
        <v>43451</v>
      </c>
    </row>
    <row r="48" spans="2:9" x14ac:dyDescent="0.2">
      <c r="B48">
        <v>7</v>
      </c>
      <c r="C48" t="s">
        <v>78</v>
      </c>
      <c r="D48" t="s">
        <v>19</v>
      </c>
      <c r="E48" t="s">
        <v>73</v>
      </c>
      <c r="F48">
        <v>44.99</v>
      </c>
      <c r="G48">
        <v>245</v>
      </c>
      <c r="H48">
        <v>0</v>
      </c>
      <c r="I48" s="1">
        <v>43452</v>
      </c>
    </row>
    <row r="49" spans="2:9" x14ac:dyDescent="0.2">
      <c r="B49">
        <v>8</v>
      </c>
      <c r="C49" t="s">
        <v>78</v>
      </c>
      <c r="D49" t="s">
        <v>19</v>
      </c>
      <c r="E49" t="s">
        <v>73</v>
      </c>
      <c r="F49">
        <v>39.520000000000003</v>
      </c>
      <c r="G49">
        <v>175</v>
      </c>
      <c r="H49">
        <v>0</v>
      </c>
      <c r="I49" s="1">
        <v>43453</v>
      </c>
    </row>
    <row r="50" spans="2:9" x14ac:dyDescent="0.2">
      <c r="B50">
        <v>1</v>
      </c>
      <c r="C50" t="s">
        <v>78</v>
      </c>
      <c r="D50" t="s">
        <v>19</v>
      </c>
      <c r="E50" t="s">
        <v>73</v>
      </c>
      <c r="F50">
        <v>46.61</v>
      </c>
      <c r="G50">
        <v>447</v>
      </c>
      <c r="H50">
        <v>15</v>
      </c>
      <c r="I50" s="1">
        <v>43446</v>
      </c>
    </row>
    <row r="51" spans="2:9" x14ac:dyDescent="0.2">
      <c r="B51">
        <v>2</v>
      </c>
      <c r="C51" t="s">
        <v>78</v>
      </c>
      <c r="D51" t="s">
        <v>19</v>
      </c>
      <c r="E51" t="s">
        <v>73</v>
      </c>
      <c r="F51">
        <v>40.28</v>
      </c>
      <c r="G51">
        <v>423</v>
      </c>
      <c r="H51">
        <v>15</v>
      </c>
      <c r="I51" s="1">
        <v>43447</v>
      </c>
    </row>
    <row r="52" spans="2:9" x14ac:dyDescent="0.2">
      <c r="B52">
        <v>3</v>
      </c>
      <c r="C52" t="s">
        <v>78</v>
      </c>
      <c r="D52" t="s">
        <v>19</v>
      </c>
      <c r="E52" t="s">
        <v>73</v>
      </c>
      <c r="F52">
        <v>47.02</v>
      </c>
      <c r="G52">
        <v>458</v>
      </c>
      <c r="H52">
        <v>15</v>
      </c>
      <c r="I52" s="1">
        <v>43448</v>
      </c>
    </row>
    <row r="53" spans="2:9" x14ac:dyDescent="0.2">
      <c r="B53">
        <v>4</v>
      </c>
      <c r="C53" t="s">
        <v>78</v>
      </c>
      <c r="D53" t="s">
        <v>19</v>
      </c>
      <c r="E53" t="s">
        <v>73</v>
      </c>
      <c r="F53">
        <v>37.479999999999997</v>
      </c>
      <c r="G53">
        <v>458</v>
      </c>
      <c r="H53">
        <v>15</v>
      </c>
      <c r="I53" s="1">
        <v>43449</v>
      </c>
    </row>
    <row r="54" spans="2:9" x14ac:dyDescent="0.2">
      <c r="B54">
        <v>5</v>
      </c>
      <c r="C54" t="s">
        <v>78</v>
      </c>
      <c r="D54" t="s">
        <v>19</v>
      </c>
      <c r="E54" t="s">
        <v>73</v>
      </c>
      <c r="F54">
        <v>36.68</v>
      </c>
      <c r="G54">
        <v>474</v>
      </c>
      <c r="H54">
        <v>15</v>
      </c>
      <c r="I54" s="1">
        <v>43450</v>
      </c>
    </row>
    <row r="55" spans="2:9" x14ac:dyDescent="0.2">
      <c r="B55">
        <v>6</v>
      </c>
      <c r="C55" t="s">
        <v>78</v>
      </c>
      <c r="D55" t="s">
        <v>19</v>
      </c>
      <c r="E55" t="s">
        <v>73</v>
      </c>
      <c r="F55">
        <v>33.11</v>
      </c>
      <c r="G55">
        <v>394</v>
      </c>
      <c r="H55">
        <v>15</v>
      </c>
      <c r="I55" s="1">
        <v>43451</v>
      </c>
    </row>
    <row r="56" spans="2:9" x14ac:dyDescent="0.2">
      <c r="B56">
        <v>7</v>
      </c>
      <c r="C56" t="s">
        <v>78</v>
      </c>
      <c r="D56" t="s">
        <v>19</v>
      </c>
      <c r="E56" t="s">
        <v>73</v>
      </c>
      <c r="F56">
        <v>44.99</v>
      </c>
      <c r="G56">
        <v>408</v>
      </c>
      <c r="H56">
        <v>15</v>
      </c>
      <c r="I56" s="1">
        <v>43452</v>
      </c>
    </row>
    <row r="57" spans="2:9" x14ac:dyDescent="0.2">
      <c r="B57">
        <v>8</v>
      </c>
      <c r="C57" t="s">
        <v>78</v>
      </c>
      <c r="D57" t="s">
        <v>19</v>
      </c>
      <c r="E57" t="s">
        <v>73</v>
      </c>
      <c r="F57">
        <v>39.520000000000003</v>
      </c>
      <c r="G57">
        <v>445</v>
      </c>
      <c r="H57">
        <v>15</v>
      </c>
      <c r="I57" s="1">
        <v>43453</v>
      </c>
    </row>
    <row r="58" spans="2:9" x14ac:dyDescent="0.2">
      <c r="B58">
        <v>1</v>
      </c>
      <c r="C58" t="s">
        <v>78</v>
      </c>
      <c r="D58" t="s">
        <v>19</v>
      </c>
      <c r="E58" t="s">
        <v>73</v>
      </c>
      <c r="F58">
        <v>46.61</v>
      </c>
      <c r="G58">
        <v>421</v>
      </c>
      <c r="H58">
        <v>30</v>
      </c>
      <c r="I58" s="1">
        <v>43446</v>
      </c>
    </row>
    <row r="59" spans="2:9" x14ac:dyDescent="0.2">
      <c r="B59">
        <v>2</v>
      </c>
      <c r="C59" t="s">
        <v>78</v>
      </c>
      <c r="D59" t="s">
        <v>19</v>
      </c>
      <c r="E59" t="s">
        <v>73</v>
      </c>
      <c r="F59">
        <v>40.28</v>
      </c>
      <c r="G59">
        <v>244</v>
      </c>
      <c r="H59">
        <v>30</v>
      </c>
      <c r="I59" s="1">
        <v>43447</v>
      </c>
    </row>
    <row r="60" spans="2:9" x14ac:dyDescent="0.2">
      <c r="B60">
        <v>3</v>
      </c>
      <c r="C60" t="s">
        <v>78</v>
      </c>
      <c r="D60" t="s">
        <v>19</v>
      </c>
      <c r="E60" t="s">
        <v>73</v>
      </c>
      <c r="F60">
        <v>47.02</v>
      </c>
      <c r="G60">
        <v>377</v>
      </c>
      <c r="H60">
        <v>30</v>
      </c>
      <c r="I60" s="1">
        <v>43448</v>
      </c>
    </row>
    <row r="61" spans="2:9" x14ac:dyDescent="0.2">
      <c r="B61">
        <v>4</v>
      </c>
      <c r="C61" t="s">
        <v>78</v>
      </c>
      <c r="D61" t="s">
        <v>19</v>
      </c>
      <c r="E61" t="s">
        <v>73</v>
      </c>
      <c r="F61">
        <v>37.479999999999997</v>
      </c>
      <c r="G61">
        <v>374</v>
      </c>
      <c r="H61">
        <v>30</v>
      </c>
      <c r="I61" s="1">
        <v>43449</v>
      </c>
    </row>
    <row r="62" spans="2:9" x14ac:dyDescent="0.2">
      <c r="B62">
        <v>5</v>
      </c>
      <c r="C62" t="s">
        <v>78</v>
      </c>
      <c r="D62" t="s">
        <v>19</v>
      </c>
      <c r="E62" t="s">
        <v>73</v>
      </c>
      <c r="F62">
        <v>36.68</v>
      </c>
      <c r="G62">
        <v>246</v>
      </c>
      <c r="H62">
        <v>30</v>
      </c>
      <c r="I62" s="1">
        <v>43450</v>
      </c>
    </row>
    <row r="63" spans="2:9" x14ac:dyDescent="0.2">
      <c r="B63">
        <v>6</v>
      </c>
      <c r="C63" t="s">
        <v>78</v>
      </c>
      <c r="D63" t="s">
        <v>19</v>
      </c>
      <c r="E63" t="s">
        <v>73</v>
      </c>
      <c r="F63">
        <v>33.11</v>
      </c>
      <c r="G63">
        <v>307</v>
      </c>
      <c r="H63">
        <v>30</v>
      </c>
      <c r="I63" s="1">
        <v>43451</v>
      </c>
    </row>
    <row r="64" spans="2:9" x14ac:dyDescent="0.2">
      <c r="B64">
        <v>7</v>
      </c>
      <c r="C64" t="s">
        <v>78</v>
      </c>
      <c r="D64" t="s">
        <v>19</v>
      </c>
      <c r="E64" t="s">
        <v>73</v>
      </c>
      <c r="F64">
        <v>44.99</v>
      </c>
      <c r="G64">
        <v>271</v>
      </c>
      <c r="H64">
        <v>30</v>
      </c>
      <c r="I64" s="1">
        <v>43452</v>
      </c>
    </row>
    <row r="65" spans="2:9" x14ac:dyDescent="0.2">
      <c r="B65">
        <v>8</v>
      </c>
      <c r="C65" t="s">
        <v>78</v>
      </c>
      <c r="D65" t="s">
        <v>19</v>
      </c>
      <c r="E65" t="s">
        <v>73</v>
      </c>
      <c r="F65">
        <v>39.520000000000003</v>
      </c>
      <c r="G65">
        <v>312</v>
      </c>
      <c r="H65">
        <v>30</v>
      </c>
      <c r="I65" s="1">
        <v>43453</v>
      </c>
    </row>
    <row r="66" spans="2:9" x14ac:dyDescent="0.2">
      <c r="B66">
        <v>1</v>
      </c>
      <c r="C66" t="s">
        <v>78</v>
      </c>
      <c r="D66" t="s">
        <v>19</v>
      </c>
      <c r="E66" t="s">
        <v>73</v>
      </c>
      <c r="F66">
        <v>46.61</v>
      </c>
      <c r="G66">
        <v>332</v>
      </c>
      <c r="H66">
        <v>60</v>
      </c>
      <c r="I66" s="1">
        <v>43446</v>
      </c>
    </row>
    <row r="67" spans="2:9" x14ac:dyDescent="0.2">
      <c r="B67">
        <v>2</v>
      </c>
      <c r="C67" t="s">
        <v>78</v>
      </c>
      <c r="D67" t="s">
        <v>19</v>
      </c>
      <c r="E67" t="s">
        <v>73</v>
      </c>
      <c r="F67">
        <v>40.28</v>
      </c>
      <c r="G67">
        <v>205</v>
      </c>
      <c r="H67">
        <v>60</v>
      </c>
      <c r="I67" s="1">
        <v>43447</v>
      </c>
    </row>
    <row r="68" spans="2:9" x14ac:dyDescent="0.2">
      <c r="B68">
        <v>3</v>
      </c>
      <c r="C68" t="s">
        <v>78</v>
      </c>
      <c r="D68" t="s">
        <v>19</v>
      </c>
      <c r="E68" t="s">
        <v>73</v>
      </c>
      <c r="F68">
        <v>47.02</v>
      </c>
      <c r="G68">
        <v>207</v>
      </c>
      <c r="H68">
        <v>60</v>
      </c>
      <c r="I68" s="1">
        <v>43448</v>
      </c>
    </row>
    <row r="69" spans="2:9" x14ac:dyDescent="0.2">
      <c r="B69">
        <v>4</v>
      </c>
      <c r="C69" t="s">
        <v>78</v>
      </c>
      <c r="D69" t="s">
        <v>19</v>
      </c>
      <c r="E69" t="s">
        <v>73</v>
      </c>
      <c r="F69">
        <v>37.479999999999997</v>
      </c>
      <c r="G69">
        <v>233</v>
      </c>
      <c r="H69">
        <v>60</v>
      </c>
      <c r="I69" s="1">
        <v>43449</v>
      </c>
    </row>
    <row r="70" spans="2:9" x14ac:dyDescent="0.2">
      <c r="B70">
        <v>5</v>
      </c>
      <c r="C70" t="s">
        <v>78</v>
      </c>
      <c r="D70" t="s">
        <v>19</v>
      </c>
      <c r="E70" t="s">
        <v>73</v>
      </c>
      <c r="F70">
        <v>36.68</v>
      </c>
      <c r="G70">
        <v>242</v>
      </c>
      <c r="H70">
        <v>60</v>
      </c>
      <c r="I70" s="1">
        <v>43450</v>
      </c>
    </row>
    <row r="71" spans="2:9" x14ac:dyDescent="0.2">
      <c r="B71">
        <v>6</v>
      </c>
      <c r="C71" t="s">
        <v>78</v>
      </c>
      <c r="D71" t="s">
        <v>19</v>
      </c>
      <c r="E71" t="s">
        <v>73</v>
      </c>
      <c r="F71">
        <v>33.11</v>
      </c>
      <c r="G71">
        <v>332</v>
      </c>
      <c r="H71">
        <v>60</v>
      </c>
      <c r="I71" s="1">
        <v>43451</v>
      </c>
    </row>
    <row r="72" spans="2:9" x14ac:dyDescent="0.2">
      <c r="B72">
        <v>7</v>
      </c>
      <c r="C72" t="s">
        <v>78</v>
      </c>
      <c r="D72" t="s">
        <v>19</v>
      </c>
      <c r="E72" t="s">
        <v>73</v>
      </c>
      <c r="F72">
        <v>44.99</v>
      </c>
      <c r="G72">
        <v>209</v>
      </c>
      <c r="H72">
        <v>60</v>
      </c>
      <c r="I72" s="1">
        <v>43452</v>
      </c>
    </row>
    <row r="73" spans="2:9" x14ac:dyDescent="0.2">
      <c r="B73">
        <v>8</v>
      </c>
      <c r="C73" t="s">
        <v>78</v>
      </c>
      <c r="D73" t="s">
        <v>19</v>
      </c>
      <c r="E73" t="s">
        <v>73</v>
      </c>
      <c r="F73">
        <v>39.520000000000003</v>
      </c>
      <c r="G73">
        <v>271</v>
      </c>
      <c r="H73">
        <v>60</v>
      </c>
      <c r="I73" s="1">
        <v>43453</v>
      </c>
    </row>
    <row r="74" spans="2:9" x14ac:dyDescent="0.2">
      <c r="B74">
        <v>1</v>
      </c>
      <c r="C74" t="s">
        <v>78</v>
      </c>
      <c r="D74" t="s">
        <v>19</v>
      </c>
      <c r="E74" t="s">
        <v>73</v>
      </c>
      <c r="F74">
        <v>46.61</v>
      </c>
      <c r="G74">
        <v>199</v>
      </c>
      <c r="H74">
        <v>120</v>
      </c>
      <c r="I74" s="1">
        <v>43446</v>
      </c>
    </row>
    <row r="75" spans="2:9" x14ac:dyDescent="0.2">
      <c r="B75">
        <v>2</v>
      </c>
      <c r="C75" t="s">
        <v>78</v>
      </c>
      <c r="D75" t="s">
        <v>19</v>
      </c>
      <c r="E75" t="s">
        <v>73</v>
      </c>
      <c r="F75">
        <v>40.28</v>
      </c>
      <c r="G75">
        <v>181</v>
      </c>
      <c r="H75">
        <v>120</v>
      </c>
      <c r="I75" s="1">
        <v>43447</v>
      </c>
    </row>
    <row r="76" spans="2:9" x14ac:dyDescent="0.2">
      <c r="B76">
        <v>3</v>
      </c>
      <c r="C76" t="s">
        <v>78</v>
      </c>
      <c r="D76" t="s">
        <v>19</v>
      </c>
      <c r="E76" t="s">
        <v>73</v>
      </c>
      <c r="F76">
        <v>47.02</v>
      </c>
      <c r="G76">
        <v>219</v>
      </c>
      <c r="H76">
        <v>120</v>
      </c>
      <c r="I76" s="1">
        <v>43448</v>
      </c>
    </row>
    <row r="77" spans="2:9" x14ac:dyDescent="0.2">
      <c r="B77">
        <v>4</v>
      </c>
      <c r="C77" t="s">
        <v>78</v>
      </c>
      <c r="D77" t="s">
        <v>19</v>
      </c>
      <c r="E77" t="s">
        <v>73</v>
      </c>
      <c r="F77">
        <v>37.479999999999997</v>
      </c>
      <c r="G77">
        <v>220</v>
      </c>
      <c r="H77">
        <v>120</v>
      </c>
      <c r="I77" s="1">
        <v>43449</v>
      </c>
    </row>
    <row r="78" spans="2:9" x14ac:dyDescent="0.2">
      <c r="B78">
        <v>5</v>
      </c>
      <c r="C78" t="s">
        <v>78</v>
      </c>
      <c r="D78" t="s">
        <v>19</v>
      </c>
      <c r="E78" t="s">
        <v>73</v>
      </c>
      <c r="F78">
        <v>36.68</v>
      </c>
      <c r="G78">
        <v>157</v>
      </c>
      <c r="H78">
        <v>120</v>
      </c>
      <c r="I78" s="1">
        <v>43450</v>
      </c>
    </row>
    <row r="79" spans="2:9" x14ac:dyDescent="0.2">
      <c r="B79">
        <v>6</v>
      </c>
      <c r="C79" t="s">
        <v>78</v>
      </c>
      <c r="D79" t="s">
        <v>19</v>
      </c>
      <c r="E79" t="s">
        <v>73</v>
      </c>
      <c r="F79">
        <v>33.11</v>
      </c>
      <c r="G79">
        <v>166</v>
      </c>
      <c r="H79">
        <v>120</v>
      </c>
      <c r="I79" s="1">
        <v>43451</v>
      </c>
    </row>
    <row r="80" spans="2:9" x14ac:dyDescent="0.2">
      <c r="B80">
        <v>7</v>
      </c>
      <c r="C80" t="s">
        <v>78</v>
      </c>
      <c r="D80" t="s">
        <v>19</v>
      </c>
      <c r="E80" t="s">
        <v>73</v>
      </c>
      <c r="F80">
        <v>44.99</v>
      </c>
      <c r="G80">
        <v>184</v>
      </c>
      <c r="H80">
        <v>120</v>
      </c>
      <c r="I80" s="1">
        <v>43452</v>
      </c>
    </row>
    <row r="81" spans="2:9" x14ac:dyDescent="0.2">
      <c r="B81">
        <v>8</v>
      </c>
      <c r="C81" t="s">
        <v>78</v>
      </c>
      <c r="D81" t="s">
        <v>19</v>
      </c>
      <c r="E81" t="s">
        <v>73</v>
      </c>
      <c r="F81">
        <v>39.520000000000003</v>
      </c>
      <c r="G81">
        <v>275</v>
      </c>
      <c r="H81">
        <v>120</v>
      </c>
      <c r="I81" s="1">
        <v>43453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 AND E2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Microsoft Office User</cp:lastModifiedBy>
  <cp:lastPrinted>2018-12-17T18:15:30Z</cp:lastPrinted>
  <dcterms:created xsi:type="dcterms:W3CDTF">2018-08-09T20:51:25Z</dcterms:created>
  <dcterms:modified xsi:type="dcterms:W3CDTF">2018-12-20T03:11:03Z</dcterms:modified>
</cp:coreProperties>
</file>