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ammond/Documents/Maps/AUG/"/>
    </mc:Choice>
  </mc:AlternateContent>
  <xr:revisionPtr revIDLastSave="0" documentId="13_ncr:1_{1BCE4C14-C01F-D64E-A3B4-CCA6BF166DC4}" xr6:coauthVersionLast="47" xr6:coauthVersionMax="47" xr10:uidLastSave="{00000000-0000-0000-0000-000000000000}"/>
  <bookViews>
    <workbookView xWindow="0" yWindow="460" windowWidth="25600" windowHeight="15540" xr2:uid="{00000000-000D-0000-FFFF-FFFF00000000}"/>
  </bookViews>
  <sheets>
    <sheet name="Input" sheetId="5" r:id="rId1"/>
    <sheet name="Waypoints" sheetId="6" r:id="rId2"/>
    <sheet name="File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6" l="1"/>
  <c r="F15" i="4" s="1"/>
  <c r="B8" i="6"/>
  <c r="F18" i="4" s="1"/>
  <c r="B12" i="6"/>
  <c r="F22" i="4" s="1"/>
  <c r="B16" i="6"/>
  <c r="F26" i="4" s="1"/>
  <c r="B20" i="6"/>
  <c r="F30" i="4" s="1"/>
  <c r="B24" i="6"/>
  <c r="F34" i="4" s="1"/>
  <c r="B27" i="6"/>
  <c r="F37" i="4" s="1"/>
  <c r="B31" i="6"/>
  <c r="F41" i="4" s="1"/>
  <c r="B35" i="6"/>
  <c r="F45" i="4" s="1"/>
  <c r="B39" i="6"/>
  <c r="F49" i="4" s="1"/>
  <c r="B43" i="6"/>
  <c r="F53" i="4" s="1"/>
  <c r="B47" i="6"/>
  <c r="F57" i="4" s="1"/>
  <c r="B51" i="6"/>
  <c r="F61" i="4" s="1"/>
  <c r="B55" i="6"/>
  <c r="F65" i="4" s="1"/>
  <c r="B59" i="6"/>
  <c r="F69" i="4" s="1"/>
  <c r="B63" i="6"/>
  <c r="F73" i="4" s="1"/>
  <c r="B67" i="6"/>
  <c r="F77" i="4" s="1"/>
  <c r="B71" i="6"/>
  <c r="F81" i="4" s="1"/>
  <c r="B75" i="6"/>
  <c r="F85" i="4" s="1"/>
  <c r="B79" i="6"/>
  <c r="F89" i="4" s="1"/>
  <c r="B83" i="6"/>
  <c r="F93" i="4" s="1"/>
  <c r="B87" i="6"/>
  <c r="F97" i="4" s="1"/>
  <c r="B91" i="6"/>
  <c r="F101" i="4" s="1"/>
  <c r="B95" i="6"/>
  <c r="F105" i="4" s="1"/>
  <c r="B99" i="6"/>
  <c r="F109" i="4" s="1"/>
  <c r="B103" i="6"/>
  <c r="F113" i="4" s="1"/>
  <c r="B107" i="6"/>
  <c r="F117" i="4" s="1"/>
  <c r="B111" i="6"/>
  <c r="F121" i="4" s="1"/>
  <c r="B115" i="6"/>
  <c r="F125" i="4" s="1"/>
  <c r="B119" i="6"/>
  <c r="F129" i="4" s="1"/>
  <c r="B122" i="6"/>
  <c r="F132" i="4" s="1"/>
  <c r="B126" i="6"/>
  <c r="F136" i="4" s="1"/>
  <c r="B133" i="6"/>
  <c r="F143" i="4" s="1"/>
  <c r="B137" i="6"/>
  <c r="F147" i="4" s="1"/>
  <c r="B141" i="6"/>
  <c r="F151" i="4" s="1"/>
  <c r="B145" i="6"/>
  <c r="F155" i="4" s="1"/>
  <c r="B149" i="6"/>
  <c r="F159" i="4" s="1"/>
  <c r="B153" i="6"/>
  <c r="F163" i="4" s="1"/>
  <c r="B157" i="6"/>
  <c r="F167" i="4" s="1"/>
  <c r="B161" i="6"/>
  <c r="F171" i="4" s="1"/>
  <c r="B165" i="6"/>
  <c r="F175" i="4" s="1"/>
  <c r="B169" i="6"/>
  <c r="F179" i="4" s="1"/>
  <c r="B173" i="6"/>
  <c r="F183" i="4" s="1"/>
  <c r="B177" i="6"/>
  <c r="F187" i="4" s="1"/>
  <c r="B179" i="6"/>
  <c r="F189" i="4" s="1"/>
  <c r="B183" i="6"/>
  <c r="F193" i="4" s="1"/>
  <c r="B187" i="6"/>
  <c r="F197" i="4" s="1"/>
  <c r="B191" i="6"/>
  <c r="F201" i="4" s="1"/>
  <c r="B194" i="6"/>
  <c r="F204" i="4" s="1"/>
  <c r="B198" i="6"/>
  <c r="F208" i="4" s="1"/>
  <c r="B202" i="6"/>
  <c r="F212" i="4" s="1"/>
  <c r="B206" i="6"/>
  <c r="F216" i="4" s="1"/>
  <c r="B6" i="6"/>
  <c r="F16" i="4" s="1"/>
  <c r="B7" i="6"/>
  <c r="B9" i="6"/>
  <c r="F19" i="4" s="1"/>
  <c r="B10" i="6"/>
  <c r="B11" i="6"/>
  <c r="F21" i="4" s="1"/>
  <c r="B13" i="6"/>
  <c r="B14" i="6"/>
  <c r="F24" i="4" s="1"/>
  <c r="B15" i="6"/>
  <c r="B17" i="6"/>
  <c r="F27" i="4" s="1"/>
  <c r="B18" i="6"/>
  <c r="B19" i="6"/>
  <c r="F29" i="4" s="1"/>
  <c r="B21" i="6"/>
  <c r="B22" i="6"/>
  <c r="B23" i="6"/>
  <c r="B25" i="6"/>
  <c r="B26" i="6"/>
  <c r="F36" i="4" s="1"/>
  <c r="B28" i="6"/>
  <c r="B29" i="6"/>
  <c r="F39" i="4" s="1"/>
  <c r="B30" i="6"/>
  <c r="B32" i="6"/>
  <c r="F42" i="4" s="1"/>
  <c r="B33" i="6"/>
  <c r="B34" i="6"/>
  <c r="F44" i="4" s="1"/>
  <c r="B36" i="6"/>
  <c r="B37" i="6"/>
  <c r="F47" i="4" s="1"/>
  <c r="B38" i="6"/>
  <c r="B40" i="6"/>
  <c r="F50" i="4" s="1"/>
  <c r="B41" i="6"/>
  <c r="B42" i="6"/>
  <c r="F52" i="4" s="1"/>
  <c r="B44" i="6"/>
  <c r="B45" i="6"/>
  <c r="F55" i="4" s="1"/>
  <c r="B46" i="6"/>
  <c r="B48" i="6"/>
  <c r="F58" i="4" s="1"/>
  <c r="B49" i="6"/>
  <c r="B50" i="6"/>
  <c r="F60" i="4" s="1"/>
  <c r="B52" i="6"/>
  <c r="B53" i="6"/>
  <c r="F63" i="4" s="1"/>
  <c r="B54" i="6"/>
  <c r="B56" i="6"/>
  <c r="B57" i="6"/>
  <c r="B58" i="6"/>
  <c r="F68" i="4" s="1"/>
  <c r="B60" i="6"/>
  <c r="B61" i="6"/>
  <c r="B62" i="6"/>
  <c r="B64" i="6"/>
  <c r="F74" i="4" s="1"/>
  <c r="B65" i="6"/>
  <c r="B66" i="6"/>
  <c r="B68" i="6"/>
  <c r="B69" i="6"/>
  <c r="F79" i="4" s="1"/>
  <c r="B70" i="6"/>
  <c r="B72" i="6"/>
  <c r="F82" i="4" s="1"/>
  <c r="B73" i="6"/>
  <c r="B74" i="6"/>
  <c r="F84" i="4" s="1"/>
  <c r="B76" i="6"/>
  <c r="B77" i="6"/>
  <c r="F87" i="4" s="1"/>
  <c r="B78" i="6"/>
  <c r="B80" i="6"/>
  <c r="F90" i="4" s="1"/>
  <c r="B81" i="6"/>
  <c r="B82" i="6"/>
  <c r="F92" i="4" s="1"/>
  <c r="B84" i="6"/>
  <c r="B85" i="6"/>
  <c r="F95" i="4" s="1"/>
  <c r="B86" i="6"/>
  <c r="B88" i="6"/>
  <c r="F98" i="4" s="1"/>
  <c r="B89" i="6"/>
  <c r="B90" i="6"/>
  <c r="F100" i="4" s="1"/>
  <c r="B92" i="6"/>
  <c r="B93" i="6"/>
  <c r="F103" i="4" s="1"/>
  <c r="B94" i="6"/>
  <c r="B96" i="6"/>
  <c r="F106" i="4" s="1"/>
  <c r="B97" i="6"/>
  <c r="B98" i="6"/>
  <c r="F108" i="4" s="1"/>
  <c r="B100" i="6"/>
  <c r="B101" i="6"/>
  <c r="F111" i="4" s="1"/>
  <c r="B102" i="6"/>
  <c r="B104" i="6"/>
  <c r="F114" i="4" s="1"/>
  <c r="B105" i="6"/>
  <c r="B106" i="6"/>
  <c r="F116" i="4" s="1"/>
  <c r="B108" i="6"/>
  <c r="B109" i="6"/>
  <c r="F119" i="4" s="1"/>
  <c r="B110" i="6"/>
  <c r="B112" i="6"/>
  <c r="F122" i="4" s="1"/>
  <c r="B113" i="6"/>
  <c r="B114" i="6"/>
  <c r="F124" i="4" s="1"/>
  <c r="B116" i="6"/>
  <c r="B117" i="6"/>
  <c r="F127" i="4" s="1"/>
  <c r="B118" i="6"/>
  <c r="F128" i="4" s="1"/>
  <c r="B120" i="6"/>
  <c r="F130" i="4" s="1"/>
  <c r="B121" i="6"/>
  <c r="F131" i="4" s="1"/>
  <c r="B123" i="6"/>
  <c r="F133" i="4" s="1"/>
  <c r="B124" i="6"/>
  <c r="B125" i="6"/>
  <c r="F135" i="4" s="1"/>
  <c r="B127" i="6"/>
  <c r="F137" i="4" s="1"/>
  <c r="B128" i="6"/>
  <c r="B129" i="6"/>
  <c r="B130" i="6"/>
  <c r="F140" i="4" s="1"/>
  <c r="B131" i="6"/>
  <c r="F141" i="4" s="1"/>
  <c r="B132" i="6"/>
  <c r="B134" i="6"/>
  <c r="F144" i="4" s="1"/>
  <c r="B135" i="6"/>
  <c r="F145" i="4" s="1"/>
  <c r="B136" i="6"/>
  <c r="F146" i="4" s="1"/>
  <c r="B138" i="6"/>
  <c r="F148" i="4" s="1"/>
  <c r="B139" i="6"/>
  <c r="B140" i="6"/>
  <c r="F150" i="4" s="1"/>
  <c r="B142" i="6"/>
  <c r="F152" i="4" s="1"/>
  <c r="B143" i="6"/>
  <c r="B144" i="6"/>
  <c r="B146" i="6"/>
  <c r="F156" i="4" s="1"/>
  <c r="B147" i="6"/>
  <c r="F157" i="4" s="1"/>
  <c r="B148" i="6"/>
  <c r="B150" i="6"/>
  <c r="F160" i="4" s="1"/>
  <c r="B151" i="6"/>
  <c r="F161" i="4" s="1"/>
  <c r="B152" i="6"/>
  <c r="F162" i="4" s="1"/>
  <c r="B154" i="6"/>
  <c r="F164" i="4" s="1"/>
  <c r="B155" i="6"/>
  <c r="F165" i="4" s="1"/>
  <c r="B156" i="6"/>
  <c r="F166" i="4" s="1"/>
  <c r="B158" i="6"/>
  <c r="F168" i="4" s="1"/>
  <c r="B159" i="6"/>
  <c r="B160" i="6"/>
  <c r="F170" i="4" s="1"/>
  <c r="B162" i="6"/>
  <c r="F172" i="4" s="1"/>
  <c r="B163" i="6"/>
  <c r="F173" i="4" s="1"/>
  <c r="B164" i="6"/>
  <c r="B166" i="6"/>
  <c r="F176" i="4" s="1"/>
  <c r="B167" i="6"/>
  <c r="F177" i="4" s="1"/>
  <c r="B168" i="6"/>
  <c r="F178" i="4" s="1"/>
  <c r="B170" i="6"/>
  <c r="F180" i="4" s="1"/>
  <c r="B171" i="6"/>
  <c r="B172" i="6"/>
  <c r="F182" i="4" s="1"/>
  <c r="B174" i="6"/>
  <c r="F184" i="4" s="1"/>
  <c r="B175" i="6"/>
  <c r="B176" i="6"/>
  <c r="B178" i="6"/>
  <c r="F188" i="4" s="1"/>
  <c r="B180" i="6"/>
  <c r="F190" i="4" s="1"/>
  <c r="B181" i="6"/>
  <c r="F191" i="4" s="1"/>
  <c r="B182" i="6"/>
  <c r="F192" i="4" s="1"/>
  <c r="B184" i="6"/>
  <c r="F194" i="4" s="1"/>
  <c r="B185" i="6"/>
  <c r="F195" i="4" s="1"/>
  <c r="B186" i="6"/>
  <c r="F196" i="4" s="1"/>
  <c r="B188" i="6"/>
  <c r="F198" i="4" s="1"/>
  <c r="B189" i="6"/>
  <c r="B190" i="6"/>
  <c r="F200" i="4" s="1"/>
  <c r="B192" i="6"/>
  <c r="F202" i="4" s="1"/>
  <c r="B193" i="6"/>
  <c r="B195" i="6"/>
  <c r="F205" i="4" s="1"/>
  <c r="B196" i="6"/>
  <c r="F206" i="4" s="1"/>
  <c r="B197" i="6"/>
  <c r="F207" i="4" s="1"/>
  <c r="B199" i="6"/>
  <c r="F209" i="4" s="1"/>
  <c r="B200" i="6"/>
  <c r="B201" i="6"/>
  <c r="F211" i="4" s="1"/>
  <c r="B203" i="6"/>
  <c r="F213" i="4" s="1"/>
  <c r="B204" i="6"/>
  <c r="B205" i="6"/>
  <c r="B207" i="6"/>
  <c r="F217" i="4" s="1"/>
  <c r="B208" i="6"/>
  <c r="F218" i="4" s="1"/>
  <c r="B4" i="6"/>
  <c r="F14" i="4" s="1"/>
  <c r="A2" i="6"/>
  <c r="B4" i="4" s="1"/>
  <c r="F6" i="6"/>
  <c r="G6" i="6" s="1"/>
  <c r="J6" i="6"/>
  <c r="K6" i="6" s="1"/>
  <c r="F7" i="6"/>
  <c r="G7" i="6" s="1"/>
  <c r="J7" i="6"/>
  <c r="L7" i="6" s="1"/>
  <c r="M7" i="6" s="1"/>
  <c r="F8" i="6"/>
  <c r="G8" i="6" s="1"/>
  <c r="J8" i="6"/>
  <c r="K8" i="6" s="1"/>
  <c r="F9" i="6"/>
  <c r="G9" i="6" s="1"/>
  <c r="J9" i="6"/>
  <c r="L9" i="6" s="1"/>
  <c r="M9" i="6" s="1"/>
  <c r="F10" i="6"/>
  <c r="G10" i="6" s="1"/>
  <c r="J10" i="6"/>
  <c r="K10" i="6" s="1"/>
  <c r="F11" i="6"/>
  <c r="G11" i="6" s="1"/>
  <c r="J11" i="6"/>
  <c r="L11" i="6" s="1"/>
  <c r="M11" i="6" s="1"/>
  <c r="F12" i="6"/>
  <c r="G12" i="6" s="1"/>
  <c r="J12" i="6"/>
  <c r="L12" i="6" s="1"/>
  <c r="M12" i="6" s="1"/>
  <c r="F13" i="6"/>
  <c r="G13" i="6" s="1"/>
  <c r="J13" i="6"/>
  <c r="L13" i="6" s="1"/>
  <c r="M13" i="6" s="1"/>
  <c r="F14" i="6"/>
  <c r="G14" i="6" s="1"/>
  <c r="J14" i="6"/>
  <c r="K14" i="6" s="1"/>
  <c r="F15" i="6"/>
  <c r="G15" i="6" s="1"/>
  <c r="J15" i="6"/>
  <c r="L15" i="6" s="1"/>
  <c r="M15" i="6" s="1"/>
  <c r="F16" i="6"/>
  <c r="G16" i="6" s="1"/>
  <c r="J16" i="6"/>
  <c r="K16" i="6" s="1"/>
  <c r="F17" i="6"/>
  <c r="G17" i="6" s="1"/>
  <c r="J17" i="6"/>
  <c r="L17" i="6" s="1"/>
  <c r="M17" i="6" s="1"/>
  <c r="F18" i="6"/>
  <c r="G18" i="6" s="1"/>
  <c r="J18" i="6"/>
  <c r="K18" i="6" s="1"/>
  <c r="F19" i="6"/>
  <c r="G19" i="6" s="1"/>
  <c r="J19" i="6"/>
  <c r="L19" i="6" s="1"/>
  <c r="M19" i="6" s="1"/>
  <c r="F20" i="6"/>
  <c r="G20" i="6" s="1"/>
  <c r="J20" i="6"/>
  <c r="L20" i="6" s="1"/>
  <c r="M20" i="6" s="1"/>
  <c r="F21" i="6"/>
  <c r="G21" i="6" s="1"/>
  <c r="J21" i="6"/>
  <c r="L21" i="6" s="1"/>
  <c r="M21" i="6" s="1"/>
  <c r="F22" i="6"/>
  <c r="G22" i="6" s="1"/>
  <c r="J22" i="6"/>
  <c r="L22" i="6" s="1"/>
  <c r="M22" i="6" s="1"/>
  <c r="F23" i="6"/>
  <c r="G23" i="6" s="1"/>
  <c r="J23" i="6"/>
  <c r="L23" i="6" s="1"/>
  <c r="M23" i="6" s="1"/>
  <c r="F24" i="6"/>
  <c r="G24" i="6" s="1"/>
  <c r="J24" i="6"/>
  <c r="K24" i="6" s="1"/>
  <c r="F25" i="6"/>
  <c r="G25" i="6" s="1"/>
  <c r="J25" i="6"/>
  <c r="K25" i="6" s="1"/>
  <c r="F26" i="6"/>
  <c r="G26" i="6" s="1"/>
  <c r="J26" i="6"/>
  <c r="L26" i="6" s="1"/>
  <c r="M26" i="6" s="1"/>
  <c r="F27" i="6"/>
  <c r="G27" i="6" s="1"/>
  <c r="J27" i="6"/>
  <c r="L27" i="6" s="1"/>
  <c r="M27" i="6" s="1"/>
  <c r="F28" i="6"/>
  <c r="G28" i="6" s="1"/>
  <c r="J28" i="6"/>
  <c r="L28" i="6" s="1"/>
  <c r="M28" i="6" s="1"/>
  <c r="F29" i="6"/>
  <c r="G29" i="6" s="1"/>
  <c r="J29" i="6"/>
  <c r="L29" i="6" s="1"/>
  <c r="M29" i="6" s="1"/>
  <c r="F30" i="6"/>
  <c r="G30" i="6" s="1"/>
  <c r="J30" i="6"/>
  <c r="L30" i="6" s="1"/>
  <c r="M30" i="6" s="1"/>
  <c r="F31" i="6"/>
  <c r="G31" i="6" s="1"/>
  <c r="J31" i="6"/>
  <c r="K31" i="6" s="1"/>
  <c r="F32" i="6"/>
  <c r="G32" i="6" s="1"/>
  <c r="J32" i="6"/>
  <c r="L32" i="6" s="1"/>
  <c r="M32" i="6" s="1"/>
  <c r="F33" i="6"/>
  <c r="G33" i="6" s="1"/>
  <c r="J33" i="6"/>
  <c r="K33" i="6" s="1"/>
  <c r="F34" i="6"/>
  <c r="J34" i="6"/>
  <c r="L34" i="6" s="1"/>
  <c r="M34" i="6" s="1"/>
  <c r="F35" i="6"/>
  <c r="G35" i="6" s="1"/>
  <c r="J35" i="6"/>
  <c r="K35" i="6" s="1"/>
  <c r="F36" i="6"/>
  <c r="H36" i="6" s="1"/>
  <c r="I36" i="6" s="1"/>
  <c r="J36" i="6"/>
  <c r="F37" i="6"/>
  <c r="G37" i="6" s="1"/>
  <c r="J37" i="6"/>
  <c r="K37" i="6" s="1"/>
  <c r="F38" i="6"/>
  <c r="H38" i="6" s="1"/>
  <c r="I38" i="6" s="1"/>
  <c r="J38" i="6"/>
  <c r="F39" i="6"/>
  <c r="G39" i="6" s="1"/>
  <c r="J39" i="6"/>
  <c r="L39" i="6" s="1"/>
  <c r="M39" i="6" s="1"/>
  <c r="F40" i="6"/>
  <c r="H40" i="6" s="1"/>
  <c r="I40" i="6" s="1"/>
  <c r="J40" i="6"/>
  <c r="F41" i="6"/>
  <c r="G41" i="6" s="1"/>
  <c r="J41" i="6"/>
  <c r="K41" i="6" s="1"/>
  <c r="F42" i="6"/>
  <c r="H42" i="6" s="1"/>
  <c r="I42" i="6" s="1"/>
  <c r="J42" i="6"/>
  <c r="F43" i="6"/>
  <c r="G43" i="6" s="1"/>
  <c r="J43" i="6"/>
  <c r="K43" i="6" s="1"/>
  <c r="F44" i="6"/>
  <c r="H44" i="6" s="1"/>
  <c r="I44" i="6" s="1"/>
  <c r="J44" i="6"/>
  <c r="F45" i="6"/>
  <c r="G45" i="6" s="1"/>
  <c r="J45" i="6"/>
  <c r="K45" i="6" s="1"/>
  <c r="F46" i="6"/>
  <c r="H46" i="6" s="1"/>
  <c r="I46" i="6" s="1"/>
  <c r="J46" i="6"/>
  <c r="F47" i="6"/>
  <c r="G47" i="6" s="1"/>
  <c r="J47" i="6"/>
  <c r="K47" i="6" s="1"/>
  <c r="F48" i="6"/>
  <c r="G48" i="6" s="1"/>
  <c r="J48" i="6"/>
  <c r="K48" i="6" s="1"/>
  <c r="F49" i="6"/>
  <c r="G49" i="6" s="1"/>
  <c r="J49" i="6"/>
  <c r="K49" i="6" s="1"/>
  <c r="F50" i="6"/>
  <c r="G50" i="6" s="1"/>
  <c r="J50" i="6"/>
  <c r="K50" i="6" s="1"/>
  <c r="F51" i="6"/>
  <c r="G51" i="6" s="1"/>
  <c r="J51" i="6"/>
  <c r="F52" i="6"/>
  <c r="G52" i="6" s="1"/>
  <c r="J52" i="6"/>
  <c r="K52" i="6" s="1"/>
  <c r="F53" i="6"/>
  <c r="H53" i="6" s="1"/>
  <c r="I53" i="6" s="1"/>
  <c r="J53" i="6"/>
  <c r="F54" i="6"/>
  <c r="G54" i="6" s="1"/>
  <c r="J54" i="6"/>
  <c r="F55" i="6"/>
  <c r="G55" i="6" s="1"/>
  <c r="J55" i="6"/>
  <c r="F56" i="6"/>
  <c r="G56" i="6" s="1"/>
  <c r="J56" i="6"/>
  <c r="K56" i="6" s="1"/>
  <c r="F57" i="6"/>
  <c r="G57" i="6" s="1"/>
  <c r="J57" i="6"/>
  <c r="F58" i="6"/>
  <c r="J58" i="6"/>
  <c r="K58" i="6" s="1"/>
  <c r="F59" i="6"/>
  <c r="G59" i="6" s="1"/>
  <c r="J59" i="6"/>
  <c r="L59" i="6" s="1"/>
  <c r="M59" i="6" s="1"/>
  <c r="F60" i="6"/>
  <c r="J60" i="6"/>
  <c r="F61" i="6"/>
  <c r="H61" i="6" s="1"/>
  <c r="I61" i="6" s="1"/>
  <c r="J61" i="6"/>
  <c r="F62" i="6"/>
  <c r="J62" i="6"/>
  <c r="K62" i="6" s="1"/>
  <c r="F63" i="6"/>
  <c r="G63" i="6" s="1"/>
  <c r="J63" i="6"/>
  <c r="L63" i="6" s="1"/>
  <c r="M63" i="6" s="1"/>
  <c r="F64" i="6"/>
  <c r="J64" i="6"/>
  <c r="F65" i="6"/>
  <c r="G65" i="6" s="1"/>
  <c r="J65" i="6"/>
  <c r="F66" i="6"/>
  <c r="J66" i="6"/>
  <c r="F67" i="6"/>
  <c r="H67" i="6" s="1"/>
  <c r="I67" i="6" s="1"/>
  <c r="J67" i="6"/>
  <c r="L67" i="6" s="1"/>
  <c r="M67" i="6" s="1"/>
  <c r="F68" i="6"/>
  <c r="J68" i="6"/>
  <c r="F69" i="6"/>
  <c r="H69" i="6" s="1"/>
  <c r="I69" i="6" s="1"/>
  <c r="J69" i="6"/>
  <c r="L69" i="6" s="1"/>
  <c r="M69" i="6" s="1"/>
  <c r="F70" i="6"/>
  <c r="J70" i="6"/>
  <c r="F71" i="6"/>
  <c r="H71" i="6" s="1"/>
  <c r="I71" i="6" s="1"/>
  <c r="J71" i="6"/>
  <c r="L71" i="6" s="1"/>
  <c r="M71" i="6" s="1"/>
  <c r="F72" i="6"/>
  <c r="J72" i="6"/>
  <c r="F73" i="6"/>
  <c r="H73" i="6" s="1"/>
  <c r="I73" i="6" s="1"/>
  <c r="J73" i="6"/>
  <c r="K73" i="6" s="1"/>
  <c r="F74" i="6"/>
  <c r="H74" i="6" s="1"/>
  <c r="I74" i="6" s="1"/>
  <c r="J74" i="6"/>
  <c r="K74" i="6" s="1"/>
  <c r="F75" i="6"/>
  <c r="G75" i="6" s="1"/>
  <c r="J75" i="6"/>
  <c r="K75" i="6" s="1"/>
  <c r="F76" i="6"/>
  <c r="H76" i="6" s="1"/>
  <c r="I76" i="6" s="1"/>
  <c r="J76" i="6"/>
  <c r="K76" i="6" s="1"/>
  <c r="F77" i="6"/>
  <c r="H77" i="6" s="1"/>
  <c r="I77" i="6" s="1"/>
  <c r="J77" i="6"/>
  <c r="K77" i="6" s="1"/>
  <c r="F78" i="6"/>
  <c r="G78" i="6" s="1"/>
  <c r="J78" i="6"/>
  <c r="K78" i="6" s="1"/>
  <c r="F79" i="6"/>
  <c r="J79" i="6"/>
  <c r="L79" i="6" s="1"/>
  <c r="M79" i="6" s="1"/>
  <c r="F80" i="6"/>
  <c r="J80" i="6"/>
  <c r="K80" i="6" s="1"/>
  <c r="F81" i="6"/>
  <c r="G81" i="6" s="1"/>
  <c r="J81" i="6"/>
  <c r="F82" i="6"/>
  <c r="G82" i="6" s="1"/>
  <c r="J82" i="6"/>
  <c r="K82" i="6" s="1"/>
  <c r="F83" i="6"/>
  <c r="J83" i="6"/>
  <c r="L83" i="6" s="1"/>
  <c r="M83" i="6" s="1"/>
  <c r="F84" i="6"/>
  <c r="G84" i="6" s="1"/>
  <c r="J84" i="6"/>
  <c r="K84" i="6" s="1"/>
  <c r="F85" i="6"/>
  <c r="G85" i="6" s="1"/>
  <c r="J85" i="6"/>
  <c r="L85" i="6" s="1"/>
  <c r="M85" i="6" s="1"/>
  <c r="F86" i="6"/>
  <c r="G86" i="6" s="1"/>
  <c r="J86" i="6"/>
  <c r="L86" i="6" s="1"/>
  <c r="M86" i="6" s="1"/>
  <c r="F87" i="6"/>
  <c r="G87" i="6" s="1"/>
  <c r="J87" i="6"/>
  <c r="L87" i="6" s="1"/>
  <c r="M87" i="6" s="1"/>
  <c r="F88" i="6"/>
  <c r="G88" i="6" s="1"/>
  <c r="J88" i="6"/>
  <c r="K88" i="6" s="1"/>
  <c r="F89" i="6"/>
  <c r="G89" i="6" s="1"/>
  <c r="J89" i="6"/>
  <c r="F90" i="6"/>
  <c r="G90" i="6" s="1"/>
  <c r="J90" i="6"/>
  <c r="K90" i="6" s="1"/>
  <c r="F91" i="6"/>
  <c r="J91" i="6"/>
  <c r="L91" i="6" s="1"/>
  <c r="M91" i="6" s="1"/>
  <c r="F92" i="6"/>
  <c r="G92" i="6" s="1"/>
  <c r="J92" i="6"/>
  <c r="K92" i="6" s="1"/>
  <c r="F93" i="6"/>
  <c r="G93" i="6" s="1"/>
  <c r="J93" i="6"/>
  <c r="L93" i="6" s="1"/>
  <c r="M93" i="6" s="1"/>
  <c r="F94" i="6"/>
  <c r="G94" i="6" s="1"/>
  <c r="J94" i="6"/>
  <c r="K94" i="6" s="1"/>
  <c r="F95" i="6"/>
  <c r="H95" i="6" s="1"/>
  <c r="I95" i="6" s="1"/>
  <c r="J95" i="6"/>
  <c r="L95" i="6" s="1"/>
  <c r="M95" i="6" s="1"/>
  <c r="F96" i="6"/>
  <c r="G96" i="6" s="1"/>
  <c r="J96" i="6"/>
  <c r="K96" i="6" s="1"/>
  <c r="F97" i="6"/>
  <c r="H97" i="6" s="1"/>
  <c r="I97" i="6" s="1"/>
  <c r="J97" i="6"/>
  <c r="L97" i="6" s="1"/>
  <c r="M97" i="6" s="1"/>
  <c r="F98" i="6"/>
  <c r="G98" i="6" s="1"/>
  <c r="J98" i="6"/>
  <c r="K98" i="6" s="1"/>
  <c r="F99" i="6"/>
  <c r="H99" i="6" s="1"/>
  <c r="I99" i="6" s="1"/>
  <c r="J99" i="6"/>
  <c r="L99" i="6" s="1"/>
  <c r="M99" i="6" s="1"/>
  <c r="F100" i="6"/>
  <c r="G100" i="6" s="1"/>
  <c r="J100" i="6"/>
  <c r="K100" i="6" s="1"/>
  <c r="F101" i="6"/>
  <c r="G101" i="6" s="1"/>
  <c r="J101" i="6"/>
  <c r="L101" i="6" s="1"/>
  <c r="M101" i="6" s="1"/>
  <c r="F102" i="6"/>
  <c r="G102" i="6" s="1"/>
  <c r="J102" i="6"/>
  <c r="K102" i="6" s="1"/>
  <c r="F103" i="6"/>
  <c r="G103" i="6" s="1"/>
  <c r="J103" i="6"/>
  <c r="L103" i="6" s="1"/>
  <c r="M103" i="6" s="1"/>
  <c r="F104" i="6"/>
  <c r="G104" i="6" s="1"/>
  <c r="J104" i="6"/>
  <c r="K104" i="6" s="1"/>
  <c r="F105" i="6"/>
  <c r="G105" i="6" s="1"/>
  <c r="J105" i="6"/>
  <c r="L105" i="6" s="1"/>
  <c r="M105" i="6" s="1"/>
  <c r="F106" i="6"/>
  <c r="G106" i="6" s="1"/>
  <c r="J106" i="6"/>
  <c r="L106" i="6" s="1"/>
  <c r="M106" i="6" s="1"/>
  <c r="F107" i="6"/>
  <c r="H107" i="6" s="1"/>
  <c r="I107" i="6" s="1"/>
  <c r="J107" i="6"/>
  <c r="L107" i="6" s="1"/>
  <c r="M107" i="6" s="1"/>
  <c r="F108" i="6"/>
  <c r="G108" i="6" s="1"/>
  <c r="J108" i="6"/>
  <c r="K108" i="6" s="1"/>
  <c r="F109" i="6"/>
  <c r="J109" i="6"/>
  <c r="L109" i="6" s="1"/>
  <c r="M109" i="6" s="1"/>
  <c r="F110" i="6"/>
  <c r="G110" i="6" s="1"/>
  <c r="J110" i="6"/>
  <c r="K110" i="6" s="1"/>
  <c r="F111" i="6"/>
  <c r="G111" i="6" s="1"/>
  <c r="J111" i="6"/>
  <c r="K111" i="6" s="1"/>
  <c r="F112" i="6"/>
  <c r="G112" i="6" s="1"/>
  <c r="J112" i="6"/>
  <c r="K112" i="6" s="1"/>
  <c r="F113" i="6"/>
  <c r="G113" i="6" s="1"/>
  <c r="J113" i="6"/>
  <c r="K113" i="6" s="1"/>
  <c r="F114" i="6"/>
  <c r="G114" i="6" s="1"/>
  <c r="J114" i="6"/>
  <c r="K114" i="6" s="1"/>
  <c r="F115" i="6"/>
  <c r="G115" i="6" s="1"/>
  <c r="J115" i="6"/>
  <c r="K115" i="6" s="1"/>
  <c r="F116" i="6"/>
  <c r="G116" i="6" s="1"/>
  <c r="J116" i="6"/>
  <c r="K116" i="6" s="1"/>
  <c r="F117" i="6"/>
  <c r="G117" i="6" s="1"/>
  <c r="J117" i="6"/>
  <c r="K117" i="6" s="1"/>
  <c r="F118" i="6"/>
  <c r="G118" i="6" s="1"/>
  <c r="J118" i="6"/>
  <c r="K118" i="6" s="1"/>
  <c r="F119" i="6"/>
  <c r="G119" i="6" s="1"/>
  <c r="J119" i="6"/>
  <c r="K119" i="6" s="1"/>
  <c r="F120" i="6"/>
  <c r="G120" i="6" s="1"/>
  <c r="J120" i="6"/>
  <c r="K120" i="6" s="1"/>
  <c r="F121" i="6"/>
  <c r="G121" i="6" s="1"/>
  <c r="J121" i="6"/>
  <c r="K121" i="6" s="1"/>
  <c r="F122" i="6"/>
  <c r="G122" i="6" s="1"/>
  <c r="J122" i="6"/>
  <c r="K122" i="6" s="1"/>
  <c r="F123" i="6"/>
  <c r="G123" i="6" s="1"/>
  <c r="J123" i="6"/>
  <c r="K123" i="6" s="1"/>
  <c r="F124" i="6"/>
  <c r="G124" i="6" s="1"/>
  <c r="J124" i="6"/>
  <c r="K124" i="6" s="1"/>
  <c r="F125" i="6"/>
  <c r="G125" i="6" s="1"/>
  <c r="J125" i="6"/>
  <c r="K125" i="6" s="1"/>
  <c r="F126" i="6"/>
  <c r="G126" i="6" s="1"/>
  <c r="J126" i="6"/>
  <c r="K126" i="6" s="1"/>
  <c r="F127" i="6"/>
  <c r="G127" i="6" s="1"/>
  <c r="J127" i="6"/>
  <c r="K127" i="6" s="1"/>
  <c r="F128" i="6"/>
  <c r="G128" i="6" s="1"/>
  <c r="J128" i="6"/>
  <c r="K128" i="6" s="1"/>
  <c r="F129" i="6"/>
  <c r="G129" i="6" s="1"/>
  <c r="J129" i="6"/>
  <c r="K129" i="6" s="1"/>
  <c r="F130" i="6"/>
  <c r="G130" i="6" s="1"/>
  <c r="J130" i="6"/>
  <c r="K130" i="6" s="1"/>
  <c r="F131" i="6"/>
  <c r="G131" i="6" s="1"/>
  <c r="J131" i="6"/>
  <c r="K131" i="6" s="1"/>
  <c r="F132" i="6"/>
  <c r="G132" i="6" s="1"/>
  <c r="J132" i="6"/>
  <c r="K132" i="6" s="1"/>
  <c r="F133" i="6"/>
  <c r="G133" i="6" s="1"/>
  <c r="J133" i="6"/>
  <c r="K133" i="6" s="1"/>
  <c r="F134" i="6"/>
  <c r="G134" i="6" s="1"/>
  <c r="J134" i="6"/>
  <c r="K134" i="6" s="1"/>
  <c r="F135" i="6"/>
  <c r="G135" i="6" s="1"/>
  <c r="J135" i="6"/>
  <c r="K135" i="6" s="1"/>
  <c r="F136" i="6"/>
  <c r="G136" i="6" s="1"/>
  <c r="J136" i="6"/>
  <c r="K136" i="6" s="1"/>
  <c r="F137" i="6"/>
  <c r="G137" i="6" s="1"/>
  <c r="J137" i="6"/>
  <c r="K137" i="6" s="1"/>
  <c r="F138" i="6"/>
  <c r="G138" i="6" s="1"/>
  <c r="J138" i="6"/>
  <c r="K138" i="6" s="1"/>
  <c r="F139" i="6"/>
  <c r="G139" i="6" s="1"/>
  <c r="J139" i="6"/>
  <c r="K139" i="6" s="1"/>
  <c r="F140" i="6"/>
  <c r="G140" i="6" s="1"/>
  <c r="J140" i="6"/>
  <c r="K140" i="6" s="1"/>
  <c r="F141" i="6"/>
  <c r="G141" i="6" s="1"/>
  <c r="J141" i="6"/>
  <c r="L141" i="6" s="1"/>
  <c r="M141" i="6" s="1"/>
  <c r="F142" i="6"/>
  <c r="G142" i="6" s="1"/>
  <c r="J142" i="6"/>
  <c r="K142" i="6" s="1"/>
  <c r="F143" i="6"/>
  <c r="G143" i="6" s="1"/>
  <c r="J143" i="6"/>
  <c r="L143" i="6" s="1"/>
  <c r="M143" i="6" s="1"/>
  <c r="F144" i="6"/>
  <c r="G144" i="6" s="1"/>
  <c r="J144" i="6"/>
  <c r="K144" i="6" s="1"/>
  <c r="F145" i="6"/>
  <c r="G145" i="6" s="1"/>
  <c r="J145" i="6"/>
  <c r="K145" i="6" s="1"/>
  <c r="F146" i="6"/>
  <c r="G146" i="6" s="1"/>
  <c r="J146" i="6"/>
  <c r="K146" i="6" s="1"/>
  <c r="F147" i="6"/>
  <c r="G147" i="6" s="1"/>
  <c r="J147" i="6"/>
  <c r="K147" i="6" s="1"/>
  <c r="F148" i="6"/>
  <c r="G148" i="6" s="1"/>
  <c r="J148" i="6"/>
  <c r="K148" i="6" s="1"/>
  <c r="F149" i="6"/>
  <c r="G149" i="6" s="1"/>
  <c r="J149" i="6"/>
  <c r="K149" i="6" s="1"/>
  <c r="F150" i="6"/>
  <c r="G150" i="6" s="1"/>
  <c r="J150" i="6"/>
  <c r="K150" i="6" s="1"/>
  <c r="D150" i="6" s="1"/>
  <c r="F151" i="6"/>
  <c r="G151" i="6" s="1"/>
  <c r="J151" i="6"/>
  <c r="K151" i="6" s="1"/>
  <c r="F152" i="6"/>
  <c r="G152" i="6" s="1"/>
  <c r="J152" i="6"/>
  <c r="L152" i="6" s="1"/>
  <c r="M152" i="6" s="1"/>
  <c r="F153" i="6"/>
  <c r="G153" i="6" s="1"/>
  <c r="J153" i="6"/>
  <c r="K153" i="6" s="1"/>
  <c r="F154" i="6"/>
  <c r="G154" i="6" s="1"/>
  <c r="J154" i="6"/>
  <c r="L154" i="6" s="1"/>
  <c r="M154" i="6" s="1"/>
  <c r="F155" i="6"/>
  <c r="G155" i="6" s="1"/>
  <c r="J155" i="6"/>
  <c r="K155" i="6" s="1"/>
  <c r="F156" i="6"/>
  <c r="G156" i="6" s="1"/>
  <c r="J156" i="6"/>
  <c r="K156" i="6" s="1"/>
  <c r="F157" i="6"/>
  <c r="G157" i="6" s="1"/>
  <c r="J157" i="6"/>
  <c r="K157" i="6" s="1"/>
  <c r="F158" i="6"/>
  <c r="G158" i="6" s="1"/>
  <c r="J158" i="6"/>
  <c r="K158" i="6" s="1"/>
  <c r="F159" i="6"/>
  <c r="G159" i="6" s="1"/>
  <c r="J159" i="6"/>
  <c r="K159" i="6" s="1"/>
  <c r="F160" i="6"/>
  <c r="G160" i="6" s="1"/>
  <c r="J160" i="6"/>
  <c r="L160" i="6" s="1"/>
  <c r="M160" i="6" s="1"/>
  <c r="F161" i="6"/>
  <c r="G161" i="6" s="1"/>
  <c r="J161" i="6"/>
  <c r="K161" i="6" s="1"/>
  <c r="F162" i="6"/>
  <c r="G162" i="6" s="1"/>
  <c r="J162" i="6"/>
  <c r="L162" i="6" s="1"/>
  <c r="M162" i="6" s="1"/>
  <c r="F163" i="6"/>
  <c r="G163" i="6" s="1"/>
  <c r="J163" i="6"/>
  <c r="K163" i="6" s="1"/>
  <c r="F164" i="6"/>
  <c r="G164" i="6" s="1"/>
  <c r="J164" i="6"/>
  <c r="K164" i="6" s="1"/>
  <c r="F165" i="6"/>
  <c r="G165" i="6" s="1"/>
  <c r="J165" i="6"/>
  <c r="K165" i="6" s="1"/>
  <c r="F166" i="6"/>
  <c r="G166" i="6" s="1"/>
  <c r="J166" i="6"/>
  <c r="L166" i="6" s="1"/>
  <c r="M166" i="6" s="1"/>
  <c r="F167" i="6"/>
  <c r="G167" i="6" s="1"/>
  <c r="J167" i="6"/>
  <c r="K167" i="6" s="1"/>
  <c r="F168" i="6"/>
  <c r="G168" i="6" s="1"/>
  <c r="J168" i="6"/>
  <c r="L168" i="6" s="1"/>
  <c r="M168" i="6" s="1"/>
  <c r="F169" i="6"/>
  <c r="G169" i="6" s="1"/>
  <c r="J169" i="6"/>
  <c r="K169" i="6" s="1"/>
  <c r="F170" i="6"/>
  <c r="G170" i="6" s="1"/>
  <c r="J170" i="6"/>
  <c r="L170" i="6" s="1"/>
  <c r="M170" i="6" s="1"/>
  <c r="F171" i="6"/>
  <c r="G171" i="6" s="1"/>
  <c r="J171" i="6"/>
  <c r="K171" i="6" s="1"/>
  <c r="F172" i="6"/>
  <c r="G172" i="6" s="1"/>
  <c r="J172" i="6"/>
  <c r="K172" i="6" s="1"/>
  <c r="F173" i="6"/>
  <c r="G173" i="6" s="1"/>
  <c r="J173" i="6"/>
  <c r="K173" i="6" s="1"/>
  <c r="F174" i="6"/>
  <c r="G174" i="6" s="1"/>
  <c r="J174" i="6"/>
  <c r="K174" i="6" s="1"/>
  <c r="F175" i="6"/>
  <c r="G175" i="6" s="1"/>
  <c r="J175" i="6"/>
  <c r="K175" i="6" s="1"/>
  <c r="F176" i="6"/>
  <c r="G176" i="6" s="1"/>
  <c r="J176" i="6"/>
  <c r="L176" i="6" s="1"/>
  <c r="M176" i="6" s="1"/>
  <c r="F177" i="6"/>
  <c r="G177" i="6" s="1"/>
  <c r="J177" i="6"/>
  <c r="K177" i="6" s="1"/>
  <c r="F178" i="6"/>
  <c r="G178" i="6" s="1"/>
  <c r="J178" i="6"/>
  <c r="L178" i="6" s="1"/>
  <c r="M178" i="6" s="1"/>
  <c r="F179" i="6"/>
  <c r="J179" i="6"/>
  <c r="K179" i="6" s="1"/>
  <c r="F180" i="6"/>
  <c r="G180" i="6" s="1"/>
  <c r="J180" i="6"/>
  <c r="K180" i="6" s="1"/>
  <c r="F181" i="6"/>
  <c r="J181" i="6"/>
  <c r="K181" i="6" s="1"/>
  <c r="F182" i="6"/>
  <c r="G182" i="6" s="1"/>
  <c r="J182" i="6"/>
  <c r="K182" i="6" s="1"/>
  <c r="F183" i="6"/>
  <c r="J183" i="6"/>
  <c r="F184" i="6"/>
  <c r="G184" i="6" s="1"/>
  <c r="J184" i="6"/>
  <c r="L184" i="6" s="1"/>
  <c r="M184" i="6" s="1"/>
  <c r="F185" i="6"/>
  <c r="J185" i="6"/>
  <c r="F186" i="6"/>
  <c r="G186" i="6" s="1"/>
  <c r="J186" i="6"/>
  <c r="K186" i="6" s="1"/>
  <c r="F187" i="6"/>
  <c r="J187" i="6"/>
  <c r="L187" i="6" s="1"/>
  <c r="M187" i="6" s="1"/>
  <c r="F188" i="6"/>
  <c r="J188" i="6"/>
  <c r="K188" i="6" s="1"/>
  <c r="F189" i="6"/>
  <c r="G189" i="6" s="1"/>
  <c r="J189" i="6"/>
  <c r="L189" i="6" s="1"/>
  <c r="M189" i="6" s="1"/>
  <c r="F190" i="6"/>
  <c r="J190" i="6"/>
  <c r="K190" i="6" s="1"/>
  <c r="F191" i="6"/>
  <c r="G191" i="6" s="1"/>
  <c r="J191" i="6"/>
  <c r="L191" i="6" s="1"/>
  <c r="M191" i="6" s="1"/>
  <c r="F192" i="6"/>
  <c r="J192" i="6"/>
  <c r="K192" i="6" s="1"/>
  <c r="F193" i="6"/>
  <c r="J193" i="6"/>
  <c r="L193" i="6" s="1"/>
  <c r="M193" i="6" s="1"/>
  <c r="F194" i="6"/>
  <c r="G194" i="6" s="1"/>
  <c r="J194" i="6"/>
  <c r="L194" i="6" s="1"/>
  <c r="M194" i="6" s="1"/>
  <c r="F195" i="6"/>
  <c r="J195" i="6"/>
  <c r="K195" i="6" s="1"/>
  <c r="F196" i="6"/>
  <c r="G196" i="6" s="1"/>
  <c r="J196" i="6"/>
  <c r="L196" i="6" s="1"/>
  <c r="M196" i="6" s="1"/>
  <c r="F197" i="6"/>
  <c r="J197" i="6"/>
  <c r="K197" i="6" s="1"/>
  <c r="F198" i="6"/>
  <c r="G198" i="6" s="1"/>
  <c r="J198" i="6"/>
  <c r="L198" i="6" s="1"/>
  <c r="M198" i="6" s="1"/>
  <c r="F199" i="6"/>
  <c r="J199" i="6"/>
  <c r="K199" i="6" s="1"/>
  <c r="F200" i="6"/>
  <c r="G200" i="6" s="1"/>
  <c r="J200" i="6"/>
  <c r="L200" i="6" s="1"/>
  <c r="M200" i="6" s="1"/>
  <c r="F201" i="6"/>
  <c r="J201" i="6"/>
  <c r="L201" i="6" s="1"/>
  <c r="M201" i="6" s="1"/>
  <c r="F202" i="6"/>
  <c r="G202" i="6" s="1"/>
  <c r="J202" i="6"/>
  <c r="L202" i="6" s="1"/>
  <c r="M202" i="6" s="1"/>
  <c r="F203" i="6"/>
  <c r="J203" i="6"/>
  <c r="K203" i="6" s="1"/>
  <c r="F204" i="6"/>
  <c r="G204" i="6" s="1"/>
  <c r="J204" i="6"/>
  <c r="L204" i="6" s="1"/>
  <c r="M204" i="6" s="1"/>
  <c r="F205" i="6"/>
  <c r="J205" i="6"/>
  <c r="L205" i="6" s="1"/>
  <c r="M205" i="6" s="1"/>
  <c r="F206" i="6"/>
  <c r="G206" i="6" s="1"/>
  <c r="J206" i="6"/>
  <c r="L206" i="6" s="1"/>
  <c r="M206" i="6" s="1"/>
  <c r="F207" i="6"/>
  <c r="J207" i="6"/>
  <c r="K207" i="6" s="1"/>
  <c r="F208" i="6"/>
  <c r="G208" i="6" s="1"/>
  <c r="J208" i="6"/>
  <c r="L208" i="6" s="1"/>
  <c r="M208" i="6" s="1"/>
  <c r="B2" i="6"/>
  <c r="B5" i="4" s="1"/>
  <c r="A208" i="6"/>
  <c r="C218" i="4" s="1"/>
  <c r="A207" i="6"/>
  <c r="C217" i="4" s="1"/>
  <c r="A206" i="6"/>
  <c r="C216" i="4" s="1"/>
  <c r="F215" i="4"/>
  <c r="A205" i="6"/>
  <c r="C215" i="4" s="1"/>
  <c r="F214" i="4"/>
  <c r="A204" i="6"/>
  <c r="C214" i="4" s="1"/>
  <c r="A203" i="6"/>
  <c r="C213" i="4" s="1"/>
  <c r="A202" i="6"/>
  <c r="C212" i="4" s="1"/>
  <c r="A201" i="6"/>
  <c r="C211" i="4" s="1"/>
  <c r="F210" i="4"/>
  <c r="A200" i="6"/>
  <c r="C210" i="4" s="1"/>
  <c r="A199" i="6"/>
  <c r="C209" i="4" s="1"/>
  <c r="A198" i="6"/>
  <c r="C208" i="4" s="1"/>
  <c r="A197" i="6"/>
  <c r="C207" i="4" s="1"/>
  <c r="A196" i="6"/>
  <c r="C206" i="4" s="1"/>
  <c r="A195" i="6"/>
  <c r="C205" i="4" s="1"/>
  <c r="A194" i="6"/>
  <c r="C204" i="4" s="1"/>
  <c r="F203" i="4"/>
  <c r="A193" i="6"/>
  <c r="C203" i="4" s="1"/>
  <c r="A192" i="6"/>
  <c r="C202" i="4" s="1"/>
  <c r="A191" i="6"/>
  <c r="C201" i="4" s="1"/>
  <c r="A190" i="6"/>
  <c r="C200" i="4" s="1"/>
  <c r="F199" i="4"/>
  <c r="A189" i="6"/>
  <c r="C199" i="4" s="1"/>
  <c r="A188" i="6"/>
  <c r="C198" i="4" s="1"/>
  <c r="A187" i="6"/>
  <c r="C197" i="4" s="1"/>
  <c r="A186" i="6"/>
  <c r="C196" i="4" s="1"/>
  <c r="A185" i="6"/>
  <c r="C195" i="4" s="1"/>
  <c r="A184" i="6"/>
  <c r="C194" i="4" s="1"/>
  <c r="A183" i="6"/>
  <c r="C193" i="4" s="1"/>
  <c r="A182" i="6"/>
  <c r="C192" i="4" s="1"/>
  <c r="A181" i="6"/>
  <c r="C191" i="4" s="1"/>
  <c r="A180" i="6"/>
  <c r="C190" i="4" s="1"/>
  <c r="A179" i="6"/>
  <c r="C189" i="4" s="1"/>
  <c r="A178" i="6"/>
  <c r="C188" i="4" s="1"/>
  <c r="A177" i="6"/>
  <c r="C187" i="4" s="1"/>
  <c r="F186" i="4"/>
  <c r="A176" i="6"/>
  <c r="C186" i="4" s="1"/>
  <c r="F185" i="4"/>
  <c r="A175" i="6"/>
  <c r="C185" i="4" s="1"/>
  <c r="A174" i="6"/>
  <c r="C184" i="4" s="1"/>
  <c r="A173" i="6"/>
  <c r="C183" i="4" s="1"/>
  <c r="A172" i="6"/>
  <c r="C182" i="4" s="1"/>
  <c r="F181" i="4"/>
  <c r="A171" i="6"/>
  <c r="C181" i="4" s="1"/>
  <c r="A170" i="6"/>
  <c r="C180" i="4" s="1"/>
  <c r="A169" i="6"/>
  <c r="C179" i="4" s="1"/>
  <c r="A168" i="6"/>
  <c r="C178" i="4" s="1"/>
  <c r="A167" i="6"/>
  <c r="C177" i="4" s="1"/>
  <c r="A166" i="6"/>
  <c r="C176" i="4" s="1"/>
  <c r="A165" i="6"/>
  <c r="C175" i="4" s="1"/>
  <c r="F174" i="4"/>
  <c r="A164" i="6"/>
  <c r="C174" i="4" s="1"/>
  <c r="A163" i="6"/>
  <c r="C173" i="4" s="1"/>
  <c r="A162" i="6"/>
  <c r="C172" i="4" s="1"/>
  <c r="A161" i="6"/>
  <c r="C171" i="4" s="1"/>
  <c r="A160" i="6"/>
  <c r="C170" i="4" s="1"/>
  <c r="F169" i="4"/>
  <c r="A159" i="6"/>
  <c r="C169" i="4" s="1"/>
  <c r="A158" i="6"/>
  <c r="C168" i="4" s="1"/>
  <c r="A157" i="6"/>
  <c r="C167" i="4" s="1"/>
  <c r="A156" i="6"/>
  <c r="C166" i="4" s="1"/>
  <c r="A155" i="6"/>
  <c r="C165" i="4" s="1"/>
  <c r="A154" i="6"/>
  <c r="C164" i="4" s="1"/>
  <c r="A153" i="6"/>
  <c r="C163" i="4" s="1"/>
  <c r="A152" i="6"/>
  <c r="C162" i="4" s="1"/>
  <c r="A151" i="6"/>
  <c r="C161" i="4" s="1"/>
  <c r="A150" i="6"/>
  <c r="C160" i="4" s="1"/>
  <c r="A149" i="6"/>
  <c r="C159" i="4" s="1"/>
  <c r="F158" i="4"/>
  <c r="A148" i="6"/>
  <c r="C158" i="4" s="1"/>
  <c r="A147" i="6"/>
  <c r="C157" i="4" s="1"/>
  <c r="A146" i="6"/>
  <c r="C156" i="4" s="1"/>
  <c r="A145" i="6"/>
  <c r="C155" i="4" s="1"/>
  <c r="F154" i="4"/>
  <c r="A144" i="6"/>
  <c r="C154" i="4" s="1"/>
  <c r="F153" i="4"/>
  <c r="A143" i="6"/>
  <c r="C153" i="4" s="1"/>
  <c r="A142" i="6"/>
  <c r="C152" i="4" s="1"/>
  <c r="A141" i="6"/>
  <c r="C151" i="4" s="1"/>
  <c r="A140" i="6"/>
  <c r="C150" i="4" s="1"/>
  <c r="F149" i="4"/>
  <c r="A139" i="6"/>
  <c r="C149" i="4" s="1"/>
  <c r="A138" i="6"/>
  <c r="C148" i="4" s="1"/>
  <c r="A137" i="6"/>
  <c r="C147" i="4" s="1"/>
  <c r="A136" i="6"/>
  <c r="C146" i="4" s="1"/>
  <c r="A135" i="6"/>
  <c r="C145" i="4" s="1"/>
  <c r="A134" i="6"/>
  <c r="C144" i="4" s="1"/>
  <c r="A133" i="6"/>
  <c r="C143" i="4" s="1"/>
  <c r="F142" i="4"/>
  <c r="A132" i="6"/>
  <c r="C142" i="4" s="1"/>
  <c r="A131" i="6"/>
  <c r="C141" i="4" s="1"/>
  <c r="A130" i="6"/>
  <c r="C140" i="4" s="1"/>
  <c r="F139" i="4"/>
  <c r="A129" i="6"/>
  <c r="C139" i="4" s="1"/>
  <c r="F138" i="4"/>
  <c r="A128" i="6"/>
  <c r="C138" i="4" s="1"/>
  <c r="A127" i="6"/>
  <c r="C137" i="4" s="1"/>
  <c r="A126" i="6"/>
  <c r="C136" i="4" s="1"/>
  <c r="A125" i="6"/>
  <c r="C135" i="4" s="1"/>
  <c r="F134" i="4"/>
  <c r="A124" i="6"/>
  <c r="C134" i="4" s="1"/>
  <c r="A123" i="6"/>
  <c r="C133" i="4" s="1"/>
  <c r="A122" i="6"/>
  <c r="C132" i="4" s="1"/>
  <c r="A121" i="6"/>
  <c r="C131" i="4" s="1"/>
  <c r="A120" i="6"/>
  <c r="C130" i="4" s="1"/>
  <c r="A119" i="6"/>
  <c r="C129" i="4" s="1"/>
  <c r="A118" i="6"/>
  <c r="C128" i="4" s="1"/>
  <c r="A117" i="6"/>
  <c r="C127" i="4" s="1"/>
  <c r="F126" i="4"/>
  <c r="A116" i="6"/>
  <c r="C126" i="4" s="1"/>
  <c r="A115" i="6"/>
  <c r="C125" i="4" s="1"/>
  <c r="A114" i="6"/>
  <c r="C124" i="4" s="1"/>
  <c r="F123" i="4"/>
  <c r="A113" i="6"/>
  <c r="C123" i="4" s="1"/>
  <c r="A112" i="6"/>
  <c r="C122" i="4" s="1"/>
  <c r="A111" i="6"/>
  <c r="C121" i="4" s="1"/>
  <c r="F120" i="4"/>
  <c r="A110" i="6"/>
  <c r="C120" i="4" s="1"/>
  <c r="A109" i="6"/>
  <c r="C119" i="4" s="1"/>
  <c r="F118" i="4"/>
  <c r="A108" i="6"/>
  <c r="C118" i="4" s="1"/>
  <c r="A107" i="6"/>
  <c r="C117" i="4" s="1"/>
  <c r="A106" i="6"/>
  <c r="C116" i="4" s="1"/>
  <c r="F115" i="4"/>
  <c r="A105" i="6"/>
  <c r="C115" i="4" s="1"/>
  <c r="A104" i="6"/>
  <c r="C114" i="4" s="1"/>
  <c r="A103" i="6"/>
  <c r="C113" i="4" s="1"/>
  <c r="F112" i="4"/>
  <c r="A102" i="6"/>
  <c r="C112" i="4" s="1"/>
  <c r="A101" i="6"/>
  <c r="C111" i="4" s="1"/>
  <c r="F110" i="4"/>
  <c r="A100" i="6"/>
  <c r="C110" i="4" s="1"/>
  <c r="A99" i="6"/>
  <c r="C109" i="4" s="1"/>
  <c r="A98" i="6"/>
  <c r="C108" i="4" s="1"/>
  <c r="F107" i="4"/>
  <c r="A97" i="6"/>
  <c r="C107" i="4" s="1"/>
  <c r="A96" i="6"/>
  <c r="C106" i="4" s="1"/>
  <c r="A95" i="6"/>
  <c r="C105" i="4" s="1"/>
  <c r="F104" i="4"/>
  <c r="A94" i="6"/>
  <c r="C104" i="4" s="1"/>
  <c r="A93" i="6"/>
  <c r="C103" i="4" s="1"/>
  <c r="F102" i="4"/>
  <c r="A92" i="6"/>
  <c r="C102" i="4" s="1"/>
  <c r="A91" i="6"/>
  <c r="C101" i="4" s="1"/>
  <c r="A90" i="6"/>
  <c r="C100" i="4" s="1"/>
  <c r="F99" i="4"/>
  <c r="A89" i="6"/>
  <c r="C99" i="4" s="1"/>
  <c r="A88" i="6"/>
  <c r="C98" i="4" s="1"/>
  <c r="A87" i="6"/>
  <c r="C97" i="4" s="1"/>
  <c r="F96" i="4"/>
  <c r="A86" i="6"/>
  <c r="C96" i="4" s="1"/>
  <c r="A85" i="6"/>
  <c r="C95" i="4" s="1"/>
  <c r="F94" i="4"/>
  <c r="A84" i="6"/>
  <c r="C94" i="4" s="1"/>
  <c r="A83" i="6"/>
  <c r="C93" i="4" s="1"/>
  <c r="A82" i="6"/>
  <c r="C92" i="4" s="1"/>
  <c r="F91" i="4"/>
  <c r="A81" i="6"/>
  <c r="C91" i="4" s="1"/>
  <c r="A80" i="6"/>
  <c r="C90" i="4" s="1"/>
  <c r="A79" i="6"/>
  <c r="C89" i="4" s="1"/>
  <c r="F88" i="4"/>
  <c r="A78" i="6"/>
  <c r="C88" i="4" s="1"/>
  <c r="A77" i="6"/>
  <c r="C87" i="4" s="1"/>
  <c r="F86" i="4"/>
  <c r="A76" i="6"/>
  <c r="C86" i="4" s="1"/>
  <c r="A75" i="6"/>
  <c r="C85" i="4" s="1"/>
  <c r="A74" i="6"/>
  <c r="C84" i="4" s="1"/>
  <c r="F83" i="4"/>
  <c r="A73" i="6"/>
  <c r="C83" i="4" s="1"/>
  <c r="A72" i="6"/>
  <c r="C82" i="4" s="1"/>
  <c r="A71" i="6"/>
  <c r="C81" i="4" s="1"/>
  <c r="F80" i="4"/>
  <c r="A70" i="6"/>
  <c r="C80" i="4" s="1"/>
  <c r="A69" i="6"/>
  <c r="C79" i="4" s="1"/>
  <c r="F78" i="4"/>
  <c r="A68" i="6"/>
  <c r="C78" i="4" s="1"/>
  <c r="A67" i="6"/>
  <c r="C77" i="4" s="1"/>
  <c r="F76" i="4"/>
  <c r="A66" i="6"/>
  <c r="C76" i="4" s="1"/>
  <c r="F75" i="4"/>
  <c r="A65" i="6"/>
  <c r="C75" i="4" s="1"/>
  <c r="A64" i="6"/>
  <c r="C74" i="4" s="1"/>
  <c r="A63" i="6"/>
  <c r="C73" i="4" s="1"/>
  <c r="F72" i="4"/>
  <c r="A62" i="6"/>
  <c r="C72" i="4" s="1"/>
  <c r="F71" i="4"/>
  <c r="A61" i="6"/>
  <c r="C71" i="4" s="1"/>
  <c r="F70" i="4"/>
  <c r="A60" i="6"/>
  <c r="C70" i="4" s="1"/>
  <c r="A59" i="6"/>
  <c r="C69" i="4" s="1"/>
  <c r="A58" i="6"/>
  <c r="C68" i="4" s="1"/>
  <c r="F67" i="4"/>
  <c r="A57" i="6"/>
  <c r="C67" i="4" s="1"/>
  <c r="F66" i="4"/>
  <c r="A56" i="6"/>
  <c r="C66" i="4" s="1"/>
  <c r="A55" i="6"/>
  <c r="C65" i="4" s="1"/>
  <c r="F64" i="4"/>
  <c r="A54" i="6"/>
  <c r="C64" i="4" s="1"/>
  <c r="A53" i="6"/>
  <c r="C63" i="4" s="1"/>
  <c r="F62" i="4"/>
  <c r="A52" i="6"/>
  <c r="C62" i="4" s="1"/>
  <c r="A51" i="6"/>
  <c r="C61" i="4" s="1"/>
  <c r="A50" i="6"/>
  <c r="C60" i="4" s="1"/>
  <c r="F59" i="4"/>
  <c r="A49" i="6"/>
  <c r="C59" i="4" s="1"/>
  <c r="A48" i="6"/>
  <c r="C58" i="4" s="1"/>
  <c r="A47" i="6"/>
  <c r="C57" i="4" s="1"/>
  <c r="F56" i="4"/>
  <c r="A46" i="6"/>
  <c r="C56" i="4" s="1"/>
  <c r="A45" i="6"/>
  <c r="C55" i="4" s="1"/>
  <c r="F54" i="4"/>
  <c r="A44" i="6"/>
  <c r="C54" i="4" s="1"/>
  <c r="A43" i="6"/>
  <c r="C53" i="4" s="1"/>
  <c r="A42" i="6"/>
  <c r="C52" i="4" s="1"/>
  <c r="F51" i="4"/>
  <c r="A41" i="6"/>
  <c r="C51" i="4" s="1"/>
  <c r="A40" i="6"/>
  <c r="C50" i="4" s="1"/>
  <c r="A39" i="6"/>
  <c r="C49" i="4" s="1"/>
  <c r="F48" i="4"/>
  <c r="A38" i="6"/>
  <c r="C48" i="4" s="1"/>
  <c r="A37" i="6"/>
  <c r="C47" i="4" s="1"/>
  <c r="F46" i="4"/>
  <c r="A36" i="6"/>
  <c r="C46" i="4" s="1"/>
  <c r="A35" i="6"/>
  <c r="C45" i="4" s="1"/>
  <c r="A34" i="6"/>
  <c r="C44" i="4" s="1"/>
  <c r="F43" i="4"/>
  <c r="A33" i="6"/>
  <c r="C43" i="4" s="1"/>
  <c r="A32" i="6"/>
  <c r="C42" i="4" s="1"/>
  <c r="A31" i="6"/>
  <c r="C41" i="4" s="1"/>
  <c r="F40" i="4"/>
  <c r="A30" i="6"/>
  <c r="C40" i="4" s="1"/>
  <c r="A29" i="6"/>
  <c r="C39" i="4" s="1"/>
  <c r="F38" i="4"/>
  <c r="A28" i="6"/>
  <c r="C38" i="4" s="1"/>
  <c r="A27" i="6"/>
  <c r="C37" i="4" s="1"/>
  <c r="A26" i="6"/>
  <c r="C36" i="4" s="1"/>
  <c r="F35" i="4"/>
  <c r="A25" i="6"/>
  <c r="C35" i="4" s="1"/>
  <c r="A24" i="6"/>
  <c r="C34" i="4" s="1"/>
  <c r="F33" i="4"/>
  <c r="A23" i="6"/>
  <c r="C33" i="4" s="1"/>
  <c r="F32" i="4"/>
  <c r="A22" i="6"/>
  <c r="C32" i="4" s="1"/>
  <c r="F31" i="4"/>
  <c r="A21" i="6"/>
  <c r="C31" i="4" s="1"/>
  <c r="A20" i="6"/>
  <c r="C30" i="4" s="1"/>
  <c r="A19" i="6"/>
  <c r="C29" i="4" s="1"/>
  <c r="F28" i="4"/>
  <c r="A18" i="6"/>
  <c r="C28" i="4" s="1"/>
  <c r="A17" i="6"/>
  <c r="C27" i="4" s="1"/>
  <c r="A16" i="6"/>
  <c r="C26" i="4" s="1"/>
  <c r="F25" i="4"/>
  <c r="A15" i="6"/>
  <c r="C25" i="4" s="1"/>
  <c r="A14" i="6"/>
  <c r="C24" i="4" s="1"/>
  <c r="F23" i="4"/>
  <c r="A13" i="6"/>
  <c r="C23" i="4" s="1"/>
  <c r="A12" i="6"/>
  <c r="C22" i="4" s="1"/>
  <c r="A11" i="6"/>
  <c r="C21" i="4" s="1"/>
  <c r="F20" i="4"/>
  <c r="A10" i="6"/>
  <c r="C20" i="4" s="1"/>
  <c r="A5" i="6"/>
  <c r="C15" i="4" s="1"/>
  <c r="F5" i="6"/>
  <c r="H5" i="6" s="1"/>
  <c r="I5" i="6" s="1"/>
  <c r="J5" i="6"/>
  <c r="L5" i="6" s="1"/>
  <c r="M5" i="6" s="1"/>
  <c r="A6" i="6"/>
  <c r="C16" i="4" s="1"/>
  <c r="A7" i="6"/>
  <c r="C17" i="4" s="1"/>
  <c r="F17" i="4"/>
  <c r="A8" i="6"/>
  <c r="C18" i="4" s="1"/>
  <c r="A9" i="6"/>
  <c r="C19" i="4" s="1"/>
  <c r="F4" i="6"/>
  <c r="G4" i="6" s="1"/>
  <c r="J4" i="6"/>
  <c r="K4" i="6" s="1"/>
  <c r="A4" i="6"/>
  <c r="C14" i="4" s="1"/>
  <c r="K205" i="6" l="1"/>
  <c r="L197" i="6"/>
  <c r="M197" i="6" s="1"/>
  <c r="L180" i="6"/>
  <c r="M180" i="6" s="1"/>
  <c r="L148" i="6"/>
  <c r="M148" i="6" s="1"/>
  <c r="H206" i="6"/>
  <c r="I206" i="6" s="1"/>
  <c r="H198" i="6"/>
  <c r="I198" i="6" s="1"/>
  <c r="H194" i="6"/>
  <c r="I194" i="6" s="1"/>
  <c r="K191" i="6"/>
  <c r="D191" i="6" s="1"/>
  <c r="L172" i="6"/>
  <c r="M172" i="6" s="1"/>
  <c r="K162" i="6"/>
  <c r="K202" i="6"/>
  <c r="D202" i="6" s="1"/>
  <c r="L150" i="6"/>
  <c r="M150" i="6" s="1"/>
  <c r="H170" i="6"/>
  <c r="I170" i="6" s="1"/>
  <c r="H103" i="6"/>
  <c r="I103" i="6" s="1"/>
  <c r="H174" i="6"/>
  <c r="I174" i="6" s="1"/>
  <c r="H154" i="6"/>
  <c r="I154" i="6" s="1"/>
  <c r="K201" i="6"/>
  <c r="K194" i="6"/>
  <c r="D194" i="6" s="1"/>
  <c r="K193" i="6"/>
  <c r="K184" i="6"/>
  <c r="K166" i="6"/>
  <c r="L203" i="6"/>
  <c r="M203" i="6" s="1"/>
  <c r="L188" i="6"/>
  <c r="M188" i="6" s="1"/>
  <c r="K198" i="6"/>
  <c r="D198" i="6" s="1"/>
  <c r="K178" i="6"/>
  <c r="D205" i="6"/>
  <c r="D184" i="6"/>
  <c r="D180" i="6"/>
  <c r="D166" i="6"/>
  <c r="H158" i="6"/>
  <c r="I158" i="6" s="1"/>
  <c r="L156" i="6"/>
  <c r="M156" i="6" s="1"/>
  <c r="D197" i="6"/>
  <c r="L190" i="6"/>
  <c r="M190" i="6" s="1"/>
  <c r="D190" i="6" s="1"/>
  <c r="L186" i="6"/>
  <c r="M186" i="6" s="1"/>
  <c r="D186" i="6" s="1"/>
  <c r="L182" i="6"/>
  <c r="M182" i="6" s="1"/>
  <c r="D182" i="6" s="1"/>
  <c r="H178" i="6"/>
  <c r="I178" i="6" s="1"/>
  <c r="L174" i="6"/>
  <c r="M174" i="6" s="1"/>
  <c r="D174" i="6" s="1"/>
  <c r="K170" i="6"/>
  <c r="H162" i="6"/>
  <c r="I162" i="6" s="1"/>
  <c r="L158" i="6"/>
  <c r="M158" i="6" s="1"/>
  <c r="D158" i="6" s="1"/>
  <c r="K154" i="6"/>
  <c r="K206" i="6"/>
  <c r="D206" i="6" s="1"/>
  <c r="H202" i="6"/>
  <c r="I202" i="6" s="1"/>
  <c r="L195" i="6"/>
  <c r="M195" i="6" s="1"/>
  <c r="H191" i="6"/>
  <c r="I191" i="6" s="1"/>
  <c r="K187" i="6"/>
  <c r="D187" i="6" s="1"/>
  <c r="H180" i="6"/>
  <c r="I180" i="6" s="1"/>
  <c r="H166" i="6"/>
  <c r="I166" i="6" s="1"/>
  <c r="L164" i="6"/>
  <c r="M164" i="6" s="1"/>
  <c r="H150" i="6"/>
  <c r="I150" i="6" s="1"/>
  <c r="K143" i="6"/>
  <c r="K208" i="6"/>
  <c r="C206" i="6"/>
  <c r="H204" i="6"/>
  <c r="I204" i="6" s="1"/>
  <c r="K200" i="6"/>
  <c r="C198" i="6"/>
  <c r="H196" i="6"/>
  <c r="I196" i="6" s="1"/>
  <c r="C191" i="6"/>
  <c r="K201" i="4" s="1"/>
  <c r="H189" i="6"/>
  <c r="I189" i="6" s="1"/>
  <c r="K176" i="6"/>
  <c r="H172" i="6"/>
  <c r="I172" i="6" s="1"/>
  <c r="C172" i="6" s="1"/>
  <c r="K168" i="6"/>
  <c r="H164" i="6"/>
  <c r="I164" i="6" s="1"/>
  <c r="C164" i="6" s="1"/>
  <c r="K160" i="6"/>
  <c r="H156" i="6"/>
  <c r="I156" i="6" s="1"/>
  <c r="C156" i="6" s="1"/>
  <c r="K152" i="6"/>
  <c r="H148" i="6"/>
  <c r="I148" i="6" s="1"/>
  <c r="L207" i="6"/>
  <c r="M207" i="6" s="1"/>
  <c r="D201" i="6"/>
  <c r="L199" i="6"/>
  <c r="M199" i="6" s="1"/>
  <c r="D193" i="6"/>
  <c r="L192" i="6"/>
  <c r="M192" i="6" s="1"/>
  <c r="D178" i="6"/>
  <c r="D170" i="6"/>
  <c r="D162" i="6"/>
  <c r="D154" i="6"/>
  <c r="C148" i="6"/>
  <c r="H208" i="6"/>
  <c r="I208" i="6" s="1"/>
  <c r="K204" i="6"/>
  <c r="C202" i="6"/>
  <c r="K212" i="4" s="1"/>
  <c r="H200" i="6"/>
  <c r="I200" i="6" s="1"/>
  <c r="K196" i="6"/>
  <c r="C194" i="6"/>
  <c r="K189" i="6"/>
  <c r="H186" i="6"/>
  <c r="I186" i="6" s="1"/>
  <c r="H184" i="6"/>
  <c r="I184" i="6" s="1"/>
  <c r="H182" i="6"/>
  <c r="I182" i="6" s="1"/>
  <c r="H176" i="6"/>
  <c r="I176" i="6" s="1"/>
  <c r="H168" i="6"/>
  <c r="I168" i="6" s="1"/>
  <c r="H160" i="6"/>
  <c r="I160" i="6" s="1"/>
  <c r="H152" i="6"/>
  <c r="I152" i="6" s="1"/>
  <c r="C176" i="6"/>
  <c r="C168" i="6"/>
  <c r="C160" i="6"/>
  <c r="C152" i="6"/>
  <c r="H87" i="6"/>
  <c r="I87" i="6" s="1"/>
  <c r="C87" i="6" s="1"/>
  <c r="K85" i="6"/>
  <c r="L78" i="6"/>
  <c r="M78" i="6" s="1"/>
  <c r="L14" i="6"/>
  <c r="M14" i="6" s="1"/>
  <c r="D14" i="6" s="1"/>
  <c r="L52" i="6"/>
  <c r="M52" i="6" s="1"/>
  <c r="D52" i="6" s="1"/>
  <c r="H43" i="6"/>
  <c r="I43" i="6" s="1"/>
  <c r="K39" i="6"/>
  <c r="D39" i="6" s="1"/>
  <c r="H31" i="6"/>
  <c r="I31" i="6" s="1"/>
  <c r="K29" i="6"/>
  <c r="D29" i="6" s="1"/>
  <c r="K27" i="6"/>
  <c r="H24" i="6"/>
  <c r="I24" i="6" s="1"/>
  <c r="K22" i="6"/>
  <c r="D22" i="6" s="1"/>
  <c r="H143" i="6"/>
  <c r="I143" i="6" s="1"/>
  <c r="K141" i="6"/>
  <c r="G107" i="6"/>
  <c r="C107" i="6" s="1"/>
  <c r="L102" i="6"/>
  <c r="M102" i="6" s="1"/>
  <c r="H96" i="6"/>
  <c r="I96" i="6" s="1"/>
  <c r="H89" i="6"/>
  <c r="I89" i="6" s="1"/>
  <c r="C89" i="6" s="1"/>
  <c r="K87" i="6"/>
  <c r="H81" i="6"/>
  <c r="I81" i="6" s="1"/>
  <c r="C81" i="6" s="1"/>
  <c r="K79" i="6"/>
  <c r="D79" i="6" s="1"/>
  <c r="L58" i="6"/>
  <c r="M58" i="6" s="1"/>
  <c r="G53" i="6"/>
  <c r="H35" i="6"/>
  <c r="I35" i="6" s="1"/>
  <c r="C35" i="6" s="1"/>
  <c r="L31" i="6"/>
  <c r="M31" i="6" s="1"/>
  <c r="D31" i="6" s="1"/>
  <c r="L24" i="6"/>
  <c r="M24" i="6" s="1"/>
  <c r="H20" i="6"/>
  <c r="I20" i="6" s="1"/>
  <c r="L16" i="6"/>
  <c r="M16" i="6" s="1"/>
  <c r="D16" i="6" s="1"/>
  <c r="H8" i="6"/>
  <c r="I8" i="6" s="1"/>
  <c r="C8" i="6" s="1"/>
  <c r="L6" i="6"/>
  <c r="M6" i="6" s="1"/>
  <c r="D6" i="6" s="1"/>
  <c r="L139" i="6"/>
  <c r="M139" i="6" s="1"/>
  <c r="D139" i="6" s="1"/>
  <c r="H105" i="6"/>
  <c r="I105" i="6" s="1"/>
  <c r="C105" i="6" s="1"/>
  <c r="L98" i="6"/>
  <c r="M98" i="6" s="1"/>
  <c r="G97" i="6"/>
  <c r="H92" i="6"/>
  <c r="I92" i="6" s="1"/>
  <c r="C92" i="6" s="1"/>
  <c r="C103" i="6"/>
  <c r="D145" i="6"/>
  <c r="H145" i="6"/>
  <c r="I145" i="6" s="1"/>
  <c r="L145" i="6"/>
  <c r="M145" i="6" s="1"/>
  <c r="D143" i="6"/>
  <c r="D141" i="6"/>
  <c r="H141" i="6"/>
  <c r="I141" i="6" s="1"/>
  <c r="H139" i="6"/>
  <c r="I139" i="6" s="1"/>
  <c r="H137" i="6"/>
  <c r="I137" i="6" s="1"/>
  <c r="H135" i="6"/>
  <c r="I135" i="6" s="1"/>
  <c r="L135" i="6"/>
  <c r="M135" i="6" s="1"/>
  <c r="H133" i="6"/>
  <c r="I133" i="6" s="1"/>
  <c r="L131" i="6"/>
  <c r="M131" i="6" s="1"/>
  <c r="D131" i="6" s="1"/>
  <c r="H131" i="6"/>
  <c r="I131" i="6" s="1"/>
  <c r="L128" i="6"/>
  <c r="M128" i="6" s="1"/>
  <c r="H128" i="6"/>
  <c r="I128" i="6" s="1"/>
  <c r="H126" i="6"/>
  <c r="I126" i="6" s="1"/>
  <c r="H124" i="6"/>
  <c r="I124" i="6" s="1"/>
  <c r="L124" i="6"/>
  <c r="M124" i="6" s="1"/>
  <c r="H122" i="6"/>
  <c r="I122" i="6" s="1"/>
  <c r="H119" i="6"/>
  <c r="I119" i="6" s="1"/>
  <c r="C119" i="6" s="1"/>
  <c r="L117" i="6"/>
  <c r="M117" i="6" s="1"/>
  <c r="H117" i="6"/>
  <c r="I117" i="6" s="1"/>
  <c r="H115" i="6"/>
  <c r="I115" i="6" s="1"/>
  <c r="H113" i="6"/>
  <c r="I113" i="6" s="1"/>
  <c r="L113" i="6"/>
  <c r="M113" i="6" s="1"/>
  <c r="D113" i="6" s="1"/>
  <c r="H111" i="6"/>
  <c r="I111" i="6" s="1"/>
  <c r="L104" i="6"/>
  <c r="M104" i="6" s="1"/>
  <c r="H104" i="6"/>
  <c r="I104" i="6" s="1"/>
  <c r="H102" i="6"/>
  <c r="I102" i="6" s="1"/>
  <c r="H101" i="6"/>
  <c r="I101" i="6" s="1"/>
  <c r="C101" i="6" s="1"/>
  <c r="H100" i="6"/>
  <c r="I100" i="6" s="1"/>
  <c r="L100" i="6"/>
  <c r="M100" i="6" s="1"/>
  <c r="G99" i="6"/>
  <c r="H98" i="6"/>
  <c r="I98" i="6" s="1"/>
  <c r="L96" i="6"/>
  <c r="M96" i="6" s="1"/>
  <c r="G95" i="6"/>
  <c r="K93" i="6"/>
  <c r="L88" i="6"/>
  <c r="M88" i="6" s="1"/>
  <c r="D88" i="6" s="1"/>
  <c r="H84" i="6"/>
  <c r="I84" i="6" s="1"/>
  <c r="C84" i="6" s="1"/>
  <c r="L80" i="6"/>
  <c r="M80" i="6" s="1"/>
  <c r="D80" i="6" s="1"/>
  <c r="G77" i="6"/>
  <c r="C77" i="6" s="1"/>
  <c r="H75" i="6"/>
  <c r="I75" i="6" s="1"/>
  <c r="C75" i="6" s="1"/>
  <c r="H65" i="6"/>
  <c r="I65" i="6" s="1"/>
  <c r="K63" i="6"/>
  <c r="D63" i="6" s="1"/>
  <c r="H63" i="6"/>
  <c r="I63" i="6" s="1"/>
  <c r="C63" i="6" s="1"/>
  <c r="L62" i="6"/>
  <c r="M62" i="6" s="1"/>
  <c r="D62" i="6" s="1"/>
  <c r="G61" i="6"/>
  <c r="C61" i="6" s="1"/>
  <c r="K59" i="6"/>
  <c r="D59" i="6" s="1"/>
  <c r="H57" i="6"/>
  <c r="I57" i="6" s="1"/>
  <c r="C57" i="6" s="1"/>
  <c r="H16" i="6"/>
  <c r="I16" i="6" s="1"/>
  <c r="C16" i="6" s="1"/>
  <c r="L8" i="6"/>
  <c r="M8" i="6" s="1"/>
  <c r="D8" i="6" s="1"/>
  <c r="L56" i="6"/>
  <c r="M56" i="6" s="1"/>
  <c r="D56" i="6" s="1"/>
  <c r="H55" i="6"/>
  <c r="I55" i="6" s="1"/>
  <c r="C55" i="6" s="1"/>
  <c r="H51" i="6"/>
  <c r="I51" i="6" s="1"/>
  <c r="H49" i="6"/>
  <c r="I49" i="6" s="1"/>
  <c r="C49" i="6" s="1"/>
  <c r="H45" i="6"/>
  <c r="I45" i="6" s="1"/>
  <c r="C45" i="6" s="1"/>
  <c r="L41" i="6"/>
  <c r="M41" i="6" s="1"/>
  <c r="H37" i="6"/>
  <c r="I37" i="6" s="1"/>
  <c r="C37" i="6" s="1"/>
  <c r="H33" i="6"/>
  <c r="I33" i="6" s="1"/>
  <c r="C33" i="6" s="1"/>
  <c r="H27" i="6"/>
  <c r="I27" i="6" s="1"/>
  <c r="C27" i="6" s="1"/>
  <c r="H25" i="6"/>
  <c r="I25" i="6" s="1"/>
  <c r="C25" i="6" s="1"/>
  <c r="K20" i="6"/>
  <c r="D20" i="6" s="1"/>
  <c r="H18" i="6"/>
  <c r="I18" i="6" s="1"/>
  <c r="C18" i="6" s="1"/>
  <c r="L94" i="6"/>
  <c r="M94" i="6" s="1"/>
  <c r="D94" i="6" s="1"/>
  <c r="K12" i="6"/>
  <c r="D12" i="6" s="1"/>
  <c r="H12" i="6"/>
  <c r="I12" i="6" s="1"/>
  <c r="C12" i="6" s="1"/>
  <c r="H10" i="6"/>
  <c r="I10" i="6" s="1"/>
  <c r="C10" i="6" s="1"/>
  <c r="G5" i="6"/>
  <c r="L133" i="6"/>
  <c r="M133" i="6" s="1"/>
  <c r="D133" i="6" s="1"/>
  <c r="L126" i="6"/>
  <c r="M126" i="6" s="1"/>
  <c r="D126" i="6" s="1"/>
  <c r="D124" i="6"/>
  <c r="L119" i="6"/>
  <c r="M119" i="6" s="1"/>
  <c r="D119" i="6" s="1"/>
  <c r="D117" i="6"/>
  <c r="L111" i="6"/>
  <c r="M111" i="6" s="1"/>
  <c r="G109" i="6"/>
  <c r="H109" i="6"/>
  <c r="I109" i="6" s="1"/>
  <c r="K106" i="6"/>
  <c r="K105" i="6"/>
  <c r="D105" i="6" s="1"/>
  <c r="K103" i="6"/>
  <c r="D103" i="6" s="1"/>
  <c r="K101" i="6"/>
  <c r="D101" i="6" s="1"/>
  <c r="K99" i="6"/>
  <c r="D99" i="6" s="1"/>
  <c r="K97" i="6"/>
  <c r="D97" i="6" s="1"/>
  <c r="K95" i="6"/>
  <c r="D95" i="6" s="1"/>
  <c r="H94" i="6"/>
  <c r="I94" i="6" s="1"/>
  <c r="C94" i="6" s="1"/>
  <c r="K91" i="6"/>
  <c r="D91" i="6" s="1"/>
  <c r="L90" i="6"/>
  <c r="M90" i="6" s="1"/>
  <c r="D90" i="6" s="1"/>
  <c r="L89" i="6"/>
  <c r="M89" i="6" s="1"/>
  <c r="D89" i="6" s="1"/>
  <c r="K99" i="4" s="1"/>
  <c r="K89" i="6"/>
  <c r="H88" i="6"/>
  <c r="I88" i="6" s="1"/>
  <c r="C88" i="6" s="1"/>
  <c r="K86" i="6"/>
  <c r="D86" i="6" s="1"/>
  <c r="L84" i="6"/>
  <c r="M84" i="6" s="1"/>
  <c r="D84" i="6" s="1"/>
  <c r="G83" i="6"/>
  <c r="H83" i="6"/>
  <c r="I83" i="6" s="1"/>
  <c r="G80" i="6"/>
  <c r="H80" i="6"/>
  <c r="I80" i="6" s="1"/>
  <c r="G73" i="6"/>
  <c r="G69" i="6"/>
  <c r="C69" i="6" s="1"/>
  <c r="L65" i="6"/>
  <c r="M65" i="6" s="1"/>
  <c r="K65" i="6"/>
  <c r="D111" i="6"/>
  <c r="K70" i="6"/>
  <c r="L70" i="6"/>
  <c r="M70" i="6" s="1"/>
  <c r="K66" i="6"/>
  <c r="L66" i="6"/>
  <c r="M66" i="6" s="1"/>
  <c r="K64" i="6"/>
  <c r="L64" i="6"/>
  <c r="M64" i="6" s="1"/>
  <c r="K54" i="6"/>
  <c r="L54" i="6"/>
  <c r="M54" i="6" s="1"/>
  <c r="K5" i="6"/>
  <c r="L137" i="6"/>
  <c r="M137" i="6" s="1"/>
  <c r="D135" i="6"/>
  <c r="D128" i="6"/>
  <c r="L122" i="6"/>
  <c r="M122" i="6" s="1"/>
  <c r="D122" i="6" s="1"/>
  <c r="L115" i="6"/>
  <c r="M115" i="6" s="1"/>
  <c r="L108" i="6"/>
  <c r="M108" i="6" s="1"/>
  <c r="D108" i="6" s="1"/>
  <c r="K107" i="6"/>
  <c r="D107" i="6" s="1"/>
  <c r="C104" i="6"/>
  <c r="C102" i="6"/>
  <c r="C100" i="6"/>
  <c r="C98" i="6"/>
  <c r="C96" i="6"/>
  <c r="L92" i="6"/>
  <c r="M92" i="6" s="1"/>
  <c r="D92" i="6" s="1"/>
  <c r="G91" i="6"/>
  <c r="H91" i="6"/>
  <c r="I91" i="6" s="1"/>
  <c r="H86" i="6"/>
  <c r="I86" i="6" s="1"/>
  <c r="C86" i="6" s="1"/>
  <c r="K83" i="6"/>
  <c r="D83" i="6" s="1"/>
  <c r="L82" i="6"/>
  <c r="M82" i="6" s="1"/>
  <c r="D82" i="6" s="1"/>
  <c r="L81" i="6"/>
  <c r="M81" i="6" s="1"/>
  <c r="K81" i="6"/>
  <c r="D78" i="6"/>
  <c r="G71" i="6"/>
  <c r="C71" i="6" s="1"/>
  <c r="G67" i="6"/>
  <c r="C67" i="6" s="1"/>
  <c r="C65" i="6"/>
  <c r="L61" i="6"/>
  <c r="M61" i="6" s="1"/>
  <c r="K61" i="6"/>
  <c r="K60" i="6"/>
  <c r="L60" i="6"/>
  <c r="M60" i="6" s="1"/>
  <c r="H59" i="6"/>
  <c r="I59" i="6" s="1"/>
  <c r="C59" i="6" s="1"/>
  <c r="D137" i="6"/>
  <c r="D115" i="6"/>
  <c r="C99" i="6"/>
  <c r="C97" i="6"/>
  <c r="C95" i="6"/>
  <c r="G79" i="6"/>
  <c r="H79" i="6"/>
  <c r="I79" i="6" s="1"/>
  <c r="K72" i="6"/>
  <c r="L72" i="6"/>
  <c r="M72" i="6" s="1"/>
  <c r="K68" i="6"/>
  <c r="L68" i="6"/>
  <c r="M68" i="6" s="1"/>
  <c r="L57" i="6"/>
  <c r="M57" i="6" s="1"/>
  <c r="K57" i="6"/>
  <c r="L43" i="6"/>
  <c r="M43" i="6" s="1"/>
  <c r="D43" i="6" s="1"/>
  <c r="D41" i="6"/>
  <c r="L35" i="6"/>
  <c r="M35" i="6" s="1"/>
  <c r="L33" i="6"/>
  <c r="M33" i="6" s="1"/>
  <c r="D33" i="6" s="1"/>
  <c r="L25" i="6"/>
  <c r="M25" i="6" s="1"/>
  <c r="D25" i="6" s="1"/>
  <c r="L18" i="6"/>
  <c r="M18" i="6" s="1"/>
  <c r="L10" i="6"/>
  <c r="M10" i="6" s="1"/>
  <c r="D10" i="6" s="1"/>
  <c r="L48" i="6"/>
  <c r="M48" i="6" s="1"/>
  <c r="D48" i="6" s="1"/>
  <c r="H47" i="6"/>
  <c r="I47" i="6" s="1"/>
  <c r="C47" i="6" s="1"/>
  <c r="L45" i="6"/>
  <c r="M45" i="6" s="1"/>
  <c r="D45" i="6" s="1"/>
  <c r="H39" i="6"/>
  <c r="I39" i="6" s="1"/>
  <c r="C39" i="6" s="1"/>
  <c r="L37" i="6"/>
  <c r="M37" i="6" s="1"/>
  <c r="D37" i="6" s="1"/>
  <c r="H29" i="6"/>
  <c r="I29" i="6" s="1"/>
  <c r="C29" i="6" s="1"/>
  <c r="H22" i="6"/>
  <c r="I22" i="6" s="1"/>
  <c r="C22" i="6" s="1"/>
  <c r="H14" i="6"/>
  <c r="I14" i="6" s="1"/>
  <c r="C14" i="6" s="1"/>
  <c r="H6" i="6"/>
  <c r="I6" i="6" s="1"/>
  <c r="C6" i="6" s="1"/>
  <c r="L50" i="6"/>
  <c r="M50" i="6" s="1"/>
  <c r="D50" i="6" s="1"/>
  <c r="H41" i="6"/>
  <c r="I41" i="6" s="1"/>
  <c r="D27" i="6"/>
  <c r="C31" i="6"/>
  <c r="C24" i="6"/>
  <c r="C145" i="6"/>
  <c r="C143" i="6"/>
  <c r="C141" i="6"/>
  <c r="K151" i="4" s="1"/>
  <c r="C139" i="6"/>
  <c r="C137" i="6"/>
  <c r="C135" i="6"/>
  <c r="C133" i="6"/>
  <c r="C131" i="6"/>
  <c r="C128" i="6"/>
  <c r="C126" i="6"/>
  <c r="C124" i="6"/>
  <c r="K134" i="4" s="1"/>
  <c r="C122" i="6"/>
  <c r="C117" i="6"/>
  <c r="C115" i="6"/>
  <c r="C113" i="6"/>
  <c r="C111" i="6"/>
  <c r="D93" i="6"/>
  <c r="D85" i="6"/>
  <c r="L146" i="6"/>
  <c r="M146" i="6" s="1"/>
  <c r="D146" i="6" s="1"/>
  <c r="L144" i="6"/>
  <c r="M144" i="6" s="1"/>
  <c r="D144" i="6" s="1"/>
  <c r="L142" i="6"/>
  <c r="M142" i="6" s="1"/>
  <c r="D142" i="6" s="1"/>
  <c r="L140" i="6"/>
  <c r="M140" i="6" s="1"/>
  <c r="D140" i="6" s="1"/>
  <c r="L138" i="6"/>
  <c r="M138" i="6" s="1"/>
  <c r="D138" i="6" s="1"/>
  <c r="L136" i="6"/>
  <c r="M136" i="6" s="1"/>
  <c r="D136" i="6" s="1"/>
  <c r="L134" i="6"/>
  <c r="M134" i="6" s="1"/>
  <c r="D134" i="6" s="1"/>
  <c r="L132" i="6"/>
  <c r="M132" i="6" s="1"/>
  <c r="D132" i="6" s="1"/>
  <c r="L130" i="6"/>
  <c r="M130" i="6" s="1"/>
  <c r="D130" i="6" s="1"/>
  <c r="L129" i="6"/>
  <c r="M129" i="6" s="1"/>
  <c r="D129" i="6" s="1"/>
  <c r="L127" i="6"/>
  <c r="M127" i="6" s="1"/>
  <c r="D127" i="6" s="1"/>
  <c r="L125" i="6"/>
  <c r="M125" i="6" s="1"/>
  <c r="D125" i="6" s="1"/>
  <c r="L123" i="6"/>
  <c r="M123" i="6" s="1"/>
  <c r="D123" i="6" s="1"/>
  <c r="L121" i="6"/>
  <c r="M121" i="6" s="1"/>
  <c r="D121" i="6" s="1"/>
  <c r="L120" i="6"/>
  <c r="M120" i="6" s="1"/>
  <c r="D120" i="6" s="1"/>
  <c r="L118" i="6"/>
  <c r="M118" i="6" s="1"/>
  <c r="D118" i="6" s="1"/>
  <c r="L116" i="6"/>
  <c r="M116" i="6" s="1"/>
  <c r="D116" i="6" s="1"/>
  <c r="L114" i="6"/>
  <c r="M114" i="6" s="1"/>
  <c r="D114" i="6" s="1"/>
  <c r="L112" i="6"/>
  <c r="M112" i="6" s="1"/>
  <c r="D112" i="6" s="1"/>
  <c r="L110" i="6"/>
  <c r="M110" i="6" s="1"/>
  <c r="D110" i="6" s="1"/>
  <c r="H4" i="6"/>
  <c r="I4" i="6" s="1"/>
  <c r="C4" i="6" s="1"/>
  <c r="D5" i="6"/>
  <c r="H146" i="6"/>
  <c r="I146" i="6" s="1"/>
  <c r="C146" i="6" s="1"/>
  <c r="H144" i="6"/>
  <c r="I144" i="6" s="1"/>
  <c r="C144" i="6" s="1"/>
  <c r="H142" i="6"/>
  <c r="I142" i="6" s="1"/>
  <c r="C142" i="6" s="1"/>
  <c r="H140" i="6"/>
  <c r="I140" i="6" s="1"/>
  <c r="C140" i="6" s="1"/>
  <c r="H138" i="6"/>
  <c r="I138" i="6" s="1"/>
  <c r="C138" i="6" s="1"/>
  <c r="H136" i="6"/>
  <c r="I136" i="6" s="1"/>
  <c r="C136" i="6" s="1"/>
  <c r="H134" i="6"/>
  <c r="I134" i="6" s="1"/>
  <c r="C134" i="6" s="1"/>
  <c r="H132" i="6"/>
  <c r="I132" i="6" s="1"/>
  <c r="C132" i="6" s="1"/>
  <c r="H130" i="6"/>
  <c r="I130" i="6" s="1"/>
  <c r="C130" i="6" s="1"/>
  <c r="H129" i="6"/>
  <c r="I129" i="6" s="1"/>
  <c r="C129" i="6" s="1"/>
  <c r="H127" i="6"/>
  <c r="I127" i="6" s="1"/>
  <c r="C127" i="6" s="1"/>
  <c r="H125" i="6"/>
  <c r="I125" i="6" s="1"/>
  <c r="C125" i="6" s="1"/>
  <c r="H123" i="6"/>
  <c r="I123" i="6" s="1"/>
  <c r="C123" i="6" s="1"/>
  <c r="H121" i="6"/>
  <c r="I121" i="6" s="1"/>
  <c r="C121" i="6" s="1"/>
  <c r="H120" i="6"/>
  <c r="I120" i="6" s="1"/>
  <c r="C120" i="6" s="1"/>
  <c r="H118" i="6"/>
  <c r="I118" i="6" s="1"/>
  <c r="C118" i="6" s="1"/>
  <c r="H116" i="6"/>
  <c r="I116" i="6" s="1"/>
  <c r="C116" i="6" s="1"/>
  <c r="H114" i="6"/>
  <c r="I114" i="6" s="1"/>
  <c r="C114" i="6" s="1"/>
  <c r="H112" i="6"/>
  <c r="I112" i="6" s="1"/>
  <c r="C112" i="6" s="1"/>
  <c r="H110" i="6"/>
  <c r="I110" i="6" s="1"/>
  <c r="C110" i="6" s="1"/>
  <c r="K109" i="6"/>
  <c r="D109" i="6" s="1"/>
  <c r="H108" i="6"/>
  <c r="I108" i="6" s="1"/>
  <c r="C108" i="6" s="1"/>
  <c r="D106" i="6"/>
  <c r="H106" i="6"/>
  <c r="I106" i="6" s="1"/>
  <c r="C106" i="6" s="1"/>
  <c r="D104" i="6"/>
  <c r="K114" i="4" s="1"/>
  <c r="D102" i="6"/>
  <c r="K112" i="4" s="1"/>
  <c r="D100" i="6"/>
  <c r="K110" i="4" s="1"/>
  <c r="D98" i="6"/>
  <c r="D96" i="6"/>
  <c r="K106" i="4" s="1"/>
  <c r="L4" i="6"/>
  <c r="M4" i="6" s="1"/>
  <c r="D4" i="6" s="1"/>
  <c r="C5" i="6"/>
  <c r="H93" i="6"/>
  <c r="I93" i="6" s="1"/>
  <c r="C93" i="6" s="1"/>
  <c r="H90" i="6"/>
  <c r="I90" i="6" s="1"/>
  <c r="C90" i="6" s="1"/>
  <c r="D87" i="6"/>
  <c r="H85" i="6"/>
  <c r="I85" i="6" s="1"/>
  <c r="C85" i="6" s="1"/>
  <c r="H82" i="6"/>
  <c r="I82" i="6" s="1"/>
  <c r="C82" i="6" s="1"/>
  <c r="K71" i="6"/>
  <c r="D71" i="6" s="1"/>
  <c r="K69" i="6"/>
  <c r="D69" i="6" s="1"/>
  <c r="K67" i="6"/>
  <c r="D67" i="6" s="1"/>
  <c r="K51" i="6"/>
  <c r="L51" i="6"/>
  <c r="M51" i="6" s="1"/>
  <c r="H78" i="6"/>
  <c r="I78" i="6" s="1"/>
  <c r="C78" i="6" s="1"/>
  <c r="L77" i="6"/>
  <c r="M77" i="6" s="1"/>
  <c r="D77" i="6" s="1"/>
  <c r="L75" i="6"/>
  <c r="M75" i="6" s="1"/>
  <c r="D75" i="6" s="1"/>
  <c r="L73" i="6"/>
  <c r="M73" i="6" s="1"/>
  <c r="D73" i="6" s="1"/>
  <c r="C53" i="6"/>
  <c r="L76" i="6"/>
  <c r="M76" i="6" s="1"/>
  <c r="D76" i="6" s="1"/>
  <c r="G76" i="6"/>
  <c r="C76" i="6" s="1"/>
  <c r="L74" i="6"/>
  <c r="M74" i="6" s="1"/>
  <c r="D74" i="6" s="1"/>
  <c r="G74" i="6"/>
  <c r="C74" i="6" s="1"/>
  <c r="C73" i="6"/>
  <c r="G72" i="6"/>
  <c r="H72" i="6"/>
  <c r="I72" i="6" s="1"/>
  <c r="G70" i="6"/>
  <c r="H70" i="6"/>
  <c r="I70" i="6" s="1"/>
  <c r="G68" i="6"/>
  <c r="H68" i="6"/>
  <c r="I68" i="6" s="1"/>
  <c r="G66" i="6"/>
  <c r="H66" i="6"/>
  <c r="I66" i="6" s="1"/>
  <c r="G64" i="6"/>
  <c r="H64" i="6"/>
  <c r="I64" i="6" s="1"/>
  <c r="G62" i="6"/>
  <c r="H62" i="6"/>
  <c r="I62" i="6" s="1"/>
  <c r="G60" i="6"/>
  <c r="H60" i="6"/>
  <c r="I60" i="6" s="1"/>
  <c r="G58" i="6"/>
  <c r="H58" i="6"/>
  <c r="I58" i="6" s="1"/>
  <c r="K55" i="6"/>
  <c r="L55" i="6"/>
  <c r="M55" i="6" s="1"/>
  <c r="C51" i="6"/>
  <c r="D58" i="6"/>
  <c r="D54" i="6"/>
  <c r="K53" i="6"/>
  <c r="L53" i="6"/>
  <c r="M53" i="6" s="1"/>
  <c r="C43" i="6"/>
  <c r="C41" i="6"/>
  <c r="D35" i="6"/>
  <c r="D24" i="6"/>
  <c r="H56" i="6"/>
  <c r="I56" i="6" s="1"/>
  <c r="C56" i="6" s="1"/>
  <c r="H54" i="6"/>
  <c r="I54" i="6" s="1"/>
  <c r="C54" i="6" s="1"/>
  <c r="H52" i="6"/>
  <c r="I52" i="6" s="1"/>
  <c r="C52" i="6" s="1"/>
  <c r="H50" i="6"/>
  <c r="I50" i="6" s="1"/>
  <c r="C50" i="6" s="1"/>
  <c r="H48" i="6"/>
  <c r="I48" i="6" s="1"/>
  <c r="C48" i="6" s="1"/>
  <c r="G46" i="6"/>
  <c r="C46" i="6" s="1"/>
  <c r="G44" i="6"/>
  <c r="C44" i="6" s="1"/>
  <c r="G42" i="6"/>
  <c r="C42" i="6" s="1"/>
  <c r="G40" i="6"/>
  <c r="C40" i="6" s="1"/>
  <c r="G38" i="6"/>
  <c r="C38" i="6" s="1"/>
  <c r="G36" i="6"/>
  <c r="C36" i="6" s="1"/>
  <c r="C20" i="6"/>
  <c r="D18" i="6"/>
  <c r="L49" i="6"/>
  <c r="M49" i="6" s="1"/>
  <c r="D49" i="6" s="1"/>
  <c r="L47" i="6"/>
  <c r="M47" i="6" s="1"/>
  <c r="D47" i="6" s="1"/>
  <c r="L46" i="6"/>
  <c r="M46" i="6" s="1"/>
  <c r="K46" i="6"/>
  <c r="L44" i="6"/>
  <c r="M44" i="6" s="1"/>
  <c r="K44" i="6"/>
  <c r="L42" i="6"/>
  <c r="M42" i="6" s="1"/>
  <c r="K42" i="6"/>
  <c r="L40" i="6"/>
  <c r="M40" i="6" s="1"/>
  <c r="K40" i="6"/>
  <c r="L38" i="6"/>
  <c r="M38" i="6" s="1"/>
  <c r="K38" i="6"/>
  <c r="L36" i="6"/>
  <c r="M36" i="6" s="1"/>
  <c r="K36" i="6"/>
  <c r="G34" i="6"/>
  <c r="H34" i="6"/>
  <c r="I34" i="6" s="1"/>
  <c r="K34" i="6"/>
  <c r="D34" i="6" s="1"/>
  <c r="K32" i="6"/>
  <c r="D32" i="6" s="1"/>
  <c r="H32" i="6"/>
  <c r="I32" i="6" s="1"/>
  <c r="C32" i="6" s="1"/>
  <c r="K30" i="6"/>
  <c r="D30" i="6" s="1"/>
  <c r="H30" i="6"/>
  <c r="I30" i="6" s="1"/>
  <c r="C30" i="6" s="1"/>
  <c r="K28" i="6"/>
  <c r="D28" i="6" s="1"/>
  <c r="H28" i="6"/>
  <c r="I28" i="6" s="1"/>
  <c r="C28" i="6" s="1"/>
  <c r="K26" i="6"/>
  <c r="D26" i="6" s="1"/>
  <c r="H26" i="6"/>
  <c r="I26" i="6" s="1"/>
  <c r="C26" i="6" s="1"/>
  <c r="K23" i="6"/>
  <c r="D23" i="6" s="1"/>
  <c r="H23" i="6"/>
  <c r="I23" i="6" s="1"/>
  <c r="C23" i="6" s="1"/>
  <c r="K21" i="6"/>
  <c r="D21" i="6" s="1"/>
  <c r="H21" i="6"/>
  <c r="I21" i="6" s="1"/>
  <c r="C21" i="6" s="1"/>
  <c r="K19" i="6"/>
  <c r="D19" i="6" s="1"/>
  <c r="H19" i="6"/>
  <c r="I19" i="6" s="1"/>
  <c r="C19" i="6" s="1"/>
  <c r="K17" i="6"/>
  <c r="D17" i="6" s="1"/>
  <c r="H17" i="6"/>
  <c r="I17" i="6" s="1"/>
  <c r="C17" i="6" s="1"/>
  <c r="K15" i="6"/>
  <c r="D15" i="6" s="1"/>
  <c r="H15" i="6"/>
  <c r="I15" i="6" s="1"/>
  <c r="C15" i="6" s="1"/>
  <c r="K13" i="6"/>
  <c r="D13" i="6" s="1"/>
  <c r="H13" i="6"/>
  <c r="I13" i="6" s="1"/>
  <c r="C13" i="6" s="1"/>
  <c r="K11" i="6"/>
  <c r="D11" i="6" s="1"/>
  <c r="H11" i="6"/>
  <c r="I11" i="6" s="1"/>
  <c r="C11" i="6" s="1"/>
  <c r="K9" i="6"/>
  <c r="D9" i="6" s="1"/>
  <c r="H9" i="6"/>
  <c r="I9" i="6" s="1"/>
  <c r="C9" i="6" s="1"/>
  <c r="K7" i="6"/>
  <c r="D7" i="6" s="1"/>
  <c r="H7" i="6"/>
  <c r="I7" i="6" s="1"/>
  <c r="C7" i="6" s="1"/>
  <c r="G207" i="6"/>
  <c r="H207" i="6"/>
  <c r="I207" i="6" s="1"/>
  <c r="G203" i="6"/>
  <c r="H203" i="6"/>
  <c r="I203" i="6" s="1"/>
  <c r="G199" i="6"/>
  <c r="H199" i="6"/>
  <c r="I199" i="6" s="1"/>
  <c r="G195" i="6"/>
  <c r="H195" i="6"/>
  <c r="I195" i="6" s="1"/>
  <c r="G192" i="6"/>
  <c r="H192" i="6"/>
  <c r="I192" i="6" s="1"/>
  <c r="G188" i="6"/>
  <c r="H188" i="6"/>
  <c r="I188" i="6" s="1"/>
  <c r="H185" i="6"/>
  <c r="I185" i="6" s="1"/>
  <c r="G185" i="6"/>
  <c r="D207" i="6"/>
  <c r="D203" i="6"/>
  <c r="D199" i="6"/>
  <c r="D195" i="6"/>
  <c r="D192" i="6"/>
  <c r="D188" i="6"/>
  <c r="H183" i="6"/>
  <c r="I183" i="6" s="1"/>
  <c r="G183" i="6"/>
  <c r="C208" i="6"/>
  <c r="G205" i="6"/>
  <c r="H205" i="6"/>
  <c r="I205" i="6" s="1"/>
  <c r="C204" i="6"/>
  <c r="G201" i="6"/>
  <c r="H201" i="6"/>
  <c r="I201" i="6" s="1"/>
  <c r="C200" i="6"/>
  <c r="G197" i="6"/>
  <c r="H197" i="6"/>
  <c r="I197" i="6" s="1"/>
  <c r="C196" i="6"/>
  <c r="G193" i="6"/>
  <c r="H193" i="6"/>
  <c r="I193" i="6" s="1"/>
  <c r="G190" i="6"/>
  <c r="H190" i="6"/>
  <c r="I190" i="6" s="1"/>
  <c r="C189" i="6"/>
  <c r="D208" i="6"/>
  <c r="D204" i="6"/>
  <c r="D200" i="6"/>
  <c r="D196" i="6"/>
  <c r="D189" i="6"/>
  <c r="H187" i="6"/>
  <c r="I187" i="6" s="1"/>
  <c r="G187" i="6"/>
  <c r="C187" i="6" s="1"/>
  <c r="K185" i="6"/>
  <c r="L185" i="6"/>
  <c r="M185" i="6" s="1"/>
  <c r="K183" i="6"/>
  <c r="L183" i="6"/>
  <c r="M183" i="6" s="1"/>
  <c r="C178" i="6"/>
  <c r="D176" i="6"/>
  <c r="C170" i="6"/>
  <c r="D168" i="6"/>
  <c r="K178" i="4" s="1"/>
  <c r="C162" i="6"/>
  <c r="K172" i="4" s="1"/>
  <c r="D160" i="6"/>
  <c r="K170" i="4" s="1"/>
  <c r="C154" i="6"/>
  <c r="D152" i="6"/>
  <c r="C186" i="6"/>
  <c r="C184" i="6"/>
  <c r="C182" i="6"/>
  <c r="G181" i="6"/>
  <c r="C181" i="6" s="1"/>
  <c r="H181" i="6"/>
  <c r="I181" i="6" s="1"/>
  <c r="C180" i="6"/>
  <c r="G179" i="6"/>
  <c r="H179" i="6"/>
  <c r="I179" i="6" s="1"/>
  <c r="C174" i="6"/>
  <c r="D172" i="6"/>
  <c r="C166" i="6"/>
  <c r="K176" i="4" s="1"/>
  <c r="D164" i="6"/>
  <c r="C158" i="6"/>
  <c r="D156" i="6"/>
  <c r="C150" i="6"/>
  <c r="K160" i="4" s="1"/>
  <c r="D148" i="6"/>
  <c r="L181" i="6"/>
  <c r="M181" i="6" s="1"/>
  <c r="D181" i="6" s="1"/>
  <c r="L179" i="6"/>
  <c r="M179" i="6" s="1"/>
  <c r="D179" i="6" s="1"/>
  <c r="L177" i="6"/>
  <c r="M177" i="6" s="1"/>
  <c r="D177" i="6" s="1"/>
  <c r="L175" i="6"/>
  <c r="M175" i="6" s="1"/>
  <c r="D175" i="6" s="1"/>
  <c r="L173" i="6"/>
  <c r="M173" i="6" s="1"/>
  <c r="D173" i="6" s="1"/>
  <c r="L171" i="6"/>
  <c r="M171" i="6" s="1"/>
  <c r="D171" i="6" s="1"/>
  <c r="L169" i="6"/>
  <c r="M169" i="6" s="1"/>
  <c r="D169" i="6" s="1"/>
  <c r="L167" i="6"/>
  <c r="M167" i="6" s="1"/>
  <c r="D167" i="6" s="1"/>
  <c r="L165" i="6"/>
  <c r="M165" i="6" s="1"/>
  <c r="D165" i="6" s="1"/>
  <c r="L163" i="6"/>
  <c r="M163" i="6" s="1"/>
  <c r="D163" i="6" s="1"/>
  <c r="L161" i="6"/>
  <c r="M161" i="6" s="1"/>
  <c r="D161" i="6" s="1"/>
  <c r="L159" i="6"/>
  <c r="M159" i="6" s="1"/>
  <c r="D159" i="6" s="1"/>
  <c r="L157" i="6"/>
  <c r="M157" i="6" s="1"/>
  <c r="D157" i="6" s="1"/>
  <c r="L155" i="6"/>
  <c r="M155" i="6" s="1"/>
  <c r="D155" i="6" s="1"/>
  <c r="L153" i="6"/>
  <c r="M153" i="6" s="1"/>
  <c r="D153" i="6" s="1"/>
  <c r="L151" i="6"/>
  <c r="M151" i="6" s="1"/>
  <c r="D151" i="6" s="1"/>
  <c r="L149" i="6"/>
  <c r="M149" i="6" s="1"/>
  <c r="D149" i="6" s="1"/>
  <c r="L147" i="6"/>
  <c r="M147" i="6" s="1"/>
  <c r="D147" i="6" s="1"/>
  <c r="H177" i="6"/>
  <c r="I177" i="6" s="1"/>
  <c r="C177" i="6" s="1"/>
  <c r="H175" i="6"/>
  <c r="I175" i="6" s="1"/>
  <c r="C175" i="6" s="1"/>
  <c r="H173" i="6"/>
  <c r="I173" i="6" s="1"/>
  <c r="C173" i="6" s="1"/>
  <c r="H171" i="6"/>
  <c r="I171" i="6" s="1"/>
  <c r="C171" i="6" s="1"/>
  <c r="H169" i="6"/>
  <c r="I169" i="6" s="1"/>
  <c r="C169" i="6" s="1"/>
  <c r="H167" i="6"/>
  <c r="I167" i="6" s="1"/>
  <c r="C167" i="6" s="1"/>
  <c r="H165" i="6"/>
  <c r="I165" i="6" s="1"/>
  <c r="C165" i="6" s="1"/>
  <c r="H163" i="6"/>
  <c r="I163" i="6" s="1"/>
  <c r="C163" i="6" s="1"/>
  <c r="H161" i="6"/>
  <c r="I161" i="6" s="1"/>
  <c r="C161" i="6" s="1"/>
  <c r="H159" i="6"/>
  <c r="I159" i="6" s="1"/>
  <c r="C159" i="6" s="1"/>
  <c r="H157" i="6"/>
  <c r="I157" i="6" s="1"/>
  <c r="C157" i="6" s="1"/>
  <c r="H155" i="6"/>
  <c r="I155" i="6" s="1"/>
  <c r="C155" i="6" s="1"/>
  <c r="H153" i="6"/>
  <c r="I153" i="6" s="1"/>
  <c r="C153" i="6" s="1"/>
  <c r="H151" i="6"/>
  <c r="I151" i="6" s="1"/>
  <c r="C151" i="6" s="1"/>
  <c r="H149" i="6"/>
  <c r="I149" i="6" s="1"/>
  <c r="C149" i="6" s="1"/>
  <c r="H147" i="6"/>
  <c r="I147" i="6" s="1"/>
  <c r="C147" i="6" s="1"/>
  <c r="K197" i="4" l="1"/>
  <c r="K180" i="4"/>
  <c r="K117" i="4"/>
  <c r="K204" i="4"/>
  <c r="K218" i="4"/>
  <c r="K216" i="4"/>
  <c r="K194" i="4"/>
  <c r="K138" i="4"/>
  <c r="K162" i="4"/>
  <c r="K164" i="4"/>
  <c r="K34" i="4"/>
  <c r="K147" i="4"/>
  <c r="K190" i="4"/>
  <c r="K186" i="4"/>
  <c r="K188" i="4"/>
  <c r="K158" i="4"/>
  <c r="K113" i="4"/>
  <c r="K208" i="4"/>
  <c r="K206" i="4"/>
  <c r="K49" i="4"/>
  <c r="K102" i="4"/>
  <c r="K174" i="4"/>
  <c r="K192" i="4"/>
  <c r="C188" i="6"/>
  <c r="C195" i="6"/>
  <c r="C203" i="6"/>
  <c r="K213" i="4" s="1"/>
  <c r="K168" i="4"/>
  <c r="K184" i="4"/>
  <c r="K196" i="4"/>
  <c r="K199" i="4"/>
  <c r="K214" i="4"/>
  <c r="C185" i="6"/>
  <c r="D81" i="6"/>
  <c r="K91" i="4" s="1"/>
  <c r="K136" i="4"/>
  <c r="K16" i="4"/>
  <c r="C179" i="6"/>
  <c r="K189" i="4" s="1"/>
  <c r="C190" i="6"/>
  <c r="K200" i="4" s="1"/>
  <c r="C205" i="6"/>
  <c r="K215" i="4" s="1"/>
  <c r="K205" i="4"/>
  <c r="K166" i="4"/>
  <c r="K182" i="4"/>
  <c r="K210" i="4"/>
  <c r="C201" i="6"/>
  <c r="K211" i="4" s="1"/>
  <c r="C192" i="6"/>
  <c r="K202" i="4" s="1"/>
  <c r="C199" i="6"/>
  <c r="K209" i="4" s="1"/>
  <c r="K116" i="4"/>
  <c r="K191" i="4"/>
  <c r="K198" i="4"/>
  <c r="K149" i="4"/>
  <c r="D72" i="6"/>
  <c r="D64" i="6"/>
  <c r="C79" i="6"/>
  <c r="K89" i="4" s="1"/>
  <c r="K41" i="4"/>
  <c r="K97" i="4"/>
  <c r="K79" i="4"/>
  <c r="K45" i="4"/>
  <c r="K92" i="4"/>
  <c r="D66" i="6"/>
  <c r="D55" i="6"/>
  <c r="K65" i="4" s="1"/>
  <c r="K84" i="4"/>
  <c r="K85" i="4"/>
  <c r="K24" i="4"/>
  <c r="K35" i="4"/>
  <c r="D60" i="6"/>
  <c r="D70" i="6"/>
  <c r="K104" i="4"/>
  <c r="K37" i="4"/>
  <c r="D65" i="6"/>
  <c r="K75" i="4" s="1"/>
  <c r="C109" i="6"/>
  <c r="K119" i="4" s="1"/>
  <c r="K83" i="4"/>
  <c r="D57" i="6"/>
  <c r="K67" i="4" s="1"/>
  <c r="K115" i="4"/>
  <c r="K155" i="4"/>
  <c r="K153" i="4"/>
  <c r="K145" i="4"/>
  <c r="K143" i="4"/>
  <c r="K141" i="4"/>
  <c r="K132" i="4"/>
  <c r="K129" i="4"/>
  <c r="K127" i="4"/>
  <c r="K125" i="4"/>
  <c r="K123" i="4"/>
  <c r="K121" i="4"/>
  <c r="K111" i="4"/>
  <c r="K108" i="4"/>
  <c r="K100" i="4"/>
  <c r="K96" i="4"/>
  <c r="K94" i="4"/>
  <c r="K88" i="4"/>
  <c r="K81" i="4"/>
  <c r="K77" i="4"/>
  <c r="K73" i="4"/>
  <c r="K69" i="4"/>
  <c r="K26" i="4"/>
  <c r="D53" i="6"/>
  <c r="K63" i="4" s="1"/>
  <c r="K62" i="4"/>
  <c r="K59" i="4"/>
  <c r="K51" i="4"/>
  <c r="K43" i="4"/>
  <c r="K39" i="4"/>
  <c r="K32" i="4"/>
  <c r="K30" i="4"/>
  <c r="K57" i="4"/>
  <c r="K22" i="4"/>
  <c r="K20" i="4"/>
  <c r="K18" i="4"/>
  <c r="K55" i="4"/>
  <c r="D51" i="6"/>
  <c r="K61" i="4" s="1"/>
  <c r="K15" i="4"/>
  <c r="K98" i="4"/>
  <c r="C80" i="6"/>
  <c r="K90" i="4" s="1"/>
  <c r="K107" i="4"/>
  <c r="D36" i="6"/>
  <c r="K46" i="4" s="1"/>
  <c r="D40" i="6"/>
  <c r="K50" i="4" s="1"/>
  <c r="D44" i="6"/>
  <c r="K54" i="4" s="1"/>
  <c r="K87" i="4"/>
  <c r="K14" i="4"/>
  <c r="D68" i="6"/>
  <c r="C91" i="6"/>
  <c r="K101" i="4" s="1"/>
  <c r="K109" i="4"/>
  <c r="K118" i="4"/>
  <c r="K122" i="4"/>
  <c r="K130" i="4"/>
  <c r="K137" i="4"/>
  <c r="K144" i="4"/>
  <c r="K152" i="4"/>
  <c r="C83" i="6"/>
  <c r="K93" i="4" s="1"/>
  <c r="D38" i="6"/>
  <c r="K48" i="4" s="1"/>
  <c r="D42" i="6"/>
  <c r="K52" i="4" s="1"/>
  <c r="D46" i="6"/>
  <c r="K56" i="4" s="1"/>
  <c r="K53" i="4"/>
  <c r="K124" i="4"/>
  <c r="K131" i="4"/>
  <c r="K139" i="4"/>
  <c r="K146" i="4"/>
  <c r="K154" i="4"/>
  <c r="D61" i="6"/>
  <c r="K71" i="4" s="1"/>
  <c r="K105" i="4"/>
  <c r="K126" i="4"/>
  <c r="K133" i="4"/>
  <c r="K140" i="4"/>
  <c r="K148" i="4"/>
  <c r="K156" i="4"/>
  <c r="K103" i="4"/>
  <c r="K120" i="4"/>
  <c r="K128" i="4"/>
  <c r="K135" i="4"/>
  <c r="K142" i="4"/>
  <c r="K150" i="4"/>
  <c r="K19" i="4"/>
  <c r="K23" i="4"/>
  <c r="K27" i="4"/>
  <c r="K31" i="4"/>
  <c r="K38" i="4"/>
  <c r="K42" i="4"/>
  <c r="K47" i="4"/>
  <c r="C58" i="6"/>
  <c r="K68" i="4" s="1"/>
  <c r="C62" i="6"/>
  <c r="K72" i="4" s="1"/>
  <c r="C66" i="6"/>
  <c r="C70" i="6"/>
  <c r="K28" i="4"/>
  <c r="K58" i="4"/>
  <c r="K86" i="4"/>
  <c r="K17" i="4"/>
  <c r="K21" i="4"/>
  <c r="K25" i="4"/>
  <c r="K29" i="4"/>
  <c r="K33" i="4"/>
  <c r="K36" i="4"/>
  <c r="K40" i="4"/>
  <c r="C34" i="6"/>
  <c r="K44" i="4" s="1"/>
  <c r="K64" i="4"/>
  <c r="K66" i="4"/>
  <c r="C60" i="6"/>
  <c r="C64" i="6"/>
  <c r="K74" i="4" s="1"/>
  <c r="C68" i="6"/>
  <c r="C72" i="6"/>
  <c r="K60" i="4"/>
  <c r="K95" i="4"/>
  <c r="K161" i="4"/>
  <c r="K169" i="4"/>
  <c r="K177" i="4"/>
  <c r="K185" i="4"/>
  <c r="K163" i="4"/>
  <c r="K171" i="4"/>
  <c r="K179" i="4"/>
  <c r="K187" i="4"/>
  <c r="K157" i="4"/>
  <c r="K165" i="4"/>
  <c r="K173" i="4"/>
  <c r="K181" i="4"/>
  <c r="K159" i="4"/>
  <c r="K167" i="4"/>
  <c r="K175" i="4"/>
  <c r="K183" i="4"/>
  <c r="C183" i="6"/>
  <c r="D185" i="6"/>
  <c r="K195" i="4" s="1"/>
  <c r="C197" i="6"/>
  <c r="K207" i="4" s="1"/>
  <c r="D183" i="6"/>
  <c r="C193" i="6"/>
  <c r="K203" i="4" s="1"/>
  <c r="C207" i="6"/>
  <c r="K217" i="4" s="1"/>
  <c r="K76" i="4" l="1"/>
  <c r="K82" i="4"/>
  <c r="K70" i="4"/>
  <c r="K80" i="4"/>
  <c r="K78" i="4"/>
  <c r="K193" i="4"/>
</calcChain>
</file>

<file path=xl/sharedStrings.xml><?xml version="1.0" encoding="utf-8"?>
<sst xmlns="http://schemas.openxmlformats.org/spreadsheetml/2006/main" count="2908" uniqueCount="655">
  <si>
    <t>&lt;Placemark&gt;</t>
  </si>
  <si>
    <t>&lt;/description&gt;</t>
  </si>
  <si>
    <t xml:space="preserve">    &lt;Point&gt;</t>
  </si>
  <si>
    <t xml:space="preserve">    &lt;/Point&gt;</t>
  </si>
  <si>
    <t xml:space="preserve">  &lt;/Placemark&gt;</t>
  </si>
  <si>
    <t>&lt;/name&gt;</t>
  </si>
  <si>
    <t>&lt;description&gt;</t>
  </si>
  <si>
    <t>&lt;/coordinates&gt;</t>
  </si>
  <si>
    <t>&lt;coordinates&gt;</t>
  </si>
  <si>
    <t>&lt;name&gt;</t>
  </si>
  <si>
    <t>&lt;?xml version="1.0" encoding="UTF-8"?&gt;</t>
  </si>
  <si>
    <t>&lt;kml xmlns="http://earth.google.com/kml/2.2"&gt;</t>
  </si>
  <si>
    <t>&lt;Document&gt;</t>
  </si>
  <si>
    <t xml:space="preserve">    &lt;IconStyle&gt;</t>
  </si>
  <si>
    <t xml:space="preserve">      &lt;Icon&gt;</t>
  </si>
  <si>
    <t xml:space="preserve">      &lt;/Icon&gt;</t>
  </si>
  <si>
    <t xml:space="preserve">    &lt;/IconStyle&gt;</t>
  </si>
  <si>
    <t xml:space="preserve">  &lt;/Style&gt;</t>
  </si>
  <si>
    <t xml:space="preserve">  &lt;Style id="style1"&gt;</t>
  </si>
  <si>
    <t>&lt;/Document&gt;</t>
  </si>
  <si>
    <t>&lt;/kml&gt;</t>
  </si>
  <si>
    <t xml:space="preserve">  &lt;name&gt;</t>
  </si>
  <si>
    <t xml:space="preserve">  &lt;description&gt;</t>
  </si>
  <si>
    <t>LAT</t>
  </si>
  <si>
    <t xml:space="preserve">        &lt;href&gt;http://maps.google.com/mapfiles/kml/shapes/shaded_dot.png&lt;/href&gt;</t>
  </si>
  <si>
    <t xml:space="preserve">    &lt;styleUrl&gt;#style1&lt;/styleUrl&gt;</t>
  </si>
  <si>
    <t>DESCRIPTION</t>
  </si>
  <si>
    <t>LONG</t>
  </si>
  <si>
    <t>NAME</t>
  </si>
  <si>
    <t>LAT CALC</t>
  </si>
  <si>
    <t>&lt;!--     INSTRUCTIONS:     --&gt;</t>
  </si>
  <si>
    <t>&lt;!--    Copy everything in yellow     --&gt;</t>
  </si>
  <si>
    <t>&lt;!--    Linux     --&gt;</t>
  </si>
  <si>
    <t>&lt;!--         Paste everything into file     --&gt;</t>
  </si>
  <si>
    <t>nano waypoints.kml</t>
  </si>
  <si>
    <t>tidy -xml -i -o user_waypoints.kml waypoints.kml</t>
  </si>
  <si>
    <t>FILE NAME</t>
  </si>
  <si>
    <t>GA/SC Counties</t>
  </si>
  <si>
    <t>FREQS</t>
  </si>
  <si>
    <t>-82.4587508436349</t>
  </si>
  <si>
    <t>-81.6350257483449</t>
  </si>
  <si>
    <t>-81.35828336726659</t>
  </si>
  <si>
    <t>-82.6378644868321</t>
  </si>
  <si>
    <t>-82.28898705067481</t>
  </si>
  <si>
    <t>-82.8799970709764</t>
  </si>
  <si>
    <t>-82.45268877779419</t>
  </si>
  <si>
    <t>-84.4446734263777</t>
  </si>
  <si>
    <t>-83.24984214364569</t>
  </si>
  <si>
    <t>-81.05422220506379</t>
  </si>
  <si>
    <t>-83.497375735224</t>
  </si>
  <si>
    <t>-81.4350879876252</t>
  </si>
  <si>
    <t>-83.7127666210629</t>
  </si>
  <si>
    <t>-84.8405029960752</t>
  </si>
  <si>
    <t>-80.7210376242831</t>
  </si>
  <si>
    <t>-83.22046297595379</t>
  </si>
  <si>
    <t>-79.95105997081259</t>
  </si>
  <si>
    <t>-83.22962608335069</t>
  </si>
  <si>
    <t>-83.6977619353956</t>
  </si>
  <si>
    <t>-83.32784282588131</t>
  </si>
  <si>
    <t>-81.98189843639631</t>
  </si>
  <si>
    <t>-83.5805044528998</t>
  </si>
  <si>
    <t>-81.4424752134294</t>
  </si>
  <si>
    <t>-81.74318481430829</t>
  </si>
  <si>
    <t>-82.00078466495199</t>
  </si>
  <si>
    <t>-83.9571734767495</t>
  </si>
  <si>
    <t>-84.62451168595869</t>
  </si>
  <si>
    <t>-80.7799988482884</t>
  </si>
  <si>
    <t>-81.6363916707592</t>
  </si>
  <si>
    <t>-82.0736761042234</t>
  </si>
  <si>
    <t>-85.07974651386949</t>
  </si>
  <si>
    <t>-85.1382513559907</t>
  </si>
  <si>
    <t>-79.9397294835338</t>
  </si>
  <si>
    <t>-82.13769428647061</t>
  </si>
  <si>
    <t>-81.0924283602272</t>
  </si>
  <si>
    <t>-84.7870535721064</t>
  </si>
  <si>
    <t>-85.3452971458794</t>
  </si>
  <si>
    <t>-84.47620417527691</t>
  </si>
  <si>
    <t>-81.62038704469541</t>
  </si>
  <si>
    <t>-81.1594879777151</t>
  </si>
  <si>
    <t>-80.1587232307453</t>
  </si>
  <si>
    <t>-80.2164106388348</t>
  </si>
  <si>
    <t>-83.36733580927729</t>
  </si>
  <si>
    <t>-84.9801069428662</t>
  </si>
  <si>
    <t>-84.3576903138018</t>
  </si>
  <si>
    <t>-82.7062408800759</t>
  </si>
  <si>
    <t>-84.57667590582361</t>
  </si>
  <si>
    <t>-82.8492049178805</t>
  </si>
  <si>
    <t>-80.6636047540233</t>
  </si>
  <si>
    <t>-83.7688524413167</t>
  </si>
  <si>
    <t>-82.2640659376865</t>
  </si>
  <si>
    <t>-83.43046938602831</t>
  </si>
  <si>
    <t>-84.76336994256771</t>
  </si>
  <si>
    <t>-83.98634635212269</t>
  </si>
  <si>
    <t>-83.7681079846878</t>
  </si>
  <si>
    <t>-85.5045322530994</t>
  </si>
  <si>
    <t>-79.9573856003466</t>
  </si>
  <si>
    <t>-84.1706398012966</t>
  </si>
  <si>
    <t>-84.57907464580011</t>
  </si>
  <si>
    <t>-84.2264118043405</t>
  </si>
  <si>
    <t>-79.3789052790785</t>
  </si>
  <si>
    <t>-83.16840293697339</t>
  </si>
  <si>
    <t>-83.798755394512</t>
  </si>
  <si>
    <t>-80.4066440608422</t>
  </si>
  <si>
    <t>-84.2162601728137</t>
  </si>
  <si>
    <t>-84.7679305062003</t>
  </si>
  <si>
    <t>-84.90364743925861</t>
  </si>
  <si>
    <t>-82.8939387571878</t>
  </si>
  <si>
    <t>-81.9675161243885</t>
  </si>
  <si>
    <t>-81.34134276725381</t>
  </si>
  <si>
    <t>-82.840099494829</t>
  </si>
  <si>
    <t>-82.30171163878541</t>
  </si>
  <si>
    <t>-81.8868876309725</t>
  </si>
  <si>
    <t>-81.12118978893891</t>
  </si>
  <si>
    <t>-84.3198293344641</t>
  </si>
  <si>
    <t>-84.49419590964099</t>
  </si>
  <si>
    <t>-79.70265287213989</t>
  </si>
  <si>
    <t>-85.2142832388281</t>
  </si>
  <si>
    <t>-84.12502409960879</t>
  </si>
  <si>
    <t>-83.2291793489476</t>
  </si>
  <si>
    <t>-84.46702206560499</t>
  </si>
  <si>
    <t>-79.3322282678316</t>
  </si>
  <si>
    <t>-84.4555678355903</t>
  </si>
  <si>
    <t>-82.61070632311591</t>
  </si>
  <si>
    <t>-81.49370059659771</t>
  </si>
  <si>
    <t>-84.8757568975993</t>
  </si>
  <si>
    <t>-84.2344308970268</t>
  </si>
  <si>
    <t>-83.1666592383132</t>
  </si>
  <si>
    <t>-82.370810104455</t>
  </si>
  <si>
    <t>-82.12591105263169</t>
  </si>
  <si>
    <t>-84.023631856278</t>
  </si>
  <si>
    <t>-83.5311198881509</t>
  </si>
  <si>
    <t>-83.81968507975991</t>
  </si>
  <si>
    <t>-81.1407005172403</t>
  </si>
  <si>
    <t>-83.0010020329221</t>
  </si>
  <si>
    <t>-85.21103025337931</t>
  </si>
  <si>
    <t>-84.9089920809173</t>
  </si>
  <si>
    <t>-82.96425159955309</t>
  </si>
  <si>
    <t>-85.1282743719497</t>
  </si>
  <si>
    <t>-84.1542000928622</t>
  </si>
  <si>
    <t>-78.99652869936131</t>
  </si>
  <si>
    <t>-83.66624655662901</t>
  </si>
  <si>
    <t>-83.27637901792551</t>
  </si>
  <si>
    <t>-83.5663520414335</t>
  </si>
  <si>
    <t>-83.688093561472</t>
  </si>
  <si>
    <t>-81.0318084497529</t>
  </si>
  <si>
    <t>-82.6369448915259</t>
  </si>
  <si>
    <t>-82.41815544941529</t>
  </si>
  <si>
    <t>-81.9635352970398</t>
  </si>
  <si>
    <t>-82.66008508088331</t>
  </si>
  <si>
    <t>-83.5605281481659</t>
  </si>
  <si>
    <t>-80.5902999799824</t>
  </si>
  <si>
    <t>-84.1394667059031</t>
  </si>
  <si>
    <t>-80.7054475096202</t>
  </si>
  <si>
    <t>-83.0626576514057</t>
  </si>
  <si>
    <t>-82.92224238135989</t>
  </si>
  <si>
    <t>-82.0059665678736</t>
  </si>
  <si>
    <t>-84.1409868559972</t>
  </si>
  <si>
    <t>-80.2544935264964</t>
  </si>
  <si>
    <t>-81.2725339496818</t>
  </si>
  <si>
    <t>-81.4562586229672</t>
  </si>
  <si>
    <t>-82.4512164256173</t>
  </si>
  <si>
    <t>-81.745770194147</t>
  </si>
  <si>
    <t>-83.26771162238209</t>
  </si>
  <si>
    <t>-84.0026542112453</t>
  </si>
  <si>
    <t>-84.0425460108919</t>
  </si>
  <si>
    <t>-83.2090413171767</t>
  </si>
  <si>
    <t>-84.52464187459439</t>
  </si>
  <si>
    <t>-79.362518453655</t>
  </si>
  <si>
    <t>-79.67854509926811</t>
  </si>
  <si>
    <t>-82.31005639277311</t>
  </si>
  <si>
    <t>-82.48137159124011</t>
  </si>
  <si>
    <t>-81.3755693746344</t>
  </si>
  <si>
    <t>-84.6883156251194</t>
  </si>
  <si>
    <t>-84.730726134195</t>
  </si>
  <si>
    <t>-84.1943125262583</t>
  </si>
  <si>
    <t>-83.91872493114469</t>
  </si>
  <si>
    <t>-82.5348215102814</t>
  </si>
  <si>
    <t>-83.4923862856716</t>
  </si>
  <si>
    <t>-84.7480975960077</t>
  </si>
  <si>
    <t>-84.87704506397471</t>
  </si>
  <si>
    <t>-81.6000790034123</t>
  </si>
  <si>
    <t>-83.85019054917881</t>
  </si>
  <si>
    <t>-83.43705810277049</t>
  </si>
  <si>
    <t>-83.065836262876</t>
  </si>
  <si>
    <t>-83.0807073601798</t>
  </si>
  <si>
    <t>-80.8001528225913</t>
  </si>
  <si>
    <t>-84.8672924753738</t>
  </si>
  <si>
    <t>-83.8268822002387</t>
  </si>
  <si>
    <t>-84.46564316662869</t>
  </si>
  <si>
    <t>-82.72522301011669</t>
  </si>
  <si>
    <t>-82.21274606468999</t>
  </si>
  <si>
    <t>-84.3892386461329</t>
  </si>
  <si>
    <t>-85.1881578503141</t>
  </si>
  <si>
    <t>-83.47596827460509</t>
  </si>
  <si>
    <t>-83.37284535838791</t>
  </si>
  <si>
    <t>-85.0187881575376</t>
  </si>
  <si>
    <t>-83.4021406392453</t>
  </si>
  <si>
    <t>-84.7541962222427</t>
  </si>
  <si>
    <t>-80.90323827369011</t>
  </si>
  <si>
    <t>-82.07355233169871</t>
  </si>
  <si>
    <t>-84.026612445609</t>
  </si>
  <si>
    <t>-81.72773865752799</t>
  </si>
  <si>
    <t>-84.3147248097258</t>
  </si>
  <si>
    <t>-81.6119375781752</t>
  </si>
  <si>
    <t>-84.86887446025079</t>
  </si>
  <si>
    <t>-84.2841635648479</t>
  </si>
  <si>
    <t>-81.9906636265555</t>
  </si>
  <si>
    <t>-83.29343713724229</t>
  </si>
  <si>
    <t>-84.8352065023936</t>
  </si>
  <si>
    <t>-84.1970453900208</t>
  </si>
  <si>
    <t>-80.382190524075</t>
  </si>
  <si>
    <t>-84.53301434797631</t>
  </si>
  <si>
    <t>-82.8787685293281</t>
  </si>
  <si>
    <t>-82.0581790098952</t>
  </si>
  <si>
    <t>-84.2518621855999</t>
  </si>
  <si>
    <t>-82.938991524046</t>
  </si>
  <si>
    <t>-84.4369262180749</t>
  </si>
  <si>
    <t>-83.91931757593581</t>
  </si>
  <si>
    <t>-83.52659830218219</t>
  </si>
  <si>
    <t>-82.3312967626028</t>
  </si>
  <si>
    <t>-83.7372833070811</t>
  </si>
  <si>
    <t>-82.567284771391</t>
  </si>
  <si>
    <t>-85.0283408487461</t>
  </si>
  <si>
    <t>-83.6240969704115</t>
  </si>
  <si>
    <t>-83.42708753714039</t>
  </si>
  <si>
    <t>-83.9907598223985</t>
  </si>
  <si>
    <t>-81.6193358804091</t>
  </si>
  <si>
    <t>-84.2993472299475</t>
  </si>
  <si>
    <t>-85.30098752814629</t>
  </si>
  <si>
    <t>-83.7338506277311</t>
  </si>
  <si>
    <t>-82.4236791946533</t>
  </si>
  <si>
    <t>-82.67676571903721</t>
  </si>
  <si>
    <t>-82.7959031713865</t>
  </si>
  <si>
    <t>-81.9167618558657</t>
  </si>
  <si>
    <t>-84.55105663777699</t>
  </si>
  <si>
    <t>-82.7245972773817</t>
  </si>
  <si>
    <t>-83.7471190270695</t>
  </si>
  <si>
    <t>-84.9672246266605</t>
  </si>
  <si>
    <t>-83.4323658365185</t>
  </si>
  <si>
    <t>-82.7432307513573</t>
  </si>
  <si>
    <t>-83.17125305406471</t>
  </si>
  <si>
    <t>-79.7277877569563</t>
  </si>
  <si>
    <t>-83.850879680652</t>
  </si>
  <si>
    <t>-81.18440970075051</t>
  </si>
  <si>
    <t>34.2225614722135</t>
  </si>
  <si>
    <t>33.5451227581112</t>
  </si>
  <si>
    <t>32.9881511727775</t>
  </si>
  <si>
    <t>34.519077689073</t>
  </si>
  <si>
    <t>31.7492863868136</t>
  </si>
  <si>
    <t>31.2971142740282</t>
  </si>
  <si>
    <t>31.5536807281134</t>
  </si>
  <si>
    <t>31.3261901567704</t>
  </si>
  <si>
    <t>33.0689572120826</t>
  </si>
  <si>
    <t>33.2147794214878</t>
  </si>
  <si>
    <t>34.3541405203473</t>
  </si>
  <si>
    <t>33.2660933767821</t>
  </si>
  <si>
    <t>33.9932025042111</t>
  </si>
  <si>
    <t>34.2378615344038</t>
  </si>
  <si>
    <t>32.382435691515</t>
  </si>
  <si>
    <t>31.7597879587362</t>
  </si>
  <si>
    <t>33.197765572449</t>
  </si>
  <si>
    <t>31.2760662652918</t>
  </si>
  <si>
    <t>32.8065914671651</t>
  </si>
  <si>
    <t>32.43444744884</t>
  </si>
  <si>
    <t>31.1968820029891</t>
  </si>
  <si>
    <t>30.8422058902499</t>
  </si>
  <si>
    <t>32.013230354383</t>
  </si>
  <si>
    <t>32.3968199843131</t>
  </si>
  <si>
    <t>33.0611594972897</t>
  </si>
  <si>
    <t>33.2878567363146</t>
  </si>
  <si>
    <t>31.5292032782942</t>
  </si>
  <si>
    <t>33.6747071531468</t>
  </si>
  <si>
    <t>30.9224948917496</t>
  </si>
  <si>
    <t>32.4034487353251</t>
  </si>
  <si>
    <t>33.5828225109172</t>
  </si>
  <si>
    <t>34.9036644344662</t>
  </si>
  <si>
    <t>32.838476117789</t>
  </si>
  <si>
    <t>30.781728373733</t>
  </si>
  <si>
    <t>31.9740283040243</t>
  </si>
  <si>
    <t>32.3469776268094</t>
  </si>
  <si>
    <t>34.4750264365498</t>
  </si>
  <si>
    <t>34.2439398411833</t>
  </si>
  <si>
    <t>35.0482780335768</t>
  </si>
  <si>
    <t>34.6920761791287</t>
  </si>
  <si>
    <t>34.6395724573593</t>
  </si>
  <si>
    <t>33.6657201404319</t>
  </si>
  <si>
    <t>33.9511750372381</t>
  </si>
  <si>
    <t>31.6262815444495</t>
  </si>
  <si>
    <t>33.5418912829648</t>
  </si>
  <si>
    <t>30.9149526435706</t>
  </si>
  <si>
    <t>33.9414765402396</t>
  </si>
  <si>
    <t>31.5492776918456</t>
  </si>
  <si>
    <t>32.8590877188107</t>
  </si>
  <si>
    <t>31.18839745016</t>
  </si>
  <si>
    <t>33.5441296602959</t>
  </si>
  <si>
    <t>31.1539980529701</t>
  </si>
  <si>
    <t>33.3534623890211</t>
  </si>
  <si>
    <t>32.7145076645817</t>
  </si>
  <si>
    <t>31.9229380257386</t>
  </si>
  <si>
    <t>34.8545276917552</t>
  </si>
  <si>
    <t>34.3322559549683</t>
  </si>
  <si>
    <t>34.4443051058739</t>
  </si>
  <si>
    <t>30.8783510431155</t>
  </si>
  <si>
    <t>33.7715345513429</t>
  </si>
  <si>
    <t>34.391556940835</t>
  </si>
  <si>
    <t>32.1721889665149</t>
  </si>
  <si>
    <t>32.1571846162829</t>
  </si>
  <si>
    <t>33.0804160314398</t>
  </si>
  <si>
    <t>31.5333963755163</t>
  </si>
  <si>
    <t>33.7018274995326</t>
  </si>
  <si>
    <t>31.3228387417844</t>
  </si>
  <si>
    <t>30.7100946033162</t>
  </si>
  <si>
    <t>33.7726737232413</t>
  </si>
  <si>
    <t>32.3673159759284</t>
  </si>
  <si>
    <t>34.1168002897544</t>
  </si>
  <si>
    <t>32.5897685729126</t>
  </si>
  <si>
    <t>32.1567689610497</t>
  </si>
  <si>
    <t>34.3952000952176</t>
  </si>
  <si>
    <t>34.8641314000289</t>
  </si>
  <si>
    <t>33.4139487929505</t>
  </si>
  <si>
    <t>34.024211543417</t>
  </si>
  <si>
    <t>34.2631691084943</t>
  </si>
  <si>
    <t>34.2255223165973</t>
  </si>
  <si>
    <t>34.3754428912448</t>
  </si>
  <si>
    <t>33.7902589000901</t>
  </si>
  <si>
    <t>33.4337359372983</t>
  </si>
  <si>
    <t>34.6912774949729</t>
  </si>
  <si>
    <t>33.2292859422995</t>
  </si>
  <si>
    <t>31.2132478074777</t>
  </si>
  <si>
    <t>34.5033660292817</t>
  </si>
  <si>
    <t>30.8746794388285</t>
  </si>
  <si>
    <t>33.5787901681722</t>
  </si>
  <si>
    <t>34.8943499058698</t>
  </si>
  <si>
    <t>34.1538263008216</t>
  </si>
  <si>
    <t>33.9617349750175</t>
  </si>
  <si>
    <t>34.6310282255831</t>
  </si>
  <si>
    <t>34.3168960166057</t>
  </si>
  <si>
    <t>32.7763918188722</t>
  </si>
  <si>
    <t>33.2702499101641</t>
  </si>
  <si>
    <t>33.7942393458191</t>
  </si>
  <si>
    <t>32.7360101839317</t>
  </si>
  <si>
    <t>34.3509053382584</t>
  </si>
  <si>
    <t>33.2970343835714</t>
  </si>
  <si>
    <t>33.4530091620763</t>
  </si>
  <si>
    <t>33.9214650135207</t>
  </si>
  <si>
    <t>32.4590131207285</t>
  </si>
  <si>
    <t>31.6022889602299</t>
  </si>
  <si>
    <t>34.1338897320207</t>
  </si>
  <si>
    <t>33.3164396059945</t>
  </si>
  <si>
    <t>32.4373813530938</t>
  </si>
  <si>
    <t>31.805601775071</t>
  </si>
  <si>
    <t>33.0548501678006</t>
  </si>
  <si>
    <t>32.7924771184004</t>
  </si>
  <si>
    <t>32.7014710346541</t>
  </si>
  <si>
    <t>33.0251391621878</t>
  </si>
  <si>
    <t>34.3389306822883</t>
  </si>
  <si>
    <t>33.076541746453</t>
  </si>
  <si>
    <t>34.6869652643223</t>
  </si>
  <si>
    <t>31.0378997969589</t>
  </si>
  <si>
    <t>32.4636626002761</t>
  </si>
  <si>
    <t>34.4836211403667</t>
  </si>
  <si>
    <t>31.7796137467809</t>
  </si>
  <si>
    <t>34.16326992244</t>
  </si>
  <si>
    <t>33.9021569276668</t>
  </si>
  <si>
    <t>31.8072348883764</t>
  </si>
  <si>
    <t>33.793666032485</t>
  </si>
  <si>
    <t>31.7525906555259</t>
  </si>
  <si>
    <t>30.8338627369506</t>
  </si>
  <si>
    <t>34.5721929026301</t>
  </si>
  <si>
    <t>32.3576829959303</t>
  </si>
  <si>
    <t>34.1277907262618</t>
  </si>
  <si>
    <t>32.353384180867</t>
  </si>
  <si>
    <t>34.0800884315937</t>
  </si>
  <si>
    <t>34.6019190419817</t>
  </si>
  <si>
    <t>33.8996127218739</t>
  </si>
  <si>
    <t>33.4828583801308</t>
  </si>
  <si>
    <t>31.483812207167</t>
  </si>
  <si>
    <t>33.0406619680445</t>
  </si>
  <si>
    <t>31.1639981903056</t>
  </si>
  <si>
    <t>31.2253268497626</t>
  </si>
  <si>
    <t>33.0140865939319</t>
  </si>
  <si>
    <t>32.1733695426614</t>
  </si>
  <si>
    <t>33.5908309574759</t>
  </si>
  <si>
    <t>34.7884542906519</t>
  </si>
  <si>
    <t>32.5099674956092</t>
  </si>
  <si>
    <t>34.2897831973566</t>
  </si>
  <si>
    <t>33.5550549568585</t>
  </si>
  <si>
    <t>33.8349455111852</t>
  </si>
  <si>
    <t>34.753374230687</t>
  </si>
  <si>
    <t>33.8806545300757</t>
  </si>
  <si>
    <t>33.4388853120533</t>
  </si>
  <si>
    <t>33.9205515580616</t>
  </si>
  <si>
    <t>32.5687841355439</t>
  </si>
  <si>
    <t>34.4643267248737</t>
  </si>
  <si>
    <t>34.8876664674815</t>
  </si>
  <si>
    <t>31.3587635983858</t>
  </si>
  <si>
    <t>33.0922712665371</t>
  </si>
  <si>
    <t>34.0017904175552</t>
  </si>
  <si>
    <t>32.2323071767096</t>
  </si>
  <si>
    <t>33.3217733630371</t>
  </si>
  <si>
    <t>31.8673365599782</t>
  </si>
  <si>
    <t>34.8816892476635</t>
  </si>
  <si>
    <t>31.7626287986764</t>
  </si>
  <si>
    <t>34.021911446789</t>
  </si>
  <si>
    <t>33.359640499854</t>
  </si>
  <si>
    <t>33.6542412846531</t>
  </si>
  <si>
    <t>34.0067474116584</t>
  </si>
  <si>
    <t>32.2616916788679</t>
  </si>
  <si>
    <t>32.750592627432</t>
  </si>
  <si>
    <t>30.9387840309243</t>
  </si>
  <si>
    <t>33.2608744820226</t>
  </si>
  <si>
    <t>34.9312075538123</t>
  </si>
  <si>
    <t>34.5539508555282</t>
  </si>
  <si>
    <t>32.0784682896445</t>
  </si>
  <si>
    <t>32.0399752365391</t>
  </si>
  <si>
    <t>33.9160701649283</t>
  </si>
  <si>
    <t>32.6994922865455</t>
  </si>
  <si>
    <t>33.5660967195177</t>
  </si>
  <si>
    <t>32.0457545426149</t>
  </si>
  <si>
    <t>32.5558917704615</t>
  </si>
  <si>
    <t>31.9298069741884</t>
  </si>
  <si>
    <t>31.7768869333769</t>
  </si>
  <si>
    <t>30.863688009807</t>
  </si>
  <si>
    <t>31.4574438515917</t>
  </si>
  <si>
    <t>32.1217266468237</t>
  </si>
  <si>
    <t>34.9166588452229</t>
  </si>
  <si>
    <t>32.4038874678852</t>
  </si>
  <si>
    <t>33.0335163764445</t>
  </si>
  <si>
    <t>31.7163907457785</t>
  </si>
  <si>
    <t>32.6672074454541</t>
  </si>
  <si>
    <t>34.8340170145382</t>
  </si>
  <si>
    <t>34.6892875994398</t>
  </si>
  <si>
    <t>32.8812492228742</t>
  </si>
  <si>
    <t>34.7356696485181</t>
  </si>
  <si>
    <t>33.7815631336898</t>
  </si>
  <si>
    <t>31.0536374010992</t>
  </si>
  <si>
    <t>33.4089693698295</t>
  </si>
  <si>
    <t>32.9695417347381</t>
  </si>
  <si>
    <t>31.5514394813239</t>
  </si>
  <si>
    <t>32.0466547773408</t>
  </si>
  <si>
    <t>32.1170712540042</t>
  </si>
  <si>
    <t>34.6463671389377</t>
  </si>
  <si>
    <t>34.8056185546302</t>
  </si>
  <si>
    <t>31.9729020475587</t>
  </si>
  <si>
    <t>33.7819516804803</t>
  </si>
  <si>
    <t>32.8024115153351</t>
  </si>
  <si>
    <t>33.6197869565186</t>
  </si>
  <si>
    <t>31.5515176797015</t>
  </si>
  <si>
    <t>34.974772612825</t>
  </si>
  <si>
    <t>COUNTY ABBEVILLE</t>
  </si>
  <si>
    <t>COUNTY AIKEN</t>
  </si>
  <si>
    <t>COUNTY ALLENDALE</t>
  </si>
  <si>
    <t>COUNTY ANDERSON</t>
  </si>
  <si>
    <t>COUNTY APPLING</t>
  </si>
  <si>
    <t>COUNTY ATKINSON</t>
  </si>
  <si>
    <t>COUNTY BACON</t>
  </si>
  <si>
    <t>COUNTY BAKER</t>
  </si>
  <si>
    <t>COUNTY BALDWIN</t>
  </si>
  <si>
    <t>COUNTY BAMBERG</t>
  </si>
  <si>
    <t>COUNTY BANKS</t>
  </si>
  <si>
    <t>COUNTY BARNWELL</t>
  </si>
  <si>
    <t>COUNTY BARROW</t>
  </si>
  <si>
    <t>COUNTY BARTOW</t>
  </si>
  <si>
    <t>COUNTY BEAUFORT</t>
  </si>
  <si>
    <t>COUNTY BEN HILL</t>
  </si>
  <si>
    <t>COUNTY BERKELEY</t>
  </si>
  <si>
    <t>COUNTY BERRIEN</t>
  </si>
  <si>
    <t>COUNTY BIBB</t>
  </si>
  <si>
    <t>COUNTY BLECKLEY</t>
  </si>
  <si>
    <t>COUNTY BRANTLEY</t>
  </si>
  <si>
    <t>COUNTY BROOKS</t>
  </si>
  <si>
    <t>COUNTY BRYAN</t>
  </si>
  <si>
    <t>COUNTY BULLOCH</t>
  </si>
  <si>
    <t>COUNTY BURKE</t>
  </si>
  <si>
    <t>COUNTY BUTTS</t>
  </si>
  <si>
    <t>COUNTY CAMDEN</t>
  </si>
  <si>
    <t>COUNTY CANDLER</t>
  </si>
  <si>
    <t>COUNTY CARROLL</t>
  </si>
  <si>
    <t>COUNTY CATOOSA</t>
  </si>
  <si>
    <t>COUNTY CHARLESTON</t>
  </si>
  <si>
    <t>COUNTY CHARLTON</t>
  </si>
  <si>
    <t>COUNTY CHATHAM</t>
  </si>
  <si>
    <t>COUNTY CHATTAHOOCHEE</t>
  </si>
  <si>
    <t>COUNTY CHATTOOGA</t>
  </si>
  <si>
    <t>COUNTY CHESTER</t>
  </si>
  <si>
    <t>COUNTY CHESTERFIELD</t>
  </si>
  <si>
    <t>COUNTY CLARENDON</t>
  </si>
  <si>
    <t>COUNTY CLARKE</t>
  </si>
  <si>
    <t>COUNTY CLAY</t>
  </si>
  <si>
    <t>COUNTY CLAYTON</t>
  </si>
  <si>
    <t>COUNTY CLINCH</t>
  </si>
  <si>
    <t>COUNTY COBB</t>
  </si>
  <si>
    <t>COUNTY COFFEE</t>
  </si>
  <si>
    <t>COUNTY COLLETON</t>
  </si>
  <si>
    <t>COUNTY COLQUITT</t>
  </si>
  <si>
    <t>COUNTY COLUMBIA</t>
  </si>
  <si>
    <t>COUNTY COOK</t>
  </si>
  <si>
    <t>COUNTY COWETA</t>
  </si>
  <si>
    <t>COUNTY CRAWFORD</t>
  </si>
  <si>
    <t>COUNTY CRISP</t>
  </si>
  <si>
    <t>COUNTY DADE</t>
  </si>
  <si>
    <t>COUNTY DARLINGTON</t>
  </si>
  <si>
    <t>COUNTY DAWSON</t>
  </si>
  <si>
    <t>COUNTY DECATUR</t>
  </si>
  <si>
    <t>COUNTY DEKALB</t>
  </si>
  <si>
    <t>COUNTY DILLON</t>
  </si>
  <si>
    <t>COUNTY DODGE</t>
  </si>
  <si>
    <t>COUNTY DOOLY</t>
  </si>
  <si>
    <t>COUNTY DORCHESTER</t>
  </si>
  <si>
    <t>COUNTY DOUGHERTY</t>
  </si>
  <si>
    <t>COUNTY DOUGLAS</t>
  </si>
  <si>
    <t>COUNTY EARLY</t>
  </si>
  <si>
    <t>COUNTY ECHOLS</t>
  </si>
  <si>
    <t>COUNTY EDGEFIELD</t>
  </si>
  <si>
    <t>COUNTY EFFINGHAM</t>
  </si>
  <si>
    <t>COUNTY ELBERT</t>
  </si>
  <si>
    <t>COUNTY EMANUEL</t>
  </si>
  <si>
    <t>COUNTY EVANS</t>
  </si>
  <si>
    <t>COUNTY FAIRFIELD</t>
  </si>
  <si>
    <t>COUNTY FANNIN</t>
  </si>
  <si>
    <t>COUNTY FAYETTE</t>
  </si>
  <si>
    <t>COUNTY FLORENCE</t>
  </si>
  <si>
    <t>COUNTY FLOYD</t>
  </si>
  <si>
    <t>COUNTY FORSYTH</t>
  </si>
  <si>
    <t>COUNTY FRANKLIN</t>
  </si>
  <si>
    <t>COUNTY FULTON</t>
  </si>
  <si>
    <t>COUNTY GEORGETOWN</t>
  </si>
  <si>
    <t>COUNTY GILMER</t>
  </si>
  <si>
    <t>COUNTY GLASCOCK</t>
  </si>
  <si>
    <t>COUNTY GLYNN</t>
  </si>
  <si>
    <t>COUNTY GORDON</t>
  </si>
  <si>
    <t>COUNTY GRADY</t>
  </si>
  <si>
    <t>COUNTY GREENE</t>
  </si>
  <si>
    <t>COUNTY GREENVILLE</t>
  </si>
  <si>
    <t>COUNTY GREENWOOD</t>
  </si>
  <si>
    <t>COUNTY GWINNETT</t>
  </si>
  <si>
    <t>COUNTY HABERSHAM</t>
  </si>
  <si>
    <t>COUNTY HALL</t>
  </si>
  <si>
    <t>COUNTY HAMPTON</t>
  </si>
  <si>
    <t>COUNTY HANCOCK</t>
  </si>
  <si>
    <t>COUNTY HARALSON</t>
  </si>
  <si>
    <t>COUNTY HARRIS</t>
  </si>
  <si>
    <t>COUNTY HART</t>
  </si>
  <si>
    <t>COUNTY HEARD</t>
  </si>
  <si>
    <t>COUNTY HENRY</t>
  </si>
  <si>
    <t>COUNTY HORRY</t>
  </si>
  <si>
    <t>COUNTY HOUSTON</t>
  </si>
  <si>
    <t>COUNTY IRWIN</t>
  </si>
  <si>
    <t>COUNTY JACKSON</t>
  </si>
  <si>
    <t>COUNTY JEFF DAVIS</t>
  </si>
  <si>
    <t>COUNTY JEFFERSON</t>
  </si>
  <si>
    <t>COUNTY JENKINS</t>
  </si>
  <si>
    <t>COUNTY JOHNSON</t>
  </si>
  <si>
    <t>COUNTY JONES</t>
  </si>
  <si>
    <t>COUNTY KERSHAW</t>
  </si>
  <si>
    <t>COUNTY LAMAR</t>
  </si>
  <si>
    <t>COUNTY LANCASTER</t>
  </si>
  <si>
    <t>COUNTY LANIER</t>
  </si>
  <si>
    <t>COUNTY LEXINGTON</t>
  </si>
  <si>
    <t>COUNTY LIBERTY</t>
  </si>
  <si>
    <t>COUNTY LINCOLN</t>
  </si>
  <si>
    <t>COUNTY LONG</t>
  </si>
  <si>
    <t>COUNTY LOWNDES</t>
  </si>
  <si>
    <t>COUNTY LUMPKIN</t>
  </si>
  <si>
    <t>COUNTY MACON</t>
  </si>
  <si>
    <t>COUNTY MADISON</t>
  </si>
  <si>
    <t>COUNTY MARLBORO</t>
  </si>
  <si>
    <t>COUNTY MCCORMICK</t>
  </si>
  <si>
    <t>COUNTY MCDUFFIE</t>
  </si>
  <si>
    <t>COUNTY MCINTOSH</t>
  </si>
  <si>
    <t>COUNTY MERIWETHER</t>
  </si>
  <si>
    <t>COUNTY MILLER</t>
  </si>
  <si>
    <t>COUNTY MITCHELL</t>
  </si>
  <si>
    <t>COUNTY MONROE</t>
  </si>
  <si>
    <t>COUNTY MONTGOMERY</t>
  </si>
  <si>
    <t>COUNTY MORGAN</t>
  </si>
  <si>
    <t>COUNTY MURRAY</t>
  </si>
  <si>
    <t>COUNTY MUSCOGEE</t>
  </si>
  <si>
    <t>COUNTY NEWBERRY</t>
  </si>
  <si>
    <t>COUNTY NEWTON</t>
  </si>
  <si>
    <t>COUNTY OGLETHORPE</t>
  </si>
  <si>
    <t>COUNTY ORANGEBURG</t>
  </si>
  <si>
    <t>COUNTY PAULDING</t>
  </si>
  <si>
    <t>COUNTY PEACH</t>
  </si>
  <si>
    <t>COUNTY PIERCE</t>
  </si>
  <si>
    <t>COUNTY PIKE</t>
  </si>
  <si>
    <t>COUNTY POLK</t>
  </si>
  <si>
    <t>COUNTY PULASKI</t>
  </si>
  <si>
    <t>COUNTY PUTNAM</t>
  </si>
  <si>
    <t>COUNTY QUITMAN</t>
  </si>
  <si>
    <t>COUNTY RABUN</t>
  </si>
  <si>
    <t>COUNTY RANDOLPH</t>
  </si>
  <si>
    <t>COUNTY RICHLAND</t>
  </si>
  <si>
    <t>COUNTY RICHMOND</t>
  </si>
  <si>
    <t>COUNTY ROCKDALE</t>
  </si>
  <si>
    <t>COUNTY SALUDA</t>
  </si>
  <si>
    <t>COUNTY SCHLEY</t>
  </si>
  <si>
    <t>COUNTY SCREVEN</t>
  </si>
  <si>
    <t>COUNTY SEMINOLE</t>
  </si>
  <si>
    <t>COUNTY SPALDING</t>
  </si>
  <si>
    <t>COUNTY SPARTANBURG</t>
  </si>
  <si>
    <t>COUNTY STEPHENS</t>
  </si>
  <si>
    <t>COUNTY STEWART</t>
  </si>
  <si>
    <t>COUNTY TALBOT</t>
  </si>
  <si>
    <t>COUNTY TALIAFERRO</t>
  </si>
  <si>
    <t>COUNTY TATTNALL</t>
  </si>
  <si>
    <t>COUNTY TAYLOR</t>
  </si>
  <si>
    <t>COUNTY TELFAIR</t>
  </si>
  <si>
    <t>COUNTY TERRELL</t>
  </si>
  <si>
    <t>COUNTY THOMAS</t>
  </si>
  <si>
    <t>COUNTY TIFT</t>
  </si>
  <si>
    <t>COUNTY TOOMBS</t>
  </si>
  <si>
    <t>COUNTY TOWNS</t>
  </si>
  <si>
    <t>COUNTY TREUTLEN</t>
  </si>
  <si>
    <t>COUNTY TROUP</t>
  </si>
  <si>
    <t>COUNTY TURNER</t>
  </si>
  <si>
    <t>COUNTY TWIGGS</t>
  </si>
  <si>
    <t>COUNTY UPSON</t>
  </si>
  <si>
    <t>COUNTY WALKER</t>
  </si>
  <si>
    <t>COUNTY WALTON</t>
  </si>
  <si>
    <t>COUNTY WARE</t>
  </si>
  <si>
    <t>COUNTY WARREN</t>
  </si>
  <si>
    <t>COUNTY WASHINGTON</t>
  </si>
  <si>
    <t>COUNTY WAYNE</t>
  </si>
  <si>
    <t>COUNTY WEBSTER</t>
  </si>
  <si>
    <t>COUNTY WHEELER</t>
  </si>
  <si>
    <t>COUNTY WHITE</t>
  </si>
  <si>
    <t>COUNTY WHITFIELD</t>
  </si>
  <si>
    <t>COUNTY WILCOX</t>
  </si>
  <si>
    <t>COUNTY WILKES</t>
  </si>
  <si>
    <t>COUNTY WILKINSON</t>
  </si>
  <si>
    <t>COUNTY WILLIAMSBURG</t>
  </si>
  <si>
    <t>COUNTY WORTH</t>
  </si>
  <si>
    <t>COUNTY YORK</t>
  </si>
  <si>
    <t>COUNTY CALHOUN GA</t>
  </si>
  <si>
    <t>COUNTY CALHOUN SC</t>
  </si>
  <si>
    <t>COUNTY CHEROKEE SC</t>
  </si>
  <si>
    <t>COUNTY CHEROKEE GA</t>
  </si>
  <si>
    <t>COUNTY JASPER SC</t>
  </si>
  <si>
    <t>COUNTY JASPER GA</t>
  </si>
  <si>
    <t>COUNTY LAURENS SC</t>
  </si>
  <si>
    <t>COUNTY LAURENS GA</t>
  </si>
  <si>
    <t>COUNTY LEE GA</t>
  </si>
  <si>
    <t>COUNTY LEE SC</t>
  </si>
  <si>
    <t>COUNTY MARION SC</t>
  </si>
  <si>
    <t>COUNTY MARION GA</t>
  </si>
  <si>
    <t>COUNTY OCONEE SC</t>
  </si>
  <si>
    <t>COUNTY OCONEE GA</t>
  </si>
  <si>
    <t>COUNTY PICKENS GA</t>
  </si>
  <si>
    <t>COUNTY PICKENS SC</t>
  </si>
  <si>
    <t>COUNTY SUMTER SC</t>
  </si>
  <si>
    <t>COUNTY SUMTER GA</t>
  </si>
  <si>
    <t>COUNTY UNION SC</t>
  </si>
  <si>
    <t>COUNTY UNION GA</t>
  </si>
  <si>
    <t>County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</si>
</sst>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9"/>
      <name val="Arial"/>
      <family val="2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25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7499923703726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top"/>
    </xf>
  </cellStyleXfs>
  <cellXfs count="23">
    <xf numFmtId="0" fontId="0" fillId="0" borderId="0" xfId="0"/>
    <xf numFmtId="0" fontId="0" fillId="2" borderId="0" xfId="0" applyFill="1"/>
    <xf numFmtId="0" fontId="0" fillId="0" borderId="0" xfId="0" applyFill="1"/>
    <xf numFmtId="0" fontId="2" fillId="3" borderId="1" xfId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0" fillId="5" borderId="0" xfId="0" applyFill="1"/>
    <xf numFmtId="0" fontId="3" fillId="5" borderId="0" xfId="0" applyFont="1" applyFill="1"/>
    <xf numFmtId="16" fontId="0" fillId="2" borderId="0" xfId="0" applyNumberFormat="1" applyFill="1"/>
    <xf numFmtId="0" fontId="0" fillId="6" borderId="0" xfId="0" applyFill="1"/>
    <xf numFmtId="0" fontId="0" fillId="6" borderId="0" xfId="0" applyFill="1" applyAlignment="1">
      <alignment wrapText="1"/>
    </xf>
    <xf numFmtId="0" fontId="2" fillId="4" borderId="1" xfId="1" applyFont="1" applyFill="1" applyBorder="1" applyAlignment="1">
      <alignment horizontal="center" vertical="center" wrapText="1" readingOrder="1"/>
    </xf>
    <xf numFmtId="0" fontId="2" fillId="4" borderId="3" xfId="1" applyFont="1" applyFill="1" applyBorder="1" applyAlignment="1">
      <alignment horizontal="center" vertical="center" wrapText="1" readingOrder="1"/>
    </xf>
    <xf numFmtId="0" fontId="2" fillId="4" borderId="4" xfId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/>
    </xf>
    <xf numFmtId="0" fontId="2" fillId="4" borderId="2" xfId="1" applyFont="1" applyFill="1" applyBorder="1" applyAlignment="1">
      <alignment horizontal="center" vertical="center" readingOrder="1"/>
    </xf>
    <xf numFmtId="0" fontId="2" fillId="4" borderId="0" xfId="1" applyFont="1" applyFill="1" applyBorder="1" applyAlignment="1">
      <alignment horizontal="center" vertical="center" readingOrder="1"/>
    </xf>
    <xf numFmtId="0" fontId="0" fillId="0" borderId="6" xfId="0" applyFill="1" applyBorder="1" applyAlignment="1">
      <alignment horizontal="center"/>
    </xf>
    <xf numFmtId="0" fontId="2" fillId="4" borderId="5" xfId="1" applyFont="1" applyFill="1" applyBorder="1" applyAlignment="1">
      <alignment horizontal="center" vertical="center" wrapText="1" readingOrder="1"/>
    </xf>
    <xf numFmtId="16" fontId="0" fillId="0" borderId="0" xfId="0" applyNumberFormat="1" applyAlignment="1">
      <alignment horizontal="center"/>
    </xf>
    <xf numFmtId="16" fontId="0" fillId="0" borderId="7" xfId="0" applyNumberFormat="1" applyBorder="1" applyAlignment="1">
      <alignment horizontal="center"/>
    </xf>
    <xf numFmtId="0" fontId="2" fillId="3" borderId="2" xfId="1" applyFont="1" applyFill="1" applyBorder="1" applyAlignment="1">
      <alignment horizontal="center" vertical="center" wrapText="1" readingOrder="1"/>
    </xf>
    <xf numFmtId="0" fontId="2" fillId="3" borderId="0" xfId="1" applyFont="1" applyFill="1" applyBorder="1" applyAlignment="1">
      <alignment horizontal="center" vertical="center" wrapText="1" readingOrder="1"/>
    </xf>
    <xf numFmtId="0" fontId="0" fillId="0" borderId="6" xfId="0" applyBorder="1" applyAlignment="1">
      <alignment horizontal="center"/>
    </xf>
  </cellXfs>
  <cellStyles count="2">
    <cellStyle name="Normal" xfId="0" builtinId="0"/>
    <cellStyle name="Normal_Sheet1" xfId="1" xr:uid="{72CCD88E-9727-AD4C-8081-2E1AE33A36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E995-2083-3F43-A213-C9718580EDA7}">
  <dimension ref="A1:G208"/>
  <sheetViews>
    <sheetView tabSelected="1" zoomScaleNormal="100" zoomScaleSheetLayoutView="100" workbookViewId="0">
      <pane ySplit="3" topLeftCell="A4" activePane="bottomLeft" state="frozen"/>
      <selection pane="bottomLeft" activeCell="B4" sqref="B4:E4"/>
    </sheetView>
  </sheetViews>
  <sheetFormatPr baseColWidth="10" defaultColWidth="8.6640625" defaultRowHeight="15" x14ac:dyDescent="0.2"/>
  <cols>
    <col min="1" max="1" width="40.1640625" style="8" customWidth="1"/>
    <col min="2" max="2" width="14.33203125" style="8" customWidth="1"/>
    <col min="3" max="3" width="5" style="8" customWidth="1"/>
    <col min="4" max="4" width="10.1640625" style="8" customWidth="1"/>
    <col min="5" max="5" width="9.83203125" style="8" bestFit="1" customWidth="1"/>
    <col min="6" max="6" width="15" style="8" customWidth="1"/>
    <col min="7" max="7" width="17" style="8" bestFit="1" customWidth="1"/>
    <col min="8" max="16384" width="8.6640625" style="8"/>
  </cols>
  <sheetData>
    <row r="1" spans="1:7" ht="15" customHeight="1" x14ac:dyDescent="0.2">
      <c r="A1" s="11" t="s">
        <v>36</v>
      </c>
      <c r="B1" s="12"/>
      <c r="C1" s="14" t="s">
        <v>26</v>
      </c>
      <c r="D1" s="15"/>
      <c r="E1" s="15"/>
      <c r="F1" s="15"/>
      <c r="G1" s="15"/>
    </row>
    <row r="2" spans="1:7" x14ac:dyDescent="0.2">
      <c r="A2" s="13" t="s">
        <v>654</v>
      </c>
      <c r="B2" s="13"/>
      <c r="C2" s="16" t="s">
        <v>37</v>
      </c>
      <c r="D2" s="16"/>
      <c r="E2" s="16"/>
      <c r="F2" s="16"/>
      <c r="G2" s="16"/>
    </row>
    <row r="3" spans="1:7" s="9" customFormat="1" x14ac:dyDescent="0.2">
      <c r="A3" s="10" t="s">
        <v>28</v>
      </c>
      <c r="B3" s="11" t="s">
        <v>38</v>
      </c>
      <c r="C3" s="17"/>
      <c r="D3" s="17"/>
      <c r="E3" s="12"/>
      <c r="F3" s="10" t="s">
        <v>23</v>
      </c>
      <c r="G3" s="10" t="s">
        <v>27</v>
      </c>
    </row>
    <row r="4" spans="1:7" x14ac:dyDescent="0.2">
      <c r="A4" t="s">
        <v>449</v>
      </c>
      <c r="B4" s="19"/>
      <c r="C4" s="19"/>
      <c r="D4" s="19"/>
      <c r="E4" s="19"/>
      <c r="F4" t="s">
        <v>244</v>
      </c>
      <c r="G4" t="s">
        <v>39</v>
      </c>
    </row>
    <row r="5" spans="1:7" x14ac:dyDescent="0.2">
      <c r="A5" t="s">
        <v>450</v>
      </c>
      <c r="B5" s="18"/>
      <c r="C5" s="18"/>
      <c r="D5" s="18"/>
      <c r="E5" s="18"/>
      <c r="F5" t="s">
        <v>245</v>
      </c>
      <c r="G5" t="s">
        <v>40</v>
      </c>
    </row>
    <row r="6" spans="1:7" x14ac:dyDescent="0.2">
      <c r="A6" t="s">
        <v>451</v>
      </c>
      <c r="B6" s="18"/>
      <c r="C6" s="18"/>
      <c r="D6" s="18"/>
      <c r="E6" s="18"/>
      <c r="F6" t="s">
        <v>246</v>
      </c>
      <c r="G6" t="s">
        <v>41</v>
      </c>
    </row>
    <row r="7" spans="1:7" x14ac:dyDescent="0.2">
      <c r="A7" t="s">
        <v>452</v>
      </c>
      <c r="B7" s="18"/>
      <c r="C7" s="18"/>
      <c r="D7" s="18"/>
      <c r="E7" s="18"/>
      <c r="F7" t="s">
        <v>247</v>
      </c>
      <c r="G7" t="s">
        <v>42</v>
      </c>
    </row>
    <row r="8" spans="1:7" x14ac:dyDescent="0.2">
      <c r="A8" t="s">
        <v>453</v>
      </c>
      <c r="B8" s="18"/>
      <c r="C8" s="18"/>
      <c r="D8" s="18"/>
      <c r="E8" s="18"/>
      <c r="F8" t="s">
        <v>248</v>
      </c>
      <c r="G8" t="s">
        <v>43</v>
      </c>
    </row>
    <row r="9" spans="1:7" x14ac:dyDescent="0.2">
      <c r="A9" t="s">
        <v>454</v>
      </c>
      <c r="B9" s="18"/>
      <c r="C9" s="18"/>
      <c r="D9" s="18"/>
      <c r="E9" s="18"/>
      <c r="F9" t="s">
        <v>249</v>
      </c>
      <c r="G9" t="s">
        <v>44</v>
      </c>
    </row>
    <row r="10" spans="1:7" x14ac:dyDescent="0.2">
      <c r="A10" t="s">
        <v>455</v>
      </c>
      <c r="B10" s="18"/>
      <c r="C10" s="18"/>
      <c r="D10" s="18"/>
      <c r="E10" s="18"/>
      <c r="F10" t="s">
        <v>250</v>
      </c>
      <c r="G10" t="s">
        <v>45</v>
      </c>
    </row>
    <row r="11" spans="1:7" x14ac:dyDescent="0.2">
      <c r="A11" t="s">
        <v>456</v>
      </c>
      <c r="B11" s="18"/>
      <c r="C11" s="18"/>
      <c r="D11" s="18"/>
      <c r="E11" s="18"/>
      <c r="F11" t="s">
        <v>251</v>
      </c>
      <c r="G11" t="s">
        <v>46</v>
      </c>
    </row>
    <row r="12" spans="1:7" x14ac:dyDescent="0.2">
      <c r="A12" t="s">
        <v>457</v>
      </c>
      <c r="B12" s="18"/>
      <c r="C12" s="18"/>
      <c r="D12" s="18"/>
      <c r="E12" s="18"/>
      <c r="F12" t="s">
        <v>252</v>
      </c>
      <c r="G12" t="s">
        <v>47</v>
      </c>
    </row>
    <row r="13" spans="1:7" x14ac:dyDescent="0.2">
      <c r="A13" t="s">
        <v>458</v>
      </c>
      <c r="B13" s="18"/>
      <c r="C13" s="18"/>
      <c r="D13" s="18"/>
      <c r="E13" s="18"/>
      <c r="F13" t="s">
        <v>253</v>
      </c>
      <c r="G13" t="s">
        <v>48</v>
      </c>
    </row>
    <row r="14" spans="1:7" x14ac:dyDescent="0.2">
      <c r="A14" t="s">
        <v>459</v>
      </c>
      <c r="B14" s="18"/>
      <c r="C14" s="18"/>
      <c r="D14" s="18"/>
      <c r="E14" s="18"/>
      <c r="F14" t="s">
        <v>254</v>
      </c>
      <c r="G14" t="s">
        <v>49</v>
      </c>
    </row>
    <row r="15" spans="1:7" x14ac:dyDescent="0.2">
      <c r="A15" t="s">
        <v>460</v>
      </c>
      <c r="B15" s="18"/>
      <c r="C15" s="18"/>
      <c r="D15" s="18"/>
      <c r="E15" s="18"/>
      <c r="F15" t="s">
        <v>255</v>
      </c>
      <c r="G15" t="s">
        <v>50</v>
      </c>
    </row>
    <row r="16" spans="1:7" x14ac:dyDescent="0.2">
      <c r="A16" t="s">
        <v>461</v>
      </c>
      <c r="B16" s="18"/>
      <c r="C16" s="18"/>
      <c r="D16" s="18"/>
      <c r="E16" s="18"/>
      <c r="F16" t="s">
        <v>256</v>
      </c>
      <c r="G16" t="s">
        <v>51</v>
      </c>
    </row>
    <row r="17" spans="1:7" x14ac:dyDescent="0.2">
      <c r="A17" t="s">
        <v>462</v>
      </c>
      <c r="B17" s="18"/>
      <c r="C17" s="18"/>
      <c r="D17" s="18"/>
      <c r="E17" s="18"/>
      <c r="F17" t="s">
        <v>257</v>
      </c>
      <c r="G17" t="s">
        <v>52</v>
      </c>
    </row>
    <row r="18" spans="1:7" x14ac:dyDescent="0.2">
      <c r="A18" t="s">
        <v>463</v>
      </c>
      <c r="B18" s="18"/>
      <c r="C18" s="18"/>
      <c r="D18" s="18"/>
      <c r="E18" s="18"/>
      <c r="F18" t="s">
        <v>258</v>
      </c>
      <c r="G18" t="s">
        <v>53</v>
      </c>
    </row>
    <row r="19" spans="1:7" x14ac:dyDescent="0.2">
      <c r="A19" t="s">
        <v>464</v>
      </c>
      <c r="B19" s="18"/>
      <c r="C19" s="18"/>
      <c r="D19" s="18"/>
      <c r="E19" s="18"/>
      <c r="F19" t="s">
        <v>259</v>
      </c>
      <c r="G19" t="s">
        <v>54</v>
      </c>
    </row>
    <row r="20" spans="1:7" x14ac:dyDescent="0.2">
      <c r="A20" t="s">
        <v>465</v>
      </c>
      <c r="B20" s="18"/>
      <c r="C20" s="18"/>
      <c r="D20" s="18"/>
      <c r="E20" s="18"/>
      <c r="F20" t="s">
        <v>260</v>
      </c>
      <c r="G20" t="s">
        <v>55</v>
      </c>
    </row>
    <row r="21" spans="1:7" x14ac:dyDescent="0.2">
      <c r="A21" t="s">
        <v>466</v>
      </c>
      <c r="B21" s="18"/>
      <c r="C21" s="18"/>
      <c r="D21" s="18"/>
      <c r="E21" s="18"/>
      <c r="F21" t="s">
        <v>261</v>
      </c>
      <c r="G21" t="s">
        <v>56</v>
      </c>
    </row>
    <row r="22" spans="1:7" x14ac:dyDescent="0.2">
      <c r="A22" t="s">
        <v>467</v>
      </c>
      <c r="B22" s="18"/>
      <c r="C22" s="18"/>
      <c r="D22" s="18"/>
      <c r="E22" s="18"/>
      <c r="F22" t="s">
        <v>262</v>
      </c>
      <c r="G22" t="s">
        <v>57</v>
      </c>
    </row>
    <row r="23" spans="1:7" x14ac:dyDescent="0.2">
      <c r="A23" t="s">
        <v>468</v>
      </c>
      <c r="B23" s="18"/>
      <c r="C23" s="18"/>
      <c r="D23" s="18"/>
      <c r="E23" s="18"/>
      <c r="F23" t="s">
        <v>263</v>
      </c>
      <c r="G23" t="s">
        <v>58</v>
      </c>
    </row>
    <row r="24" spans="1:7" x14ac:dyDescent="0.2">
      <c r="A24" t="s">
        <v>469</v>
      </c>
      <c r="B24" s="18"/>
      <c r="C24" s="18"/>
      <c r="D24" s="18"/>
      <c r="E24" s="18"/>
      <c r="F24" t="s">
        <v>264</v>
      </c>
      <c r="G24" t="s">
        <v>59</v>
      </c>
    </row>
    <row r="25" spans="1:7" x14ac:dyDescent="0.2">
      <c r="A25" t="s">
        <v>470</v>
      </c>
      <c r="B25" s="18"/>
      <c r="C25" s="18"/>
      <c r="D25" s="18"/>
      <c r="E25" s="18"/>
      <c r="F25" t="s">
        <v>265</v>
      </c>
      <c r="G25" t="s">
        <v>60</v>
      </c>
    </row>
    <row r="26" spans="1:7" x14ac:dyDescent="0.2">
      <c r="A26" t="s">
        <v>471</v>
      </c>
      <c r="B26" s="18"/>
      <c r="C26" s="18"/>
      <c r="D26" s="18"/>
      <c r="E26" s="18"/>
      <c r="F26" t="s">
        <v>266</v>
      </c>
      <c r="G26" t="s">
        <v>61</v>
      </c>
    </row>
    <row r="27" spans="1:7" x14ac:dyDescent="0.2">
      <c r="A27" t="s">
        <v>472</v>
      </c>
      <c r="B27" s="18"/>
      <c r="C27" s="18"/>
      <c r="D27" s="18"/>
      <c r="E27" s="18"/>
      <c r="F27" t="s">
        <v>267</v>
      </c>
      <c r="G27" t="s">
        <v>62</v>
      </c>
    </row>
    <row r="28" spans="1:7" x14ac:dyDescent="0.2">
      <c r="A28" t="s">
        <v>473</v>
      </c>
      <c r="B28" s="18"/>
      <c r="C28" s="18"/>
      <c r="D28" s="18"/>
      <c r="E28" s="18"/>
      <c r="F28" t="s">
        <v>268</v>
      </c>
      <c r="G28" t="s">
        <v>63</v>
      </c>
    </row>
    <row r="29" spans="1:7" x14ac:dyDescent="0.2">
      <c r="A29" t="s">
        <v>474</v>
      </c>
      <c r="B29" s="18"/>
      <c r="C29" s="18"/>
      <c r="D29" s="18"/>
      <c r="E29" s="18"/>
      <c r="F29" t="s">
        <v>269</v>
      </c>
      <c r="G29" t="s">
        <v>64</v>
      </c>
    </row>
    <row r="30" spans="1:7" x14ac:dyDescent="0.2">
      <c r="A30" t="s">
        <v>634</v>
      </c>
      <c r="B30" s="18"/>
      <c r="C30" s="18"/>
      <c r="D30" s="18"/>
      <c r="E30" s="18"/>
      <c r="F30" t="s">
        <v>270</v>
      </c>
      <c r="G30" t="s">
        <v>65</v>
      </c>
    </row>
    <row r="31" spans="1:7" x14ac:dyDescent="0.2">
      <c r="A31" t="s">
        <v>635</v>
      </c>
      <c r="B31" s="18"/>
      <c r="C31" s="18"/>
      <c r="D31" s="18"/>
      <c r="E31" s="18"/>
      <c r="F31" t="s">
        <v>271</v>
      </c>
      <c r="G31" t="s">
        <v>66</v>
      </c>
    </row>
    <row r="32" spans="1:7" x14ac:dyDescent="0.2">
      <c r="A32" t="s">
        <v>475</v>
      </c>
      <c r="B32" s="18"/>
      <c r="C32" s="18"/>
      <c r="D32" s="18"/>
      <c r="E32" s="18"/>
      <c r="F32" t="s">
        <v>272</v>
      </c>
      <c r="G32" t="s">
        <v>67</v>
      </c>
    </row>
    <row r="33" spans="1:7" x14ac:dyDescent="0.2">
      <c r="A33" t="s">
        <v>476</v>
      </c>
      <c r="B33" s="18"/>
      <c r="C33" s="18"/>
      <c r="D33" s="18"/>
      <c r="E33" s="18"/>
      <c r="F33" t="s">
        <v>273</v>
      </c>
      <c r="G33" t="s">
        <v>68</v>
      </c>
    </row>
    <row r="34" spans="1:7" x14ac:dyDescent="0.2">
      <c r="A34" t="s">
        <v>477</v>
      </c>
      <c r="B34" s="18"/>
      <c r="C34" s="18"/>
      <c r="D34" s="18"/>
      <c r="E34" s="18"/>
      <c r="F34" t="s">
        <v>274</v>
      </c>
      <c r="G34" t="s">
        <v>69</v>
      </c>
    </row>
    <row r="35" spans="1:7" x14ac:dyDescent="0.2">
      <c r="A35" t="s">
        <v>478</v>
      </c>
      <c r="B35" s="18"/>
      <c r="C35" s="18"/>
      <c r="D35" s="18"/>
      <c r="E35" s="18"/>
      <c r="F35" t="s">
        <v>275</v>
      </c>
      <c r="G35" t="s">
        <v>70</v>
      </c>
    </row>
    <row r="36" spans="1:7" x14ac:dyDescent="0.2">
      <c r="A36" t="s">
        <v>479</v>
      </c>
      <c r="B36" s="18"/>
      <c r="C36" s="18"/>
      <c r="D36" s="18"/>
      <c r="E36" s="18"/>
      <c r="F36" t="s">
        <v>276</v>
      </c>
      <c r="G36" t="s">
        <v>71</v>
      </c>
    </row>
    <row r="37" spans="1:7" x14ac:dyDescent="0.2">
      <c r="A37" t="s">
        <v>480</v>
      </c>
      <c r="B37" s="18"/>
      <c r="C37" s="18"/>
      <c r="D37" s="18"/>
      <c r="E37" s="18"/>
      <c r="F37" t="s">
        <v>277</v>
      </c>
      <c r="G37" t="s">
        <v>72</v>
      </c>
    </row>
    <row r="38" spans="1:7" x14ac:dyDescent="0.2">
      <c r="A38" t="s">
        <v>481</v>
      </c>
      <c r="B38" s="18"/>
      <c r="C38" s="18"/>
      <c r="D38" s="18"/>
      <c r="E38" s="18"/>
      <c r="F38" t="s">
        <v>278</v>
      </c>
      <c r="G38" t="s">
        <v>73</v>
      </c>
    </row>
    <row r="39" spans="1:7" x14ac:dyDescent="0.2">
      <c r="A39" t="s">
        <v>482</v>
      </c>
      <c r="B39" s="18"/>
      <c r="C39" s="18"/>
      <c r="D39" s="18"/>
      <c r="E39" s="18"/>
      <c r="F39" t="s">
        <v>279</v>
      </c>
      <c r="G39" t="s">
        <v>74</v>
      </c>
    </row>
    <row r="40" spans="1:7" x14ac:dyDescent="0.2">
      <c r="A40" t="s">
        <v>483</v>
      </c>
      <c r="B40" s="18"/>
      <c r="C40" s="18"/>
      <c r="D40" s="18"/>
      <c r="E40" s="18"/>
      <c r="F40" t="s">
        <v>280</v>
      </c>
      <c r="G40" t="s">
        <v>75</v>
      </c>
    </row>
    <row r="41" spans="1:7" x14ac:dyDescent="0.2">
      <c r="A41" t="s">
        <v>637</v>
      </c>
      <c r="B41" s="18"/>
      <c r="C41" s="18"/>
      <c r="D41" s="18"/>
      <c r="E41" s="18"/>
      <c r="F41" t="s">
        <v>281</v>
      </c>
      <c r="G41" t="s">
        <v>76</v>
      </c>
    </row>
    <row r="42" spans="1:7" x14ac:dyDescent="0.2">
      <c r="A42" t="s">
        <v>636</v>
      </c>
      <c r="B42" s="18"/>
      <c r="C42" s="18"/>
      <c r="D42" s="18"/>
      <c r="E42" s="18"/>
      <c r="F42" t="s">
        <v>282</v>
      </c>
      <c r="G42" t="s">
        <v>77</v>
      </c>
    </row>
    <row r="43" spans="1:7" x14ac:dyDescent="0.2">
      <c r="A43" t="s">
        <v>484</v>
      </c>
      <c r="B43" s="18"/>
      <c r="C43" s="18"/>
      <c r="D43" s="18"/>
      <c r="E43" s="18"/>
      <c r="F43" t="s">
        <v>283</v>
      </c>
      <c r="G43" t="s">
        <v>78</v>
      </c>
    </row>
    <row r="44" spans="1:7" x14ac:dyDescent="0.2">
      <c r="A44" t="s">
        <v>485</v>
      </c>
      <c r="B44" s="18"/>
      <c r="C44" s="18"/>
      <c r="D44" s="18"/>
      <c r="E44" s="18"/>
      <c r="F44" t="s">
        <v>284</v>
      </c>
      <c r="G44" t="s">
        <v>79</v>
      </c>
    </row>
    <row r="45" spans="1:7" x14ac:dyDescent="0.2">
      <c r="A45" t="s">
        <v>486</v>
      </c>
      <c r="B45" s="18"/>
      <c r="C45" s="18"/>
      <c r="D45" s="18"/>
      <c r="E45" s="18"/>
      <c r="F45" t="s">
        <v>285</v>
      </c>
      <c r="G45" t="s">
        <v>80</v>
      </c>
    </row>
    <row r="46" spans="1:7" x14ac:dyDescent="0.2">
      <c r="A46" t="s">
        <v>487</v>
      </c>
      <c r="B46" s="18"/>
      <c r="C46" s="18"/>
      <c r="D46" s="18"/>
      <c r="E46" s="18"/>
      <c r="F46" t="s">
        <v>286</v>
      </c>
      <c r="G46" t="s">
        <v>81</v>
      </c>
    </row>
    <row r="47" spans="1:7" x14ac:dyDescent="0.2">
      <c r="A47" t="s">
        <v>488</v>
      </c>
      <c r="B47" s="18"/>
      <c r="C47" s="18"/>
      <c r="D47" s="18"/>
      <c r="E47" s="18"/>
      <c r="F47" t="s">
        <v>287</v>
      </c>
      <c r="G47" t="s">
        <v>82</v>
      </c>
    </row>
    <row r="48" spans="1:7" x14ac:dyDescent="0.2">
      <c r="A48" t="s">
        <v>489</v>
      </c>
      <c r="B48" s="18"/>
      <c r="C48" s="18"/>
      <c r="D48" s="18"/>
      <c r="E48" s="18"/>
      <c r="F48" t="s">
        <v>288</v>
      </c>
      <c r="G48" t="s">
        <v>83</v>
      </c>
    </row>
    <row r="49" spans="1:7" x14ac:dyDescent="0.2">
      <c r="A49" t="s">
        <v>490</v>
      </c>
      <c r="B49" s="18"/>
      <c r="C49" s="18"/>
      <c r="D49" s="18"/>
      <c r="E49" s="18"/>
      <c r="F49" t="s">
        <v>289</v>
      </c>
      <c r="G49" t="s">
        <v>84</v>
      </c>
    </row>
    <row r="50" spans="1:7" x14ac:dyDescent="0.2">
      <c r="A50" t="s">
        <v>491</v>
      </c>
      <c r="B50" s="18"/>
      <c r="C50" s="18"/>
      <c r="D50" s="18"/>
      <c r="E50" s="18"/>
      <c r="F50" t="s">
        <v>290</v>
      </c>
      <c r="G50" t="s">
        <v>85</v>
      </c>
    </row>
    <row r="51" spans="1:7" x14ac:dyDescent="0.2">
      <c r="A51" t="s">
        <v>492</v>
      </c>
      <c r="B51" s="18"/>
      <c r="C51" s="18"/>
      <c r="D51" s="18"/>
      <c r="E51" s="18"/>
      <c r="F51" t="s">
        <v>291</v>
      </c>
      <c r="G51" t="s">
        <v>86</v>
      </c>
    </row>
    <row r="52" spans="1:7" x14ac:dyDescent="0.2">
      <c r="A52" t="s">
        <v>493</v>
      </c>
      <c r="B52" s="18"/>
      <c r="C52" s="18"/>
      <c r="D52" s="18"/>
      <c r="E52" s="18"/>
      <c r="F52" t="s">
        <v>292</v>
      </c>
      <c r="G52" t="s">
        <v>87</v>
      </c>
    </row>
    <row r="53" spans="1:7" x14ac:dyDescent="0.2">
      <c r="A53" t="s">
        <v>494</v>
      </c>
      <c r="B53" s="18"/>
      <c r="C53" s="18"/>
      <c r="D53" s="18"/>
      <c r="E53" s="18"/>
      <c r="F53" t="s">
        <v>293</v>
      </c>
      <c r="G53" t="s">
        <v>88</v>
      </c>
    </row>
    <row r="54" spans="1:7" x14ac:dyDescent="0.2">
      <c r="A54" t="s">
        <v>495</v>
      </c>
      <c r="B54" s="18"/>
      <c r="C54" s="18"/>
      <c r="D54" s="18"/>
      <c r="E54" s="18"/>
      <c r="F54" t="s">
        <v>294</v>
      </c>
      <c r="G54" t="s">
        <v>89</v>
      </c>
    </row>
    <row r="55" spans="1:7" x14ac:dyDescent="0.2">
      <c r="A55" t="s">
        <v>496</v>
      </c>
      <c r="B55" s="18"/>
      <c r="C55" s="18"/>
      <c r="D55" s="18"/>
      <c r="E55" s="18"/>
      <c r="F55" t="s">
        <v>295</v>
      </c>
      <c r="G55" t="s">
        <v>90</v>
      </c>
    </row>
    <row r="56" spans="1:7" x14ac:dyDescent="0.2">
      <c r="A56" t="s">
        <v>497</v>
      </c>
      <c r="B56" s="18"/>
      <c r="C56" s="18"/>
      <c r="D56" s="18"/>
      <c r="E56" s="18"/>
      <c r="F56" t="s">
        <v>296</v>
      </c>
      <c r="G56" t="s">
        <v>91</v>
      </c>
    </row>
    <row r="57" spans="1:7" x14ac:dyDescent="0.2">
      <c r="A57" t="s">
        <v>498</v>
      </c>
      <c r="B57" s="18"/>
      <c r="C57" s="18"/>
      <c r="D57" s="18"/>
      <c r="E57" s="18"/>
      <c r="F57" t="s">
        <v>297</v>
      </c>
      <c r="G57" t="s">
        <v>92</v>
      </c>
    </row>
    <row r="58" spans="1:7" x14ac:dyDescent="0.2">
      <c r="A58" t="s">
        <v>499</v>
      </c>
      <c r="B58" s="18"/>
      <c r="C58" s="18"/>
      <c r="D58" s="18"/>
      <c r="E58" s="18"/>
      <c r="F58" t="s">
        <v>298</v>
      </c>
      <c r="G58" t="s">
        <v>93</v>
      </c>
    </row>
    <row r="59" spans="1:7" x14ac:dyDescent="0.2">
      <c r="A59" t="s">
        <v>500</v>
      </c>
      <c r="B59" s="18"/>
      <c r="C59" s="18"/>
      <c r="D59" s="18"/>
      <c r="E59" s="18"/>
      <c r="F59" t="s">
        <v>299</v>
      </c>
      <c r="G59" t="s">
        <v>94</v>
      </c>
    </row>
    <row r="60" spans="1:7" x14ac:dyDescent="0.2">
      <c r="A60" t="s">
        <v>501</v>
      </c>
      <c r="B60" s="18"/>
      <c r="C60" s="18"/>
      <c r="D60" s="18"/>
      <c r="E60" s="18"/>
      <c r="F60" t="s">
        <v>300</v>
      </c>
      <c r="G60" t="s">
        <v>95</v>
      </c>
    </row>
    <row r="61" spans="1:7" x14ac:dyDescent="0.2">
      <c r="A61" t="s">
        <v>502</v>
      </c>
      <c r="B61" s="18"/>
      <c r="C61" s="18"/>
      <c r="D61" s="18"/>
      <c r="E61" s="18"/>
      <c r="F61" t="s">
        <v>301</v>
      </c>
      <c r="G61" t="s">
        <v>96</v>
      </c>
    </row>
    <row r="62" spans="1:7" x14ac:dyDescent="0.2">
      <c r="A62" t="s">
        <v>503</v>
      </c>
      <c r="B62" s="18"/>
      <c r="C62" s="18"/>
      <c r="D62" s="18"/>
      <c r="E62" s="18"/>
      <c r="F62" t="s">
        <v>302</v>
      </c>
      <c r="G62" t="s">
        <v>97</v>
      </c>
    </row>
    <row r="63" spans="1:7" x14ac:dyDescent="0.2">
      <c r="A63" t="s">
        <v>504</v>
      </c>
      <c r="B63" s="18"/>
      <c r="C63" s="18"/>
      <c r="D63" s="18"/>
      <c r="E63" s="18"/>
      <c r="F63" t="s">
        <v>303</v>
      </c>
      <c r="G63" t="s">
        <v>98</v>
      </c>
    </row>
    <row r="64" spans="1:7" x14ac:dyDescent="0.2">
      <c r="A64" t="s">
        <v>505</v>
      </c>
      <c r="B64" s="18"/>
      <c r="C64" s="18"/>
      <c r="D64" s="18"/>
      <c r="E64" s="18"/>
      <c r="F64" t="s">
        <v>304</v>
      </c>
      <c r="G64" t="s">
        <v>99</v>
      </c>
    </row>
    <row r="65" spans="1:7" x14ac:dyDescent="0.2">
      <c r="A65" t="s">
        <v>506</v>
      </c>
      <c r="B65" s="18"/>
      <c r="C65" s="18"/>
      <c r="D65" s="18"/>
      <c r="E65" s="18"/>
      <c r="F65" t="s">
        <v>305</v>
      </c>
      <c r="G65" t="s">
        <v>100</v>
      </c>
    </row>
    <row r="66" spans="1:7" x14ac:dyDescent="0.2">
      <c r="A66" t="s">
        <v>507</v>
      </c>
      <c r="B66" s="18"/>
      <c r="C66" s="18"/>
      <c r="D66" s="18"/>
      <c r="E66" s="18"/>
      <c r="F66" t="s">
        <v>306</v>
      </c>
      <c r="G66" t="s">
        <v>101</v>
      </c>
    </row>
    <row r="67" spans="1:7" x14ac:dyDescent="0.2">
      <c r="A67" t="s">
        <v>508</v>
      </c>
      <c r="B67" s="18"/>
      <c r="C67" s="18"/>
      <c r="D67" s="18"/>
      <c r="E67" s="18"/>
      <c r="F67" t="s">
        <v>307</v>
      </c>
      <c r="G67" t="s">
        <v>102</v>
      </c>
    </row>
    <row r="68" spans="1:7" x14ac:dyDescent="0.2">
      <c r="A68" t="s">
        <v>509</v>
      </c>
      <c r="B68" s="18"/>
      <c r="C68" s="18"/>
      <c r="D68" s="18"/>
      <c r="E68" s="18"/>
      <c r="F68" t="s">
        <v>308</v>
      </c>
      <c r="G68" t="s">
        <v>103</v>
      </c>
    </row>
    <row r="69" spans="1:7" x14ac:dyDescent="0.2">
      <c r="A69" t="s">
        <v>510</v>
      </c>
      <c r="B69" s="18"/>
      <c r="C69" s="18"/>
      <c r="D69" s="18"/>
      <c r="E69" s="18"/>
      <c r="F69" t="s">
        <v>309</v>
      </c>
      <c r="G69" t="s">
        <v>104</v>
      </c>
    </row>
    <row r="70" spans="1:7" x14ac:dyDescent="0.2">
      <c r="A70" t="s">
        <v>511</v>
      </c>
      <c r="B70" s="18"/>
      <c r="C70" s="18"/>
      <c r="D70" s="18"/>
      <c r="E70" s="18"/>
      <c r="F70" t="s">
        <v>310</v>
      </c>
      <c r="G70" t="s">
        <v>105</v>
      </c>
    </row>
    <row r="71" spans="1:7" x14ac:dyDescent="0.2">
      <c r="A71" t="s">
        <v>512</v>
      </c>
      <c r="B71" s="18"/>
      <c r="C71" s="18"/>
      <c r="D71" s="18"/>
      <c r="E71" s="18"/>
      <c r="F71" t="s">
        <v>311</v>
      </c>
      <c r="G71" t="s">
        <v>106</v>
      </c>
    </row>
    <row r="72" spans="1:7" x14ac:dyDescent="0.2">
      <c r="A72" t="s">
        <v>513</v>
      </c>
      <c r="B72" s="18"/>
      <c r="C72" s="18"/>
      <c r="D72" s="18"/>
      <c r="E72" s="18"/>
      <c r="F72" t="s">
        <v>312</v>
      </c>
      <c r="G72" t="s">
        <v>107</v>
      </c>
    </row>
    <row r="73" spans="1:7" x14ac:dyDescent="0.2">
      <c r="A73" t="s">
        <v>514</v>
      </c>
      <c r="B73" s="18"/>
      <c r="C73" s="18"/>
      <c r="D73" s="18"/>
      <c r="E73" s="18"/>
      <c r="F73" t="s">
        <v>313</v>
      </c>
      <c r="G73" t="s">
        <v>108</v>
      </c>
    </row>
    <row r="74" spans="1:7" x14ac:dyDescent="0.2">
      <c r="A74" t="s">
        <v>515</v>
      </c>
      <c r="B74" s="18"/>
      <c r="C74" s="18"/>
      <c r="D74" s="18"/>
      <c r="E74" s="18"/>
      <c r="F74" t="s">
        <v>314</v>
      </c>
      <c r="G74" t="s">
        <v>109</v>
      </c>
    </row>
    <row r="75" spans="1:7" x14ac:dyDescent="0.2">
      <c r="A75" t="s">
        <v>516</v>
      </c>
      <c r="B75" s="18"/>
      <c r="C75" s="18"/>
      <c r="D75" s="18"/>
      <c r="E75" s="18"/>
      <c r="F75" t="s">
        <v>315</v>
      </c>
      <c r="G75" t="s">
        <v>110</v>
      </c>
    </row>
    <row r="76" spans="1:7" x14ac:dyDescent="0.2">
      <c r="A76" t="s">
        <v>517</v>
      </c>
      <c r="B76" s="18"/>
      <c r="C76" s="18"/>
      <c r="D76" s="18"/>
      <c r="E76" s="18"/>
      <c r="F76" t="s">
        <v>316</v>
      </c>
      <c r="G76" t="s">
        <v>111</v>
      </c>
    </row>
    <row r="77" spans="1:7" x14ac:dyDescent="0.2">
      <c r="A77" t="s">
        <v>518</v>
      </c>
      <c r="B77" s="18"/>
      <c r="C77" s="18"/>
      <c r="D77" s="18"/>
      <c r="E77" s="18"/>
      <c r="F77" t="s">
        <v>317</v>
      </c>
      <c r="G77" t="s">
        <v>112</v>
      </c>
    </row>
    <row r="78" spans="1:7" x14ac:dyDescent="0.2">
      <c r="A78" t="s">
        <v>519</v>
      </c>
      <c r="B78" s="18"/>
      <c r="C78" s="18"/>
      <c r="D78" s="18"/>
      <c r="E78" s="18"/>
      <c r="F78" t="s">
        <v>318</v>
      </c>
      <c r="G78" t="s">
        <v>113</v>
      </c>
    </row>
    <row r="79" spans="1:7" x14ac:dyDescent="0.2">
      <c r="A79" t="s">
        <v>520</v>
      </c>
      <c r="B79" s="18"/>
      <c r="C79" s="18"/>
      <c r="D79" s="18"/>
      <c r="E79" s="18"/>
      <c r="F79" t="s">
        <v>319</v>
      </c>
      <c r="G79" t="s">
        <v>114</v>
      </c>
    </row>
    <row r="80" spans="1:7" x14ac:dyDescent="0.2">
      <c r="A80" t="s">
        <v>521</v>
      </c>
      <c r="B80" s="18"/>
      <c r="C80" s="18"/>
      <c r="D80" s="18"/>
      <c r="E80" s="18"/>
      <c r="F80" t="s">
        <v>320</v>
      </c>
      <c r="G80" t="s">
        <v>115</v>
      </c>
    </row>
    <row r="81" spans="1:7" x14ac:dyDescent="0.2">
      <c r="A81" t="s">
        <v>522</v>
      </c>
      <c r="B81" s="18"/>
      <c r="C81" s="18"/>
      <c r="D81" s="18"/>
      <c r="E81" s="18"/>
      <c r="F81" t="s">
        <v>321</v>
      </c>
      <c r="G81" t="s">
        <v>116</v>
      </c>
    </row>
    <row r="82" spans="1:7" x14ac:dyDescent="0.2">
      <c r="A82" t="s">
        <v>523</v>
      </c>
      <c r="B82" s="18"/>
      <c r="C82" s="18"/>
      <c r="D82" s="18"/>
      <c r="E82" s="18"/>
      <c r="F82" t="s">
        <v>322</v>
      </c>
      <c r="G82" t="s">
        <v>117</v>
      </c>
    </row>
    <row r="83" spans="1:7" x14ac:dyDescent="0.2">
      <c r="A83" t="s">
        <v>524</v>
      </c>
      <c r="B83" s="18"/>
      <c r="C83" s="18"/>
      <c r="D83" s="18"/>
      <c r="E83" s="18"/>
      <c r="F83" t="s">
        <v>323</v>
      </c>
      <c r="G83" t="s">
        <v>118</v>
      </c>
    </row>
    <row r="84" spans="1:7" x14ac:dyDescent="0.2">
      <c r="A84" t="s">
        <v>525</v>
      </c>
      <c r="B84" s="18"/>
      <c r="C84" s="18"/>
      <c r="D84" s="18"/>
      <c r="E84" s="18"/>
      <c r="F84" t="s">
        <v>324</v>
      </c>
      <c r="G84" t="s">
        <v>119</v>
      </c>
    </row>
    <row r="85" spans="1:7" x14ac:dyDescent="0.2">
      <c r="A85" t="s">
        <v>526</v>
      </c>
      <c r="B85" s="18"/>
      <c r="C85" s="18"/>
      <c r="D85" s="18"/>
      <c r="E85" s="18"/>
      <c r="F85" t="s">
        <v>325</v>
      </c>
      <c r="G85" t="s">
        <v>120</v>
      </c>
    </row>
    <row r="86" spans="1:7" x14ac:dyDescent="0.2">
      <c r="A86" t="s">
        <v>527</v>
      </c>
      <c r="B86" s="18"/>
      <c r="C86" s="18"/>
      <c r="D86" s="18"/>
      <c r="E86" s="18"/>
      <c r="F86" t="s">
        <v>326</v>
      </c>
      <c r="G86" t="s">
        <v>121</v>
      </c>
    </row>
    <row r="87" spans="1:7" x14ac:dyDescent="0.2">
      <c r="A87" t="s">
        <v>528</v>
      </c>
      <c r="B87" s="18"/>
      <c r="C87" s="18"/>
      <c r="D87" s="18"/>
      <c r="E87" s="18"/>
      <c r="F87" t="s">
        <v>327</v>
      </c>
      <c r="G87" t="s">
        <v>122</v>
      </c>
    </row>
    <row r="88" spans="1:7" x14ac:dyDescent="0.2">
      <c r="A88" t="s">
        <v>529</v>
      </c>
      <c r="B88" s="18"/>
      <c r="C88" s="18"/>
      <c r="D88" s="18"/>
      <c r="E88" s="18"/>
      <c r="F88" t="s">
        <v>328</v>
      </c>
      <c r="G88" t="s">
        <v>123</v>
      </c>
    </row>
    <row r="89" spans="1:7" x14ac:dyDescent="0.2">
      <c r="A89" t="s">
        <v>530</v>
      </c>
      <c r="B89" s="18"/>
      <c r="C89" s="18"/>
      <c r="D89" s="18"/>
      <c r="E89" s="18"/>
      <c r="F89" t="s">
        <v>329</v>
      </c>
      <c r="G89" t="s">
        <v>124</v>
      </c>
    </row>
    <row r="90" spans="1:7" x14ac:dyDescent="0.2">
      <c r="A90" t="s">
        <v>531</v>
      </c>
      <c r="B90" s="18"/>
      <c r="C90" s="18"/>
      <c r="D90" s="18"/>
      <c r="E90" s="18"/>
      <c r="F90" t="s">
        <v>330</v>
      </c>
      <c r="G90" t="s">
        <v>125</v>
      </c>
    </row>
    <row r="91" spans="1:7" x14ac:dyDescent="0.2">
      <c r="A91" t="s">
        <v>532</v>
      </c>
      <c r="B91" s="18"/>
      <c r="C91" s="18"/>
      <c r="D91" s="18"/>
      <c r="E91" s="18"/>
      <c r="F91" t="s">
        <v>331</v>
      </c>
      <c r="G91" t="s">
        <v>126</v>
      </c>
    </row>
    <row r="92" spans="1:7" x14ac:dyDescent="0.2">
      <c r="A92" t="s">
        <v>533</v>
      </c>
      <c r="B92" s="18"/>
      <c r="C92" s="18"/>
      <c r="D92" s="18"/>
      <c r="E92" s="18"/>
      <c r="F92" t="s">
        <v>332</v>
      </c>
      <c r="G92" t="s">
        <v>127</v>
      </c>
    </row>
    <row r="93" spans="1:7" x14ac:dyDescent="0.2">
      <c r="A93" t="s">
        <v>534</v>
      </c>
      <c r="B93" s="18"/>
      <c r="C93" s="18"/>
      <c r="D93" s="18"/>
      <c r="E93" s="18"/>
      <c r="F93" t="s">
        <v>333</v>
      </c>
      <c r="G93" t="s">
        <v>128</v>
      </c>
    </row>
    <row r="94" spans="1:7" x14ac:dyDescent="0.2">
      <c r="A94" t="s">
        <v>535</v>
      </c>
      <c r="B94" s="18"/>
      <c r="C94" s="18"/>
      <c r="D94" s="18"/>
      <c r="E94" s="18"/>
      <c r="F94" t="s">
        <v>334</v>
      </c>
      <c r="G94" t="s">
        <v>129</v>
      </c>
    </row>
    <row r="95" spans="1:7" x14ac:dyDescent="0.2">
      <c r="A95" t="s">
        <v>536</v>
      </c>
      <c r="B95" s="18"/>
      <c r="C95" s="18"/>
      <c r="D95" s="18"/>
      <c r="E95" s="18"/>
      <c r="F95" t="s">
        <v>335</v>
      </c>
      <c r="G95" t="s">
        <v>130</v>
      </c>
    </row>
    <row r="96" spans="1:7" x14ac:dyDescent="0.2">
      <c r="A96" t="s">
        <v>537</v>
      </c>
      <c r="B96" s="18"/>
      <c r="C96" s="18"/>
      <c r="D96" s="18"/>
      <c r="E96" s="18"/>
      <c r="F96" t="s">
        <v>336</v>
      </c>
      <c r="G96" t="s">
        <v>131</v>
      </c>
    </row>
    <row r="97" spans="1:7" x14ac:dyDescent="0.2">
      <c r="A97" t="s">
        <v>538</v>
      </c>
      <c r="B97" s="18"/>
      <c r="C97" s="18"/>
      <c r="D97" s="18"/>
      <c r="E97" s="18"/>
      <c r="F97" t="s">
        <v>337</v>
      </c>
      <c r="G97" t="s">
        <v>132</v>
      </c>
    </row>
    <row r="98" spans="1:7" x14ac:dyDescent="0.2">
      <c r="A98" t="s">
        <v>539</v>
      </c>
      <c r="B98" s="18"/>
      <c r="C98" s="18"/>
      <c r="D98" s="18"/>
      <c r="E98" s="18"/>
      <c r="F98" t="s">
        <v>338</v>
      </c>
      <c r="G98" t="s">
        <v>133</v>
      </c>
    </row>
    <row r="99" spans="1:7" x14ac:dyDescent="0.2">
      <c r="A99" t="s">
        <v>540</v>
      </c>
      <c r="B99" s="18"/>
      <c r="C99" s="18"/>
      <c r="D99" s="18"/>
      <c r="E99" s="18"/>
      <c r="F99" t="s">
        <v>339</v>
      </c>
      <c r="G99" t="s">
        <v>134</v>
      </c>
    </row>
    <row r="100" spans="1:7" x14ac:dyDescent="0.2">
      <c r="A100" t="s">
        <v>541</v>
      </c>
      <c r="B100" s="18"/>
      <c r="C100" s="18"/>
      <c r="D100" s="18"/>
      <c r="E100" s="18"/>
      <c r="F100" t="s">
        <v>340</v>
      </c>
      <c r="G100" t="s">
        <v>135</v>
      </c>
    </row>
    <row r="101" spans="1:7" x14ac:dyDescent="0.2">
      <c r="A101" t="s">
        <v>542</v>
      </c>
      <c r="B101" s="18"/>
      <c r="C101" s="18"/>
      <c r="D101" s="18"/>
      <c r="E101" s="18"/>
      <c r="F101" t="s">
        <v>341</v>
      </c>
      <c r="G101" t="s">
        <v>136</v>
      </c>
    </row>
    <row r="102" spans="1:7" x14ac:dyDescent="0.2">
      <c r="A102" t="s">
        <v>543</v>
      </c>
      <c r="B102" s="18"/>
      <c r="C102" s="18"/>
      <c r="D102" s="18"/>
      <c r="E102" s="18"/>
      <c r="F102" t="s">
        <v>342</v>
      </c>
      <c r="G102" t="s">
        <v>137</v>
      </c>
    </row>
    <row r="103" spans="1:7" x14ac:dyDescent="0.2">
      <c r="A103" t="s">
        <v>544</v>
      </c>
      <c r="B103" s="18"/>
      <c r="C103" s="18"/>
      <c r="D103" s="18"/>
      <c r="E103" s="18"/>
      <c r="F103" t="s">
        <v>343</v>
      </c>
      <c r="G103" t="s">
        <v>138</v>
      </c>
    </row>
    <row r="104" spans="1:7" x14ac:dyDescent="0.2">
      <c r="A104" t="s">
        <v>545</v>
      </c>
      <c r="B104" s="18"/>
      <c r="C104" s="18"/>
      <c r="D104" s="18"/>
      <c r="E104" s="18"/>
      <c r="F104" t="s">
        <v>344</v>
      </c>
      <c r="G104" t="s">
        <v>139</v>
      </c>
    </row>
    <row r="105" spans="1:7" x14ac:dyDescent="0.2">
      <c r="A105" t="s">
        <v>546</v>
      </c>
      <c r="B105" s="18"/>
      <c r="C105" s="18"/>
      <c r="D105" s="18"/>
      <c r="E105" s="18"/>
      <c r="F105" t="s">
        <v>345</v>
      </c>
      <c r="G105" t="s">
        <v>140</v>
      </c>
    </row>
    <row r="106" spans="1:7" x14ac:dyDescent="0.2">
      <c r="A106" t="s">
        <v>547</v>
      </c>
      <c r="B106" s="18"/>
      <c r="C106" s="18"/>
      <c r="D106" s="18"/>
      <c r="E106" s="18"/>
      <c r="F106" t="s">
        <v>346</v>
      </c>
      <c r="G106" t="s">
        <v>141</v>
      </c>
    </row>
    <row r="107" spans="1:7" x14ac:dyDescent="0.2">
      <c r="A107" t="s">
        <v>548</v>
      </c>
      <c r="B107" s="18"/>
      <c r="C107" s="18"/>
      <c r="D107" s="18"/>
      <c r="E107" s="18"/>
      <c r="F107" t="s">
        <v>347</v>
      </c>
      <c r="G107" t="s">
        <v>142</v>
      </c>
    </row>
    <row r="108" spans="1:7" x14ac:dyDescent="0.2">
      <c r="A108" t="s">
        <v>639</v>
      </c>
      <c r="B108" s="18"/>
      <c r="C108" s="18"/>
      <c r="D108" s="18"/>
      <c r="E108" s="18"/>
      <c r="F108" t="s">
        <v>348</v>
      </c>
      <c r="G108" t="s">
        <v>143</v>
      </c>
    </row>
    <row r="109" spans="1:7" x14ac:dyDescent="0.2">
      <c r="A109" t="s">
        <v>638</v>
      </c>
      <c r="B109" s="18"/>
      <c r="C109" s="18"/>
      <c r="D109" s="18"/>
      <c r="E109" s="18"/>
      <c r="F109" t="s">
        <v>349</v>
      </c>
      <c r="G109" t="s">
        <v>144</v>
      </c>
    </row>
    <row r="110" spans="1:7" x14ac:dyDescent="0.2">
      <c r="A110" t="s">
        <v>549</v>
      </c>
      <c r="B110" s="18"/>
      <c r="C110" s="18"/>
      <c r="D110" s="18"/>
      <c r="E110" s="18"/>
      <c r="F110" t="s">
        <v>350</v>
      </c>
      <c r="G110" t="s">
        <v>145</v>
      </c>
    </row>
    <row r="111" spans="1:7" x14ac:dyDescent="0.2">
      <c r="A111" t="s">
        <v>550</v>
      </c>
      <c r="B111" s="18"/>
      <c r="C111" s="18"/>
      <c r="D111" s="18"/>
      <c r="E111" s="18"/>
      <c r="F111" t="s">
        <v>351</v>
      </c>
      <c r="G111" t="s">
        <v>146</v>
      </c>
    </row>
    <row r="112" spans="1:7" x14ac:dyDescent="0.2">
      <c r="A112" t="s">
        <v>551</v>
      </c>
      <c r="B112" s="18"/>
      <c r="C112" s="18"/>
      <c r="D112" s="18"/>
      <c r="E112" s="18"/>
      <c r="F112" t="s">
        <v>352</v>
      </c>
      <c r="G112" t="s">
        <v>147</v>
      </c>
    </row>
    <row r="113" spans="1:7" x14ac:dyDescent="0.2">
      <c r="A113" t="s">
        <v>552</v>
      </c>
      <c r="B113" s="18"/>
      <c r="C113" s="18"/>
      <c r="D113" s="18"/>
      <c r="E113" s="18"/>
      <c r="F113" t="s">
        <v>353</v>
      </c>
      <c r="G113" t="s">
        <v>148</v>
      </c>
    </row>
    <row r="114" spans="1:7" x14ac:dyDescent="0.2">
      <c r="A114" t="s">
        <v>553</v>
      </c>
      <c r="B114" s="18"/>
      <c r="C114" s="18"/>
      <c r="D114" s="18"/>
      <c r="E114" s="18"/>
      <c r="F114" t="s">
        <v>354</v>
      </c>
      <c r="G114" t="s">
        <v>149</v>
      </c>
    </row>
    <row r="115" spans="1:7" x14ac:dyDescent="0.2">
      <c r="A115" t="s">
        <v>554</v>
      </c>
      <c r="B115" s="18"/>
      <c r="C115" s="18"/>
      <c r="D115" s="18"/>
      <c r="E115" s="18"/>
      <c r="F115" t="s">
        <v>355</v>
      </c>
      <c r="G115" t="s">
        <v>150</v>
      </c>
    </row>
    <row r="116" spans="1:7" x14ac:dyDescent="0.2">
      <c r="A116" t="s">
        <v>555</v>
      </c>
      <c r="B116" s="18"/>
      <c r="C116" s="18"/>
      <c r="D116" s="18"/>
      <c r="E116" s="18"/>
      <c r="F116" t="s">
        <v>356</v>
      </c>
      <c r="G116" t="s">
        <v>151</v>
      </c>
    </row>
    <row r="117" spans="1:7" x14ac:dyDescent="0.2">
      <c r="A117" t="s">
        <v>556</v>
      </c>
      <c r="B117" s="18"/>
      <c r="C117" s="18"/>
      <c r="D117" s="18"/>
      <c r="E117" s="18"/>
      <c r="F117" t="s">
        <v>357</v>
      </c>
      <c r="G117" t="s">
        <v>152</v>
      </c>
    </row>
    <row r="118" spans="1:7" x14ac:dyDescent="0.2">
      <c r="A118" t="s">
        <v>557</v>
      </c>
      <c r="B118" s="18"/>
      <c r="C118" s="18"/>
      <c r="D118" s="18"/>
      <c r="E118" s="18"/>
      <c r="F118" t="s">
        <v>358</v>
      </c>
      <c r="G118" t="s">
        <v>153</v>
      </c>
    </row>
    <row r="119" spans="1:7" x14ac:dyDescent="0.2">
      <c r="A119" t="s">
        <v>641</v>
      </c>
      <c r="B119" s="18"/>
      <c r="C119" s="18"/>
      <c r="D119" s="18"/>
      <c r="E119" s="18"/>
      <c r="F119" t="s">
        <v>359</v>
      </c>
      <c r="G119" t="s">
        <v>154</v>
      </c>
    </row>
    <row r="120" spans="1:7" x14ac:dyDescent="0.2">
      <c r="A120" t="s">
        <v>640</v>
      </c>
      <c r="B120" s="18"/>
      <c r="C120" s="18"/>
      <c r="D120" s="18"/>
      <c r="E120" s="18"/>
      <c r="F120" t="s">
        <v>360</v>
      </c>
      <c r="G120" t="s">
        <v>155</v>
      </c>
    </row>
    <row r="121" spans="1:7" x14ac:dyDescent="0.2">
      <c r="A121" t="s">
        <v>642</v>
      </c>
      <c r="B121" s="18"/>
      <c r="C121" s="18"/>
      <c r="D121" s="18"/>
      <c r="E121" s="18"/>
      <c r="F121" t="s">
        <v>361</v>
      </c>
      <c r="G121" t="s">
        <v>156</v>
      </c>
    </row>
    <row r="122" spans="1:7" x14ac:dyDescent="0.2">
      <c r="A122" t="s">
        <v>643</v>
      </c>
      <c r="B122" s="18"/>
      <c r="C122" s="18"/>
      <c r="D122" s="18"/>
      <c r="E122" s="18"/>
      <c r="F122" t="s">
        <v>362</v>
      </c>
      <c r="G122" t="s">
        <v>157</v>
      </c>
    </row>
    <row r="123" spans="1:7" x14ac:dyDescent="0.2">
      <c r="A123" t="s">
        <v>558</v>
      </c>
      <c r="B123" s="18"/>
      <c r="C123" s="18"/>
      <c r="D123" s="18"/>
      <c r="E123" s="18"/>
      <c r="F123" t="s">
        <v>363</v>
      </c>
      <c r="G123" t="s">
        <v>158</v>
      </c>
    </row>
    <row r="124" spans="1:7" x14ac:dyDescent="0.2">
      <c r="A124" t="s">
        <v>559</v>
      </c>
      <c r="B124" s="18"/>
      <c r="C124" s="18"/>
      <c r="D124" s="18"/>
      <c r="E124" s="18"/>
      <c r="F124" t="s">
        <v>364</v>
      </c>
      <c r="G124" t="s">
        <v>159</v>
      </c>
    </row>
    <row r="125" spans="1:7" x14ac:dyDescent="0.2">
      <c r="A125" t="s">
        <v>560</v>
      </c>
      <c r="B125" s="18"/>
      <c r="C125" s="18"/>
      <c r="D125" s="18"/>
      <c r="E125" s="18"/>
      <c r="F125" t="s">
        <v>365</v>
      </c>
      <c r="G125" t="s">
        <v>160</v>
      </c>
    </row>
    <row r="126" spans="1:7" x14ac:dyDescent="0.2">
      <c r="A126" t="s">
        <v>561</v>
      </c>
      <c r="B126" s="18"/>
      <c r="C126" s="18"/>
      <c r="D126" s="18"/>
      <c r="E126" s="18"/>
      <c r="F126" t="s">
        <v>366</v>
      </c>
      <c r="G126" t="s">
        <v>161</v>
      </c>
    </row>
    <row r="127" spans="1:7" x14ac:dyDescent="0.2">
      <c r="A127" t="s">
        <v>562</v>
      </c>
      <c r="B127" s="18"/>
      <c r="C127" s="18"/>
      <c r="D127" s="18"/>
      <c r="E127" s="18"/>
      <c r="F127" t="s">
        <v>367</v>
      </c>
      <c r="G127" t="s">
        <v>162</v>
      </c>
    </row>
    <row r="128" spans="1:7" x14ac:dyDescent="0.2">
      <c r="A128" t="s">
        <v>563</v>
      </c>
      <c r="B128" s="18"/>
      <c r="C128" s="18"/>
      <c r="D128" s="18"/>
      <c r="E128" s="18"/>
      <c r="F128" t="s">
        <v>368</v>
      </c>
      <c r="G128" t="s">
        <v>163</v>
      </c>
    </row>
    <row r="129" spans="1:7" x14ac:dyDescent="0.2">
      <c r="A129" t="s">
        <v>564</v>
      </c>
      <c r="B129" s="18"/>
      <c r="C129" s="18"/>
      <c r="D129" s="18"/>
      <c r="E129" s="18"/>
      <c r="F129" t="s">
        <v>369</v>
      </c>
      <c r="G129" t="s">
        <v>164</v>
      </c>
    </row>
    <row r="130" spans="1:7" x14ac:dyDescent="0.2">
      <c r="A130" t="s">
        <v>565</v>
      </c>
      <c r="B130" s="18"/>
      <c r="C130" s="18"/>
      <c r="D130" s="18"/>
      <c r="E130" s="18"/>
      <c r="F130" t="s">
        <v>370</v>
      </c>
      <c r="G130" t="s">
        <v>165</v>
      </c>
    </row>
    <row r="131" spans="1:7" x14ac:dyDescent="0.2">
      <c r="A131" t="s">
        <v>645</v>
      </c>
      <c r="B131" s="18"/>
      <c r="C131" s="18"/>
      <c r="D131" s="18"/>
      <c r="E131" s="18"/>
      <c r="F131" t="s">
        <v>371</v>
      </c>
      <c r="G131" t="s">
        <v>166</v>
      </c>
    </row>
    <row r="132" spans="1:7" x14ac:dyDescent="0.2">
      <c r="A132" t="s">
        <v>644</v>
      </c>
      <c r="B132" s="18"/>
      <c r="C132" s="18"/>
      <c r="D132" s="18"/>
      <c r="E132" s="18"/>
      <c r="F132" t="s">
        <v>372</v>
      </c>
      <c r="G132" t="s">
        <v>167</v>
      </c>
    </row>
    <row r="133" spans="1:7" x14ac:dyDescent="0.2">
      <c r="A133" t="s">
        <v>566</v>
      </c>
      <c r="B133" s="18"/>
      <c r="C133" s="18"/>
      <c r="D133" s="18"/>
      <c r="E133" s="18"/>
      <c r="F133" t="s">
        <v>373</v>
      </c>
      <c r="G133" t="s">
        <v>168</v>
      </c>
    </row>
    <row r="134" spans="1:7" x14ac:dyDescent="0.2">
      <c r="A134" t="s">
        <v>567</v>
      </c>
      <c r="B134" s="18"/>
      <c r="C134" s="18"/>
      <c r="D134" s="18"/>
      <c r="E134" s="18"/>
      <c r="F134" t="s">
        <v>374</v>
      </c>
      <c r="G134" t="s">
        <v>169</v>
      </c>
    </row>
    <row r="135" spans="1:7" x14ac:dyDescent="0.2">
      <c r="A135" t="s">
        <v>568</v>
      </c>
      <c r="B135" s="18"/>
      <c r="C135" s="18"/>
      <c r="D135" s="18"/>
      <c r="E135" s="18"/>
      <c r="F135" t="s">
        <v>375</v>
      </c>
      <c r="G135" t="s">
        <v>170</v>
      </c>
    </row>
    <row r="136" spans="1:7" x14ac:dyDescent="0.2">
      <c r="A136" t="s">
        <v>569</v>
      </c>
      <c r="B136" s="18"/>
      <c r="C136" s="18"/>
      <c r="D136" s="18"/>
      <c r="E136" s="18"/>
      <c r="F136" t="s">
        <v>376</v>
      </c>
      <c r="G136" t="s">
        <v>171</v>
      </c>
    </row>
    <row r="137" spans="1:7" x14ac:dyDescent="0.2">
      <c r="A137" t="s">
        <v>570</v>
      </c>
      <c r="B137" s="18"/>
      <c r="C137" s="18"/>
      <c r="D137" s="18"/>
      <c r="E137" s="18"/>
      <c r="F137" t="s">
        <v>377</v>
      </c>
      <c r="G137" t="s">
        <v>172</v>
      </c>
    </row>
    <row r="138" spans="1:7" x14ac:dyDescent="0.2">
      <c r="A138" t="s">
        <v>571</v>
      </c>
      <c r="B138" s="18"/>
      <c r="C138" s="18"/>
      <c r="D138" s="18"/>
      <c r="E138" s="18"/>
      <c r="F138" t="s">
        <v>378</v>
      </c>
      <c r="G138" t="s">
        <v>173</v>
      </c>
    </row>
    <row r="139" spans="1:7" x14ac:dyDescent="0.2">
      <c r="A139" t="s">
        <v>572</v>
      </c>
      <c r="B139" s="18"/>
      <c r="C139" s="18"/>
      <c r="D139" s="18"/>
      <c r="E139" s="18"/>
      <c r="F139" t="s">
        <v>379</v>
      </c>
      <c r="G139" t="s">
        <v>174</v>
      </c>
    </row>
    <row r="140" spans="1:7" x14ac:dyDescent="0.2">
      <c r="A140" t="s">
        <v>573</v>
      </c>
      <c r="B140" s="18"/>
      <c r="C140" s="18"/>
      <c r="D140" s="18"/>
      <c r="E140" s="18"/>
      <c r="F140" t="s">
        <v>380</v>
      </c>
      <c r="G140" t="s">
        <v>175</v>
      </c>
    </row>
    <row r="141" spans="1:7" x14ac:dyDescent="0.2">
      <c r="A141" t="s">
        <v>574</v>
      </c>
      <c r="B141" s="18"/>
      <c r="C141" s="18"/>
      <c r="D141" s="18"/>
      <c r="E141" s="18"/>
      <c r="F141" t="s">
        <v>381</v>
      </c>
      <c r="G141" t="s">
        <v>176</v>
      </c>
    </row>
    <row r="142" spans="1:7" x14ac:dyDescent="0.2">
      <c r="A142" t="s">
        <v>575</v>
      </c>
      <c r="B142" s="18"/>
      <c r="C142" s="18"/>
      <c r="D142" s="18"/>
      <c r="E142" s="18"/>
      <c r="F142" t="s">
        <v>382</v>
      </c>
      <c r="G142" t="s">
        <v>177</v>
      </c>
    </row>
    <row r="143" spans="1:7" x14ac:dyDescent="0.2">
      <c r="A143" t="s">
        <v>576</v>
      </c>
      <c r="B143" s="18"/>
      <c r="C143" s="18"/>
      <c r="D143" s="18"/>
      <c r="E143" s="18"/>
      <c r="F143" t="s">
        <v>383</v>
      </c>
      <c r="G143" t="s">
        <v>178</v>
      </c>
    </row>
    <row r="144" spans="1:7" x14ac:dyDescent="0.2">
      <c r="A144" t="s">
        <v>577</v>
      </c>
      <c r="B144" s="18"/>
      <c r="C144" s="18"/>
      <c r="D144" s="18"/>
      <c r="E144" s="18"/>
      <c r="F144" t="s">
        <v>384</v>
      </c>
      <c r="G144" t="s">
        <v>179</v>
      </c>
    </row>
    <row r="145" spans="1:7" x14ac:dyDescent="0.2">
      <c r="A145" t="s">
        <v>578</v>
      </c>
      <c r="B145" s="18"/>
      <c r="C145" s="18"/>
      <c r="D145" s="18"/>
      <c r="E145" s="18"/>
      <c r="F145" t="s">
        <v>385</v>
      </c>
      <c r="G145" t="s">
        <v>180</v>
      </c>
    </row>
    <row r="146" spans="1:7" x14ac:dyDescent="0.2">
      <c r="A146" t="s">
        <v>579</v>
      </c>
      <c r="B146" s="18"/>
      <c r="C146" s="18"/>
      <c r="D146" s="18"/>
      <c r="E146" s="18"/>
      <c r="F146" t="s">
        <v>386</v>
      </c>
      <c r="G146" t="s">
        <v>181</v>
      </c>
    </row>
    <row r="147" spans="1:7" x14ac:dyDescent="0.2">
      <c r="A147" t="s">
        <v>647</v>
      </c>
      <c r="B147" s="18"/>
      <c r="C147" s="18"/>
      <c r="D147" s="18"/>
      <c r="E147" s="18"/>
      <c r="F147" t="s">
        <v>387</v>
      </c>
      <c r="G147" t="s">
        <v>182</v>
      </c>
    </row>
    <row r="148" spans="1:7" x14ac:dyDescent="0.2">
      <c r="A148" t="s">
        <v>646</v>
      </c>
      <c r="B148" s="18"/>
      <c r="C148" s="18"/>
      <c r="D148" s="18"/>
      <c r="E148" s="18"/>
      <c r="F148" t="s">
        <v>388</v>
      </c>
      <c r="G148" t="s">
        <v>183</v>
      </c>
    </row>
    <row r="149" spans="1:7" x14ac:dyDescent="0.2">
      <c r="A149" t="s">
        <v>580</v>
      </c>
      <c r="B149" s="18"/>
      <c r="C149" s="18"/>
      <c r="D149" s="18"/>
      <c r="E149" s="18"/>
      <c r="F149" t="s">
        <v>389</v>
      </c>
      <c r="G149" t="s">
        <v>184</v>
      </c>
    </row>
    <row r="150" spans="1:7" x14ac:dyDescent="0.2">
      <c r="A150" t="s">
        <v>581</v>
      </c>
      <c r="B150" s="18"/>
      <c r="C150" s="18"/>
      <c r="D150" s="18"/>
      <c r="E150" s="18"/>
      <c r="F150" t="s">
        <v>390</v>
      </c>
      <c r="G150" t="s">
        <v>185</v>
      </c>
    </row>
    <row r="151" spans="1:7" x14ac:dyDescent="0.2">
      <c r="A151" t="s">
        <v>582</v>
      </c>
      <c r="B151" s="18"/>
      <c r="C151" s="18"/>
      <c r="D151" s="18"/>
      <c r="E151" s="18"/>
      <c r="F151" t="s">
        <v>391</v>
      </c>
      <c r="G151" t="s">
        <v>186</v>
      </c>
    </row>
    <row r="152" spans="1:7" x14ac:dyDescent="0.2">
      <c r="A152" t="s">
        <v>583</v>
      </c>
      <c r="B152" s="18"/>
      <c r="C152" s="18"/>
      <c r="D152" s="18"/>
      <c r="E152" s="18"/>
      <c r="F152" t="s">
        <v>392</v>
      </c>
      <c r="G152" t="s">
        <v>187</v>
      </c>
    </row>
    <row r="153" spans="1:7" x14ac:dyDescent="0.2">
      <c r="A153" t="s">
        <v>648</v>
      </c>
      <c r="B153" s="18"/>
      <c r="C153" s="18"/>
      <c r="D153" s="18"/>
      <c r="E153" s="18"/>
      <c r="F153" t="s">
        <v>393</v>
      </c>
      <c r="G153" t="s">
        <v>188</v>
      </c>
    </row>
    <row r="154" spans="1:7" x14ac:dyDescent="0.2">
      <c r="A154" t="s">
        <v>649</v>
      </c>
      <c r="B154" s="18"/>
      <c r="C154" s="18"/>
      <c r="D154" s="18"/>
      <c r="E154" s="18"/>
      <c r="F154" t="s">
        <v>394</v>
      </c>
      <c r="G154" t="s">
        <v>189</v>
      </c>
    </row>
    <row r="155" spans="1:7" x14ac:dyDescent="0.2">
      <c r="A155" t="s">
        <v>584</v>
      </c>
      <c r="B155" s="18"/>
      <c r="C155" s="18"/>
      <c r="D155" s="18"/>
      <c r="E155" s="18"/>
      <c r="F155" t="s">
        <v>395</v>
      </c>
      <c r="G155" t="s">
        <v>190</v>
      </c>
    </row>
    <row r="156" spans="1:7" x14ac:dyDescent="0.2">
      <c r="A156" t="s">
        <v>585</v>
      </c>
      <c r="B156" s="18"/>
      <c r="C156" s="18"/>
      <c r="D156" s="18"/>
      <c r="E156" s="18"/>
      <c r="F156" t="s">
        <v>396</v>
      </c>
      <c r="G156" t="s">
        <v>191</v>
      </c>
    </row>
    <row r="157" spans="1:7" x14ac:dyDescent="0.2">
      <c r="A157" t="s">
        <v>586</v>
      </c>
      <c r="B157" s="18"/>
      <c r="C157" s="18"/>
      <c r="D157" s="18"/>
      <c r="E157" s="18"/>
      <c r="F157" t="s">
        <v>397</v>
      </c>
      <c r="G157" t="s">
        <v>192</v>
      </c>
    </row>
    <row r="158" spans="1:7" x14ac:dyDescent="0.2">
      <c r="A158" t="s">
        <v>587</v>
      </c>
      <c r="B158" s="18"/>
      <c r="C158" s="18"/>
      <c r="D158" s="18"/>
      <c r="E158" s="18"/>
      <c r="F158" t="s">
        <v>398</v>
      </c>
      <c r="G158" t="s">
        <v>193</v>
      </c>
    </row>
    <row r="159" spans="1:7" x14ac:dyDescent="0.2">
      <c r="A159" t="s">
        <v>588</v>
      </c>
      <c r="B159" s="18"/>
      <c r="C159" s="18"/>
      <c r="D159" s="18"/>
      <c r="E159" s="18"/>
      <c r="F159" t="s">
        <v>399</v>
      </c>
      <c r="G159" t="s">
        <v>194</v>
      </c>
    </row>
    <row r="160" spans="1:7" x14ac:dyDescent="0.2">
      <c r="A160" t="s">
        <v>589</v>
      </c>
      <c r="B160" s="18"/>
      <c r="C160" s="18"/>
      <c r="D160" s="18"/>
      <c r="E160" s="18"/>
      <c r="F160" t="s">
        <v>400</v>
      </c>
      <c r="G160" t="s">
        <v>195</v>
      </c>
    </row>
    <row r="161" spans="1:7" x14ac:dyDescent="0.2">
      <c r="A161" t="s">
        <v>590</v>
      </c>
      <c r="B161" s="18"/>
      <c r="C161" s="18"/>
      <c r="D161" s="18"/>
      <c r="E161" s="18"/>
      <c r="F161" t="s">
        <v>401</v>
      </c>
      <c r="G161" t="s">
        <v>196</v>
      </c>
    </row>
    <row r="162" spans="1:7" x14ac:dyDescent="0.2">
      <c r="A162" t="s">
        <v>591</v>
      </c>
      <c r="B162" s="18"/>
      <c r="C162" s="18"/>
      <c r="D162" s="18"/>
      <c r="E162" s="18"/>
      <c r="F162" t="s">
        <v>402</v>
      </c>
      <c r="G162" t="s">
        <v>197</v>
      </c>
    </row>
    <row r="163" spans="1:7" x14ac:dyDescent="0.2">
      <c r="A163" t="s">
        <v>592</v>
      </c>
      <c r="B163" s="18"/>
      <c r="C163" s="18"/>
      <c r="D163" s="18"/>
      <c r="E163" s="18"/>
      <c r="F163" t="s">
        <v>403</v>
      </c>
      <c r="G163" t="s">
        <v>198</v>
      </c>
    </row>
    <row r="164" spans="1:7" x14ac:dyDescent="0.2">
      <c r="A164" t="s">
        <v>593</v>
      </c>
      <c r="B164" s="18"/>
      <c r="C164" s="18"/>
      <c r="D164" s="18"/>
      <c r="E164" s="18"/>
      <c r="F164" t="s">
        <v>404</v>
      </c>
      <c r="G164" t="s">
        <v>199</v>
      </c>
    </row>
    <row r="165" spans="1:7" x14ac:dyDescent="0.2">
      <c r="A165" t="s">
        <v>594</v>
      </c>
      <c r="B165" s="18"/>
      <c r="C165" s="18"/>
      <c r="D165" s="18"/>
      <c r="E165" s="18"/>
      <c r="F165" t="s">
        <v>405</v>
      </c>
      <c r="G165" t="s">
        <v>200</v>
      </c>
    </row>
    <row r="166" spans="1:7" x14ac:dyDescent="0.2">
      <c r="A166" t="s">
        <v>595</v>
      </c>
      <c r="B166" s="18"/>
      <c r="C166" s="18"/>
      <c r="D166" s="18"/>
      <c r="E166" s="18"/>
      <c r="F166" t="s">
        <v>406</v>
      </c>
      <c r="G166" t="s">
        <v>201</v>
      </c>
    </row>
    <row r="167" spans="1:7" x14ac:dyDescent="0.2">
      <c r="A167" t="s">
        <v>596</v>
      </c>
      <c r="B167" s="18"/>
      <c r="C167" s="18"/>
      <c r="D167" s="18"/>
      <c r="E167" s="18"/>
      <c r="F167" t="s">
        <v>407</v>
      </c>
      <c r="G167" t="s">
        <v>202</v>
      </c>
    </row>
    <row r="168" spans="1:7" x14ac:dyDescent="0.2">
      <c r="A168" t="s">
        <v>597</v>
      </c>
      <c r="B168" s="18"/>
      <c r="C168" s="18"/>
      <c r="D168" s="18"/>
      <c r="E168" s="18"/>
      <c r="F168" t="s">
        <v>408</v>
      </c>
      <c r="G168" t="s">
        <v>203</v>
      </c>
    </row>
    <row r="169" spans="1:7" x14ac:dyDescent="0.2">
      <c r="A169" t="s">
        <v>598</v>
      </c>
      <c r="B169" s="18"/>
      <c r="C169" s="18"/>
      <c r="D169" s="18"/>
      <c r="E169" s="18"/>
      <c r="F169" t="s">
        <v>409</v>
      </c>
      <c r="G169" t="s">
        <v>204</v>
      </c>
    </row>
    <row r="170" spans="1:7" x14ac:dyDescent="0.2">
      <c r="A170" t="s">
        <v>599</v>
      </c>
      <c r="B170" s="18"/>
      <c r="C170" s="18"/>
      <c r="D170" s="18"/>
      <c r="E170" s="18"/>
      <c r="F170" t="s">
        <v>410</v>
      </c>
      <c r="G170" t="s">
        <v>205</v>
      </c>
    </row>
    <row r="171" spans="1:7" x14ac:dyDescent="0.2">
      <c r="A171" t="s">
        <v>600</v>
      </c>
      <c r="B171" s="18"/>
      <c r="C171" s="18"/>
      <c r="D171" s="18"/>
      <c r="E171" s="18"/>
      <c r="F171" t="s">
        <v>411</v>
      </c>
      <c r="G171" t="s">
        <v>206</v>
      </c>
    </row>
    <row r="172" spans="1:7" x14ac:dyDescent="0.2">
      <c r="A172" t="s">
        <v>601</v>
      </c>
      <c r="B172" s="18"/>
      <c r="C172" s="18"/>
      <c r="D172" s="18"/>
      <c r="E172" s="18"/>
      <c r="F172" t="s">
        <v>412</v>
      </c>
      <c r="G172" t="s">
        <v>207</v>
      </c>
    </row>
    <row r="173" spans="1:7" x14ac:dyDescent="0.2">
      <c r="A173" t="s">
        <v>602</v>
      </c>
      <c r="B173" s="18"/>
      <c r="C173" s="18"/>
      <c r="D173" s="18"/>
      <c r="E173" s="18"/>
      <c r="F173" t="s">
        <v>413</v>
      </c>
      <c r="G173" t="s">
        <v>208</v>
      </c>
    </row>
    <row r="174" spans="1:7" x14ac:dyDescent="0.2">
      <c r="A174" t="s">
        <v>651</v>
      </c>
      <c r="B174" s="18"/>
      <c r="C174" s="18"/>
      <c r="D174" s="18"/>
      <c r="E174" s="18"/>
      <c r="F174" t="s">
        <v>414</v>
      </c>
      <c r="G174" t="s">
        <v>209</v>
      </c>
    </row>
    <row r="175" spans="1:7" x14ac:dyDescent="0.2">
      <c r="A175" t="s">
        <v>650</v>
      </c>
      <c r="B175" s="18"/>
      <c r="C175" s="18"/>
      <c r="D175" s="18"/>
      <c r="E175" s="18"/>
      <c r="F175" t="s">
        <v>415</v>
      </c>
      <c r="G175" t="s">
        <v>210</v>
      </c>
    </row>
    <row r="176" spans="1:7" x14ac:dyDescent="0.2">
      <c r="A176" t="s">
        <v>603</v>
      </c>
      <c r="B176" s="18"/>
      <c r="C176" s="18"/>
      <c r="D176" s="18"/>
      <c r="E176" s="18"/>
      <c r="F176" t="s">
        <v>416</v>
      </c>
      <c r="G176" t="s">
        <v>211</v>
      </c>
    </row>
    <row r="177" spans="1:7" x14ac:dyDescent="0.2">
      <c r="A177" t="s">
        <v>604</v>
      </c>
      <c r="B177" s="18"/>
      <c r="C177" s="18"/>
      <c r="D177" s="18"/>
      <c r="E177" s="18"/>
      <c r="F177" t="s">
        <v>417</v>
      </c>
      <c r="G177" t="s">
        <v>212</v>
      </c>
    </row>
    <row r="178" spans="1:7" x14ac:dyDescent="0.2">
      <c r="A178" t="s">
        <v>605</v>
      </c>
      <c r="B178" s="18"/>
      <c r="C178" s="18"/>
      <c r="D178" s="18"/>
      <c r="E178" s="18"/>
      <c r="F178" t="s">
        <v>418</v>
      </c>
      <c r="G178" t="s">
        <v>213</v>
      </c>
    </row>
    <row r="179" spans="1:7" x14ac:dyDescent="0.2">
      <c r="A179" t="s">
        <v>606</v>
      </c>
      <c r="B179" s="18"/>
      <c r="C179" s="18"/>
      <c r="D179" s="18"/>
      <c r="E179" s="18"/>
      <c r="F179" t="s">
        <v>419</v>
      </c>
      <c r="G179" t="s">
        <v>214</v>
      </c>
    </row>
    <row r="180" spans="1:7" x14ac:dyDescent="0.2">
      <c r="A180" t="s">
        <v>607</v>
      </c>
      <c r="B180" s="18"/>
      <c r="C180" s="18"/>
      <c r="D180" s="18"/>
      <c r="E180" s="18"/>
      <c r="F180" t="s">
        <v>420</v>
      </c>
      <c r="G180" t="s">
        <v>215</v>
      </c>
    </row>
    <row r="181" spans="1:7" x14ac:dyDescent="0.2">
      <c r="A181" t="s">
        <v>608</v>
      </c>
      <c r="B181" s="18"/>
      <c r="C181" s="18"/>
      <c r="D181" s="18"/>
      <c r="E181" s="18"/>
      <c r="F181" t="s">
        <v>421</v>
      </c>
      <c r="G181" t="s">
        <v>216</v>
      </c>
    </row>
    <row r="182" spans="1:7" x14ac:dyDescent="0.2">
      <c r="A182" t="s">
        <v>609</v>
      </c>
      <c r="B182" s="18"/>
      <c r="C182" s="18"/>
      <c r="D182" s="18"/>
      <c r="E182" s="18"/>
      <c r="F182" t="s">
        <v>422</v>
      </c>
      <c r="G182" t="s">
        <v>217</v>
      </c>
    </row>
    <row r="183" spans="1:7" x14ac:dyDescent="0.2">
      <c r="A183" t="s">
        <v>610</v>
      </c>
      <c r="B183" s="18"/>
      <c r="C183" s="18"/>
      <c r="D183" s="18"/>
      <c r="E183" s="18"/>
      <c r="F183" t="s">
        <v>423</v>
      </c>
      <c r="G183" t="s">
        <v>218</v>
      </c>
    </row>
    <row r="184" spans="1:7" x14ac:dyDescent="0.2">
      <c r="A184" t="s">
        <v>611</v>
      </c>
      <c r="B184" s="18"/>
      <c r="C184" s="18"/>
      <c r="D184" s="18"/>
      <c r="E184" s="18"/>
      <c r="F184" t="s">
        <v>424</v>
      </c>
      <c r="G184" t="s">
        <v>219</v>
      </c>
    </row>
    <row r="185" spans="1:7" x14ac:dyDescent="0.2">
      <c r="A185" t="s">
        <v>612</v>
      </c>
      <c r="B185" s="18"/>
      <c r="C185" s="18"/>
      <c r="D185" s="18"/>
      <c r="E185" s="18"/>
      <c r="F185" t="s">
        <v>425</v>
      </c>
      <c r="G185" t="s">
        <v>220</v>
      </c>
    </row>
    <row r="186" spans="1:7" x14ac:dyDescent="0.2">
      <c r="A186" t="s">
        <v>613</v>
      </c>
      <c r="B186" s="18"/>
      <c r="C186" s="18"/>
      <c r="D186" s="18"/>
      <c r="E186" s="18"/>
      <c r="F186" t="s">
        <v>426</v>
      </c>
      <c r="G186" t="s">
        <v>221</v>
      </c>
    </row>
    <row r="187" spans="1:7" x14ac:dyDescent="0.2">
      <c r="A187" t="s">
        <v>614</v>
      </c>
      <c r="B187" s="18"/>
      <c r="C187" s="18"/>
      <c r="D187" s="18"/>
      <c r="E187" s="18"/>
      <c r="F187" t="s">
        <v>427</v>
      </c>
      <c r="G187" t="s">
        <v>222</v>
      </c>
    </row>
    <row r="188" spans="1:7" x14ac:dyDescent="0.2">
      <c r="A188" t="s">
        <v>615</v>
      </c>
      <c r="B188" s="18"/>
      <c r="C188" s="18"/>
      <c r="D188" s="18"/>
      <c r="E188" s="18"/>
      <c r="F188" t="s">
        <v>428</v>
      </c>
      <c r="G188" t="s">
        <v>223</v>
      </c>
    </row>
    <row r="189" spans="1:7" x14ac:dyDescent="0.2">
      <c r="A189" t="s">
        <v>616</v>
      </c>
      <c r="B189" s="18"/>
      <c r="C189" s="18"/>
      <c r="D189" s="18"/>
      <c r="E189" s="18"/>
      <c r="F189" t="s">
        <v>429</v>
      </c>
      <c r="G189" t="s">
        <v>224</v>
      </c>
    </row>
    <row r="190" spans="1:7" x14ac:dyDescent="0.2">
      <c r="A190" t="s">
        <v>653</v>
      </c>
      <c r="B190" s="18"/>
      <c r="C190" s="18"/>
      <c r="D190" s="18"/>
      <c r="E190" s="18"/>
      <c r="F190" t="s">
        <v>430</v>
      </c>
      <c r="G190" t="s">
        <v>225</v>
      </c>
    </row>
    <row r="191" spans="1:7" x14ac:dyDescent="0.2">
      <c r="A191" t="s">
        <v>652</v>
      </c>
      <c r="B191" s="18"/>
      <c r="C191" s="18"/>
      <c r="D191" s="18"/>
      <c r="E191" s="18"/>
      <c r="F191" t="s">
        <v>431</v>
      </c>
      <c r="G191" t="s">
        <v>226</v>
      </c>
    </row>
    <row r="192" spans="1:7" x14ac:dyDescent="0.2">
      <c r="A192" t="s">
        <v>617</v>
      </c>
      <c r="B192" s="18"/>
      <c r="C192" s="18"/>
      <c r="D192" s="18"/>
      <c r="E192" s="18"/>
      <c r="F192" t="s">
        <v>432</v>
      </c>
      <c r="G192" t="s">
        <v>227</v>
      </c>
    </row>
    <row r="193" spans="1:7" x14ac:dyDescent="0.2">
      <c r="A193" t="s">
        <v>618</v>
      </c>
      <c r="B193" s="18"/>
      <c r="C193" s="18"/>
      <c r="D193" s="18"/>
      <c r="E193" s="18"/>
      <c r="F193" t="s">
        <v>433</v>
      </c>
      <c r="G193" t="s">
        <v>228</v>
      </c>
    </row>
    <row r="194" spans="1:7" x14ac:dyDescent="0.2">
      <c r="A194" t="s">
        <v>619</v>
      </c>
      <c r="B194" s="18"/>
      <c r="C194" s="18"/>
      <c r="D194" s="18"/>
      <c r="E194" s="18"/>
      <c r="F194" t="s">
        <v>434</v>
      </c>
      <c r="G194" t="s">
        <v>229</v>
      </c>
    </row>
    <row r="195" spans="1:7" x14ac:dyDescent="0.2">
      <c r="A195" t="s">
        <v>620</v>
      </c>
      <c r="B195" s="18"/>
      <c r="C195" s="18"/>
      <c r="D195" s="18"/>
      <c r="E195" s="18"/>
      <c r="F195" t="s">
        <v>435</v>
      </c>
      <c r="G195" t="s">
        <v>230</v>
      </c>
    </row>
    <row r="196" spans="1:7" x14ac:dyDescent="0.2">
      <c r="A196" t="s">
        <v>621</v>
      </c>
      <c r="B196" s="18"/>
      <c r="C196" s="18"/>
      <c r="D196" s="18"/>
      <c r="E196" s="18"/>
      <c r="F196" t="s">
        <v>436</v>
      </c>
      <c r="G196" t="s">
        <v>231</v>
      </c>
    </row>
    <row r="197" spans="1:7" x14ac:dyDescent="0.2">
      <c r="A197" t="s">
        <v>622</v>
      </c>
      <c r="B197" s="18"/>
      <c r="C197" s="18"/>
      <c r="D197" s="18"/>
      <c r="E197" s="18"/>
      <c r="F197" t="s">
        <v>437</v>
      </c>
      <c r="G197" t="s">
        <v>232</v>
      </c>
    </row>
    <row r="198" spans="1:7" x14ac:dyDescent="0.2">
      <c r="A198" t="s">
        <v>623</v>
      </c>
      <c r="B198" s="18"/>
      <c r="C198" s="18"/>
      <c r="D198" s="18"/>
      <c r="E198" s="18"/>
      <c r="F198" t="s">
        <v>438</v>
      </c>
      <c r="G198" t="s">
        <v>233</v>
      </c>
    </row>
    <row r="199" spans="1:7" x14ac:dyDescent="0.2">
      <c r="A199" t="s">
        <v>624</v>
      </c>
      <c r="B199" s="18"/>
      <c r="C199" s="18"/>
      <c r="D199" s="18"/>
      <c r="E199" s="18"/>
      <c r="F199" t="s">
        <v>439</v>
      </c>
      <c r="G199" t="s">
        <v>234</v>
      </c>
    </row>
    <row r="200" spans="1:7" x14ac:dyDescent="0.2">
      <c r="A200" t="s">
        <v>625</v>
      </c>
      <c r="B200" s="18"/>
      <c r="C200" s="18"/>
      <c r="D200" s="18"/>
      <c r="E200" s="18"/>
      <c r="F200" t="s">
        <v>440</v>
      </c>
      <c r="G200" t="s">
        <v>235</v>
      </c>
    </row>
    <row r="201" spans="1:7" x14ac:dyDescent="0.2">
      <c r="A201" t="s">
        <v>626</v>
      </c>
      <c r="B201" s="18"/>
      <c r="C201" s="18"/>
      <c r="D201" s="18"/>
      <c r="E201" s="18"/>
      <c r="F201" t="s">
        <v>441</v>
      </c>
      <c r="G201" t="s">
        <v>236</v>
      </c>
    </row>
    <row r="202" spans="1:7" x14ac:dyDescent="0.2">
      <c r="A202" t="s">
        <v>627</v>
      </c>
      <c r="B202" s="18"/>
      <c r="C202" s="18"/>
      <c r="D202" s="18"/>
      <c r="E202" s="18"/>
      <c r="F202" t="s">
        <v>442</v>
      </c>
      <c r="G202" t="s">
        <v>237</v>
      </c>
    </row>
    <row r="203" spans="1:7" x14ac:dyDescent="0.2">
      <c r="A203" t="s">
        <v>628</v>
      </c>
      <c r="B203" s="18"/>
      <c r="C203" s="18"/>
      <c r="D203" s="18"/>
      <c r="E203" s="18"/>
      <c r="F203" t="s">
        <v>443</v>
      </c>
      <c r="G203" t="s">
        <v>238</v>
      </c>
    </row>
    <row r="204" spans="1:7" x14ac:dyDescent="0.2">
      <c r="A204" t="s">
        <v>629</v>
      </c>
      <c r="B204" s="18"/>
      <c r="C204" s="18"/>
      <c r="D204" s="18"/>
      <c r="E204" s="18"/>
      <c r="F204" t="s">
        <v>444</v>
      </c>
      <c r="G204" t="s">
        <v>239</v>
      </c>
    </row>
    <row r="205" spans="1:7" x14ac:dyDescent="0.2">
      <c r="A205" t="s">
        <v>630</v>
      </c>
      <c r="B205" s="18"/>
      <c r="C205" s="18"/>
      <c r="D205" s="18"/>
      <c r="E205" s="18"/>
      <c r="F205" t="s">
        <v>445</v>
      </c>
      <c r="G205" t="s">
        <v>240</v>
      </c>
    </row>
    <row r="206" spans="1:7" x14ac:dyDescent="0.2">
      <c r="A206" t="s">
        <v>631</v>
      </c>
      <c r="B206" s="18"/>
      <c r="C206" s="18"/>
      <c r="D206" s="18"/>
      <c r="E206" s="18"/>
      <c r="F206" t="s">
        <v>446</v>
      </c>
      <c r="G206" t="s">
        <v>241</v>
      </c>
    </row>
    <row r="207" spans="1:7" x14ac:dyDescent="0.2">
      <c r="A207" t="s">
        <v>632</v>
      </c>
      <c r="B207" s="18"/>
      <c r="C207" s="18"/>
      <c r="D207" s="18"/>
      <c r="E207" s="18"/>
      <c r="F207" t="s">
        <v>447</v>
      </c>
      <c r="G207" t="s">
        <v>242</v>
      </c>
    </row>
    <row r="208" spans="1:7" x14ac:dyDescent="0.2">
      <c r="A208" t="s">
        <v>633</v>
      </c>
      <c r="B208" s="18"/>
      <c r="C208" s="18"/>
      <c r="D208" s="18"/>
      <c r="E208" s="18"/>
      <c r="F208" t="s">
        <v>448</v>
      </c>
      <c r="G208" t="s">
        <v>243</v>
      </c>
    </row>
  </sheetData>
  <sortState xmlns:xlrd2="http://schemas.microsoft.com/office/spreadsheetml/2017/richdata2" ref="A4:G95">
    <sortCondition ref="A4:A95"/>
  </sortState>
  <mergeCells count="210">
    <mergeCell ref="B208:E208"/>
    <mergeCell ref="B203:E203"/>
    <mergeCell ref="B204:E204"/>
    <mergeCell ref="B205:E205"/>
    <mergeCell ref="B206:E206"/>
    <mergeCell ref="B207:E207"/>
    <mergeCell ref="B198:E198"/>
    <mergeCell ref="B199:E199"/>
    <mergeCell ref="B200:E200"/>
    <mergeCell ref="B201:E201"/>
    <mergeCell ref="B202:E202"/>
    <mergeCell ref="B193:E193"/>
    <mergeCell ref="B194:E194"/>
    <mergeCell ref="B195:E195"/>
    <mergeCell ref="B196:E196"/>
    <mergeCell ref="B197:E197"/>
    <mergeCell ref="B189:E189"/>
    <mergeCell ref="B190:E190"/>
    <mergeCell ref="B191:E191"/>
    <mergeCell ref="B192:E192"/>
    <mergeCell ref="B184:E184"/>
    <mergeCell ref="B185:E185"/>
    <mergeCell ref="B186:E186"/>
    <mergeCell ref="B187:E187"/>
    <mergeCell ref="B188:E188"/>
    <mergeCell ref="B179:E179"/>
    <mergeCell ref="B180:E180"/>
    <mergeCell ref="B181:E181"/>
    <mergeCell ref="B182:E182"/>
    <mergeCell ref="B183:E183"/>
    <mergeCell ref="B176:E176"/>
    <mergeCell ref="B177:E177"/>
    <mergeCell ref="B178:E178"/>
    <mergeCell ref="B171:E171"/>
    <mergeCell ref="B172:E172"/>
    <mergeCell ref="B173:E173"/>
    <mergeCell ref="B174:E174"/>
    <mergeCell ref="B175:E175"/>
    <mergeCell ref="B166:E166"/>
    <mergeCell ref="B167:E167"/>
    <mergeCell ref="B168:E168"/>
    <mergeCell ref="B169:E169"/>
    <mergeCell ref="B170:E170"/>
    <mergeCell ref="B161:E161"/>
    <mergeCell ref="B162:E162"/>
    <mergeCell ref="B163:E163"/>
    <mergeCell ref="B164:E164"/>
    <mergeCell ref="B165:E165"/>
    <mergeCell ref="B156:E156"/>
    <mergeCell ref="B157:E157"/>
    <mergeCell ref="B158:E158"/>
    <mergeCell ref="B159:E159"/>
    <mergeCell ref="B160:E160"/>
    <mergeCell ref="B151:E151"/>
    <mergeCell ref="B152:E152"/>
    <mergeCell ref="B153:E153"/>
    <mergeCell ref="B154:E154"/>
    <mergeCell ref="B155:E155"/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27:E127"/>
    <mergeCell ref="B128:E128"/>
    <mergeCell ref="B129:E129"/>
    <mergeCell ref="B130:E130"/>
    <mergeCell ref="B122:E122"/>
    <mergeCell ref="B123:E123"/>
    <mergeCell ref="B124:E124"/>
    <mergeCell ref="B125:E125"/>
    <mergeCell ref="B126:E126"/>
    <mergeCell ref="B118:E118"/>
    <mergeCell ref="B119:E119"/>
    <mergeCell ref="B120:E120"/>
    <mergeCell ref="B121:E121"/>
    <mergeCell ref="B113:E113"/>
    <mergeCell ref="B114:E114"/>
    <mergeCell ref="B115:E115"/>
    <mergeCell ref="B116:E116"/>
    <mergeCell ref="B117:E117"/>
    <mergeCell ref="B108:E108"/>
    <mergeCell ref="B109:E109"/>
    <mergeCell ref="B110:E110"/>
    <mergeCell ref="B111:E111"/>
    <mergeCell ref="B112:E112"/>
    <mergeCell ref="B103:E103"/>
    <mergeCell ref="B104:E104"/>
    <mergeCell ref="B105:E105"/>
    <mergeCell ref="B106:E106"/>
    <mergeCell ref="B107:E107"/>
    <mergeCell ref="B98:E98"/>
    <mergeCell ref="B99:E99"/>
    <mergeCell ref="B100:E100"/>
    <mergeCell ref="B101:E101"/>
    <mergeCell ref="B102:E102"/>
    <mergeCell ref="B93:E93"/>
    <mergeCell ref="B94:E94"/>
    <mergeCell ref="B95:E95"/>
    <mergeCell ref="B96:E96"/>
    <mergeCell ref="B97:E97"/>
    <mergeCell ref="B88:E88"/>
    <mergeCell ref="B89:E89"/>
    <mergeCell ref="B90:E90"/>
    <mergeCell ref="B91:E91"/>
    <mergeCell ref="B92:E92"/>
    <mergeCell ref="B83:E83"/>
    <mergeCell ref="B84:E84"/>
    <mergeCell ref="B85:E85"/>
    <mergeCell ref="B86:E86"/>
    <mergeCell ref="B87:E87"/>
    <mergeCell ref="B78:E78"/>
    <mergeCell ref="B79:E79"/>
    <mergeCell ref="B80:E80"/>
    <mergeCell ref="B81:E81"/>
    <mergeCell ref="B82:E82"/>
    <mergeCell ref="B73:E73"/>
    <mergeCell ref="B74:E74"/>
    <mergeCell ref="B75:E75"/>
    <mergeCell ref="B76:E76"/>
    <mergeCell ref="B77:E77"/>
    <mergeCell ref="B68:E68"/>
    <mergeCell ref="B69:E69"/>
    <mergeCell ref="B70:E70"/>
    <mergeCell ref="B71:E71"/>
    <mergeCell ref="B72:E72"/>
    <mergeCell ref="B63:E63"/>
    <mergeCell ref="B64:E64"/>
    <mergeCell ref="B65:E65"/>
    <mergeCell ref="B66:E66"/>
    <mergeCell ref="B67:E67"/>
    <mergeCell ref="B58:E58"/>
    <mergeCell ref="B59:E59"/>
    <mergeCell ref="B60:E60"/>
    <mergeCell ref="B61:E61"/>
    <mergeCell ref="B62:E62"/>
    <mergeCell ref="B53:E53"/>
    <mergeCell ref="B54:E54"/>
    <mergeCell ref="B55:E55"/>
    <mergeCell ref="B56:E56"/>
    <mergeCell ref="B57:E57"/>
    <mergeCell ref="B48:E48"/>
    <mergeCell ref="B49:E49"/>
    <mergeCell ref="B50:E50"/>
    <mergeCell ref="B51:E51"/>
    <mergeCell ref="B52:E52"/>
    <mergeCell ref="B43:E43"/>
    <mergeCell ref="B44:E44"/>
    <mergeCell ref="B45:E45"/>
    <mergeCell ref="B46:E46"/>
    <mergeCell ref="B47:E47"/>
    <mergeCell ref="B39:E39"/>
    <mergeCell ref="B40:E40"/>
    <mergeCell ref="B41:E41"/>
    <mergeCell ref="B42:E42"/>
    <mergeCell ref="B33:E33"/>
    <mergeCell ref="B34:E34"/>
    <mergeCell ref="B35:E35"/>
    <mergeCell ref="B36:E36"/>
    <mergeCell ref="B37:E37"/>
    <mergeCell ref="B30:E30"/>
    <mergeCell ref="B31:E31"/>
    <mergeCell ref="B32:E32"/>
    <mergeCell ref="B24:E24"/>
    <mergeCell ref="B25:E25"/>
    <mergeCell ref="B26:E26"/>
    <mergeCell ref="B27:E27"/>
    <mergeCell ref="B38:E38"/>
    <mergeCell ref="B22:E22"/>
    <mergeCell ref="B23:E23"/>
    <mergeCell ref="B14:E14"/>
    <mergeCell ref="B15:E15"/>
    <mergeCell ref="B16:E16"/>
    <mergeCell ref="B17:E17"/>
    <mergeCell ref="B18:E18"/>
    <mergeCell ref="B28:E28"/>
    <mergeCell ref="B29:E29"/>
    <mergeCell ref="B13:E13"/>
    <mergeCell ref="B4:E4"/>
    <mergeCell ref="B5:E5"/>
    <mergeCell ref="B6:E6"/>
    <mergeCell ref="B7:E7"/>
    <mergeCell ref="B8:E8"/>
    <mergeCell ref="B19:E19"/>
    <mergeCell ref="B20:E20"/>
    <mergeCell ref="B21:E21"/>
    <mergeCell ref="A1:B1"/>
    <mergeCell ref="A2:B2"/>
    <mergeCell ref="C1:G1"/>
    <mergeCell ref="C2:G2"/>
    <mergeCell ref="B3:E3"/>
    <mergeCell ref="B9:E9"/>
    <mergeCell ref="B10:E10"/>
    <mergeCell ref="B11:E11"/>
    <mergeCell ref="B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43D63-D4E6-6A49-A479-C9FB3F18F09C}">
  <dimension ref="A1:M210"/>
  <sheetViews>
    <sheetView zoomScaleNormal="150" zoomScaleSheetLayoutView="100" workbookViewId="0">
      <selection activeCell="A4" sqref="A4"/>
    </sheetView>
  </sheetViews>
  <sheetFormatPr baseColWidth="10" defaultColWidth="8.83203125" defaultRowHeight="15" x14ac:dyDescent="0.2"/>
  <cols>
    <col min="1" max="1" width="24.6640625" bestFit="1" customWidth="1"/>
    <col min="2" max="2" width="32.1640625" customWidth="1"/>
    <col min="3" max="3" width="17" customWidth="1"/>
    <col min="4" max="4" width="17" bestFit="1" customWidth="1"/>
  </cols>
  <sheetData>
    <row r="1" spans="1:13" x14ac:dyDescent="0.2">
      <c r="A1" s="3" t="s">
        <v>28</v>
      </c>
      <c r="B1" s="20" t="s">
        <v>26</v>
      </c>
      <c r="C1" s="21"/>
      <c r="D1" s="21"/>
    </row>
    <row r="2" spans="1:13" x14ac:dyDescent="0.2">
      <c r="A2" s="4" t="str">
        <f>UPPER(SUBSTITUTE(Input!A2," ","_"))</f>
        <v>COUNTY_NAMES</v>
      </c>
      <c r="B2" s="22" t="str">
        <f>Input!C2</f>
        <v>GA/SC Counties</v>
      </c>
      <c r="C2" s="22"/>
      <c r="D2" s="22"/>
    </row>
    <row r="3" spans="1:13" x14ac:dyDescent="0.2">
      <c r="A3" s="3" t="s">
        <v>28</v>
      </c>
      <c r="B3" s="3" t="s">
        <v>26</v>
      </c>
      <c r="C3" s="3" t="s">
        <v>23</v>
      </c>
      <c r="D3" s="3" t="s">
        <v>27</v>
      </c>
      <c r="E3" s="2"/>
      <c r="F3" s="20" t="s">
        <v>29</v>
      </c>
      <c r="G3" s="21"/>
      <c r="H3" s="21"/>
      <c r="I3" s="21"/>
      <c r="J3" s="20" t="s">
        <v>29</v>
      </c>
      <c r="K3" s="21"/>
      <c r="L3" s="21"/>
      <c r="M3" s="21"/>
    </row>
    <row r="4" spans="1:13" x14ac:dyDescent="0.2">
      <c r="A4" t="str">
        <f>UPPER(SUBSTITUTE(Input!A4," ","_"))</f>
        <v>COUNTY_ABBEVILLE</v>
      </c>
      <c r="B4" s="2" t="str">
        <f>UPPER(Input!B4)</f>
        <v/>
      </c>
      <c r="C4" t="str">
        <f>IF((MID(Input!F4,3,1))=".",Input!F4,G4+I4)</f>
        <v>34.2225614722135</v>
      </c>
      <c r="D4" t="str">
        <f>IF((MID(Input!G4,4,1))=".",Input!G4,"-"&amp;K4+M4)</f>
        <v>-82.4587508436349</v>
      </c>
      <c r="F4" s="5" t="str">
        <f>LEFT(Input!F4,LEN(Input!F4)-2)</f>
        <v>34.22256147221</v>
      </c>
      <c r="G4" s="5" t="str">
        <f>LEFT(F4,2)</f>
        <v>34</v>
      </c>
      <c r="H4" s="5" t="e">
        <f>RIGHT(F4,FIND(" ",F4)+2)</f>
        <v>#VALUE!</v>
      </c>
      <c r="I4" s="5" t="e">
        <f t="shared" ref="I4:I66" si="0">H4/60</f>
        <v>#VALUE!</v>
      </c>
      <c r="J4" s="5" t="str">
        <f>LEFT(Input!G4,LEN(Input!G4)-2)</f>
        <v>-82.45875084363</v>
      </c>
      <c r="K4" s="5" t="str">
        <f>LEFT(J4,2)</f>
        <v>-8</v>
      </c>
      <c r="L4" s="5" t="e">
        <f>RIGHT(J4,FIND(" ",J4)+2)</f>
        <v>#VALUE!</v>
      </c>
      <c r="M4" s="5" t="e">
        <f t="shared" ref="M4:M66" si="1">L4/60</f>
        <v>#VALUE!</v>
      </c>
    </row>
    <row r="5" spans="1:13" x14ac:dyDescent="0.2">
      <c r="A5" t="str">
        <f>UPPER(SUBSTITUTE(Input!A5," ","_"))</f>
        <v>COUNTY_AIKEN</v>
      </c>
      <c r="B5" s="2" t="str">
        <f>UPPER(Input!B5)</f>
        <v/>
      </c>
      <c r="C5" t="str">
        <f>IF((MID(Input!F5,3,1))=".",Input!F5,G5+I5)</f>
        <v>33.5451227581112</v>
      </c>
      <c r="D5" t="str">
        <f>IF((MID(Input!G5,4,1))=".",Input!G5,"-"&amp;K5+M5)</f>
        <v>-81.6350257483449</v>
      </c>
      <c r="F5" s="5" t="str">
        <f>LEFT(Input!F5,LEN(Input!F5)-2)</f>
        <v>33.54512275811</v>
      </c>
      <c r="G5" s="5" t="str">
        <f t="shared" ref="G5:G67" si="2">LEFT(F5,2)</f>
        <v>33</v>
      </c>
      <c r="H5" s="5" t="e">
        <f t="shared" ref="H5:H67" si="3">RIGHT(F5,FIND(" ",F5)+2)</f>
        <v>#VALUE!</v>
      </c>
      <c r="I5" s="5" t="e">
        <f t="shared" si="0"/>
        <v>#VALUE!</v>
      </c>
      <c r="J5" s="5" t="str">
        <f>LEFT(Input!G5,LEN(Input!G5)-2)</f>
        <v>-81.63502574834</v>
      </c>
      <c r="K5" s="5" t="str">
        <f t="shared" ref="K5:K67" si="4">LEFT(J5,2)</f>
        <v>-8</v>
      </c>
      <c r="L5" s="5" t="e">
        <f t="shared" ref="L5:L67" si="5">RIGHT(J5,FIND(" ",J5)+2)</f>
        <v>#VALUE!</v>
      </c>
      <c r="M5" s="5" t="e">
        <f t="shared" si="1"/>
        <v>#VALUE!</v>
      </c>
    </row>
    <row r="6" spans="1:13" x14ac:dyDescent="0.2">
      <c r="A6" t="str">
        <f>UPPER(SUBSTITUTE(Input!A6," ","_"))</f>
        <v>COUNTY_ALLENDALE</v>
      </c>
      <c r="B6" s="2" t="str">
        <f>UPPER(Input!B6)</f>
        <v/>
      </c>
      <c r="C6" t="str">
        <f>IF((MID(Input!F6,3,1))=".",Input!F6,G6+I6)</f>
        <v>32.9881511727775</v>
      </c>
      <c r="D6" t="str">
        <f>IF((MID(Input!G6,4,1))=".",Input!G6,"-"&amp;K6+M6)</f>
        <v>-81.35828336726659</v>
      </c>
      <c r="F6" s="5" t="str">
        <f>LEFT(Input!F6,LEN(Input!F6)-2)</f>
        <v>32.98815117277</v>
      </c>
      <c r="G6" s="5" t="str">
        <f t="shared" si="2"/>
        <v>32</v>
      </c>
      <c r="H6" s="5" t="e">
        <f t="shared" si="3"/>
        <v>#VALUE!</v>
      </c>
      <c r="I6" s="5" t="e">
        <f t="shared" si="0"/>
        <v>#VALUE!</v>
      </c>
      <c r="J6" s="5" t="str">
        <f>LEFT(Input!G6,LEN(Input!G6)-2)</f>
        <v>-81.358283367266</v>
      </c>
      <c r="K6" s="5" t="str">
        <f t="shared" si="4"/>
        <v>-8</v>
      </c>
      <c r="L6" s="5" t="e">
        <f t="shared" si="5"/>
        <v>#VALUE!</v>
      </c>
      <c r="M6" s="5" t="e">
        <f t="shared" si="1"/>
        <v>#VALUE!</v>
      </c>
    </row>
    <row r="7" spans="1:13" x14ac:dyDescent="0.2">
      <c r="A7" t="str">
        <f>UPPER(SUBSTITUTE(Input!A7," ","_"))</f>
        <v>COUNTY_ANDERSON</v>
      </c>
      <c r="B7" s="2" t="str">
        <f>UPPER(Input!B7)</f>
        <v/>
      </c>
      <c r="C7" t="str">
        <f>IF((MID(Input!F7,3,1))=".",Input!F7,G7+I7)</f>
        <v>34.519077689073</v>
      </c>
      <c r="D7" t="str">
        <f>IF((MID(Input!G7,4,1))=".",Input!G7,"-"&amp;K7+M7)</f>
        <v>-82.6378644868321</v>
      </c>
      <c r="F7" s="5" t="str">
        <f>LEFT(Input!F7,LEN(Input!F7)-2)</f>
        <v>34.5190776890</v>
      </c>
      <c r="G7" s="5" t="str">
        <f t="shared" si="2"/>
        <v>34</v>
      </c>
      <c r="H7" s="5" t="e">
        <f t="shared" si="3"/>
        <v>#VALUE!</v>
      </c>
      <c r="I7" s="5" t="e">
        <f t="shared" si="0"/>
        <v>#VALUE!</v>
      </c>
      <c r="J7" s="5" t="str">
        <f>LEFT(Input!G7,LEN(Input!G7)-2)</f>
        <v>-82.63786448683</v>
      </c>
      <c r="K7" s="5" t="str">
        <f t="shared" si="4"/>
        <v>-8</v>
      </c>
      <c r="L7" s="5" t="e">
        <f t="shared" si="5"/>
        <v>#VALUE!</v>
      </c>
      <c r="M7" s="5" t="e">
        <f t="shared" si="1"/>
        <v>#VALUE!</v>
      </c>
    </row>
    <row r="8" spans="1:13" x14ac:dyDescent="0.2">
      <c r="A8" t="str">
        <f>UPPER(SUBSTITUTE(Input!A8," ","_"))</f>
        <v>COUNTY_APPLING</v>
      </c>
      <c r="B8" s="2" t="str">
        <f>UPPER(Input!B8)</f>
        <v/>
      </c>
      <c r="C8" t="str">
        <f>IF((MID(Input!F8,3,1))=".",Input!F8,G8+I8)</f>
        <v>31.7492863868136</v>
      </c>
      <c r="D8" t="str">
        <f>IF((MID(Input!G8,4,1))=".",Input!G8,"-"&amp;K8+M8)</f>
        <v>-82.28898705067481</v>
      </c>
      <c r="F8" s="5" t="str">
        <f>LEFT(Input!F8,LEN(Input!F8)-2)</f>
        <v>31.74928638681</v>
      </c>
      <c r="G8" s="5" t="str">
        <f t="shared" si="2"/>
        <v>31</v>
      </c>
      <c r="H8" s="5" t="e">
        <f t="shared" si="3"/>
        <v>#VALUE!</v>
      </c>
      <c r="I8" s="5" t="e">
        <f t="shared" si="0"/>
        <v>#VALUE!</v>
      </c>
      <c r="J8" s="5" t="str">
        <f>LEFT(Input!G8,LEN(Input!G8)-2)</f>
        <v>-82.288987050674</v>
      </c>
      <c r="K8" s="5" t="str">
        <f t="shared" si="4"/>
        <v>-8</v>
      </c>
      <c r="L8" s="5" t="e">
        <f t="shared" si="5"/>
        <v>#VALUE!</v>
      </c>
      <c r="M8" s="5" t="e">
        <f t="shared" si="1"/>
        <v>#VALUE!</v>
      </c>
    </row>
    <row r="9" spans="1:13" x14ac:dyDescent="0.2">
      <c r="A9" t="str">
        <f>UPPER(SUBSTITUTE(Input!A9," ","_"))</f>
        <v>COUNTY_ATKINSON</v>
      </c>
      <c r="B9" s="2" t="str">
        <f>UPPER(Input!B9)</f>
        <v/>
      </c>
      <c r="C9" t="str">
        <f>IF((MID(Input!F9,3,1))=".",Input!F9,G9+I9)</f>
        <v>31.2971142740282</v>
      </c>
      <c r="D9" t="str">
        <f>IF((MID(Input!G9,4,1))=".",Input!G9,"-"&amp;K9+M9)</f>
        <v>-82.8799970709764</v>
      </c>
      <c r="F9" s="5" t="str">
        <f>LEFT(Input!F9,LEN(Input!F9)-2)</f>
        <v>31.29711427402</v>
      </c>
      <c r="G9" s="5" t="str">
        <f t="shared" si="2"/>
        <v>31</v>
      </c>
      <c r="H9" s="5" t="e">
        <f t="shared" si="3"/>
        <v>#VALUE!</v>
      </c>
      <c r="I9" s="5" t="e">
        <f t="shared" si="0"/>
        <v>#VALUE!</v>
      </c>
      <c r="J9" s="5" t="str">
        <f>LEFT(Input!G9,LEN(Input!G9)-2)</f>
        <v>-82.87999707097</v>
      </c>
      <c r="K9" s="5" t="str">
        <f t="shared" si="4"/>
        <v>-8</v>
      </c>
      <c r="L9" s="5" t="e">
        <f t="shared" si="5"/>
        <v>#VALUE!</v>
      </c>
      <c r="M9" s="5" t="e">
        <f t="shared" si="1"/>
        <v>#VALUE!</v>
      </c>
    </row>
    <row r="10" spans="1:13" x14ac:dyDescent="0.2">
      <c r="A10" t="str">
        <f>UPPER(SUBSTITUTE(Input!A10," ","_"))</f>
        <v>COUNTY_BACON</v>
      </c>
      <c r="B10" s="2" t="str">
        <f>UPPER(Input!B10)</f>
        <v/>
      </c>
      <c r="C10" t="str">
        <f>IF((MID(Input!F10,3,1))=".",Input!F10,G10+I10)</f>
        <v>31.5536807281134</v>
      </c>
      <c r="D10" t="str">
        <f>IF((MID(Input!G10,4,1))=".",Input!G10,"-"&amp;K10+M10)</f>
        <v>-82.45268877779419</v>
      </c>
      <c r="F10" s="5" t="str">
        <f>LEFT(Input!F10,LEN(Input!F10)-2)</f>
        <v>31.55368072811</v>
      </c>
      <c r="G10" s="5" t="str">
        <f t="shared" si="2"/>
        <v>31</v>
      </c>
      <c r="H10" s="5" t="e">
        <f t="shared" si="3"/>
        <v>#VALUE!</v>
      </c>
      <c r="I10" s="5" t="e">
        <f t="shared" si="0"/>
        <v>#VALUE!</v>
      </c>
      <c r="J10" s="5" t="str">
        <f>LEFT(Input!G10,LEN(Input!G10)-2)</f>
        <v>-82.452688777794</v>
      </c>
      <c r="K10" s="5" t="str">
        <f t="shared" si="4"/>
        <v>-8</v>
      </c>
      <c r="L10" s="5" t="e">
        <f t="shared" si="5"/>
        <v>#VALUE!</v>
      </c>
      <c r="M10" s="5" t="e">
        <f t="shared" si="1"/>
        <v>#VALUE!</v>
      </c>
    </row>
    <row r="11" spans="1:13" x14ac:dyDescent="0.2">
      <c r="A11" t="str">
        <f>UPPER(SUBSTITUTE(Input!A11," ","_"))</f>
        <v>COUNTY_BAKER</v>
      </c>
      <c r="B11" s="2" t="str">
        <f>UPPER(Input!B11)</f>
        <v/>
      </c>
      <c r="C11" t="str">
        <f>IF((MID(Input!F11,3,1))=".",Input!F11,G11+I11)</f>
        <v>31.3261901567704</v>
      </c>
      <c r="D11" t="str">
        <f>IF((MID(Input!G11,4,1))=".",Input!G11,"-"&amp;K11+M11)</f>
        <v>-84.4446734263777</v>
      </c>
      <c r="F11" s="5" t="str">
        <f>LEFT(Input!F11,LEN(Input!F11)-2)</f>
        <v>31.32619015677</v>
      </c>
      <c r="G11" s="5" t="str">
        <f t="shared" si="2"/>
        <v>31</v>
      </c>
      <c r="H11" s="5" t="e">
        <f t="shared" si="3"/>
        <v>#VALUE!</v>
      </c>
      <c r="I11" s="5" t="e">
        <f t="shared" si="0"/>
        <v>#VALUE!</v>
      </c>
      <c r="J11" s="5" t="str">
        <f>LEFT(Input!G11,LEN(Input!G11)-2)</f>
        <v>-84.44467342637</v>
      </c>
      <c r="K11" s="5" t="str">
        <f t="shared" si="4"/>
        <v>-8</v>
      </c>
      <c r="L11" s="5" t="e">
        <f t="shared" si="5"/>
        <v>#VALUE!</v>
      </c>
      <c r="M11" s="5" t="e">
        <f t="shared" si="1"/>
        <v>#VALUE!</v>
      </c>
    </row>
    <row r="12" spans="1:13" x14ac:dyDescent="0.2">
      <c r="A12" t="str">
        <f>UPPER(SUBSTITUTE(Input!A12," ","_"))</f>
        <v>COUNTY_BALDWIN</v>
      </c>
      <c r="B12" s="2" t="str">
        <f>UPPER(Input!B12)</f>
        <v/>
      </c>
      <c r="C12" t="str">
        <f>IF((MID(Input!F12,3,1))=".",Input!F12,G12+I12)</f>
        <v>33.0689572120826</v>
      </c>
      <c r="D12" t="str">
        <f>IF((MID(Input!G12,4,1))=".",Input!G12,"-"&amp;K12+M12)</f>
        <v>-83.24984214364569</v>
      </c>
      <c r="F12" s="5" t="str">
        <f>LEFT(Input!F12,LEN(Input!F12)-2)</f>
        <v>33.06895721208</v>
      </c>
      <c r="G12" s="5" t="str">
        <f t="shared" si="2"/>
        <v>33</v>
      </c>
      <c r="H12" s="5" t="e">
        <f t="shared" si="3"/>
        <v>#VALUE!</v>
      </c>
      <c r="I12" s="5" t="e">
        <f t="shared" si="0"/>
        <v>#VALUE!</v>
      </c>
      <c r="J12" s="5" t="str">
        <f>LEFT(Input!G12,LEN(Input!G12)-2)</f>
        <v>-83.249842143645</v>
      </c>
      <c r="K12" s="5" t="str">
        <f t="shared" si="4"/>
        <v>-8</v>
      </c>
      <c r="L12" s="5" t="e">
        <f t="shared" si="5"/>
        <v>#VALUE!</v>
      </c>
      <c r="M12" s="5" t="e">
        <f t="shared" si="1"/>
        <v>#VALUE!</v>
      </c>
    </row>
    <row r="13" spans="1:13" x14ac:dyDescent="0.2">
      <c r="A13" t="str">
        <f>UPPER(SUBSTITUTE(Input!A13," ","_"))</f>
        <v>COUNTY_BAMBERG</v>
      </c>
      <c r="B13" s="2" t="str">
        <f>UPPER(Input!B13)</f>
        <v/>
      </c>
      <c r="C13" t="str">
        <f>IF((MID(Input!F13,3,1))=".",Input!F13,G13+I13)</f>
        <v>33.2147794214878</v>
      </c>
      <c r="D13" t="str">
        <f>IF((MID(Input!G13,4,1))=".",Input!G13,"-"&amp;K13+M13)</f>
        <v>-81.05422220506379</v>
      </c>
      <c r="F13" s="5" t="str">
        <f>LEFT(Input!F13,LEN(Input!F13)-2)</f>
        <v>33.21477942148</v>
      </c>
      <c r="G13" s="5" t="str">
        <f t="shared" si="2"/>
        <v>33</v>
      </c>
      <c r="H13" s="5" t="e">
        <f t="shared" si="3"/>
        <v>#VALUE!</v>
      </c>
      <c r="I13" s="5" t="e">
        <f t="shared" si="0"/>
        <v>#VALUE!</v>
      </c>
      <c r="J13" s="5" t="str">
        <f>LEFT(Input!G13,LEN(Input!G13)-2)</f>
        <v>-81.054222205063</v>
      </c>
      <c r="K13" s="5" t="str">
        <f t="shared" si="4"/>
        <v>-8</v>
      </c>
      <c r="L13" s="5" t="e">
        <f t="shared" si="5"/>
        <v>#VALUE!</v>
      </c>
      <c r="M13" s="5" t="e">
        <f t="shared" si="1"/>
        <v>#VALUE!</v>
      </c>
    </row>
    <row r="14" spans="1:13" x14ac:dyDescent="0.2">
      <c r="A14" t="str">
        <f>UPPER(SUBSTITUTE(Input!A14," ","_"))</f>
        <v>COUNTY_BANKS</v>
      </c>
      <c r="B14" s="2" t="str">
        <f>UPPER(Input!B14)</f>
        <v/>
      </c>
      <c r="C14" t="str">
        <f>IF((MID(Input!F14,3,1))=".",Input!F14,G14+I14)</f>
        <v>34.3541405203473</v>
      </c>
      <c r="D14" t="str">
        <f>IF((MID(Input!G14,4,1))=".",Input!G14,"-"&amp;K14+M14)</f>
        <v>-83.497375735224</v>
      </c>
      <c r="F14" s="5" t="str">
        <f>LEFT(Input!F14,LEN(Input!F14)-2)</f>
        <v>34.35414052034</v>
      </c>
      <c r="G14" s="5" t="str">
        <f t="shared" si="2"/>
        <v>34</v>
      </c>
      <c r="H14" s="5" t="e">
        <f t="shared" si="3"/>
        <v>#VALUE!</v>
      </c>
      <c r="I14" s="5" t="e">
        <f t="shared" si="0"/>
        <v>#VALUE!</v>
      </c>
      <c r="J14" s="5" t="str">
        <f>LEFT(Input!G14,LEN(Input!G14)-2)</f>
        <v>-83.4973757352</v>
      </c>
      <c r="K14" s="5" t="str">
        <f t="shared" si="4"/>
        <v>-8</v>
      </c>
      <c r="L14" s="5" t="e">
        <f t="shared" si="5"/>
        <v>#VALUE!</v>
      </c>
      <c r="M14" s="5" t="e">
        <f t="shared" si="1"/>
        <v>#VALUE!</v>
      </c>
    </row>
    <row r="15" spans="1:13" x14ac:dyDescent="0.2">
      <c r="A15" t="str">
        <f>UPPER(SUBSTITUTE(Input!A15," ","_"))</f>
        <v>COUNTY_BARNWELL</v>
      </c>
      <c r="B15" s="2" t="str">
        <f>UPPER(Input!B15)</f>
        <v/>
      </c>
      <c r="C15" t="str">
        <f>IF((MID(Input!F15,3,1))=".",Input!F15,G15+I15)</f>
        <v>33.2660933767821</v>
      </c>
      <c r="D15" t="str">
        <f>IF((MID(Input!G15,4,1))=".",Input!G15,"-"&amp;K15+M15)</f>
        <v>-81.4350879876252</v>
      </c>
      <c r="F15" s="5" t="str">
        <f>LEFT(Input!F15,LEN(Input!F15)-2)</f>
        <v>33.26609337678</v>
      </c>
      <c r="G15" s="5" t="str">
        <f t="shared" si="2"/>
        <v>33</v>
      </c>
      <c r="H15" s="5" t="e">
        <f t="shared" si="3"/>
        <v>#VALUE!</v>
      </c>
      <c r="I15" s="5" t="e">
        <f t="shared" si="0"/>
        <v>#VALUE!</v>
      </c>
      <c r="J15" s="5" t="str">
        <f>LEFT(Input!G15,LEN(Input!G15)-2)</f>
        <v>-81.43508798762</v>
      </c>
      <c r="K15" s="5" t="str">
        <f t="shared" si="4"/>
        <v>-8</v>
      </c>
      <c r="L15" s="5" t="e">
        <f t="shared" si="5"/>
        <v>#VALUE!</v>
      </c>
      <c r="M15" s="5" t="e">
        <f t="shared" si="1"/>
        <v>#VALUE!</v>
      </c>
    </row>
    <row r="16" spans="1:13" x14ac:dyDescent="0.2">
      <c r="A16" t="str">
        <f>UPPER(SUBSTITUTE(Input!A16," ","_"))</f>
        <v>COUNTY_BARROW</v>
      </c>
      <c r="B16" s="2" t="str">
        <f>UPPER(Input!B16)</f>
        <v/>
      </c>
      <c r="C16" t="str">
        <f>IF((MID(Input!F16,3,1))=".",Input!F16,G16+I16)</f>
        <v>33.9932025042111</v>
      </c>
      <c r="D16" t="str">
        <f>IF((MID(Input!G16,4,1))=".",Input!G16,"-"&amp;K16+M16)</f>
        <v>-83.7127666210629</v>
      </c>
      <c r="F16" s="5" t="str">
        <f>LEFT(Input!F16,LEN(Input!F16)-2)</f>
        <v>33.99320250421</v>
      </c>
      <c r="G16" s="5" t="str">
        <f t="shared" si="2"/>
        <v>33</v>
      </c>
      <c r="H16" s="5" t="e">
        <f t="shared" si="3"/>
        <v>#VALUE!</v>
      </c>
      <c r="I16" s="5" t="e">
        <f t="shared" si="0"/>
        <v>#VALUE!</v>
      </c>
      <c r="J16" s="5" t="str">
        <f>LEFT(Input!G16,LEN(Input!G16)-2)</f>
        <v>-83.71276662106</v>
      </c>
      <c r="K16" s="5" t="str">
        <f t="shared" si="4"/>
        <v>-8</v>
      </c>
      <c r="L16" s="5" t="e">
        <f t="shared" si="5"/>
        <v>#VALUE!</v>
      </c>
      <c r="M16" s="5" t="e">
        <f t="shared" si="1"/>
        <v>#VALUE!</v>
      </c>
    </row>
    <row r="17" spans="1:13" x14ac:dyDescent="0.2">
      <c r="A17" t="str">
        <f>UPPER(SUBSTITUTE(Input!A17," ","_"))</f>
        <v>COUNTY_BARTOW</v>
      </c>
      <c r="B17" s="2" t="str">
        <f>UPPER(Input!B17)</f>
        <v/>
      </c>
      <c r="C17" t="str">
        <f>IF((MID(Input!F17,3,1))=".",Input!F17,G17+I17)</f>
        <v>34.2378615344038</v>
      </c>
      <c r="D17" t="str">
        <f>IF((MID(Input!G17,4,1))=".",Input!G17,"-"&amp;K17+M17)</f>
        <v>-84.8405029960752</v>
      </c>
      <c r="F17" s="5" t="str">
        <f>LEFT(Input!F17,LEN(Input!F17)-2)</f>
        <v>34.23786153440</v>
      </c>
      <c r="G17" s="5" t="str">
        <f t="shared" si="2"/>
        <v>34</v>
      </c>
      <c r="H17" s="5" t="e">
        <f t="shared" si="3"/>
        <v>#VALUE!</v>
      </c>
      <c r="I17" s="5" t="e">
        <f t="shared" si="0"/>
        <v>#VALUE!</v>
      </c>
      <c r="J17" s="5" t="str">
        <f>LEFT(Input!G17,LEN(Input!G17)-2)</f>
        <v>-84.84050299607</v>
      </c>
      <c r="K17" s="5" t="str">
        <f t="shared" si="4"/>
        <v>-8</v>
      </c>
      <c r="L17" s="5" t="e">
        <f t="shared" si="5"/>
        <v>#VALUE!</v>
      </c>
      <c r="M17" s="5" t="e">
        <f t="shared" si="1"/>
        <v>#VALUE!</v>
      </c>
    </row>
    <row r="18" spans="1:13" x14ac:dyDescent="0.2">
      <c r="A18" t="str">
        <f>UPPER(SUBSTITUTE(Input!A18," ","_"))</f>
        <v>COUNTY_BEAUFORT</v>
      </c>
      <c r="B18" s="2" t="str">
        <f>UPPER(Input!B18)</f>
        <v/>
      </c>
      <c r="C18" t="str">
        <f>IF((MID(Input!F18,3,1))=".",Input!F18,G18+I18)</f>
        <v>32.382435691515</v>
      </c>
      <c r="D18" t="str">
        <f>IF((MID(Input!G18,4,1))=".",Input!G18,"-"&amp;K18+M18)</f>
        <v>-80.7210376242831</v>
      </c>
      <c r="F18" s="5" t="str">
        <f>LEFT(Input!F18,LEN(Input!F18)-2)</f>
        <v>32.3824356915</v>
      </c>
      <c r="G18" s="5" t="str">
        <f t="shared" si="2"/>
        <v>32</v>
      </c>
      <c r="H18" s="5" t="e">
        <f t="shared" si="3"/>
        <v>#VALUE!</v>
      </c>
      <c r="I18" s="5" t="e">
        <f t="shared" si="0"/>
        <v>#VALUE!</v>
      </c>
      <c r="J18" s="5" t="str">
        <f>LEFT(Input!G18,LEN(Input!G18)-2)</f>
        <v>-80.72103762428</v>
      </c>
      <c r="K18" s="5" t="str">
        <f t="shared" si="4"/>
        <v>-8</v>
      </c>
      <c r="L18" s="5" t="e">
        <f t="shared" si="5"/>
        <v>#VALUE!</v>
      </c>
      <c r="M18" s="5" t="e">
        <f t="shared" si="1"/>
        <v>#VALUE!</v>
      </c>
    </row>
    <row r="19" spans="1:13" x14ac:dyDescent="0.2">
      <c r="A19" t="str">
        <f>UPPER(SUBSTITUTE(Input!A19," ","_"))</f>
        <v>COUNTY_BEN_HILL</v>
      </c>
      <c r="B19" s="2" t="str">
        <f>UPPER(Input!B19)</f>
        <v/>
      </c>
      <c r="C19" t="str">
        <f>IF((MID(Input!F19,3,1))=".",Input!F19,G19+I19)</f>
        <v>31.7597879587362</v>
      </c>
      <c r="D19" t="str">
        <f>IF((MID(Input!G19,4,1))=".",Input!G19,"-"&amp;K19+M19)</f>
        <v>-83.22046297595379</v>
      </c>
      <c r="F19" s="5" t="str">
        <f>LEFT(Input!F19,LEN(Input!F19)-2)</f>
        <v>31.75978795873</v>
      </c>
      <c r="G19" s="5" t="str">
        <f t="shared" si="2"/>
        <v>31</v>
      </c>
      <c r="H19" s="5" t="e">
        <f t="shared" si="3"/>
        <v>#VALUE!</v>
      </c>
      <c r="I19" s="5" t="e">
        <f t="shared" si="0"/>
        <v>#VALUE!</v>
      </c>
      <c r="J19" s="5" t="str">
        <f>LEFT(Input!G19,LEN(Input!G19)-2)</f>
        <v>-83.220462975953</v>
      </c>
      <c r="K19" s="5" t="str">
        <f t="shared" si="4"/>
        <v>-8</v>
      </c>
      <c r="L19" s="5" t="e">
        <f t="shared" si="5"/>
        <v>#VALUE!</v>
      </c>
      <c r="M19" s="5" t="e">
        <f t="shared" si="1"/>
        <v>#VALUE!</v>
      </c>
    </row>
    <row r="20" spans="1:13" x14ac:dyDescent="0.2">
      <c r="A20" t="str">
        <f>UPPER(SUBSTITUTE(Input!A20," ","_"))</f>
        <v>COUNTY_BERKELEY</v>
      </c>
      <c r="B20" s="2" t="str">
        <f>UPPER(Input!B20)</f>
        <v/>
      </c>
      <c r="C20" t="str">
        <f>IF((MID(Input!F20,3,1))=".",Input!F20,G20+I20)</f>
        <v>33.197765572449</v>
      </c>
      <c r="D20" t="str">
        <f>IF((MID(Input!G20,4,1))=".",Input!G20,"-"&amp;K20+M20)</f>
        <v>-79.95105997081259</v>
      </c>
      <c r="F20" s="5" t="str">
        <f>LEFT(Input!F20,LEN(Input!F20)-2)</f>
        <v>33.1977655724</v>
      </c>
      <c r="G20" s="5" t="str">
        <f t="shared" si="2"/>
        <v>33</v>
      </c>
      <c r="H20" s="5" t="e">
        <f t="shared" si="3"/>
        <v>#VALUE!</v>
      </c>
      <c r="I20" s="5" t="e">
        <f t="shared" si="0"/>
        <v>#VALUE!</v>
      </c>
      <c r="J20" s="5" t="str">
        <f>LEFT(Input!G20,LEN(Input!G20)-2)</f>
        <v>-79.951059970812</v>
      </c>
      <c r="K20" s="5" t="str">
        <f t="shared" si="4"/>
        <v>-7</v>
      </c>
      <c r="L20" s="5" t="e">
        <f t="shared" si="5"/>
        <v>#VALUE!</v>
      </c>
      <c r="M20" s="5" t="e">
        <f t="shared" si="1"/>
        <v>#VALUE!</v>
      </c>
    </row>
    <row r="21" spans="1:13" x14ac:dyDescent="0.2">
      <c r="A21" t="str">
        <f>UPPER(SUBSTITUTE(Input!A21," ","_"))</f>
        <v>COUNTY_BERRIEN</v>
      </c>
      <c r="B21" s="2" t="str">
        <f>UPPER(Input!B21)</f>
        <v/>
      </c>
      <c r="C21" t="str">
        <f>IF((MID(Input!F21,3,1))=".",Input!F21,G21+I21)</f>
        <v>31.2760662652918</v>
      </c>
      <c r="D21" t="str">
        <f>IF((MID(Input!G21,4,1))=".",Input!G21,"-"&amp;K21+M21)</f>
        <v>-83.22962608335069</v>
      </c>
      <c r="F21" s="5" t="str">
        <f>LEFT(Input!F21,LEN(Input!F21)-2)</f>
        <v>31.27606626529</v>
      </c>
      <c r="G21" s="5" t="str">
        <f t="shared" si="2"/>
        <v>31</v>
      </c>
      <c r="H21" s="5" t="e">
        <f t="shared" si="3"/>
        <v>#VALUE!</v>
      </c>
      <c r="I21" s="5" t="e">
        <f t="shared" si="0"/>
        <v>#VALUE!</v>
      </c>
      <c r="J21" s="5" t="str">
        <f>LEFT(Input!G21,LEN(Input!G21)-2)</f>
        <v>-83.229626083350</v>
      </c>
      <c r="K21" s="5" t="str">
        <f t="shared" si="4"/>
        <v>-8</v>
      </c>
      <c r="L21" s="5" t="e">
        <f t="shared" si="5"/>
        <v>#VALUE!</v>
      </c>
      <c r="M21" s="5" t="e">
        <f t="shared" si="1"/>
        <v>#VALUE!</v>
      </c>
    </row>
    <row r="22" spans="1:13" x14ac:dyDescent="0.2">
      <c r="A22" t="str">
        <f>UPPER(SUBSTITUTE(Input!A22," ","_"))</f>
        <v>COUNTY_BIBB</v>
      </c>
      <c r="B22" s="2" t="str">
        <f>UPPER(Input!B22)</f>
        <v/>
      </c>
      <c r="C22" t="str">
        <f>IF((MID(Input!F22,3,1))=".",Input!F22,G22+I22)</f>
        <v>32.8065914671651</v>
      </c>
      <c r="D22" t="str">
        <f>IF((MID(Input!G22,4,1))=".",Input!G22,"-"&amp;K22+M22)</f>
        <v>-83.6977619353956</v>
      </c>
      <c r="F22" s="5" t="str">
        <f>LEFT(Input!F22,LEN(Input!F22)-2)</f>
        <v>32.80659146716</v>
      </c>
      <c r="G22" s="5" t="str">
        <f t="shared" si="2"/>
        <v>32</v>
      </c>
      <c r="H22" s="5" t="e">
        <f t="shared" si="3"/>
        <v>#VALUE!</v>
      </c>
      <c r="I22" s="5" t="e">
        <f t="shared" si="0"/>
        <v>#VALUE!</v>
      </c>
      <c r="J22" s="5" t="str">
        <f>LEFT(Input!G22,LEN(Input!G22)-2)</f>
        <v>-83.69776193539</v>
      </c>
      <c r="K22" s="5" t="str">
        <f t="shared" si="4"/>
        <v>-8</v>
      </c>
      <c r="L22" s="5" t="e">
        <f t="shared" si="5"/>
        <v>#VALUE!</v>
      </c>
      <c r="M22" s="5" t="e">
        <f t="shared" si="1"/>
        <v>#VALUE!</v>
      </c>
    </row>
    <row r="23" spans="1:13" x14ac:dyDescent="0.2">
      <c r="A23" t="str">
        <f>UPPER(SUBSTITUTE(Input!A23," ","_"))</f>
        <v>COUNTY_BLECKLEY</v>
      </c>
      <c r="B23" s="2" t="str">
        <f>UPPER(Input!B23)</f>
        <v/>
      </c>
      <c r="C23" t="str">
        <f>IF((MID(Input!F23,3,1))=".",Input!F23,G23+I23)</f>
        <v>32.43444744884</v>
      </c>
      <c r="D23" t="str">
        <f>IF((MID(Input!G23,4,1))=".",Input!G23,"-"&amp;K23+M23)</f>
        <v>-83.32784282588131</v>
      </c>
      <c r="F23" s="5" t="str">
        <f>LEFT(Input!F23,LEN(Input!F23)-2)</f>
        <v>32.434447448</v>
      </c>
      <c r="G23" s="5" t="str">
        <f t="shared" si="2"/>
        <v>32</v>
      </c>
      <c r="H23" s="5" t="e">
        <f t="shared" si="3"/>
        <v>#VALUE!</v>
      </c>
      <c r="I23" s="5" t="e">
        <f t="shared" si="0"/>
        <v>#VALUE!</v>
      </c>
      <c r="J23" s="5" t="str">
        <f>LEFT(Input!G23,LEN(Input!G23)-2)</f>
        <v>-83.327842825881</v>
      </c>
      <c r="K23" s="5" t="str">
        <f t="shared" si="4"/>
        <v>-8</v>
      </c>
      <c r="L23" s="5" t="e">
        <f t="shared" si="5"/>
        <v>#VALUE!</v>
      </c>
      <c r="M23" s="5" t="e">
        <f t="shared" si="1"/>
        <v>#VALUE!</v>
      </c>
    </row>
    <row r="24" spans="1:13" x14ac:dyDescent="0.2">
      <c r="A24" t="str">
        <f>UPPER(SUBSTITUTE(Input!A24," ","_"))</f>
        <v>COUNTY_BRANTLEY</v>
      </c>
      <c r="B24" s="2" t="str">
        <f>UPPER(Input!B24)</f>
        <v/>
      </c>
      <c r="C24" t="str">
        <f>IF((MID(Input!F24,3,1))=".",Input!F24,G24+I24)</f>
        <v>31.1968820029891</v>
      </c>
      <c r="D24" t="str">
        <f>IF((MID(Input!G24,4,1))=".",Input!G24,"-"&amp;K24+M24)</f>
        <v>-81.98189843639631</v>
      </c>
      <c r="F24" s="5" t="str">
        <f>LEFT(Input!F24,LEN(Input!F24)-2)</f>
        <v>31.19688200298</v>
      </c>
      <c r="G24" s="5" t="str">
        <f t="shared" si="2"/>
        <v>31</v>
      </c>
      <c r="H24" s="5" t="e">
        <f t="shared" si="3"/>
        <v>#VALUE!</v>
      </c>
      <c r="I24" s="5" t="e">
        <f t="shared" si="0"/>
        <v>#VALUE!</v>
      </c>
      <c r="J24" s="5" t="str">
        <f>LEFT(Input!G24,LEN(Input!G24)-2)</f>
        <v>-81.981898436396</v>
      </c>
      <c r="K24" s="5" t="str">
        <f t="shared" si="4"/>
        <v>-8</v>
      </c>
      <c r="L24" s="5" t="e">
        <f t="shared" si="5"/>
        <v>#VALUE!</v>
      </c>
      <c r="M24" s="5" t="e">
        <f t="shared" si="1"/>
        <v>#VALUE!</v>
      </c>
    </row>
    <row r="25" spans="1:13" x14ac:dyDescent="0.2">
      <c r="A25" t="str">
        <f>UPPER(SUBSTITUTE(Input!A25," ","_"))</f>
        <v>COUNTY_BROOKS</v>
      </c>
      <c r="B25" s="2" t="str">
        <f>UPPER(Input!B25)</f>
        <v/>
      </c>
      <c r="C25" t="str">
        <f>IF((MID(Input!F25,3,1))=".",Input!F25,G25+I25)</f>
        <v>30.8422058902499</v>
      </c>
      <c r="D25" t="str">
        <f>IF((MID(Input!G25,4,1))=".",Input!G25,"-"&amp;K25+M25)</f>
        <v>-83.5805044528998</v>
      </c>
      <c r="F25" s="5" t="str">
        <f>LEFT(Input!F25,LEN(Input!F25)-2)</f>
        <v>30.84220589024</v>
      </c>
      <c r="G25" s="5" t="str">
        <f t="shared" si="2"/>
        <v>30</v>
      </c>
      <c r="H25" s="5" t="e">
        <f t="shared" si="3"/>
        <v>#VALUE!</v>
      </c>
      <c r="I25" s="5" t="e">
        <f t="shared" si="0"/>
        <v>#VALUE!</v>
      </c>
      <c r="J25" s="5" t="str">
        <f>LEFT(Input!G25,LEN(Input!G25)-2)</f>
        <v>-83.58050445289</v>
      </c>
      <c r="K25" s="5" t="str">
        <f t="shared" si="4"/>
        <v>-8</v>
      </c>
      <c r="L25" s="5" t="e">
        <f t="shared" si="5"/>
        <v>#VALUE!</v>
      </c>
      <c r="M25" s="5" t="e">
        <f t="shared" si="1"/>
        <v>#VALUE!</v>
      </c>
    </row>
    <row r="26" spans="1:13" x14ac:dyDescent="0.2">
      <c r="A26" t="str">
        <f>UPPER(SUBSTITUTE(Input!A26," ","_"))</f>
        <v>COUNTY_BRYAN</v>
      </c>
      <c r="B26" s="2" t="str">
        <f>UPPER(Input!B26)</f>
        <v/>
      </c>
      <c r="C26" t="str">
        <f>IF((MID(Input!F26,3,1))=".",Input!F26,G26+I26)</f>
        <v>32.013230354383</v>
      </c>
      <c r="D26" t="str">
        <f>IF((MID(Input!G26,4,1))=".",Input!G26,"-"&amp;K26+M26)</f>
        <v>-81.4424752134294</v>
      </c>
      <c r="F26" s="5" t="str">
        <f>LEFT(Input!F26,LEN(Input!F26)-2)</f>
        <v>32.0132303543</v>
      </c>
      <c r="G26" s="5" t="str">
        <f t="shared" si="2"/>
        <v>32</v>
      </c>
      <c r="H26" s="5" t="e">
        <f t="shared" si="3"/>
        <v>#VALUE!</v>
      </c>
      <c r="I26" s="5" t="e">
        <f t="shared" si="0"/>
        <v>#VALUE!</v>
      </c>
      <c r="J26" s="5" t="str">
        <f>LEFT(Input!G26,LEN(Input!G26)-2)</f>
        <v>-81.44247521342</v>
      </c>
      <c r="K26" s="5" t="str">
        <f t="shared" si="4"/>
        <v>-8</v>
      </c>
      <c r="L26" s="5" t="e">
        <f t="shared" si="5"/>
        <v>#VALUE!</v>
      </c>
      <c r="M26" s="5" t="e">
        <f t="shared" si="1"/>
        <v>#VALUE!</v>
      </c>
    </row>
    <row r="27" spans="1:13" x14ac:dyDescent="0.2">
      <c r="A27" t="str">
        <f>UPPER(SUBSTITUTE(Input!A27," ","_"))</f>
        <v>COUNTY_BULLOCH</v>
      </c>
      <c r="B27" s="2" t="str">
        <f>UPPER(Input!B27)</f>
        <v/>
      </c>
      <c r="C27" t="str">
        <f>IF((MID(Input!F27,3,1))=".",Input!F27,G27+I27)</f>
        <v>32.3968199843131</v>
      </c>
      <c r="D27" t="str">
        <f>IF((MID(Input!G27,4,1))=".",Input!G27,"-"&amp;K27+M27)</f>
        <v>-81.74318481430829</v>
      </c>
      <c r="F27" s="5" t="str">
        <f>LEFT(Input!F27,LEN(Input!F27)-2)</f>
        <v>32.39681998431</v>
      </c>
      <c r="G27" s="5" t="str">
        <f t="shared" si="2"/>
        <v>32</v>
      </c>
      <c r="H27" s="5" t="e">
        <f t="shared" si="3"/>
        <v>#VALUE!</v>
      </c>
      <c r="I27" s="5" t="e">
        <f t="shared" si="0"/>
        <v>#VALUE!</v>
      </c>
      <c r="J27" s="5" t="str">
        <f>LEFT(Input!G27,LEN(Input!G27)-2)</f>
        <v>-81.743184814308</v>
      </c>
      <c r="K27" s="5" t="str">
        <f t="shared" si="4"/>
        <v>-8</v>
      </c>
      <c r="L27" s="5" t="e">
        <f t="shared" si="5"/>
        <v>#VALUE!</v>
      </c>
      <c r="M27" s="5" t="e">
        <f t="shared" si="1"/>
        <v>#VALUE!</v>
      </c>
    </row>
    <row r="28" spans="1:13" x14ac:dyDescent="0.2">
      <c r="A28" t="str">
        <f>UPPER(SUBSTITUTE(Input!A28," ","_"))</f>
        <v>COUNTY_BURKE</v>
      </c>
      <c r="B28" s="2" t="str">
        <f>UPPER(Input!B28)</f>
        <v/>
      </c>
      <c r="C28" t="str">
        <f>IF((MID(Input!F28,3,1))=".",Input!F28,G28+I28)</f>
        <v>33.0611594972897</v>
      </c>
      <c r="D28" t="str">
        <f>IF((MID(Input!G28,4,1))=".",Input!G28,"-"&amp;K28+M28)</f>
        <v>-82.00078466495199</v>
      </c>
      <c r="F28" s="5" t="str">
        <f>LEFT(Input!F28,LEN(Input!F28)-2)</f>
        <v>33.06115949728</v>
      </c>
      <c r="G28" s="5" t="str">
        <f t="shared" si="2"/>
        <v>33</v>
      </c>
      <c r="H28" s="5" t="e">
        <f t="shared" si="3"/>
        <v>#VALUE!</v>
      </c>
      <c r="I28" s="5" t="e">
        <f t="shared" si="0"/>
        <v>#VALUE!</v>
      </c>
      <c r="J28" s="5" t="str">
        <f>LEFT(Input!G28,LEN(Input!G28)-2)</f>
        <v>-82.000784664951</v>
      </c>
      <c r="K28" s="5" t="str">
        <f t="shared" si="4"/>
        <v>-8</v>
      </c>
      <c r="L28" s="5" t="e">
        <f t="shared" si="5"/>
        <v>#VALUE!</v>
      </c>
      <c r="M28" s="5" t="e">
        <f t="shared" si="1"/>
        <v>#VALUE!</v>
      </c>
    </row>
    <row r="29" spans="1:13" x14ac:dyDescent="0.2">
      <c r="A29" t="str">
        <f>UPPER(SUBSTITUTE(Input!A29," ","_"))</f>
        <v>COUNTY_BUTTS</v>
      </c>
      <c r="B29" s="2" t="str">
        <f>UPPER(Input!B29)</f>
        <v/>
      </c>
      <c r="C29" t="str">
        <f>IF((MID(Input!F29,3,1))=".",Input!F29,G29+I29)</f>
        <v>33.2878567363146</v>
      </c>
      <c r="D29" t="str">
        <f>IF((MID(Input!G29,4,1))=".",Input!G29,"-"&amp;K29+M29)</f>
        <v>-83.9571734767495</v>
      </c>
      <c r="F29" s="5" t="str">
        <f>LEFT(Input!F29,LEN(Input!F29)-2)</f>
        <v>33.28785673631</v>
      </c>
      <c r="G29" s="5" t="str">
        <f t="shared" si="2"/>
        <v>33</v>
      </c>
      <c r="H29" s="5" t="e">
        <f t="shared" si="3"/>
        <v>#VALUE!</v>
      </c>
      <c r="I29" s="5" t="e">
        <f t="shared" si="0"/>
        <v>#VALUE!</v>
      </c>
      <c r="J29" s="5" t="str">
        <f>LEFT(Input!G29,LEN(Input!G29)-2)</f>
        <v>-83.95717347674</v>
      </c>
      <c r="K29" s="5" t="str">
        <f t="shared" si="4"/>
        <v>-8</v>
      </c>
      <c r="L29" s="5" t="e">
        <f t="shared" si="5"/>
        <v>#VALUE!</v>
      </c>
      <c r="M29" s="5" t="e">
        <f t="shared" si="1"/>
        <v>#VALUE!</v>
      </c>
    </row>
    <row r="30" spans="1:13" x14ac:dyDescent="0.2">
      <c r="A30" t="str">
        <f>UPPER(SUBSTITUTE(Input!A30," ","_"))</f>
        <v>COUNTY_CALHOUN_GA</v>
      </c>
      <c r="B30" s="2" t="str">
        <f>UPPER(Input!B30)</f>
        <v/>
      </c>
      <c r="C30" t="str">
        <f>IF((MID(Input!F30,3,1))=".",Input!F30,G30+I30)</f>
        <v>31.5292032782942</v>
      </c>
      <c r="D30" t="str">
        <f>IF((MID(Input!G30,4,1))=".",Input!G30,"-"&amp;K30+M30)</f>
        <v>-84.62451168595869</v>
      </c>
      <c r="F30" s="5" t="str">
        <f>LEFT(Input!F30,LEN(Input!F30)-2)</f>
        <v>31.52920327829</v>
      </c>
      <c r="G30" s="5" t="str">
        <f t="shared" si="2"/>
        <v>31</v>
      </c>
      <c r="H30" s="5" t="e">
        <f t="shared" si="3"/>
        <v>#VALUE!</v>
      </c>
      <c r="I30" s="5" t="e">
        <f t="shared" si="0"/>
        <v>#VALUE!</v>
      </c>
      <c r="J30" s="5" t="str">
        <f>LEFT(Input!G30,LEN(Input!G30)-2)</f>
        <v>-84.624511685958</v>
      </c>
      <c r="K30" s="5" t="str">
        <f t="shared" si="4"/>
        <v>-8</v>
      </c>
      <c r="L30" s="5" t="e">
        <f t="shared" si="5"/>
        <v>#VALUE!</v>
      </c>
      <c r="M30" s="5" t="e">
        <f t="shared" si="1"/>
        <v>#VALUE!</v>
      </c>
    </row>
    <row r="31" spans="1:13" x14ac:dyDescent="0.2">
      <c r="A31" t="str">
        <f>UPPER(SUBSTITUTE(Input!A31," ","_"))</f>
        <v>COUNTY_CALHOUN_SC</v>
      </c>
      <c r="B31" s="2" t="str">
        <f>UPPER(Input!B31)</f>
        <v/>
      </c>
      <c r="C31" t="str">
        <f>IF((MID(Input!F31,3,1))=".",Input!F31,G31+I31)</f>
        <v>33.6747071531468</v>
      </c>
      <c r="D31" t="str">
        <f>IF((MID(Input!G31,4,1))=".",Input!G31,"-"&amp;K31+M31)</f>
        <v>-80.7799988482884</v>
      </c>
      <c r="F31" s="5" t="str">
        <f>LEFT(Input!F31,LEN(Input!F31)-2)</f>
        <v>33.67470715314</v>
      </c>
      <c r="G31" s="5" t="str">
        <f t="shared" si="2"/>
        <v>33</v>
      </c>
      <c r="H31" s="5" t="e">
        <f t="shared" si="3"/>
        <v>#VALUE!</v>
      </c>
      <c r="I31" s="5" t="e">
        <f t="shared" si="0"/>
        <v>#VALUE!</v>
      </c>
      <c r="J31" s="5" t="str">
        <f>LEFT(Input!G31,LEN(Input!G31)-2)</f>
        <v>-80.77999884828</v>
      </c>
      <c r="K31" s="5" t="str">
        <f t="shared" si="4"/>
        <v>-8</v>
      </c>
      <c r="L31" s="5" t="e">
        <f t="shared" si="5"/>
        <v>#VALUE!</v>
      </c>
      <c r="M31" s="5" t="e">
        <f t="shared" si="1"/>
        <v>#VALUE!</v>
      </c>
    </row>
    <row r="32" spans="1:13" x14ac:dyDescent="0.2">
      <c r="A32" t="str">
        <f>UPPER(SUBSTITUTE(Input!A32," ","_"))</f>
        <v>COUNTY_CAMDEN</v>
      </c>
      <c r="B32" s="2" t="str">
        <f>UPPER(Input!B32)</f>
        <v/>
      </c>
      <c r="C32" t="str">
        <f>IF((MID(Input!F32,3,1))=".",Input!F32,G32+I32)</f>
        <v>30.9224948917496</v>
      </c>
      <c r="D32" t="str">
        <f>IF((MID(Input!G32,4,1))=".",Input!G32,"-"&amp;K32+M32)</f>
        <v>-81.6363916707592</v>
      </c>
      <c r="F32" s="5" t="str">
        <f>LEFT(Input!F32,LEN(Input!F32)-2)</f>
        <v>30.92249489174</v>
      </c>
      <c r="G32" s="5" t="str">
        <f t="shared" si="2"/>
        <v>30</v>
      </c>
      <c r="H32" s="5" t="e">
        <f t="shared" si="3"/>
        <v>#VALUE!</v>
      </c>
      <c r="I32" s="5" t="e">
        <f t="shared" si="0"/>
        <v>#VALUE!</v>
      </c>
      <c r="J32" s="5" t="str">
        <f>LEFT(Input!G32,LEN(Input!G32)-2)</f>
        <v>-81.63639167075</v>
      </c>
      <c r="K32" s="5" t="str">
        <f t="shared" si="4"/>
        <v>-8</v>
      </c>
      <c r="L32" s="5" t="e">
        <f t="shared" si="5"/>
        <v>#VALUE!</v>
      </c>
      <c r="M32" s="5" t="e">
        <f t="shared" si="1"/>
        <v>#VALUE!</v>
      </c>
    </row>
    <row r="33" spans="1:13" x14ac:dyDescent="0.2">
      <c r="A33" t="str">
        <f>UPPER(SUBSTITUTE(Input!A33," ","_"))</f>
        <v>COUNTY_CANDLER</v>
      </c>
      <c r="B33" s="2" t="str">
        <f>UPPER(Input!B33)</f>
        <v/>
      </c>
      <c r="C33" t="str">
        <f>IF((MID(Input!F33,3,1))=".",Input!F33,G33+I33)</f>
        <v>32.4034487353251</v>
      </c>
      <c r="D33" t="str">
        <f>IF((MID(Input!G33,4,1))=".",Input!G33,"-"&amp;K33+M33)</f>
        <v>-82.0736761042234</v>
      </c>
      <c r="F33" s="5" t="str">
        <f>LEFT(Input!F33,LEN(Input!F33)-2)</f>
        <v>32.40344873532</v>
      </c>
      <c r="G33" s="5" t="str">
        <f t="shared" si="2"/>
        <v>32</v>
      </c>
      <c r="H33" s="5" t="e">
        <f t="shared" si="3"/>
        <v>#VALUE!</v>
      </c>
      <c r="I33" s="5" t="e">
        <f t="shared" si="0"/>
        <v>#VALUE!</v>
      </c>
      <c r="J33" s="5" t="str">
        <f>LEFT(Input!G33,LEN(Input!G33)-2)</f>
        <v>-82.07367610422</v>
      </c>
      <c r="K33" s="5" t="str">
        <f t="shared" si="4"/>
        <v>-8</v>
      </c>
      <c r="L33" s="5" t="e">
        <f t="shared" si="5"/>
        <v>#VALUE!</v>
      </c>
      <c r="M33" s="5" t="e">
        <f t="shared" si="1"/>
        <v>#VALUE!</v>
      </c>
    </row>
    <row r="34" spans="1:13" x14ac:dyDescent="0.2">
      <c r="A34" t="str">
        <f>UPPER(SUBSTITUTE(Input!A34," ","_"))</f>
        <v>COUNTY_CARROLL</v>
      </c>
      <c r="B34" s="2" t="str">
        <f>UPPER(Input!B34)</f>
        <v/>
      </c>
      <c r="C34" t="str">
        <f>IF((MID(Input!F34,3,1))=".",Input!F34,G34+I34)</f>
        <v>33.5828225109172</v>
      </c>
      <c r="D34" t="str">
        <f>IF((MID(Input!G34,4,1))=".",Input!G34,"-"&amp;K34+M34)</f>
        <v>-85.07974651386949</v>
      </c>
      <c r="F34" s="5" t="str">
        <f>LEFT(Input!F34,LEN(Input!F34)-2)</f>
        <v>33.58282251091</v>
      </c>
      <c r="G34" s="5" t="str">
        <f t="shared" si="2"/>
        <v>33</v>
      </c>
      <c r="H34" s="5" t="e">
        <f t="shared" si="3"/>
        <v>#VALUE!</v>
      </c>
      <c r="I34" s="5" t="e">
        <f t="shared" si="0"/>
        <v>#VALUE!</v>
      </c>
      <c r="J34" s="5" t="str">
        <f>LEFT(Input!G34,LEN(Input!G34)-2)</f>
        <v>-85.079746513869</v>
      </c>
      <c r="K34" s="5" t="str">
        <f t="shared" si="4"/>
        <v>-8</v>
      </c>
      <c r="L34" s="5" t="e">
        <f t="shared" si="5"/>
        <v>#VALUE!</v>
      </c>
      <c r="M34" s="5" t="e">
        <f t="shared" si="1"/>
        <v>#VALUE!</v>
      </c>
    </row>
    <row r="35" spans="1:13" x14ac:dyDescent="0.2">
      <c r="A35" t="str">
        <f>UPPER(SUBSTITUTE(Input!A35," ","_"))</f>
        <v>COUNTY_CATOOSA</v>
      </c>
      <c r="B35" s="2" t="str">
        <f>UPPER(Input!B35)</f>
        <v/>
      </c>
      <c r="C35" t="str">
        <f>IF((MID(Input!F35,3,1))=".",Input!F35,G35+I35)</f>
        <v>34.9036644344662</v>
      </c>
      <c r="D35" t="str">
        <f>IF((MID(Input!G35,4,1))=".",Input!G35,"-"&amp;K35+M35)</f>
        <v>-85.1382513559907</v>
      </c>
      <c r="F35" s="5" t="str">
        <f>LEFT(Input!F35,LEN(Input!F35)-2)</f>
        <v>34.90366443446</v>
      </c>
      <c r="G35" s="5" t="str">
        <f t="shared" si="2"/>
        <v>34</v>
      </c>
      <c r="H35" s="5" t="e">
        <f t="shared" si="3"/>
        <v>#VALUE!</v>
      </c>
      <c r="I35" s="5" t="e">
        <f t="shared" si="0"/>
        <v>#VALUE!</v>
      </c>
      <c r="J35" s="5" t="str">
        <f>LEFT(Input!G35,LEN(Input!G35)-2)</f>
        <v>-85.13825135599</v>
      </c>
      <c r="K35" s="5" t="str">
        <f t="shared" si="4"/>
        <v>-8</v>
      </c>
      <c r="L35" s="5" t="e">
        <f t="shared" si="5"/>
        <v>#VALUE!</v>
      </c>
      <c r="M35" s="5" t="e">
        <f t="shared" si="1"/>
        <v>#VALUE!</v>
      </c>
    </row>
    <row r="36" spans="1:13" x14ac:dyDescent="0.2">
      <c r="A36" t="str">
        <f>UPPER(SUBSTITUTE(Input!A36," ","_"))</f>
        <v>COUNTY_CHARLESTON</v>
      </c>
      <c r="B36" s="2" t="str">
        <f>UPPER(Input!B36)</f>
        <v/>
      </c>
      <c r="C36" t="str">
        <f>IF((MID(Input!F36,3,1))=".",Input!F36,G36+I36)</f>
        <v>32.838476117789</v>
      </c>
      <c r="D36" t="str">
        <f>IF((MID(Input!G36,4,1))=".",Input!G36,"-"&amp;K36+M36)</f>
        <v>-79.9397294835338</v>
      </c>
      <c r="F36" s="5" t="str">
        <f>LEFT(Input!F36,LEN(Input!F36)-2)</f>
        <v>32.8384761177</v>
      </c>
      <c r="G36" s="5" t="str">
        <f t="shared" si="2"/>
        <v>32</v>
      </c>
      <c r="H36" s="5" t="e">
        <f t="shared" si="3"/>
        <v>#VALUE!</v>
      </c>
      <c r="I36" s="5" t="e">
        <f t="shared" si="0"/>
        <v>#VALUE!</v>
      </c>
      <c r="J36" s="5" t="str">
        <f>LEFT(Input!G36,LEN(Input!G36)-2)</f>
        <v>-79.93972948353</v>
      </c>
      <c r="K36" s="5" t="str">
        <f t="shared" si="4"/>
        <v>-7</v>
      </c>
      <c r="L36" s="5" t="e">
        <f t="shared" si="5"/>
        <v>#VALUE!</v>
      </c>
      <c r="M36" s="5" t="e">
        <f t="shared" si="1"/>
        <v>#VALUE!</v>
      </c>
    </row>
    <row r="37" spans="1:13" x14ac:dyDescent="0.2">
      <c r="A37" t="str">
        <f>UPPER(SUBSTITUTE(Input!A37," ","_"))</f>
        <v>COUNTY_CHARLTON</v>
      </c>
      <c r="B37" s="2" t="str">
        <f>UPPER(Input!B37)</f>
        <v/>
      </c>
      <c r="C37" t="str">
        <f>IF((MID(Input!F37,3,1))=".",Input!F37,G37+I37)</f>
        <v>30.781728373733</v>
      </c>
      <c r="D37" t="str">
        <f>IF((MID(Input!G37,4,1))=".",Input!G37,"-"&amp;K37+M37)</f>
        <v>-82.13769428647061</v>
      </c>
      <c r="F37" s="5" t="str">
        <f>LEFT(Input!F37,LEN(Input!F37)-2)</f>
        <v>30.7817283737</v>
      </c>
      <c r="G37" s="5" t="str">
        <f t="shared" si="2"/>
        <v>30</v>
      </c>
      <c r="H37" s="5" t="e">
        <f t="shared" si="3"/>
        <v>#VALUE!</v>
      </c>
      <c r="I37" s="5" t="e">
        <f t="shared" si="0"/>
        <v>#VALUE!</v>
      </c>
      <c r="J37" s="5" t="str">
        <f>LEFT(Input!G37,LEN(Input!G37)-2)</f>
        <v>-82.137694286470</v>
      </c>
      <c r="K37" s="5" t="str">
        <f t="shared" si="4"/>
        <v>-8</v>
      </c>
      <c r="L37" s="5" t="e">
        <f t="shared" si="5"/>
        <v>#VALUE!</v>
      </c>
      <c r="M37" s="5" t="e">
        <f t="shared" si="1"/>
        <v>#VALUE!</v>
      </c>
    </row>
    <row r="38" spans="1:13" x14ac:dyDescent="0.2">
      <c r="A38" t="str">
        <f>UPPER(SUBSTITUTE(Input!A38," ","_"))</f>
        <v>COUNTY_CHATHAM</v>
      </c>
      <c r="B38" s="2" t="str">
        <f>UPPER(Input!B38)</f>
        <v/>
      </c>
      <c r="C38" t="str">
        <f>IF((MID(Input!F38,3,1))=".",Input!F38,G38+I38)</f>
        <v>31.9740283040243</v>
      </c>
      <c r="D38" t="str">
        <f>IF((MID(Input!G38,4,1))=".",Input!G38,"-"&amp;K38+M38)</f>
        <v>-81.0924283602272</v>
      </c>
      <c r="F38" s="5" t="str">
        <f>LEFT(Input!F38,LEN(Input!F38)-2)</f>
        <v>31.97402830402</v>
      </c>
      <c r="G38" s="5" t="str">
        <f t="shared" si="2"/>
        <v>31</v>
      </c>
      <c r="H38" s="5" t="e">
        <f t="shared" si="3"/>
        <v>#VALUE!</v>
      </c>
      <c r="I38" s="5" t="e">
        <f t="shared" si="0"/>
        <v>#VALUE!</v>
      </c>
      <c r="J38" s="5" t="str">
        <f>LEFT(Input!G38,LEN(Input!G38)-2)</f>
        <v>-81.09242836022</v>
      </c>
      <c r="K38" s="5" t="str">
        <f t="shared" si="4"/>
        <v>-8</v>
      </c>
      <c r="L38" s="5" t="e">
        <f t="shared" si="5"/>
        <v>#VALUE!</v>
      </c>
      <c r="M38" s="5" t="e">
        <f t="shared" si="1"/>
        <v>#VALUE!</v>
      </c>
    </row>
    <row r="39" spans="1:13" x14ac:dyDescent="0.2">
      <c r="A39" t="str">
        <f>UPPER(SUBSTITUTE(Input!A39," ","_"))</f>
        <v>COUNTY_CHATTAHOOCHEE</v>
      </c>
      <c r="B39" s="2" t="str">
        <f>UPPER(Input!B39)</f>
        <v/>
      </c>
      <c r="C39" t="str">
        <f>IF((MID(Input!F39,3,1))=".",Input!F39,G39+I39)</f>
        <v>32.3469776268094</v>
      </c>
      <c r="D39" t="str">
        <f>IF((MID(Input!G39,4,1))=".",Input!G39,"-"&amp;K39+M39)</f>
        <v>-84.7870535721064</v>
      </c>
      <c r="F39" s="5" t="str">
        <f>LEFT(Input!F39,LEN(Input!F39)-2)</f>
        <v>32.34697762680</v>
      </c>
      <c r="G39" s="5" t="str">
        <f t="shared" si="2"/>
        <v>32</v>
      </c>
      <c r="H39" s="5" t="e">
        <f t="shared" si="3"/>
        <v>#VALUE!</v>
      </c>
      <c r="I39" s="5" t="e">
        <f t="shared" si="0"/>
        <v>#VALUE!</v>
      </c>
      <c r="J39" s="5" t="str">
        <f>LEFT(Input!G39,LEN(Input!G39)-2)</f>
        <v>-84.78705357210</v>
      </c>
      <c r="K39" s="5" t="str">
        <f t="shared" si="4"/>
        <v>-8</v>
      </c>
      <c r="L39" s="5" t="e">
        <f t="shared" si="5"/>
        <v>#VALUE!</v>
      </c>
      <c r="M39" s="5" t="e">
        <f t="shared" si="1"/>
        <v>#VALUE!</v>
      </c>
    </row>
    <row r="40" spans="1:13" x14ac:dyDescent="0.2">
      <c r="A40" t="str">
        <f>UPPER(SUBSTITUTE(Input!A40," ","_"))</f>
        <v>COUNTY_CHATTOOGA</v>
      </c>
      <c r="B40" s="2" t="str">
        <f>UPPER(Input!B40)</f>
        <v/>
      </c>
      <c r="C40" t="str">
        <f>IF((MID(Input!F40,3,1))=".",Input!F40,G40+I40)</f>
        <v>34.4750264365498</v>
      </c>
      <c r="D40" t="str">
        <f>IF((MID(Input!G40,4,1))=".",Input!G40,"-"&amp;K40+M40)</f>
        <v>-85.3452971458794</v>
      </c>
      <c r="F40" s="5" t="str">
        <f>LEFT(Input!F40,LEN(Input!F40)-2)</f>
        <v>34.47502643654</v>
      </c>
      <c r="G40" s="5" t="str">
        <f t="shared" si="2"/>
        <v>34</v>
      </c>
      <c r="H40" s="5" t="e">
        <f t="shared" si="3"/>
        <v>#VALUE!</v>
      </c>
      <c r="I40" s="5" t="e">
        <f t="shared" si="0"/>
        <v>#VALUE!</v>
      </c>
      <c r="J40" s="5" t="str">
        <f>LEFT(Input!G40,LEN(Input!G40)-2)</f>
        <v>-85.34529714587</v>
      </c>
      <c r="K40" s="5" t="str">
        <f t="shared" si="4"/>
        <v>-8</v>
      </c>
      <c r="L40" s="5" t="e">
        <f t="shared" si="5"/>
        <v>#VALUE!</v>
      </c>
      <c r="M40" s="5" t="e">
        <f t="shared" si="1"/>
        <v>#VALUE!</v>
      </c>
    </row>
    <row r="41" spans="1:13" x14ac:dyDescent="0.2">
      <c r="A41" t="str">
        <f>UPPER(SUBSTITUTE(Input!A41," ","_"))</f>
        <v>COUNTY_CHEROKEE_GA</v>
      </c>
      <c r="B41" s="2" t="str">
        <f>UPPER(Input!B41)</f>
        <v/>
      </c>
      <c r="C41" t="str">
        <f>IF((MID(Input!F41,3,1))=".",Input!F41,G41+I41)</f>
        <v>34.2439398411833</v>
      </c>
      <c r="D41" t="str">
        <f>IF((MID(Input!G41,4,1))=".",Input!G41,"-"&amp;K41+M41)</f>
        <v>-84.47620417527691</v>
      </c>
      <c r="F41" s="5" t="str">
        <f>LEFT(Input!F41,LEN(Input!F41)-2)</f>
        <v>34.24393984118</v>
      </c>
      <c r="G41" s="5" t="str">
        <f t="shared" si="2"/>
        <v>34</v>
      </c>
      <c r="H41" s="5" t="e">
        <f t="shared" si="3"/>
        <v>#VALUE!</v>
      </c>
      <c r="I41" s="5" t="e">
        <f t="shared" si="0"/>
        <v>#VALUE!</v>
      </c>
      <c r="J41" s="5" t="str">
        <f>LEFT(Input!G41,LEN(Input!G41)-2)</f>
        <v>-84.476204175276</v>
      </c>
      <c r="K41" s="5" t="str">
        <f t="shared" si="4"/>
        <v>-8</v>
      </c>
      <c r="L41" s="5" t="e">
        <f t="shared" si="5"/>
        <v>#VALUE!</v>
      </c>
      <c r="M41" s="5" t="e">
        <f t="shared" si="1"/>
        <v>#VALUE!</v>
      </c>
    </row>
    <row r="42" spans="1:13" x14ac:dyDescent="0.2">
      <c r="A42" t="str">
        <f>UPPER(SUBSTITUTE(Input!A42," ","_"))</f>
        <v>COUNTY_CHEROKEE_SC</v>
      </c>
      <c r="B42" s="2" t="str">
        <f>UPPER(Input!B42)</f>
        <v/>
      </c>
      <c r="C42" t="str">
        <f>IF((MID(Input!F42,3,1))=".",Input!F42,G42+I42)</f>
        <v>35.0482780335768</v>
      </c>
      <c r="D42" t="str">
        <f>IF((MID(Input!G42,4,1))=".",Input!G42,"-"&amp;K42+M42)</f>
        <v>-81.62038704469541</v>
      </c>
      <c r="F42" s="5" t="str">
        <f>LEFT(Input!F42,LEN(Input!F42)-2)</f>
        <v>35.04827803357</v>
      </c>
      <c r="G42" s="5" t="str">
        <f t="shared" si="2"/>
        <v>35</v>
      </c>
      <c r="H42" s="5" t="e">
        <f t="shared" si="3"/>
        <v>#VALUE!</v>
      </c>
      <c r="I42" s="5" t="e">
        <f t="shared" si="0"/>
        <v>#VALUE!</v>
      </c>
      <c r="J42" s="5" t="str">
        <f>LEFT(Input!G42,LEN(Input!G42)-2)</f>
        <v>-81.620387044695</v>
      </c>
      <c r="K42" s="5" t="str">
        <f t="shared" si="4"/>
        <v>-8</v>
      </c>
      <c r="L42" s="5" t="e">
        <f t="shared" si="5"/>
        <v>#VALUE!</v>
      </c>
      <c r="M42" s="5" t="e">
        <f t="shared" si="1"/>
        <v>#VALUE!</v>
      </c>
    </row>
    <row r="43" spans="1:13" x14ac:dyDescent="0.2">
      <c r="A43" t="str">
        <f>UPPER(SUBSTITUTE(Input!A43," ","_"))</f>
        <v>COUNTY_CHESTER</v>
      </c>
      <c r="B43" s="2" t="str">
        <f>UPPER(Input!B43)</f>
        <v/>
      </c>
      <c r="C43" t="str">
        <f>IF((MID(Input!F43,3,1))=".",Input!F43,G43+I43)</f>
        <v>34.6920761791287</v>
      </c>
      <c r="D43" t="str">
        <f>IF((MID(Input!G43,4,1))=".",Input!G43,"-"&amp;K43+M43)</f>
        <v>-81.1594879777151</v>
      </c>
      <c r="F43" s="5" t="str">
        <f>LEFT(Input!F43,LEN(Input!F43)-2)</f>
        <v>34.69207617912</v>
      </c>
      <c r="G43" s="5" t="str">
        <f t="shared" si="2"/>
        <v>34</v>
      </c>
      <c r="H43" s="5" t="e">
        <f t="shared" si="3"/>
        <v>#VALUE!</v>
      </c>
      <c r="I43" s="5" t="e">
        <f t="shared" si="0"/>
        <v>#VALUE!</v>
      </c>
      <c r="J43" s="5" t="str">
        <f>LEFT(Input!G43,LEN(Input!G43)-2)</f>
        <v>-81.15948797771</v>
      </c>
      <c r="K43" s="5" t="str">
        <f t="shared" si="4"/>
        <v>-8</v>
      </c>
      <c r="L43" s="5" t="e">
        <f t="shared" si="5"/>
        <v>#VALUE!</v>
      </c>
      <c r="M43" s="5" t="e">
        <f t="shared" si="1"/>
        <v>#VALUE!</v>
      </c>
    </row>
    <row r="44" spans="1:13" x14ac:dyDescent="0.2">
      <c r="A44" t="str">
        <f>UPPER(SUBSTITUTE(Input!A44," ","_"))</f>
        <v>COUNTY_CHESTERFIELD</v>
      </c>
      <c r="B44" s="2" t="str">
        <f>UPPER(Input!B44)</f>
        <v/>
      </c>
      <c r="C44" t="str">
        <f>IF((MID(Input!F44,3,1))=".",Input!F44,G44+I44)</f>
        <v>34.6395724573593</v>
      </c>
      <c r="D44" t="str">
        <f>IF((MID(Input!G44,4,1))=".",Input!G44,"-"&amp;K44+M44)</f>
        <v>-80.1587232307453</v>
      </c>
      <c r="F44" s="5" t="str">
        <f>LEFT(Input!F44,LEN(Input!F44)-2)</f>
        <v>34.63957245735</v>
      </c>
      <c r="G44" s="5" t="str">
        <f t="shared" si="2"/>
        <v>34</v>
      </c>
      <c r="H44" s="5" t="e">
        <f t="shared" si="3"/>
        <v>#VALUE!</v>
      </c>
      <c r="I44" s="5" t="e">
        <f t="shared" si="0"/>
        <v>#VALUE!</v>
      </c>
      <c r="J44" s="5" t="str">
        <f>LEFT(Input!G44,LEN(Input!G44)-2)</f>
        <v>-80.15872323074</v>
      </c>
      <c r="K44" s="5" t="str">
        <f t="shared" si="4"/>
        <v>-8</v>
      </c>
      <c r="L44" s="5" t="e">
        <f t="shared" si="5"/>
        <v>#VALUE!</v>
      </c>
      <c r="M44" s="5" t="e">
        <f t="shared" si="1"/>
        <v>#VALUE!</v>
      </c>
    </row>
    <row r="45" spans="1:13" x14ac:dyDescent="0.2">
      <c r="A45" t="str">
        <f>UPPER(SUBSTITUTE(Input!A45," ","_"))</f>
        <v>COUNTY_CLARENDON</v>
      </c>
      <c r="B45" s="2" t="str">
        <f>UPPER(Input!B45)</f>
        <v/>
      </c>
      <c r="C45" t="str">
        <f>IF((MID(Input!F45,3,1))=".",Input!F45,G45+I45)</f>
        <v>33.6657201404319</v>
      </c>
      <c r="D45" t="str">
        <f>IF((MID(Input!G45,4,1))=".",Input!G45,"-"&amp;K45+M45)</f>
        <v>-80.2164106388348</v>
      </c>
      <c r="F45" s="5" t="str">
        <f>LEFT(Input!F45,LEN(Input!F45)-2)</f>
        <v>33.66572014043</v>
      </c>
      <c r="G45" s="5" t="str">
        <f t="shared" si="2"/>
        <v>33</v>
      </c>
      <c r="H45" s="5" t="e">
        <f t="shared" si="3"/>
        <v>#VALUE!</v>
      </c>
      <c r="I45" s="5" t="e">
        <f t="shared" si="0"/>
        <v>#VALUE!</v>
      </c>
      <c r="J45" s="5" t="str">
        <f>LEFT(Input!G45,LEN(Input!G45)-2)</f>
        <v>-80.21641063883</v>
      </c>
      <c r="K45" s="5" t="str">
        <f t="shared" si="4"/>
        <v>-8</v>
      </c>
      <c r="L45" s="5" t="e">
        <f t="shared" si="5"/>
        <v>#VALUE!</v>
      </c>
      <c r="M45" s="5" t="e">
        <f t="shared" si="1"/>
        <v>#VALUE!</v>
      </c>
    </row>
    <row r="46" spans="1:13" x14ac:dyDescent="0.2">
      <c r="A46" t="str">
        <f>UPPER(SUBSTITUTE(Input!A46," ","_"))</f>
        <v>COUNTY_CLARKE</v>
      </c>
      <c r="B46" s="2" t="str">
        <f>UPPER(Input!B46)</f>
        <v/>
      </c>
      <c r="C46" t="str">
        <f>IF((MID(Input!F46,3,1))=".",Input!F46,G46+I46)</f>
        <v>33.9511750372381</v>
      </c>
      <c r="D46" t="str">
        <f>IF((MID(Input!G46,4,1))=".",Input!G46,"-"&amp;K46+M46)</f>
        <v>-83.36733580927729</v>
      </c>
      <c r="F46" s="5" t="str">
        <f>LEFT(Input!F46,LEN(Input!F46)-2)</f>
        <v>33.95117503723</v>
      </c>
      <c r="G46" s="5" t="str">
        <f t="shared" si="2"/>
        <v>33</v>
      </c>
      <c r="H46" s="5" t="e">
        <f t="shared" si="3"/>
        <v>#VALUE!</v>
      </c>
      <c r="I46" s="5" t="e">
        <f t="shared" si="0"/>
        <v>#VALUE!</v>
      </c>
      <c r="J46" s="5" t="str">
        <f>LEFT(Input!G46,LEN(Input!G46)-2)</f>
        <v>-83.367335809277</v>
      </c>
      <c r="K46" s="5" t="str">
        <f t="shared" si="4"/>
        <v>-8</v>
      </c>
      <c r="L46" s="5" t="e">
        <f t="shared" si="5"/>
        <v>#VALUE!</v>
      </c>
      <c r="M46" s="5" t="e">
        <f t="shared" si="1"/>
        <v>#VALUE!</v>
      </c>
    </row>
    <row r="47" spans="1:13" x14ac:dyDescent="0.2">
      <c r="A47" t="str">
        <f>UPPER(SUBSTITUTE(Input!A47," ","_"))</f>
        <v>COUNTY_CLAY</v>
      </c>
      <c r="B47" s="2" t="str">
        <f>UPPER(Input!B47)</f>
        <v/>
      </c>
      <c r="C47" t="str">
        <f>IF((MID(Input!F47,3,1))=".",Input!F47,G47+I47)</f>
        <v>31.6262815444495</v>
      </c>
      <c r="D47" t="str">
        <f>IF((MID(Input!G47,4,1))=".",Input!G47,"-"&amp;K47+M47)</f>
        <v>-84.9801069428662</v>
      </c>
      <c r="F47" s="5" t="str">
        <f>LEFT(Input!F47,LEN(Input!F47)-2)</f>
        <v>31.62628154444</v>
      </c>
      <c r="G47" s="5" t="str">
        <f t="shared" si="2"/>
        <v>31</v>
      </c>
      <c r="H47" s="5" t="e">
        <f t="shared" si="3"/>
        <v>#VALUE!</v>
      </c>
      <c r="I47" s="5" t="e">
        <f t="shared" si="0"/>
        <v>#VALUE!</v>
      </c>
      <c r="J47" s="5" t="str">
        <f>LEFT(Input!G47,LEN(Input!G47)-2)</f>
        <v>-84.98010694286</v>
      </c>
      <c r="K47" s="5" t="str">
        <f t="shared" si="4"/>
        <v>-8</v>
      </c>
      <c r="L47" s="5" t="e">
        <f t="shared" si="5"/>
        <v>#VALUE!</v>
      </c>
      <c r="M47" s="5" t="e">
        <f t="shared" si="1"/>
        <v>#VALUE!</v>
      </c>
    </row>
    <row r="48" spans="1:13" x14ac:dyDescent="0.2">
      <c r="A48" t="str">
        <f>UPPER(SUBSTITUTE(Input!A48," ","_"))</f>
        <v>COUNTY_CLAYTON</v>
      </c>
      <c r="B48" s="2" t="str">
        <f>UPPER(Input!B48)</f>
        <v/>
      </c>
      <c r="C48" t="str">
        <f>IF((MID(Input!F48,3,1))=".",Input!F48,G48+I48)</f>
        <v>33.5418912829648</v>
      </c>
      <c r="D48" t="str">
        <f>IF((MID(Input!G48,4,1))=".",Input!G48,"-"&amp;K48+M48)</f>
        <v>-84.3576903138018</v>
      </c>
      <c r="F48" s="5" t="str">
        <f>LEFT(Input!F48,LEN(Input!F48)-2)</f>
        <v>33.54189128296</v>
      </c>
      <c r="G48" s="5" t="str">
        <f t="shared" si="2"/>
        <v>33</v>
      </c>
      <c r="H48" s="5" t="e">
        <f t="shared" si="3"/>
        <v>#VALUE!</v>
      </c>
      <c r="I48" s="5" t="e">
        <f t="shared" si="0"/>
        <v>#VALUE!</v>
      </c>
      <c r="J48" s="5" t="str">
        <f>LEFT(Input!G48,LEN(Input!G48)-2)</f>
        <v>-84.35769031380</v>
      </c>
      <c r="K48" s="5" t="str">
        <f t="shared" si="4"/>
        <v>-8</v>
      </c>
      <c r="L48" s="5" t="e">
        <f t="shared" si="5"/>
        <v>#VALUE!</v>
      </c>
      <c r="M48" s="5" t="e">
        <f t="shared" si="1"/>
        <v>#VALUE!</v>
      </c>
    </row>
    <row r="49" spans="1:13" x14ac:dyDescent="0.2">
      <c r="A49" t="str">
        <f>UPPER(SUBSTITUTE(Input!A49," ","_"))</f>
        <v>COUNTY_CLINCH</v>
      </c>
      <c r="B49" s="2" t="str">
        <f>UPPER(Input!B49)</f>
        <v/>
      </c>
      <c r="C49" t="str">
        <f>IF((MID(Input!F49,3,1))=".",Input!F49,G49+I49)</f>
        <v>30.9149526435706</v>
      </c>
      <c r="D49" t="str">
        <f>IF((MID(Input!G49,4,1))=".",Input!G49,"-"&amp;K49+M49)</f>
        <v>-82.7062408800759</v>
      </c>
      <c r="F49" s="5" t="str">
        <f>LEFT(Input!F49,LEN(Input!F49)-2)</f>
        <v>30.91495264357</v>
      </c>
      <c r="G49" s="5" t="str">
        <f t="shared" si="2"/>
        <v>30</v>
      </c>
      <c r="H49" s="5" t="e">
        <f t="shared" si="3"/>
        <v>#VALUE!</v>
      </c>
      <c r="I49" s="5" t="e">
        <f t="shared" si="0"/>
        <v>#VALUE!</v>
      </c>
      <c r="J49" s="5" t="str">
        <f>LEFT(Input!G49,LEN(Input!G49)-2)</f>
        <v>-82.70624088007</v>
      </c>
      <c r="K49" s="5" t="str">
        <f t="shared" si="4"/>
        <v>-8</v>
      </c>
      <c r="L49" s="5" t="e">
        <f t="shared" si="5"/>
        <v>#VALUE!</v>
      </c>
      <c r="M49" s="5" t="e">
        <f t="shared" si="1"/>
        <v>#VALUE!</v>
      </c>
    </row>
    <row r="50" spans="1:13" x14ac:dyDescent="0.2">
      <c r="A50" t="str">
        <f>UPPER(SUBSTITUTE(Input!A50," ","_"))</f>
        <v>COUNTY_COBB</v>
      </c>
      <c r="B50" s="2" t="str">
        <f>UPPER(Input!B50)</f>
        <v/>
      </c>
      <c r="C50" t="str">
        <f>IF((MID(Input!F50,3,1))=".",Input!F50,G50+I50)</f>
        <v>33.9414765402396</v>
      </c>
      <c r="D50" t="str">
        <f>IF((MID(Input!G50,4,1))=".",Input!G50,"-"&amp;K50+M50)</f>
        <v>-84.57667590582361</v>
      </c>
      <c r="F50" s="5" t="str">
        <f>LEFT(Input!F50,LEN(Input!F50)-2)</f>
        <v>33.94147654023</v>
      </c>
      <c r="G50" s="5" t="str">
        <f t="shared" si="2"/>
        <v>33</v>
      </c>
      <c r="H50" s="5" t="e">
        <f t="shared" si="3"/>
        <v>#VALUE!</v>
      </c>
      <c r="I50" s="5" t="e">
        <f t="shared" si="0"/>
        <v>#VALUE!</v>
      </c>
      <c r="J50" s="5" t="str">
        <f>LEFT(Input!G50,LEN(Input!G50)-2)</f>
        <v>-84.576675905823</v>
      </c>
      <c r="K50" s="5" t="str">
        <f t="shared" si="4"/>
        <v>-8</v>
      </c>
      <c r="L50" s="5" t="e">
        <f t="shared" si="5"/>
        <v>#VALUE!</v>
      </c>
      <c r="M50" s="5" t="e">
        <f t="shared" si="1"/>
        <v>#VALUE!</v>
      </c>
    </row>
    <row r="51" spans="1:13" x14ac:dyDescent="0.2">
      <c r="A51" t="str">
        <f>UPPER(SUBSTITUTE(Input!A51," ","_"))</f>
        <v>COUNTY_COFFEE</v>
      </c>
      <c r="B51" s="2" t="str">
        <f>UPPER(Input!B51)</f>
        <v/>
      </c>
      <c r="C51" t="str">
        <f>IF((MID(Input!F51,3,1))=".",Input!F51,G51+I51)</f>
        <v>31.5492776918456</v>
      </c>
      <c r="D51" t="str">
        <f>IF((MID(Input!G51,4,1))=".",Input!G51,"-"&amp;K51+M51)</f>
        <v>-82.8492049178805</v>
      </c>
      <c r="F51" s="5" t="str">
        <f>LEFT(Input!F51,LEN(Input!F51)-2)</f>
        <v>31.54927769184</v>
      </c>
      <c r="G51" s="5" t="str">
        <f t="shared" si="2"/>
        <v>31</v>
      </c>
      <c r="H51" s="5" t="e">
        <f t="shared" si="3"/>
        <v>#VALUE!</v>
      </c>
      <c r="I51" s="5" t="e">
        <f t="shared" si="0"/>
        <v>#VALUE!</v>
      </c>
      <c r="J51" s="5" t="str">
        <f>LEFT(Input!G51,LEN(Input!G51)-2)</f>
        <v>-82.84920491788</v>
      </c>
      <c r="K51" s="5" t="str">
        <f t="shared" si="4"/>
        <v>-8</v>
      </c>
      <c r="L51" s="5" t="e">
        <f t="shared" si="5"/>
        <v>#VALUE!</v>
      </c>
      <c r="M51" s="5" t="e">
        <f t="shared" si="1"/>
        <v>#VALUE!</v>
      </c>
    </row>
    <row r="52" spans="1:13" x14ac:dyDescent="0.2">
      <c r="A52" t="str">
        <f>UPPER(SUBSTITUTE(Input!A52," ","_"))</f>
        <v>COUNTY_COLLETON</v>
      </c>
      <c r="B52" s="2" t="str">
        <f>UPPER(Input!B52)</f>
        <v/>
      </c>
      <c r="C52" t="str">
        <f>IF((MID(Input!F52,3,1))=".",Input!F52,G52+I52)</f>
        <v>32.8590877188107</v>
      </c>
      <c r="D52" t="str">
        <f>IF((MID(Input!G52,4,1))=".",Input!G52,"-"&amp;K52+M52)</f>
        <v>-80.6636047540233</v>
      </c>
      <c r="F52" s="5" t="str">
        <f>LEFT(Input!F52,LEN(Input!F52)-2)</f>
        <v>32.85908771881</v>
      </c>
      <c r="G52" s="5" t="str">
        <f t="shared" si="2"/>
        <v>32</v>
      </c>
      <c r="H52" s="5" t="e">
        <f t="shared" si="3"/>
        <v>#VALUE!</v>
      </c>
      <c r="I52" s="5" t="e">
        <f t="shared" si="0"/>
        <v>#VALUE!</v>
      </c>
      <c r="J52" s="5" t="str">
        <f>LEFT(Input!G52,LEN(Input!G52)-2)</f>
        <v>-80.66360475402</v>
      </c>
      <c r="K52" s="5" t="str">
        <f t="shared" si="4"/>
        <v>-8</v>
      </c>
      <c r="L52" s="5" t="e">
        <f t="shared" si="5"/>
        <v>#VALUE!</v>
      </c>
      <c r="M52" s="5" t="e">
        <f t="shared" si="1"/>
        <v>#VALUE!</v>
      </c>
    </row>
    <row r="53" spans="1:13" x14ac:dyDescent="0.2">
      <c r="A53" t="str">
        <f>UPPER(SUBSTITUTE(Input!A53," ","_"))</f>
        <v>COUNTY_COLQUITT</v>
      </c>
      <c r="B53" s="2" t="str">
        <f>UPPER(Input!B53)</f>
        <v/>
      </c>
      <c r="C53" t="str">
        <f>IF((MID(Input!F53,3,1))=".",Input!F53,G53+I53)</f>
        <v>31.18839745016</v>
      </c>
      <c r="D53" t="str">
        <f>IF((MID(Input!G53,4,1))=".",Input!G53,"-"&amp;K53+M53)</f>
        <v>-83.7688524413167</v>
      </c>
      <c r="F53" s="5" t="str">
        <f>LEFT(Input!F53,LEN(Input!F53)-2)</f>
        <v>31.188397450</v>
      </c>
      <c r="G53" s="5" t="str">
        <f t="shared" si="2"/>
        <v>31</v>
      </c>
      <c r="H53" s="5" t="e">
        <f t="shared" si="3"/>
        <v>#VALUE!</v>
      </c>
      <c r="I53" s="5" t="e">
        <f t="shared" si="0"/>
        <v>#VALUE!</v>
      </c>
      <c r="J53" s="5" t="str">
        <f>LEFT(Input!G53,LEN(Input!G53)-2)</f>
        <v>-83.76885244131</v>
      </c>
      <c r="K53" s="5" t="str">
        <f t="shared" si="4"/>
        <v>-8</v>
      </c>
      <c r="L53" s="5" t="e">
        <f t="shared" si="5"/>
        <v>#VALUE!</v>
      </c>
      <c r="M53" s="5" t="e">
        <f t="shared" si="1"/>
        <v>#VALUE!</v>
      </c>
    </row>
    <row r="54" spans="1:13" x14ac:dyDescent="0.2">
      <c r="A54" t="str">
        <f>UPPER(SUBSTITUTE(Input!A54," ","_"))</f>
        <v>COUNTY_COLUMBIA</v>
      </c>
      <c r="B54" s="2" t="str">
        <f>UPPER(Input!B54)</f>
        <v/>
      </c>
      <c r="C54" t="str">
        <f>IF((MID(Input!F54,3,1))=".",Input!F54,G54+I54)</f>
        <v>33.5441296602959</v>
      </c>
      <c r="D54" t="str">
        <f>IF((MID(Input!G54,4,1))=".",Input!G54,"-"&amp;K54+M54)</f>
        <v>-82.2640659376865</v>
      </c>
      <c r="F54" s="5" t="str">
        <f>LEFT(Input!F54,LEN(Input!F54)-2)</f>
        <v>33.54412966029</v>
      </c>
      <c r="G54" s="5" t="str">
        <f t="shared" si="2"/>
        <v>33</v>
      </c>
      <c r="H54" s="5" t="e">
        <f t="shared" si="3"/>
        <v>#VALUE!</v>
      </c>
      <c r="I54" s="5" t="e">
        <f t="shared" si="0"/>
        <v>#VALUE!</v>
      </c>
      <c r="J54" s="5" t="str">
        <f>LEFT(Input!G54,LEN(Input!G54)-2)</f>
        <v>-82.26406593768</v>
      </c>
      <c r="K54" s="5" t="str">
        <f t="shared" si="4"/>
        <v>-8</v>
      </c>
      <c r="L54" s="5" t="e">
        <f t="shared" si="5"/>
        <v>#VALUE!</v>
      </c>
      <c r="M54" s="5" t="e">
        <f t="shared" si="1"/>
        <v>#VALUE!</v>
      </c>
    </row>
    <row r="55" spans="1:13" x14ac:dyDescent="0.2">
      <c r="A55" t="str">
        <f>UPPER(SUBSTITUTE(Input!A55," ","_"))</f>
        <v>COUNTY_COOK</v>
      </c>
      <c r="B55" s="2" t="str">
        <f>UPPER(Input!B55)</f>
        <v/>
      </c>
      <c r="C55" t="str">
        <f>IF((MID(Input!F55,3,1))=".",Input!F55,G55+I55)</f>
        <v>31.1539980529701</v>
      </c>
      <c r="D55" t="str">
        <f>IF((MID(Input!G55,4,1))=".",Input!G55,"-"&amp;K55+M55)</f>
        <v>-83.43046938602831</v>
      </c>
      <c r="F55" s="5" t="str">
        <f>LEFT(Input!F55,LEN(Input!F55)-2)</f>
        <v>31.15399805297</v>
      </c>
      <c r="G55" s="5" t="str">
        <f t="shared" si="2"/>
        <v>31</v>
      </c>
      <c r="H55" s="5" t="e">
        <f t="shared" si="3"/>
        <v>#VALUE!</v>
      </c>
      <c r="I55" s="5" t="e">
        <f t="shared" si="0"/>
        <v>#VALUE!</v>
      </c>
      <c r="J55" s="5" t="str">
        <f>LEFT(Input!G55,LEN(Input!G55)-2)</f>
        <v>-83.430469386028</v>
      </c>
      <c r="K55" s="5" t="str">
        <f t="shared" si="4"/>
        <v>-8</v>
      </c>
      <c r="L55" s="5" t="e">
        <f t="shared" si="5"/>
        <v>#VALUE!</v>
      </c>
      <c r="M55" s="5" t="e">
        <f t="shared" si="1"/>
        <v>#VALUE!</v>
      </c>
    </row>
    <row r="56" spans="1:13" x14ac:dyDescent="0.2">
      <c r="A56" t="str">
        <f>UPPER(SUBSTITUTE(Input!A56," ","_"))</f>
        <v>COUNTY_COWETA</v>
      </c>
      <c r="B56" s="2" t="str">
        <f>UPPER(Input!B56)</f>
        <v/>
      </c>
      <c r="C56" t="str">
        <f>IF((MID(Input!F56,3,1))=".",Input!F56,G56+I56)</f>
        <v>33.3534623890211</v>
      </c>
      <c r="D56" t="str">
        <f>IF((MID(Input!G56,4,1))=".",Input!G56,"-"&amp;K56+M56)</f>
        <v>-84.76336994256771</v>
      </c>
      <c r="F56" s="5" t="str">
        <f>LEFT(Input!F56,LEN(Input!F56)-2)</f>
        <v>33.35346238902</v>
      </c>
      <c r="G56" s="5" t="str">
        <f t="shared" si="2"/>
        <v>33</v>
      </c>
      <c r="H56" s="5" t="e">
        <f t="shared" si="3"/>
        <v>#VALUE!</v>
      </c>
      <c r="I56" s="5" t="e">
        <f t="shared" si="0"/>
        <v>#VALUE!</v>
      </c>
      <c r="J56" s="5" t="str">
        <f>LEFT(Input!G56,LEN(Input!G56)-2)</f>
        <v>-84.763369942567</v>
      </c>
      <c r="K56" s="5" t="str">
        <f t="shared" si="4"/>
        <v>-8</v>
      </c>
      <c r="L56" s="5" t="e">
        <f t="shared" si="5"/>
        <v>#VALUE!</v>
      </c>
      <c r="M56" s="5" t="e">
        <f t="shared" si="1"/>
        <v>#VALUE!</v>
      </c>
    </row>
    <row r="57" spans="1:13" x14ac:dyDescent="0.2">
      <c r="A57" t="str">
        <f>UPPER(SUBSTITUTE(Input!A57," ","_"))</f>
        <v>COUNTY_CRAWFORD</v>
      </c>
      <c r="B57" s="2" t="str">
        <f>UPPER(Input!B57)</f>
        <v/>
      </c>
      <c r="C57" t="str">
        <f>IF((MID(Input!F57,3,1))=".",Input!F57,G57+I57)</f>
        <v>32.7145076645817</v>
      </c>
      <c r="D57" t="str">
        <f>IF((MID(Input!G57,4,1))=".",Input!G57,"-"&amp;K57+M57)</f>
        <v>-83.98634635212269</v>
      </c>
      <c r="F57" s="5" t="str">
        <f>LEFT(Input!F57,LEN(Input!F57)-2)</f>
        <v>32.71450766458</v>
      </c>
      <c r="G57" s="5" t="str">
        <f t="shared" si="2"/>
        <v>32</v>
      </c>
      <c r="H57" s="5" t="e">
        <f t="shared" si="3"/>
        <v>#VALUE!</v>
      </c>
      <c r="I57" s="5" t="e">
        <f t="shared" si="0"/>
        <v>#VALUE!</v>
      </c>
      <c r="J57" s="5" t="str">
        <f>LEFT(Input!G57,LEN(Input!G57)-2)</f>
        <v>-83.986346352122</v>
      </c>
      <c r="K57" s="5" t="str">
        <f t="shared" si="4"/>
        <v>-8</v>
      </c>
      <c r="L57" s="5" t="e">
        <f t="shared" si="5"/>
        <v>#VALUE!</v>
      </c>
      <c r="M57" s="5" t="e">
        <f t="shared" si="1"/>
        <v>#VALUE!</v>
      </c>
    </row>
    <row r="58" spans="1:13" x14ac:dyDescent="0.2">
      <c r="A58" t="str">
        <f>UPPER(SUBSTITUTE(Input!A58," ","_"))</f>
        <v>COUNTY_CRISP</v>
      </c>
      <c r="B58" s="2" t="str">
        <f>UPPER(Input!B58)</f>
        <v/>
      </c>
      <c r="C58" t="str">
        <f>IF((MID(Input!F58,3,1))=".",Input!F58,G58+I58)</f>
        <v>31.9229380257386</v>
      </c>
      <c r="D58" t="str">
        <f>IF((MID(Input!G58,4,1))=".",Input!G58,"-"&amp;K58+M58)</f>
        <v>-83.7681079846878</v>
      </c>
      <c r="F58" s="5" t="str">
        <f>LEFT(Input!F58,LEN(Input!F58)-2)</f>
        <v>31.92293802573</v>
      </c>
      <c r="G58" s="5" t="str">
        <f t="shared" si="2"/>
        <v>31</v>
      </c>
      <c r="H58" s="5" t="e">
        <f t="shared" si="3"/>
        <v>#VALUE!</v>
      </c>
      <c r="I58" s="5" t="e">
        <f t="shared" si="0"/>
        <v>#VALUE!</v>
      </c>
      <c r="J58" s="5" t="str">
        <f>LEFT(Input!G58,LEN(Input!G58)-2)</f>
        <v>-83.76810798468</v>
      </c>
      <c r="K58" s="5" t="str">
        <f t="shared" si="4"/>
        <v>-8</v>
      </c>
      <c r="L58" s="5" t="e">
        <f t="shared" si="5"/>
        <v>#VALUE!</v>
      </c>
      <c r="M58" s="5" t="e">
        <f t="shared" si="1"/>
        <v>#VALUE!</v>
      </c>
    </row>
    <row r="59" spans="1:13" x14ac:dyDescent="0.2">
      <c r="A59" t="str">
        <f>UPPER(SUBSTITUTE(Input!A59," ","_"))</f>
        <v>COUNTY_DADE</v>
      </c>
      <c r="B59" s="2" t="str">
        <f>UPPER(Input!B59)</f>
        <v/>
      </c>
      <c r="C59" t="str">
        <f>IF((MID(Input!F59,3,1))=".",Input!F59,G59+I59)</f>
        <v>34.8545276917552</v>
      </c>
      <c r="D59" t="str">
        <f>IF((MID(Input!G59,4,1))=".",Input!G59,"-"&amp;K59+M59)</f>
        <v>-85.5045322530994</v>
      </c>
      <c r="F59" s="5" t="str">
        <f>LEFT(Input!F59,LEN(Input!F59)-2)</f>
        <v>34.85452769175</v>
      </c>
      <c r="G59" s="5" t="str">
        <f t="shared" si="2"/>
        <v>34</v>
      </c>
      <c r="H59" s="5" t="e">
        <f t="shared" si="3"/>
        <v>#VALUE!</v>
      </c>
      <c r="I59" s="5" t="e">
        <f t="shared" si="0"/>
        <v>#VALUE!</v>
      </c>
      <c r="J59" s="5" t="str">
        <f>LEFT(Input!G59,LEN(Input!G59)-2)</f>
        <v>-85.50453225309</v>
      </c>
      <c r="K59" s="5" t="str">
        <f t="shared" si="4"/>
        <v>-8</v>
      </c>
      <c r="L59" s="5" t="e">
        <f t="shared" si="5"/>
        <v>#VALUE!</v>
      </c>
      <c r="M59" s="5" t="e">
        <f t="shared" si="1"/>
        <v>#VALUE!</v>
      </c>
    </row>
    <row r="60" spans="1:13" x14ac:dyDescent="0.2">
      <c r="A60" t="str">
        <f>UPPER(SUBSTITUTE(Input!A60," ","_"))</f>
        <v>COUNTY_DARLINGTON</v>
      </c>
      <c r="B60" s="2" t="str">
        <f>UPPER(Input!B60)</f>
        <v/>
      </c>
      <c r="C60" t="str">
        <f>IF((MID(Input!F60,3,1))=".",Input!F60,G60+I60)</f>
        <v>34.3322559549683</v>
      </c>
      <c r="D60" t="str">
        <f>IF((MID(Input!G60,4,1))=".",Input!G60,"-"&amp;K60+M60)</f>
        <v>-79.9573856003466</v>
      </c>
      <c r="F60" s="5" t="str">
        <f>LEFT(Input!F60,LEN(Input!F60)-2)</f>
        <v>34.33225595496</v>
      </c>
      <c r="G60" s="5" t="str">
        <f t="shared" si="2"/>
        <v>34</v>
      </c>
      <c r="H60" s="5" t="e">
        <f t="shared" si="3"/>
        <v>#VALUE!</v>
      </c>
      <c r="I60" s="5" t="e">
        <f t="shared" si="0"/>
        <v>#VALUE!</v>
      </c>
      <c r="J60" s="5" t="str">
        <f>LEFT(Input!G60,LEN(Input!G60)-2)</f>
        <v>-79.95738560034</v>
      </c>
      <c r="K60" s="5" t="str">
        <f t="shared" si="4"/>
        <v>-7</v>
      </c>
      <c r="L60" s="5" t="e">
        <f t="shared" si="5"/>
        <v>#VALUE!</v>
      </c>
      <c r="M60" s="5" t="e">
        <f t="shared" si="1"/>
        <v>#VALUE!</v>
      </c>
    </row>
    <row r="61" spans="1:13" x14ac:dyDescent="0.2">
      <c r="A61" t="str">
        <f>UPPER(SUBSTITUTE(Input!A61," ","_"))</f>
        <v>COUNTY_DAWSON</v>
      </c>
      <c r="B61" s="2" t="str">
        <f>UPPER(Input!B61)</f>
        <v/>
      </c>
      <c r="C61" t="str">
        <f>IF((MID(Input!F61,3,1))=".",Input!F61,G61+I61)</f>
        <v>34.4443051058739</v>
      </c>
      <c r="D61" t="str">
        <f>IF((MID(Input!G61,4,1))=".",Input!G61,"-"&amp;K61+M61)</f>
        <v>-84.1706398012966</v>
      </c>
      <c r="F61" s="5" t="str">
        <f>LEFT(Input!F61,LEN(Input!F61)-2)</f>
        <v>34.44430510587</v>
      </c>
      <c r="G61" s="5" t="str">
        <f t="shared" si="2"/>
        <v>34</v>
      </c>
      <c r="H61" s="5" t="e">
        <f t="shared" si="3"/>
        <v>#VALUE!</v>
      </c>
      <c r="I61" s="5" t="e">
        <f t="shared" si="0"/>
        <v>#VALUE!</v>
      </c>
      <c r="J61" s="5" t="str">
        <f>LEFT(Input!G61,LEN(Input!G61)-2)</f>
        <v>-84.17063980129</v>
      </c>
      <c r="K61" s="5" t="str">
        <f t="shared" si="4"/>
        <v>-8</v>
      </c>
      <c r="L61" s="5" t="e">
        <f t="shared" si="5"/>
        <v>#VALUE!</v>
      </c>
      <c r="M61" s="5" t="e">
        <f t="shared" si="1"/>
        <v>#VALUE!</v>
      </c>
    </row>
    <row r="62" spans="1:13" x14ac:dyDescent="0.2">
      <c r="A62" t="str">
        <f>UPPER(SUBSTITUTE(Input!A62," ","_"))</f>
        <v>COUNTY_DECATUR</v>
      </c>
      <c r="B62" s="2" t="str">
        <f>UPPER(Input!B62)</f>
        <v/>
      </c>
      <c r="C62" t="str">
        <f>IF((MID(Input!F62,3,1))=".",Input!F62,G62+I62)</f>
        <v>30.8783510431155</v>
      </c>
      <c r="D62" t="str">
        <f>IF((MID(Input!G62,4,1))=".",Input!G62,"-"&amp;K62+M62)</f>
        <v>-84.57907464580011</v>
      </c>
      <c r="F62" s="5" t="str">
        <f>LEFT(Input!F62,LEN(Input!F62)-2)</f>
        <v>30.87835104311</v>
      </c>
      <c r="G62" s="5" t="str">
        <f t="shared" si="2"/>
        <v>30</v>
      </c>
      <c r="H62" s="5" t="e">
        <f t="shared" si="3"/>
        <v>#VALUE!</v>
      </c>
      <c r="I62" s="5" t="e">
        <f t="shared" si="0"/>
        <v>#VALUE!</v>
      </c>
      <c r="J62" s="5" t="str">
        <f>LEFT(Input!G62,LEN(Input!G62)-2)</f>
        <v>-84.579074645800</v>
      </c>
      <c r="K62" s="5" t="str">
        <f t="shared" si="4"/>
        <v>-8</v>
      </c>
      <c r="L62" s="5" t="e">
        <f t="shared" si="5"/>
        <v>#VALUE!</v>
      </c>
      <c r="M62" s="5" t="e">
        <f t="shared" si="1"/>
        <v>#VALUE!</v>
      </c>
    </row>
    <row r="63" spans="1:13" x14ac:dyDescent="0.2">
      <c r="A63" t="str">
        <f>UPPER(SUBSTITUTE(Input!A63," ","_"))</f>
        <v>COUNTY_DEKALB</v>
      </c>
      <c r="B63" s="2" t="str">
        <f>UPPER(Input!B63)</f>
        <v/>
      </c>
      <c r="C63" t="str">
        <f>IF((MID(Input!F63,3,1))=".",Input!F63,G63+I63)</f>
        <v>33.7715345513429</v>
      </c>
      <c r="D63" t="str">
        <f>IF((MID(Input!G63,4,1))=".",Input!G63,"-"&amp;K63+M63)</f>
        <v>-84.2264118043405</v>
      </c>
      <c r="F63" s="5" t="str">
        <f>LEFT(Input!F63,LEN(Input!F63)-2)</f>
        <v>33.77153455134</v>
      </c>
      <c r="G63" s="5" t="str">
        <f t="shared" si="2"/>
        <v>33</v>
      </c>
      <c r="H63" s="5" t="e">
        <f t="shared" si="3"/>
        <v>#VALUE!</v>
      </c>
      <c r="I63" s="5" t="e">
        <f t="shared" si="0"/>
        <v>#VALUE!</v>
      </c>
      <c r="J63" s="5" t="str">
        <f>LEFT(Input!G63,LEN(Input!G63)-2)</f>
        <v>-84.22641180434</v>
      </c>
      <c r="K63" s="5" t="str">
        <f t="shared" si="4"/>
        <v>-8</v>
      </c>
      <c r="L63" s="5" t="e">
        <f t="shared" si="5"/>
        <v>#VALUE!</v>
      </c>
      <c r="M63" s="5" t="e">
        <f t="shared" si="1"/>
        <v>#VALUE!</v>
      </c>
    </row>
    <row r="64" spans="1:13" x14ac:dyDescent="0.2">
      <c r="A64" t="str">
        <f>UPPER(SUBSTITUTE(Input!A64," ","_"))</f>
        <v>COUNTY_DILLON</v>
      </c>
      <c r="B64" s="2" t="str">
        <f>UPPER(Input!B64)</f>
        <v/>
      </c>
      <c r="C64" t="str">
        <f>IF((MID(Input!F64,3,1))=".",Input!F64,G64+I64)</f>
        <v>34.391556940835</v>
      </c>
      <c r="D64" t="str">
        <f>IF((MID(Input!G64,4,1))=".",Input!G64,"-"&amp;K64+M64)</f>
        <v>-79.3789052790785</v>
      </c>
      <c r="F64" s="5" t="str">
        <f>LEFT(Input!F64,LEN(Input!F64)-2)</f>
        <v>34.3915569408</v>
      </c>
      <c r="G64" s="5" t="str">
        <f t="shared" si="2"/>
        <v>34</v>
      </c>
      <c r="H64" s="5" t="e">
        <f t="shared" si="3"/>
        <v>#VALUE!</v>
      </c>
      <c r="I64" s="5" t="e">
        <f t="shared" si="0"/>
        <v>#VALUE!</v>
      </c>
      <c r="J64" s="5" t="str">
        <f>LEFT(Input!G64,LEN(Input!G64)-2)</f>
        <v>-79.37890527907</v>
      </c>
      <c r="K64" s="5" t="str">
        <f t="shared" si="4"/>
        <v>-7</v>
      </c>
      <c r="L64" s="5" t="e">
        <f t="shared" si="5"/>
        <v>#VALUE!</v>
      </c>
      <c r="M64" s="5" t="e">
        <f t="shared" si="1"/>
        <v>#VALUE!</v>
      </c>
    </row>
    <row r="65" spans="1:13" x14ac:dyDescent="0.2">
      <c r="A65" t="str">
        <f>UPPER(SUBSTITUTE(Input!A65," ","_"))</f>
        <v>COUNTY_DODGE</v>
      </c>
      <c r="B65" s="2" t="str">
        <f>UPPER(Input!B65)</f>
        <v/>
      </c>
      <c r="C65" t="str">
        <f>IF((MID(Input!F65,3,1))=".",Input!F65,G65+I65)</f>
        <v>32.1721889665149</v>
      </c>
      <c r="D65" t="str">
        <f>IF((MID(Input!G65,4,1))=".",Input!G65,"-"&amp;K65+M65)</f>
        <v>-83.16840293697339</v>
      </c>
      <c r="F65" s="5" t="str">
        <f>LEFT(Input!F65,LEN(Input!F65)-2)</f>
        <v>32.17218896651</v>
      </c>
      <c r="G65" s="5" t="str">
        <f t="shared" si="2"/>
        <v>32</v>
      </c>
      <c r="H65" s="5" t="e">
        <f t="shared" si="3"/>
        <v>#VALUE!</v>
      </c>
      <c r="I65" s="5" t="e">
        <f t="shared" si="0"/>
        <v>#VALUE!</v>
      </c>
      <c r="J65" s="5" t="str">
        <f>LEFT(Input!G65,LEN(Input!G65)-2)</f>
        <v>-83.168402936973</v>
      </c>
      <c r="K65" s="5" t="str">
        <f t="shared" si="4"/>
        <v>-8</v>
      </c>
      <c r="L65" s="5" t="e">
        <f t="shared" si="5"/>
        <v>#VALUE!</v>
      </c>
      <c r="M65" s="5" t="e">
        <f t="shared" si="1"/>
        <v>#VALUE!</v>
      </c>
    </row>
    <row r="66" spans="1:13" x14ac:dyDescent="0.2">
      <c r="A66" t="str">
        <f>UPPER(SUBSTITUTE(Input!A66," ","_"))</f>
        <v>COUNTY_DOOLY</v>
      </c>
      <c r="B66" s="2" t="str">
        <f>UPPER(Input!B66)</f>
        <v/>
      </c>
      <c r="C66" t="str">
        <f>IF((MID(Input!F66,3,1))=".",Input!F66,G66+I66)</f>
        <v>32.1571846162829</v>
      </c>
      <c r="D66" t="str">
        <f>IF((MID(Input!G66,4,1))=".",Input!G66,"-"&amp;K66+M66)</f>
        <v>-83.798755394512</v>
      </c>
      <c r="F66" s="5" t="str">
        <f>LEFT(Input!F66,LEN(Input!F66)-2)</f>
        <v>32.15718461628</v>
      </c>
      <c r="G66" s="5" t="str">
        <f t="shared" si="2"/>
        <v>32</v>
      </c>
      <c r="H66" s="5" t="e">
        <f t="shared" si="3"/>
        <v>#VALUE!</v>
      </c>
      <c r="I66" s="5" t="e">
        <f t="shared" si="0"/>
        <v>#VALUE!</v>
      </c>
      <c r="J66" s="5" t="str">
        <f>LEFT(Input!G66,LEN(Input!G66)-2)</f>
        <v>-83.7987553945</v>
      </c>
      <c r="K66" s="5" t="str">
        <f t="shared" si="4"/>
        <v>-8</v>
      </c>
      <c r="L66" s="5" t="e">
        <f t="shared" si="5"/>
        <v>#VALUE!</v>
      </c>
      <c r="M66" s="5" t="e">
        <f t="shared" si="1"/>
        <v>#VALUE!</v>
      </c>
    </row>
    <row r="67" spans="1:13" x14ac:dyDescent="0.2">
      <c r="A67" t="str">
        <f>UPPER(SUBSTITUTE(Input!A67," ","_"))</f>
        <v>COUNTY_DORCHESTER</v>
      </c>
      <c r="B67" s="2" t="str">
        <f>UPPER(Input!B67)</f>
        <v/>
      </c>
      <c r="C67" t="str">
        <f>IF((MID(Input!F67,3,1))=".",Input!F67,G67+I67)</f>
        <v>33.0804160314398</v>
      </c>
      <c r="D67" t="str">
        <f>IF((MID(Input!G67,4,1))=".",Input!G67,"-"&amp;K67+M67)</f>
        <v>-80.4066440608422</v>
      </c>
      <c r="F67" s="5" t="str">
        <f>LEFT(Input!F67,LEN(Input!F67)-2)</f>
        <v>33.08041603143</v>
      </c>
      <c r="G67" s="5" t="str">
        <f t="shared" si="2"/>
        <v>33</v>
      </c>
      <c r="H67" s="5" t="e">
        <f t="shared" si="3"/>
        <v>#VALUE!</v>
      </c>
      <c r="I67" s="5" t="e">
        <f t="shared" ref="I67:I129" si="6">H67/60</f>
        <v>#VALUE!</v>
      </c>
      <c r="J67" s="5" t="str">
        <f>LEFT(Input!G67,LEN(Input!G67)-2)</f>
        <v>-80.40664406084</v>
      </c>
      <c r="K67" s="5" t="str">
        <f t="shared" si="4"/>
        <v>-8</v>
      </c>
      <c r="L67" s="5" t="e">
        <f t="shared" si="5"/>
        <v>#VALUE!</v>
      </c>
      <c r="M67" s="5" t="e">
        <f t="shared" ref="M67:M129" si="7">L67/60</f>
        <v>#VALUE!</v>
      </c>
    </row>
    <row r="68" spans="1:13" x14ac:dyDescent="0.2">
      <c r="A68" t="str">
        <f>UPPER(SUBSTITUTE(Input!A68," ","_"))</f>
        <v>COUNTY_DOUGHERTY</v>
      </c>
      <c r="B68" s="2" t="str">
        <f>UPPER(Input!B68)</f>
        <v/>
      </c>
      <c r="C68" t="str">
        <f>IF((MID(Input!F68,3,1))=".",Input!F68,G68+I68)</f>
        <v>31.5333963755163</v>
      </c>
      <c r="D68" t="str">
        <f>IF((MID(Input!G68,4,1))=".",Input!G68,"-"&amp;K68+M68)</f>
        <v>-84.2162601728137</v>
      </c>
      <c r="F68" s="5" t="str">
        <f>LEFT(Input!F68,LEN(Input!F68)-2)</f>
        <v>31.53339637551</v>
      </c>
      <c r="G68" s="5" t="str">
        <f t="shared" ref="G68:G129" si="8">LEFT(F68,2)</f>
        <v>31</v>
      </c>
      <c r="H68" s="5" t="e">
        <f t="shared" ref="H68:H129" si="9">RIGHT(F68,FIND(" ",F68)+2)</f>
        <v>#VALUE!</v>
      </c>
      <c r="I68" s="5" t="e">
        <f t="shared" si="6"/>
        <v>#VALUE!</v>
      </c>
      <c r="J68" s="5" t="str">
        <f>LEFT(Input!G68,LEN(Input!G68)-2)</f>
        <v>-84.21626017281</v>
      </c>
      <c r="K68" s="5" t="str">
        <f t="shared" ref="K68:K129" si="10">LEFT(J68,2)</f>
        <v>-8</v>
      </c>
      <c r="L68" s="5" t="e">
        <f t="shared" ref="L68:L129" si="11">RIGHT(J68,FIND(" ",J68)+2)</f>
        <v>#VALUE!</v>
      </c>
      <c r="M68" s="5" t="e">
        <f t="shared" si="7"/>
        <v>#VALUE!</v>
      </c>
    </row>
    <row r="69" spans="1:13" x14ac:dyDescent="0.2">
      <c r="A69" t="str">
        <f>UPPER(SUBSTITUTE(Input!A69," ","_"))</f>
        <v>COUNTY_DOUGLAS</v>
      </c>
      <c r="B69" s="2" t="str">
        <f>UPPER(Input!B69)</f>
        <v/>
      </c>
      <c r="C69" t="str">
        <f>IF((MID(Input!F69,3,1))=".",Input!F69,G69+I69)</f>
        <v>33.7018274995326</v>
      </c>
      <c r="D69" t="str">
        <f>IF((MID(Input!G69,4,1))=".",Input!G69,"-"&amp;K69+M69)</f>
        <v>-84.7679305062003</v>
      </c>
      <c r="F69" s="5" t="str">
        <f>LEFT(Input!F69,LEN(Input!F69)-2)</f>
        <v>33.70182749953</v>
      </c>
      <c r="G69" s="5" t="str">
        <f t="shared" si="8"/>
        <v>33</v>
      </c>
      <c r="H69" s="5" t="e">
        <f t="shared" si="9"/>
        <v>#VALUE!</v>
      </c>
      <c r="I69" s="5" t="e">
        <f t="shared" si="6"/>
        <v>#VALUE!</v>
      </c>
      <c r="J69" s="5" t="str">
        <f>LEFT(Input!G69,LEN(Input!G69)-2)</f>
        <v>-84.76793050620</v>
      </c>
      <c r="K69" s="5" t="str">
        <f t="shared" si="10"/>
        <v>-8</v>
      </c>
      <c r="L69" s="5" t="e">
        <f t="shared" si="11"/>
        <v>#VALUE!</v>
      </c>
      <c r="M69" s="5" t="e">
        <f t="shared" si="7"/>
        <v>#VALUE!</v>
      </c>
    </row>
    <row r="70" spans="1:13" x14ac:dyDescent="0.2">
      <c r="A70" t="str">
        <f>UPPER(SUBSTITUTE(Input!A70," ","_"))</f>
        <v>COUNTY_EARLY</v>
      </c>
      <c r="B70" s="2" t="str">
        <f>UPPER(Input!B70)</f>
        <v/>
      </c>
      <c r="C70" t="str">
        <f>IF((MID(Input!F70,3,1))=".",Input!F70,G70+I70)</f>
        <v>31.3228387417844</v>
      </c>
      <c r="D70" t="str">
        <f>IF((MID(Input!G70,4,1))=".",Input!G70,"-"&amp;K70+M70)</f>
        <v>-84.90364743925861</v>
      </c>
      <c r="F70" s="5" t="str">
        <f>LEFT(Input!F70,LEN(Input!F70)-2)</f>
        <v>31.32283874178</v>
      </c>
      <c r="G70" s="5" t="str">
        <f t="shared" si="8"/>
        <v>31</v>
      </c>
      <c r="H70" s="5" t="e">
        <f t="shared" si="9"/>
        <v>#VALUE!</v>
      </c>
      <c r="I70" s="5" t="e">
        <f t="shared" si="6"/>
        <v>#VALUE!</v>
      </c>
      <c r="J70" s="5" t="str">
        <f>LEFT(Input!G70,LEN(Input!G70)-2)</f>
        <v>-84.903647439258</v>
      </c>
      <c r="K70" s="5" t="str">
        <f t="shared" si="10"/>
        <v>-8</v>
      </c>
      <c r="L70" s="5" t="e">
        <f t="shared" si="11"/>
        <v>#VALUE!</v>
      </c>
      <c r="M70" s="5" t="e">
        <f t="shared" si="7"/>
        <v>#VALUE!</v>
      </c>
    </row>
    <row r="71" spans="1:13" x14ac:dyDescent="0.2">
      <c r="A71" t="str">
        <f>UPPER(SUBSTITUTE(Input!A71," ","_"))</f>
        <v>COUNTY_ECHOLS</v>
      </c>
      <c r="B71" s="2" t="str">
        <f>UPPER(Input!B71)</f>
        <v/>
      </c>
      <c r="C71" t="str">
        <f>IF((MID(Input!F71,3,1))=".",Input!F71,G71+I71)</f>
        <v>30.7100946033162</v>
      </c>
      <c r="D71" t="str">
        <f>IF((MID(Input!G71,4,1))=".",Input!G71,"-"&amp;K71+M71)</f>
        <v>-82.8939387571878</v>
      </c>
      <c r="F71" s="5" t="str">
        <f>LEFT(Input!F71,LEN(Input!F71)-2)</f>
        <v>30.71009460331</v>
      </c>
      <c r="G71" s="5" t="str">
        <f t="shared" si="8"/>
        <v>30</v>
      </c>
      <c r="H71" s="5" t="e">
        <f t="shared" si="9"/>
        <v>#VALUE!</v>
      </c>
      <c r="I71" s="5" t="e">
        <f t="shared" si="6"/>
        <v>#VALUE!</v>
      </c>
      <c r="J71" s="5" t="str">
        <f>LEFT(Input!G71,LEN(Input!G71)-2)</f>
        <v>-82.89393875718</v>
      </c>
      <c r="K71" s="5" t="str">
        <f t="shared" si="10"/>
        <v>-8</v>
      </c>
      <c r="L71" s="5" t="e">
        <f t="shared" si="11"/>
        <v>#VALUE!</v>
      </c>
      <c r="M71" s="5" t="e">
        <f t="shared" si="7"/>
        <v>#VALUE!</v>
      </c>
    </row>
    <row r="72" spans="1:13" x14ac:dyDescent="0.2">
      <c r="A72" t="str">
        <f>UPPER(SUBSTITUTE(Input!A72," ","_"))</f>
        <v>COUNTY_EDGEFIELD</v>
      </c>
      <c r="B72" s="2" t="str">
        <f>UPPER(Input!B72)</f>
        <v/>
      </c>
      <c r="C72" t="str">
        <f>IF((MID(Input!F72,3,1))=".",Input!F72,G72+I72)</f>
        <v>33.7726737232413</v>
      </c>
      <c r="D72" t="str">
        <f>IF((MID(Input!G72,4,1))=".",Input!G72,"-"&amp;K72+M72)</f>
        <v>-81.9675161243885</v>
      </c>
      <c r="F72" s="5" t="str">
        <f>LEFT(Input!F72,LEN(Input!F72)-2)</f>
        <v>33.77267372324</v>
      </c>
      <c r="G72" s="5" t="str">
        <f t="shared" si="8"/>
        <v>33</v>
      </c>
      <c r="H72" s="5" t="e">
        <f t="shared" si="9"/>
        <v>#VALUE!</v>
      </c>
      <c r="I72" s="5" t="e">
        <f t="shared" si="6"/>
        <v>#VALUE!</v>
      </c>
      <c r="J72" s="5" t="str">
        <f>LEFT(Input!G72,LEN(Input!G72)-2)</f>
        <v>-81.96751612438</v>
      </c>
      <c r="K72" s="5" t="str">
        <f t="shared" si="10"/>
        <v>-8</v>
      </c>
      <c r="L72" s="5" t="e">
        <f t="shared" si="11"/>
        <v>#VALUE!</v>
      </c>
      <c r="M72" s="5" t="e">
        <f t="shared" si="7"/>
        <v>#VALUE!</v>
      </c>
    </row>
    <row r="73" spans="1:13" x14ac:dyDescent="0.2">
      <c r="A73" t="str">
        <f>UPPER(SUBSTITUTE(Input!A73," ","_"))</f>
        <v>COUNTY_EFFINGHAM</v>
      </c>
      <c r="B73" s="2" t="str">
        <f>UPPER(Input!B73)</f>
        <v/>
      </c>
      <c r="C73" t="str">
        <f>IF((MID(Input!F73,3,1))=".",Input!F73,G73+I73)</f>
        <v>32.3673159759284</v>
      </c>
      <c r="D73" t="str">
        <f>IF((MID(Input!G73,4,1))=".",Input!G73,"-"&amp;K73+M73)</f>
        <v>-81.34134276725381</v>
      </c>
      <c r="F73" s="5" t="str">
        <f>LEFT(Input!F73,LEN(Input!F73)-2)</f>
        <v>32.36731597592</v>
      </c>
      <c r="G73" s="5" t="str">
        <f t="shared" si="8"/>
        <v>32</v>
      </c>
      <c r="H73" s="5" t="e">
        <f t="shared" si="9"/>
        <v>#VALUE!</v>
      </c>
      <c r="I73" s="5" t="e">
        <f t="shared" si="6"/>
        <v>#VALUE!</v>
      </c>
      <c r="J73" s="5" t="str">
        <f>LEFT(Input!G73,LEN(Input!G73)-2)</f>
        <v>-81.341342767253</v>
      </c>
      <c r="K73" s="5" t="str">
        <f t="shared" si="10"/>
        <v>-8</v>
      </c>
      <c r="L73" s="5" t="e">
        <f t="shared" si="11"/>
        <v>#VALUE!</v>
      </c>
      <c r="M73" s="5" t="e">
        <f t="shared" si="7"/>
        <v>#VALUE!</v>
      </c>
    </row>
    <row r="74" spans="1:13" x14ac:dyDescent="0.2">
      <c r="A74" t="str">
        <f>UPPER(SUBSTITUTE(Input!A74," ","_"))</f>
        <v>COUNTY_ELBERT</v>
      </c>
      <c r="B74" s="2" t="str">
        <f>UPPER(Input!B74)</f>
        <v/>
      </c>
      <c r="C74" t="str">
        <f>IF((MID(Input!F74,3,1))=".",Input!F74,G74+I74)</f>
        <v>34.1168002897544</v>
      </c>
      <c r="D74" t="str">
        <f>IF((MID(Input!G74,4,1))=".",Input!G74,"-"&amp;K74+M74)</f>
        <v>-82.840099494829</v>
      </c>
      <c r="F74" s="5" t="str">
        <f>LEFT(Input!F74,LEN(Input!F74)-2)</f>
        <v>34.11680028975</v>
      </c>
      <c r="G74" s="5" t="str">
        <f t="shared" si="8"/>
        <v>34</v>
      </c>
      <c r="H74" s="5" t="e">
        <f t="shared" si="9"/>
        <v>#VALUE!</v>
      </c>
      <c r="I74" s="5" t="e">
        <f t="shared" si="6"/>
        <v>#VALUE!</v>
      </c>
      <c r="J74" s="5" t="str">
        <f>LEFT(Input!G74,LEN(Input!G74)-2)</f>
        <v>-82.8400994948</v>
      </c>
      <c r="K74" s="5" t="str">
        <f t="shared" si="10"/>
        <v>-8</v>
      </c>
      <c r="L74" s="5" t="e">
        <f t="shared" si="11"/>
        <v>#VALUE!</v>
      </c>
      <c r="M74" s="5" t="e">
        <f t="shared" si="7"/>
        <v>#VALUE!</v>
      </c>
    </row>
    <row r="75" spans="1:13" x14ac:dyDescent="0.2">
      <c r="A75" t="str">
        <f>UPPER(SUBSTITUTE(Input!A75," ","_"))</f>
        <v>COUNTY_EMANUEL</v>
      </c>
      <c r="B75" s="2" t="str">
        <f>UPPER(Input!B75)</f>
        <v/>
      </c>
      <c r="C75" t="str">
        <f>IF((MID(Input!F75,3,1))=".",Input!F75,G75+I75)</f>
        <v>32.5897685729126</v>
      </c>
      <c r="D75" t="str">
        <f>IF((MID(Input!G75,4,1))=".",Input!G75,"-"&amp;K75+M75)</f>
        <v>-82.30171163878541</v>
      </c>
      <c r="F75" s="5" t="str">
        <f>LEFT(Input!F75,LEN(Input!F75)-2)</f>
        <v>32.58976857291</v>
      </c>
      <c r="G75" s="5" t="str">
        <f t="shared" si="8"/>
        <v>32</v>
      </c>
      <c r="H75" s="5" t="e">
        <f t="shared" si="9"/>
        <v>#VALUE!</v>
      </c>
      <c r="I75" s="5" t="e">
        <f t="shared" si="6"/>
        <v>#VALUE!</v>
      </c>
      <c r="J75" s="5" t="str">
        <f>LEFT(Input!G75,LEN(Input!G75)-2)</f>
        <v>-82.301711638785</v>
      </c>
      <c r="K75" s="5" t="str">
        <f t="shared" si="10"/>
        <v>-8</v>
      </c>
      <c r="L75" s="5" t="e">
        <f t="shared" si="11"/>
        <v>#VALUE!</v>
      </c>
      <c r="M75" s="5" t="e">
        <f t="shared" si="7"/>
        <v>#VALUE!</v>
      </c>
    </row>
    <row r="76" spans="1:13" x14ac:dyDescent="0.2">
      <c r="A76" t="str">
        <f>UPPER(SUBSTITUTE(Input!A76," ","_"))</f>
        <v>COUNTY_EVANS</v>
      </c>
      <c r="B76" s="2" t="str">
        <f>UPPER(Input!B76)</f>
        <v/>
      </c>
      <c r="C76" t="str">
        <f>IF((MID(Input!F76,3,1))=".",Input!F76,G76+I76)</f>
        <v>32.1567689610497</v>
      </c>
      <c r="D76" t="str">
        <f>IF((MID(Input!G76,4,1))=".",Input!G76,"-"&amp;K76+M76)</f>
        <v>-81.8868876309725</v>
      </c>
      <c r="F76" s="5" t="str">
        <f>LEFT(Input!F76,LEN(Input!F76)-2)</f>
        <v>32.15676896104</v>
      </c>
      <c r="G76" s="5" t="str">
        <f t="shared" si="8"/>
        <v>32</v>
      </c>
      <c r="H76" s="5" t="e">
        <f t="shared" si="9"/>
        <v>#VALUE!</v>
      </c>
      <c r="I76" s="5" t="e">
        <f t="shared" si="6"/>
        <v>#VALUE!</v>
      </c>
      <c r="J76" s="5" t="str">
        <f>LEFT(Input!G76,LEN(Input!G76)-2)</f>
        <v>-81.88688763097</v>
      </c>
      <c r="K76" s="5" t="str">
        <f t="shared" si="10"/>
        <v>-8</v>
      </c>
      <c r="L76" s="5" t="e">
        <f t="shared" si="11"/>
        <v>#VALUE!</v>
      </c>
      <c r="M76" s="5" t="e">
        <f t="shared" si="7"/>
        <v>#VALUE!</v>
      </c>
    </row>
    <row r="77" spans="1:13" x14ac:dyDescent="0.2">
      <c r="A77" t="str">
        <f>UPPER(SUBSTITUTE(Input!A77," ","_"))</f>
        <v>COUNTY_FAIRFIELD</v>
      </c>
      <c r="B77" s="2" t="str">
        <f>UPPER(Input!B77)</f>
        <v/>
      </c>
      <c r="C77" t="str">
        <f>IF((MID(Input!F77,3,1))=".",Input!F77,G77+I77)</f>
        <v>34.3952000952176</v>
      </c>
      <c r="D77" t="str">
        <f>IF((MID(Input!G77,4,1))=".",Input!G77,"-"&amp;K77+M77)</f>
        <v>-81.12118978893891</v>
      </c>
      <c r="F77" s="5" t="str">
        <f>LEFT(Input!F77,LEN(Input!F77)-2)</f>
        <v>34.39520009521</v>
      </c>
      <c r="G77" s="5" t="str">
        <f t="shared" si="8"/>
        <v>34</v>
      </c>
      <c r="H77" s="5" t="e">
        <f t="shared" si="9"/>
        <v>#VALUE!</v>
      </c>
      <c r="I77" s="5" t="e">
        <f t="shared" si="6"/>
        <v>#VALUE!</v>
      </c>
      <c r="J77" s="5" t="str">
        <f>LEFT(Input!G77,LEN(Input!G77)-2)</f>
        <v>-81.121189788938</v>
      </c>
      <c r="K77" s="5" t="str">
        <f t="shared" si="10"/>
        <v>-8</v>
      </c>
      <c r="L77" s="5" t="e">
        <f t="shared" si="11"/>
        <v>#VALUE!</v>
      </c>
      <c r="M77" s="5" t="e">
        <f t="shared" si="7"/>
        <v>#VALUE!</v>
      </c>
    </row>
    <row r="78" spans="1:13" x14ac:dyDescent="0.2">
      <c r="A78" t="str">
        <f>UPPER(SUBSTITUTE(Input!A78," ","_"))</f>
        <v>COUNTY_FANNIN</v>
      </c>
      <c r="B78" s="2" t="str">
        <f>UPPER(Input!B78)</f>
        <v/>
      </c>
      <c r="C78" t="str">
        <f>IF((MID(Input!F78,3,1))=".",Input!F78,G78+I78)</f>
        <v>34.8641314000289</v>
      </c>
      <c r="D78" t="str">
        <f>IF((MID(Input!G78,4,1))=".",Input!G78,"-"&amp;K78+M78)</f>
        <v>-84.3198293344641</v>
      </c>
      <c r="F78" s="5" t="str">
        <f>LEFT(Input!F78,LEN(Input!F78)-2)</f>
        <v>34.86413140002</v>
      </c>
      <c r="G78" s="5" t="str">
        <f t="shared" si="8"/>
        <v>34</v>
      </c>
      <c r="H78" s="5" t="e">
        <f t="shared" si="9"/>
        <v>#VALUE!</v>
      </c>
      <c r="I78" s="5" t="e">
        <f t="shared" si="6"/>
        <v>#VALUE!</v>
      </c>
      <c r="J78" s="5" t="str">
        <f>LEFT(Input!G78,LEN(Input!G78)-2)</f>
        <v>-84.31982933446</v>
      </c>
      <c r="K78" s="5" t="str">
        <f t="shared" si="10"/>
        <v>-8</v>
      </c>
      <c r="L78" s="5" t="e">
        <f t="shared" si="11"/>
        <v>#VALUE!</v>
      </c>
      <c r="M78" s="5" t="e">
        <f t="shared" si="7"/>
        <v>#VALUE!</v>
      </c>
    </row>
    <row r="79" spans="1:13" x14ac:dyDescent="0.2">
      <c r="A79" t="str">
        <f>UPPER(SUBSTITUTE(Input!A79," ","_"))</f>
        <v>COUNTY_FAYETTE</v>
      </c>
      <c r="B79" s="2" t="str">
        <f>UPPER(Input!B79)</f>
        <v/>
      </c>
      <c r="C79" t="str">
        <f>IF((MID(Input!F79,3,1))=".",Input!F79,G79+I79)</f>
        <v>33.4139487929505</v>
      </c>
      <c r="D79" t="str">
        <f>IF((MID(Input!G79,4,1))=".",Input!G79,"-"&amp;K79+M79)</f>
        <v>-84.49419590964099</v>
      </c>
      <c r="F79" s="5" t="str">
        <f>LEFT(Input!F79,LEN(Input!F79)-2)</f>
        <v>33.41394879295</v>
      </c>
      <c r="G79" s="5" t="str">
        <f t="shared" si="8"/>
        <v>33</v>
      </c>
      <c r="H79" s="5" t="e">
        <f t="shared" si="9"/>
        <v>#VALUE!</v>
      </c>
      <c r="I79" s="5" t="e">
        <f t="shared" si="6"/>
        <v>#VALUE!</v>
      </c>
      <c r="J79" s="5" t="str">
        <f>LEFT(Input!G79,LEN(Input!G79)-2)</f>
        <v>-84.494195909640</v>
      </c>
      <c r="K79" s="5" t="str">
        <f t="shared" si="10"/>
        <v>-8</v>
      </c>
      <c r="L79" s="5" t="e">
        <f t="shared" si="11"/>
        <v>#VALUE!</v>
      </c>
      <c r="M79" s="5" t="e">
        <f t="shared" si="7"/>
        <v>#VALUE!</v>
      </c>
    </row>
    <row r="80" spans="1:13" x14ac:dyDescent="0.2">
      <c r="A80" t="str">
        <f>UPPER(SUBSTITUTE(Input!A80," ","_"))</f>
        <v>COUNTY_FLORENCE</v>
      </c>
      <c r="B80" s="2" t="str">
        <f>UPPER(Input!B80)</f>
        <v/>
      </c>
      <c r="C80" t="str">
        <f>IF((MID(Input!F80,3,1))=".",Input!F80,G80+I80)</f>
        <v>34.024211543417</v>
      </c>
      <c r="D80" t="str">
        <f>IF((MID(Input!G80,4,1))=".",Input!G80,"-"&amp;K80+M80)</f>
        <v>-79.70265287213989</v>
      </c>
      <c r="F80" s="5" t="str">
        <f>LEFT(Input!F80,LEN(Input!F80)-2)</f>
        <v>34.0242115434</v>
      </c>
      <c r="G80" s="5" t="str">
        <f t="shared" si="8"/>
        <v>34</v>
      </c>
      <c r="H80" s="5" t="e">
        <f t="shared" si="9"/>
        <v>#VALUE!</v>
      </c>
      <c r="I80" s="5" t="e">
        <f t="shared" si="6"/>
        <v>#VALUE!</v>
      </c>
      <c r="J80" s="5" t="str">
        <f>LEFT(Input!G80,LEN(Input!G80)-2)</f>
        <v>-79.702652872139</v>
      </c>
      <c r="K80" s="5" t="str">
        <f t="shared" si="10"/>
        <v>-7</v>
      </c>
      <c r="L80" s="5" t="e">
        <f t="shared" si="11"/>
        <v>#VALUE!</v>
      </c>
      <c r="M80" s="5" t="e">
        <f t="shared" si="7"/>
        <v>#VALUE!</v>
      </c>
    </row>
    <row r="81" spans="1:13" x14ac:dyDescent="0.2">
      <c r="A81" t="str">
        <f>UPPER(SUBSTITUTE(Input!A81," ","_"))</f>
        <v>COUNTY_FLOYD</v>
      </c>
      <c r="B81" s="2" t="str">
        <f>UPPER(Input!B81)</f>
        <v/>
      </c>
      <c r="C81" t="str">
        <f>IF((MID(Input!F81,3,1))=".",Input!F81,G81+I81)</f>
        <v>34.2631691084943</v>
      </c>
      <c r="D81" t="str">
        <f>IF((MID(Input!G81,4,1))=".",Input!G81,"-"&amp;K81+M81)</f>
        <v>-85.2142832388281</v>
      </c>
      <c r="F81" s="5" t="str">
        <f>LEFT(Input!F81,LEN(Input!F81)-2)</f>
        <v>34.26316910849</v>
      </c>
      <c r="G81" s="5" t="str">
        <f t="shared" si="8"/>
        <v>34</v>
      </c>
      <c r="H81" s="5" t="e">
        <f t="shared" si="9"/>
        <v>#VALUE!</v>
      </c>
      <c r="I81" s="5" t="e">
        <f t="shared" si="6"/>
        <v>#VALUE!</v>
      </c>
      <c r="J81" s="5" t="str">
        <f>LEFT(Input!G81,LEN(Input!G81)-2)</f>
        <v>-85.21428323882</v>
      </c>
      <c r="K81" s="5" t="str">
        <f t="shared" si="10"/>
        <v>-8</v>
      </c>
      <c r="L81" s="5" t="e">
        <f t="shared" si="11"/>
        <v>#VALUE!</v>
      </c>
      <c r="M81" s="5" t="e">
        <f t="shared" si="7"/>
        <v>#VALUE!</v>
      </c>
    </row>
    <row r="82" spans="1:13" x14ac:dyDescent="0.2">
      <c r="A82" t="str">
        <f>UPPER(SUBSTITUTE(Input!A82," ","_"))</f>
        <v>COUNTY_FORSYTH</v>
      </c>
      <c r="B82" s="2" t="str">
        <f>UPPER(Input!B82)</f>
        <v/>
      </c>
      <c r="C82" t="str">
        <f>IF((MID(Input!F82,3,1))=".",Input!F82,G82+I82)</f>
        <v>34.2255223165973</v>
      </c>
      <c r="D82" t="str">
        <f>IF((MID(Input!G82,4,1))=".",Input!G82,"-"&amp;K82+M82)</f>
        <v>-84.12502409960879</v>
      </c>
      <c r="F82" s="5" t="str">
        <f>LEFT(Input!F82,LEN(Input!F82)-2)</f>
        <v>34.22552231659</v>
      </c>
      <c r="G82" s="5" t="str">
        <f t="shared" si="8"/>
        <v>34</v>
      </c>
      <c r="H82" s="5" t="e">
        <f t="shared" si="9"/>
        <v>#VALUE!</v>
      </c>
      <c r="I82" s="5" t="e">
        <f t="shared" si="6"/>
        <v>#VALUE!</v>
      </c>
      <c r="J82" s="5" t="str">
        <f>LEFT(Input!G82,LEN(Input!G82)-2)</f>
        <v>-84.125024099608</v>
      </c>
      <c r="K82" s="5" t="str">
        <f t="shared" si="10"/>
        <v>-8</v>
      </c>
      <c r="L82" s="5" t="e">
        <f t="shared" si="11"/>
        <v>#VALUE!</v>
      </c>
      <c r="M82" s="5" t="e">
        <f t="shared" si="7"/>
        <v>#VALUE!</v>
      </c>
    </row>
    <row r="83" spans="1:13" x14ac:dyDescent="0.2">
      <c r="A83" t="str">
        <f>UPPER(SUBSTITUTE(Input!A83," ","_"))</f>
        <v>COUNTY_FRANKLIN</v>
      </c>
      <c r="B83" s="2" t="str">
        <f>UPPER(Input!B83)</f>
        <v/>
      </c>
      <c r="C83" t="str">
        <f>IF((MID(Input!F83,3,1))=".",Input!F83,G83+I83)</f>
        <v>34.3754428912448</v>
      </c>
      <c r="D83" t="str">
        <f>IF((MID(Input!G83,4,1))=".",Input!G83,"-"&amp;K83+M83)</f>
        <v>-83.2291793489476</v>
      </c>
      <c r="F83" s="5" t="str">
        <f>LEFT(Input!F83,LEN(Input!F83)-2)</f>
        <v>34.37544289124</v>
      </c>
      <c r="G83" s="5" t="str">
        <f t="shared" si="8"/>
        <v>34</v>
      </c>
      <c r="H83" s="5" t="e">
        <f t="shared" si="9"/>
        <v>#VALUE!</v>
      </c>
      <c r="I83" s="5" t="e">
        <f t="shared" si="6"/>
        <v>#VALUE!</v>
      </c>
      <c r="J83" s="5" t="str">
        <f>LEFT(Input!G83,LEN(Input!G83)-2)</f>
        <v>-83.22917934894</v>
      </c>
      <c r="K83" s="5" t="str">
        <f t="shared" si="10"/>
        <v>-8</v>
      </c>
      <c r="L83" s="5" t="e">
        <f t="shared" si="11"/>
        <v>#VALUE!</v>
      </c>
      <c r="M83" s="5" t="e">
        <f t="shared" si="7"/>
        <v>#VALUE!</v>
      </c>
    </row>
    <row r="84" spans="1:13" x14ac:dyDescent="0.2">
      <c r="A84" t="str">
        <f>UPPER(SUBSTITUTE(Input!A84," ","_"))</f>
        <v>COUNTY_FULTON</v>
      </c>
      <c r="B84" s="2" t="str">
        <f>UPPER(Input!B84)</f>
        <v/>
      </c>
      <c r="C84" t="str">
        <f>IF((MID(Input!F84,3,1))=".",Input!F84,G84+I84)</f>
        <v>33.7902589000901</v>
      </c>
      <c r="D84" t="str">
        <f>IF((MID(Input!G84,4,1))=".",Input!G84,"-"&amp;K84+M84)</f>
        <v>-84.46702206560499</v>
      </c>
      <c r="F84" s="5" t="str">
        <f>LEFT(Input!F84,LEN(Input!F84)-2)</f>
        <v>33.79025890009</v>
      </c>
      <c r="G84" s="5" t="str">
        <f t="shared" si="8"/>
        <v>33</v>
      </c>
      <c r="H84" s="5" t="e">
        <f t="shared" si="9"/>
        <v>#VALUE!</v>
      </c>
      <c r="I84" s="5" t="e">
        <f t="shared" si="6"/>
        <v>#VALUE!</v>
      </c>
      <c r="J84" s="5" t="str">
        <f>LEFT(Input!G84,LEN(Input!G84)-2)</f>
        <v>-84.467022065604</v>
      </c>
      <c r="K84" s="5" t="str">
        <f t="shared" si="10"/>
        <v>-8</v>
      </c>
      <c r="L84" s="5" t="e">
        <f t="shared" si="11"/>
        <v>#VALUE!</v>
      </c>
      <c r="M84" s="5" t="e">
        <f t="shared" si="7"/>
        <v>#VALUE!</v>
      </c>
    </row>
    <row r="85" spans="1:13" x14ac:dyDescent="0.2">
      <c r="A85" t="str">
        <f>UPPER(SUBSTITUTE(Input!A85," ","_"))</f>
        <v>COUNTY_GEORGETOWN</v>
      </c>
      <c r="B85" s="2" t="str">
        <f>UPPER(Input!B85)</f>
        <v/>
      </c>
      <c r="C85" t="str">
        <f>IF((MID(Input!F85,3,1))=".",Input!F85,G85+I85)</f>
        <v>33.4337359372983</v>
      </c>
      <c r="D85" t="str">
        <f>IF((MID(Input!G85,4,1))=".",Input!G85,"-"&amp;K85+M85)</f>
        <v>-79.3322282678316</v>
      </c>
      <c r="F85" s="5" t="str">
        <f>LEFT(Input!F85,LEN(Input!F85)-2)</f>
        <v>33.43373593729</v>
      </c>
      <c r="G85" s="5" t="str">
        <f t="shared" si="8"/>
        <v>33</v>
      </c>
      <c r="H85" s="5" t="e">
        <f t="shared" si="9"/>
        <v>#VALUE!</v>
      </c>
      <c r="I85" s="5" t="e">
        <f t="shared" si="6"/>
        <v>#VALUE!</v>
      </c>
      <c r="J85" s="5" t="str">
        <f>LEFT(Input!G85,LEN(Input!G85)-2)</f>
        <v>-79.33222826783</v>
      </c>
      <c r="K85" s="5" t="str">
        <f t="shared" si="10"/>
        <v>-7</v>
      </c>
      <c r="L85" s="5" t="e">
        <f t="shared" si="11"/>
        <v>#VALUE!</v>
      </c>
      <c r="M85" s="5" t="e">
        <f t="shared" si="7"/>
        <v>#VALUE!</v>
      </c>
    </row>
    <row r="86" spans="1:13" x14ac:dyDescent="0.2">
      <c r="A86" t="str">
        <f>UPPER(SUBSTITUTE(Input!A86," ","_"))</f>
        <v>COUNTY_GILMER</v>
      </c>
      <c r="B86" s="2" t="str">
        <f>UPPER(Input!B86)</f>
        <v/>
      </c>
      <c r="C86" t="str">
        <f>IF((MID(Input!F86,3,1))=".",Input!F86,G86+I86)</f>
        <v>34.6912774949729</v>
      </c>
      <c r="D86" t="str">
        <f>IF((MID(Input!G86,4,1))=".",Input!G86,"-"&amp;K86+M86)</f>
        <v>-84.4555678355903</v>
      </c>
      <c r="F86" s="5" t="str">
        <f>LEFT(Input!F86,LEN(Input!F86)-2)</f>
        <v>34.69127749497</v>
      </c>
      <c r="G86" s="5" t="str">
        <f t="shared" si="8"/>
        <v>34</v>
      </c>
      <c r="H86" s="5" t="e">
        <f t="shared" si="9"/>
        <v>#VALUE!</v>
      </c>
      <c r="I86" s="5" t="e">
        <f t="shared" si="6"/>
        <v>#VALUE!</v>
      </c>
      <c r="J86" s="5" t="str">
        <f>LEFT(Input!G86,LEN(Input!G86)-2)</f>
        <v>-84.45556783559</v>
      </c>
      <c r="K86" s="5" t="str">
        <f t="shared" si="10"/>
        <v>-8</v>
      </c>
      <c r="L86" s="5" t="e">
        <f t="shared" si="11"/>
        <v>#VALUE!</v>
      </c>
      <c r="M86" s="5" t="e">
        <f t="shared" si="7"/>
        <v>#VALUE!</v>
      </c>
    </row>
    <row r="87" spans="1:13" x14ac:dyDescent="0.2">
      <c r="A87" t="str">
        <f>UPPER(SUBSTITUTE(Input!A87," ","_"))</f>
        <v>COUNTY_GLASCOCK</v>
      </c>
      <c r="B87" s="2" t="str">
        <f>UPPER(Input!B87)</f>
        <v/>
      </c>
      <c r="C87" t="str">
        <f>IF((MID(Input!F87,3,1))=".",Input!F87,G87+I87)</f>
        <v>33.2292859422995</v>
      </c>
      <c r="D87" t="str">
        <f>IF((MID(Input!G87,4,1))=".",Input!G87,"-"&amp;K87+M87)</f>
        <v>-82.61070632311591</v>
      </c>
      <c r="F87" s="5" t="str">
        <f>LEFT(Input!F87,LEN(Input!F87)-2)</f>
        <v>33.22928594229</v>
      </c>
      <c r="G87" s="5" t="str">
        <f t="shared" si="8"/>
        <v>33</v>
      </c>
      <c r="H87" s="5" t="e">
        <f t="shared" si="9"/>
        <v>#VALUE!</v>
      </c>
      <c r="I87" s="5" t="e">
        <f t="shared" si="6"/>
        <v>#VALUE!</v>
      </c>
      <c r="J87" s="5" t="str">
        <f>LEFT(Input!G87,LEN(Input!G87)-2)</f>
        <v>-82.610706323115</v>
      </c>
      <c r="K87" s="5" t="str">
        <f t="shared" si="10"/>
        <v>-8</v>
      </c>
      <c r="L87" s="5" t="e">
        <f t="shared" si="11"/>
        <v>#VALUE!</v>
      </c>
      <c r="M87" s="5" t="e">
        <f t="shared" si="7"/>
        <v>#VALUE!</v>
      </c>
    </row>
    <row r="88" spans="1:13" x14ac:dyDescent="0.2">
      <c r="A88" t="str">
        <f>UPPER(SUBSTITUTE(Input!A88," ","_"))</f>
        <v>COUNTY_GLYNN</v>
      </c>
      <c r="B88" s="2" t="str">
        <f>UPPER(Input!B88)</f>
        <v/>
      </c>
      <c r="C88" t="str">
        <f>IF((MID(Input!F88,3,1))=".",Input!F88,G88+I88)</f>
        <v>31.2132478074777</v>
      </c>
      <c r="D88" t="str">
        <f>IF((MID(Input!G88,4,1))=".",Input!G88,"-"&amp;K88+M88)</f>
        <v>-81.49370059659771</v>
      </c>
      <c r="F88" s="5" t="str">
        <f>LEFT(Input!F88,LEN(Input!F88)-2)</f>
        <v>31.21324780747</v>
      </c>
      <c r="G88" s="5" t="str">
        <f t="shared" si="8"/>
        <v>31</v>
      </c>
      <c r="H88" s="5" t="e">
        <f t="shared" si="9"/>
        <v>#VALUE!</v>
      </c>
      <c r="I88" s="5" t="e">
        <f t="shared" si="6"/>
        <v>#VALUE!</v>
      </c>
      <c r="J88" s="5" t="str">
        <f>LEFT(Input!G88,LEN(Input!G88)-2)</f>
        <v>-81.493700596597</v>
      </c>
      <c r="K88" s="5" t="str">
        <f t="shared" si="10"/>
        <v>-8</v>
      </c>
      <c r="L88" s="5" t="e">
        <f t="shared" si="11"/>
        <v>#VALUE!</v>
      </c>
      <c r="M88" s="5" t="e">
        <f t="shared" si="7"/>
        <v>#VALUE!</v>
      </c>
    </row>
    <row r="89" spans="1:13" x14ac:dyDescent="0.2">
      <c r="A89" t="str">
        <f>UPPER(SUBSTITUTE(Input!A89," ","_"))</f>
        <v>COUNTY_GORDON</v>
      </c>
      <c r="B89" s="2" t="str">
        <f>UPPER(Input!B89)</f>
        <v/>
      </c>
      <c r="C89" t="str">
        <f>IF((MID(Input!F89,3,1))=".",Input!F89,G89+I89)</f>
        <v>34.5033660292817</v>
      </c>
      <c r="D89" t="str">
        <f>IF((MID(Input!G89,4,1))=".",Input!G89,"-"&amp;K89+M89)</f>
        <v>-84.8757568975993</v>
      </c>
      <c r="F89" s="5" t="str">
        <f>LEFT(Input!F89,LEN(Input!F89)-2)</f>
        <v>34.50336602928</v>
      </c>
      <c r="G89" s="5" t="str">
        <f t="shared" si="8"/>
        <v>34</v>
      </c>
      <c r="H89" s="5" t="e">
        <f t="shared" si="9"/>
        <v>#VALUE!</v>
      </c>
      <c r="I89" s="5" t="e">
        <f t="shared" si="6"/>
        <v>#VALUE!</v>
      </c>
      <c r="J89" s="5" t="str">
        <f>LEFT(Input!G89,LEN(Input!G89)-2)</f>
        <v>-84.87575689759</v>
      </c>
      <c r="K89" s="5" t="str">
        <f t="shared" si="10"/>
        <v>-8</v>
      </c>
      <c r="L89" s="5" t="e">
        <f t="shared" si="11"/>
        <v>#VALUE!</v>
      </c>
      <c r="M89" s="5" t="e">
        <f t="shared" si="7"/>
        <v>#VALUE!</v>
      </c>
    </row>
    <row r="90" spans="1:13" x14ac:dyDescent="0.2">
      <c r="A90" t="str">
        <f>UPPER(SUBSTITUTE(Input!A90," ","_"))</f>
        <v>COUNTY_GRADY</v>
      </c>
      <c r="B90" s="2" t="str">
        <f>UPPER(Input!B90)</f>
        <v/>
      </c>
      <c r="C90" t="str">
        <f>IF((MID(Input!F90,3,1))=".",Input!F90,G90+I90)</f>
        <v>30.8746794388285</v>
      </c>
      <c r="D90" t="str">
        <f>IF((MID(Input!G90,4,1))=".",Input!G90,"-"&amp;K90+M90)</f>
        <v>-84.2344308970268</v>
      </c>
      <c r="F90" s="5" t="str">
        <f>LEFT(Input!F90,LEN(Input!F90)-2)</f>
        <v>30.87467943882</v>
      </c>
      <c r="G90" s="5" t="str">
        <f t="shared" si="8"/>
        <v>30</v>
      </c>
      <c r="H90" s="5" t="e">
        <f t="shared" si="9"/>
        <v>#VALUE!</v>
      </c>
      <c r="I90" s="5" t="e">
        <f t="shared" si="6"/>
        <v>#VALUE!</v>
      </c>
      <c r="J90" s="5" t="str">
        <f>LEFT(Input!G90,LEN(Input!G90)-2)</f>
        <v>-84.23443089702</v>
      </c>
      <c r="K90" s="5" t="str">
        <f t="shared" si="10"/>
        <v>-8</v>
      </c>
      <c r="L90" s="5" t="e">
        <f t="shared" si="11"/>
        <v>#VALUE!</v>
      </c>
      <c r="M90" s="5" t="e">
        <f t="shared" si="7"/>
        <v>#VALUE!</v>
      </c>
    </row>
    <row r="91" spans="1:13" x14ac:dyDescent="0.2">
      <c r="A91" t="str">
        <f>UPPER(SUBSTITUTE(Input!A91," ","_"))</f>
        <v>COUNTY_GREENE</v>
      </c>
      <c r="B91" s="2" t="str">
        <f>UPPER(Input!B91)</f>
        <v/>
      </c>
      <c r="C91" t="str">
        <f>IF((MID(Input!F91,3,1))=".",Input!F91,G91+I91)</f>
        <v>33.5787901681722</v>
      </c>
      <c r="D91" t="str">
        <f>IF((MID(Input!G91,4,1))=".",Input!G91,"-"&amp;K91+M91)</f>
        <v>-83.1666592383132</v>
      </c>
      <c r="F91" s="5" t="str">
        <f>LEFT(Input!F91,LEN(Input!F91)-2)</f>
        <v>33.57879016817</v>
      </c>
      <c r="G91" s="5" t="str">
        <f t="shared" si="8"/>
        <v>33</v>
      </c>
      <c r="H91" s="5" t="e">
        <f t="shared" si="9"/>
        <v>#VALUE!</v>
      </c>
      <c r="I91" s="5" t="e">
        <f t="shared" si="6"/>
        <v>#VALUE!</v>
      </c>
      <c r="J91" s="5" t="str">
        <f>LEFT(Input!G91,LEN(Input!G91)-2)</f>
        <v>-83.16665923831</v>
      </c>
      <c r="K91" s="5" t="str">
        <f t="shared" si="10"/>
        <v>-8</v>
      </c>
      <c r="L91" s="5" t="e">
        <f t="shared" si="11"/>
        <v>#VALUE!</v>
      </c>
      <c r="M91" s="5" t="e">
        <f t="shared" si="7"/>
        <v>#VALUE!</v>
      </c>
    </row>
    <row r="92" spans="1:13" x14ac:dyDescent="0.2">
      <c r="A92" t="str">
        <f>UPPER(SUBSTITUTE(Input!A92," ","_"))</f>
        <v>COUNTY_GREENVILLE</v>
      </c>
      <c r="B92" s="2" t="str">
        <f>UPPER(Input!B92)</f>
        <v/>
      </c>
      <c r="C92" t="str">
        <f>IF((MID(Input!F92,3,1))=".",Input!F92,G92+I92)</f>
        <v>34.8943499058698</v>
      </c>
      <c r="D92" t="str">
        <f>IF((MID(Input!G92,4,1))=".",Input!G92,"-"&amp;K92+M92)</f>
        <v>-82.370810104455</v>
      </c>
      <c r="F92" s="5" t="str">
        <f>LEFT(Input!F92,LEN(Input!F92)-2)</f>
        <v>34.89434990586</v>
      </c>
      <c r="G92" s="5" t="str">
        <f t="shared" si="8"/>
        <v>34</v>
      </c>
      <c r="H92" s="5" t="e">
        <f t="shared" si="9"/>
        <v>#VALUE!</v>
      </c>
      <c r="I92" s="5" t="e">
        <f t="shared" si="6"/>
        <v>#VALUE!</v>
      </c>
      <c r="J92" s="5" t="str">
        <f>LEFT(Input!G92,LEN(Input!G92)-2)</f>
        <v>-82.3708101044</v>
      </c>
      <c r="K92" s="5" t="str">
        <f t="shared" si="10"/>
        <v>-8</v>
      </c>
      <c r="L92" s="5" t="e">
        <f t="shared" si="11"/>
        <v>#VALUE!</v>
      </c>
      <c r="M92" s="5" t="e">
        <f t="shared" si="7"/>
        <v>#VALUE!</v>
      </c>
    </row>
    <row r="93" spans="1:13" x14ac:dyDescent="0.2">
      <c r="A93" t="str">
        <f>UPPER(SUBSTITUTE(Input!A93," ","_"))</f>
        <v>COUNTY_GREENWOOD</v>
      </c>
      <c r="B93" s="2" t="str">
        <f>UPPER(Input!B93)</f>
        <v/>
      </c>
      <c r="C93" t="str">
        <f>IF((MID(Input!F93,3,1))=".",Input!F93,G93+I93)</f>
        <v>34.1538263008216</v>
      </c>
      <c r="D93" t="str">
        <f>IF((MID(Input!G93,4,1))=".",Input!G93,"-"&amp;K93+M93)</f>
        <v>-82.12591105263169</v>
      </c>
      <c r="F93" s="5" t="str">
        <f>LEFT(Input!F93,LEN(Input!F93)-2)</f>
        <v>34.15382630082</v>
      </c>
      <c r="G93" s="5" t="str">
        <f t="shared" si="8"/>
        <v>34</v>
      </c>
      <c r="H93" s="5" t="e">
        <f t="shared" si="9"/>
        <v>#VALUE!</v>
      </c>
      <c r="I93" s="5" t="e">
        <f t="shared" si="6"/>
        <v>#VALUE!</v>
      </c>
      <c r="J93" s="5" t="str">
        <f>LEFT(Input!G93,LEN(Input!G93)-2)</f>
        <v>-82.125911052631</v>
      </c>
      <c r="K93" s="5" t="str">
        <f t="shared" si="10"/>
        <v>-8</v>
      </c>
      <c r="L93" s="5" t="e">
        <f t="shared" si="11"/>
        <v>#VALUE!</v>
      </c>
      <c r="M93" s="5" t="e">
        <f t="shared" si="7"/>
        <v>#VALUE!</v>
      </c>
    </row>
    <row r="94" spans="1:13" x14ac:dyDescent="0.2">
      <c r="A94" t="str">
        <f>UPPER(SUBSTITUTE(Input!A94," ","_"))</f>
        <v>COUNTY_GWINNETT</v>
      </c>
      <c r="B94" s="2" t="str">
        <f>UPPER(Input!B94)</f>
        <v/>
      </c>
      <c r="C94" t="str">
        <f>IF((MID(Input!F94,3,1))=".",Input!F94,G94+I94)</f>
        <v>33.9617349750175</v>
      </c>
      <c r="D94" t="str">
        <f>IF((MID(Input!G94,4,1))=".",Input!G94,"-"&amp;K94+M94)</f>
        <v>-84.023631856278</v>
      </c>
      <c r="F94" s="5" t="str">
        <f>LEFT(Input!F94,LEN(Input!F94)-2)</f>
        <v>33.96173497501</v>
      </c>
      <c r="G94" s="5" t="str">
        <f t="shared" si="8"/>
        <v>33</v>
      </c>
      <c r="H94" s="5" t="e">
        <f t="shared" si="9"/>
        <v>#VALUE!</v>
      </c>
      <c r="I94" s="5" t="e">
        <f t="shared" si="6"/>
        <v>#VALUE!</v>
      </c>
      <c r="J94" s="5" t="str">
        <f>LEFT(Input!G94,LEN(Input!G94)-2)</f>
        <v>-84.0236318562</v>
      </c>
      <c r="K94" s="5" t="str">
        <f t="shared" si="10"/>
        <v>-8</v>
      </c>
      <c r="L94" s="5" t="e">
        <f t="shared" si="11"/>
        <v>#VALUE!</v>
      </c>
      <c r="M94" s="5" t="e">
        <f t="shared" si="7"/>
        <v>#VALUE!</v>
      </c>
    </row>
    <row r="95" spans="1:13" x14ac:dyDescent="0.2">
      <c r="A95" t="str">
        <f>UPPER(SUBSTITUTE(Input!A95," ","_"))</f>
        <v>COUNTY_HABERSHAM</v>
      </c>
      <c r="B95" s="2" t="str">
        <f>UPPER(Input!B95)</f>
        <v/>
      </c>
      <c r="C95" t="str">
        <f>IF((MID(Input!F95,3,1))=".",Input!F95,G95+I95)</f>
        <v>34.6310282255831</v>
      </c>
      <c r="D95" t="str">
        <f>IF((MID(Input!G95,4,1))=".",Input!G95,"-"&amp;K95+M95)</f>
        <v>-83.5311198881509</v>
      </c>
      <c r="F95" s="5" t="str">
        <f>LEFT(Input!F95,LEN(Input!F95)-2)</f>
        <v>34.63102822558</v>
      </c>
      <c r="G95" s="5" t="str">
        <f t="shared" si="8"/>
        <v>34</v>
      </c>
      <c r="H95" s="5" t="e">
        <f t="shared" si="9"/>
        <v>#VALUE!</v>
      </c>
      <c r="I95" s="5" t="e">
        <f t="shared" si="6"/>
        <v>#VALUE!</v>
      </c>
      <c r="J95" s="5" t="str">
        <f>LEFT(Input!G95,LEN(Input!G95)-2)</f>
        <v>-83.53111988815</v>
      </c>
      <c r="K95" s="5" t="str">
        <f t="shared" si="10"/>
        <v>-8</v>
      </c>
      <c r="L95" s="5" t="e">
        <f t="shared" si="11"/>
        <v>#VALUE!</v>
      </c>
      <c r="M95" s="5" t="e">
        <f t="shared" si="7"/>
        <v>#VALUE!</v>
      </c>
    </row>
    <row r="96" spans="1:13" x14ac:dyDescent="0.2">
      <c r="A96" t="str">
        <f>UPPER(SUBSTITUTE(Input!A96," ","_"))</f>
        <v>COUNTY_HALL</v>
      </c>
      <c r="B96" s="2" t="str">
        <f>UPPER(Input!B96)</f>
        <v/>
      </c>
      <c r="C96" t="str">
        <f>IF((MID(Input!F96,3,1))=".",Input!F96,G96+I96)</f>
        <v>34.3168960166057</v>
      </c>
      <c r="D96" t="str">
        <f>IF((MID(Input!G96,4,1))=".",Input!G96,"-"&amp;K96+M96)</f>
        <v>-83.81968507975991</v>
      </c>
      <c r="F96" s="5" t="str">
        <f>LEFT(Input!F96,LEN(Input!F96)-2)</f>
        <v>34.31689601660</v>
      </c>
      <c r="G96" s="5" t="str">
        <f t="shared" si="8"/>
        <v>34</v>
      </c>
      <c r="H96" s="5" t="e">
        <f t="shared" si="9"/>
        <v>#VALUE!</v>
      </c>
      <c r="I96" s="5" t="e">
        <f t="shared" si="6"/>
        <v>#VALUE!</v>
      </c>
      <c r="J96" s="5" t="str">
        <f>LEFT(Input!G96,LEN(Input!G96)-2)</f>
        <v>-83.819685079759</v>
      </c>
      <c r="K96" s="5" t="str">
        <f t="shared" si="10"/>
        <v>-8</v>
      </c>
      <c r="L96" s="5" t="e">
        <f t="shared" si="11"/>
        <v>#VALUE!</v>
      </c>
      <c r="M96" s="5" t="e">
        <f t="shared" si="7"/>
        <v>#VALUE!</v>
      </c>
    </row>
    <row r="97" spans="1:13" x14ac:dyDescent="0.2">
      <c r="A97" t="str">
        <f>UPPER(SUBSTITUTE(Input!A97," ","_"))</f>
        <v>COUNTY_HAMPTON</v>
      </c>
      <c r="B97" s="2" t="str">
        <f>UPPER(Input!B97)</f>
        <v/>
      </c>
      <c r="C97" t="str">
        <f>IF((MID(Input!F97,3,1))=".",Input!F97,G97+I97)</f>
        <v>32.7763918188722</v>
      </c>
      <c r="D97" t="str">
        <f>IF((MID(Input!G97,4,1))=".",Input!G97,"-"&amp;K97+M97)</f>
        <v>-81.1407005172403</v>
      </c>
      <c r="F97" s="5" t="str">
        <f>LEFT(Input!F97,LEN(Input!F97)-2)</f>
        <v>32.77639181887</v>
      </c>
      <c r="G97" s="5" t="str">
        <f t="shared" si="8"/>
        <v>32</v>
      </c>
      <c r="H97" s="5" t="e">
        <f t="shared" si="9"/>
        <v>#VALUE!</v>
      </c>
      <c r="I97" s="5" t="e">
        <f t="shared" si="6"/>
        <v>#VALUE!</v>
      </c>
      <c r="J97" s="5" t="str">
        <f>LEFT(Input!G97,LEN(Input!G97)-2)</f>
        <v>-81.14070051724</v>
      </c>
      <c r="K97" s="5" t="str">
        <f t="shared" si="10"/>
        <v>-8</v>
      </c>
      <c r="L97" s="5" t="e">
        <f t="shared" si="11"/>
        <v>#VALUE!</v>
      </c>
      <c r="M97" s="5" t="e">
        <f t="shared" si="7"/>
        <v>#VALUE!</v>
      </c>
    </row>
    <row r="98" spans="1:13" x14ac:dyDescent="0.2">
      <c r="A98" t="str">
        <f>UPPER(SUBSTITUTE(Input!A98," ","_"))</f>
        <v>COUNTY_HANCOCK</v>
      </c>
      <c r="B98" s="2" t="str">
        <f>UPPER(Input!B98)</f>
        <v/>
      </c>
      <c r="C98" t="str">
        <f>IF((MID(Input!F98,3,1))=".",Input!F98,G98+I98)</f>
        <v>33.2702499101641</v>
      </c>
      <c r="D98" t="str">
        <f>IF((MID(Input!G98,4,1))=".",Input!G98,"-"&amp;K98+M98)</f>
        <v>-83.0010020329221</v>
      </c>
      <c r="F98" s="5" t="str">
        <f>LEFT(Input!F98,LEN(Input!F98)-2)</f>
        <v>33.27024991016</v>
      </c>
      <c r="G98" s="5" t="str">
        <f t="shared" si="8"/>
        <v>33</v>
      </c>
      <c r="H98" s="5" t="e">
        <f t="shared" si="9"/>
        <v>#VALUE!</v>
      </c>
      <c r="I98" s="5" t="e">
        <f t="shared" si="6"/>
        <v>#VALUE!</v>
      </c>
      <c r="J98" s="5" t="str">
        <f>LEFT(Input!G98,LEN(Input!G98)-2)</f>
        <v>-83.00100203292</v>
      </c>
      <c r="K98" s="5" t="str">
        <f t="shared" si="10"/>
        <v>-8</v>
      </c>
      <c r="L98" s="5" t="e">
        <f t="shared" si="11"/>
        <v>#VALUE!</v>
      </c>
      <c r="M98" s="5" t="e">
        <f t="shared" si="7"/>
        <v>#VALUE!</v>
      </c>
    </row>
    <row r="99" spans="1:13" x14ac:dyDescent="0.2">
      <c r="A99" t="str">
        <f>UPPER(SUBSTITUTE(Input!A99," ","_"))</f>
        <v>COUNTY_HARALSON</v>
      </c>
      <c r="B99" s="2" t="str">
        <f>UPPER(Input!B99)</f>
        <v/>
      </c>
      <c r="C99" t="str">
        <f>IF((MID(Input!F99,3,1))=".",Input!F99,G99+I99)</f>
        <v>33.7942393458191</v>
      </c>
      <c r="D99" t="str">
        <f>IF((MID(Input!G99,4,1))=".",Input!G99,"-"&amp;K99+M99)</f>
        <v>-85.21103025337931</v>
      </c>
      <c r="F99" s="5" t="str">
        <f>LEFT(Input!F99,LEN(Input!F99)-2)</f>
        <v>33.79423934581</v>
      </c>
      <c r="G99" s="5" t="str">
        <f t="shared" si="8"/>
        <v>33</v>
      </c>
      <c r="H99" s="5" t="e">
        <f t="shared" si="9"/>
        <v>#VALUE!</v>
      </c>
      <c r="I99" s="5" t="e">
        <f t="shared" si="6"/>
        <v>#VALUE!</v>
      </c>
      <c r="J99" s="5" t="str">
        <f>LEFT(Input!G99,LEN(Input!G99)-2)</f>
        <v>-85.211030253379</v>
      </c>
      <c r="K99" s="5" t="str">
        <f t="shared" si="10"/>
        <v>-8</v>
      </c>
      <c r="L99" s="5" t="e">
        <f t="shared" si="11"/>
        <v>#VALUE!</v>
      </c>
      <c r="M99" s="5" t="e">
        <f t="shared" si="7"/>
        <v>#VALUE!</v>
      </c>
    </row>
    <row r="100" spans="1:13" x14ac:dyDescent="0.2">
      <c r="A100" t="str">
        <f>UPPER(SUBSTITUTE(Input!A100," ","_"))</f>
        <v>COUNTY_HARRIS</v>
      </c>
      <c r="B100" s="2" t="str">
        <f>UPPER(Input!B100)</f>
        <v/>
      </c>
      <c r="C100" t="str">
        <f>IF((MID(Input!F100,3,1))=".",Input!F100,G100+I100)</f>
        <v>32.7360101839317</v>
      </c>
      <c r="D100" t="str">
        <f>IF((MID(Input!G100,4,1))=".",Input!G100,"-"&amp;K100+M100)</f>
        <v>-84.9089920809173</v>
      </c>
      <c r="F100" s="5" t="str">
        <f>LEFT(Input!F100,LEN(Input!F100)-2)</f>
        <v>32.73601018393</v>
      </c>
      <c r="G100" s="5" t="str">
        <f t="shared" si="8"/>
        <v>32</v>
      </c>
      <c r="H100" s="5" t="e">
        <f t="shared" si="9"/>
        <v>#VALUE!</v>
      </c>
      <c r="I100" s="5" t="e">
        <f t="shared" si="6"/>
        <v>#VALUE!</v>
      </c>
      <c r="J100" s="5" t="str">
        <f>LEFT(Input!G100,LEN(Input!G100)-2)</f>
        <v>-84.90899208091</v>
      </c>
      <c r="K100" s="5" t="str">
        <f t="shared" si="10"/>
        <v>-8</v>
      </c>
      <c r="L100" s="5" t="e">
        <f t="shared" si="11"/>
        <v>#VALUE!</v>
      </c>
      <c r="M100" s="5" t="e">
        <f t="shared" si="7"/>
        <v>#VALUE!</v>
      </c>
    </row>
    <row r="101" spans="1:13" x14ac:dyDescent="0.2">
      <c r="A101" t="str">
        <f>UPPER(SUBSTITUTE(Input!A101," ","_"))</f>
        <v>COUNTY_HART</v>
      </c>
      <c r="B101" s="2" t="str">
        <f>UPPER(Input!B101)</f>
        <v/>
      </c>
      <c r="C101" t="str">
        <f>IF((MID(Input!F101,3,1))=".",Input!F101,G101+I101)</f>
        <v>34.3509053382584</v>
      </c>
      <c r="D101" t="str">
        <f>IF((MID(Input!G101,4,1))=".",Input!G101,"-"&amp;K101+M101)</f>
        <v>-82.96425159955309</v>
      </c>
      <c r="F101" s="5" t="str">
        <f>LEFT(Input!F101,LEN(Input!F101)-2)</f>
        <v>34.35090533825</v>
      </c>
      <c r="G101" s="5" t="str">
        <f t="shared" si="8"/>
        <v>34</v>
      </c>
      <c r="H101" s="5" t="e">
        <f t="shared" si="9"/>
        <v>#VALUE!</v>
      </c>
      <c r="I101" s="5" t="e">
        <f t="shared" si="6"/>
        <v>#VALUE!</v>
      </c>
      <c r="J101" s="5" t="str">
        <f>LEFT(Input!G101,LEN(Input!G101)-2)</f>
        <v>-82.964251599553</v>
      </c>
      <c r="K101" s="5" t="str">
        <f t="shared" si="10"/>
        <v>-8</v>
      </c>
      <c r="L101" s="5" t="e">
        <f t="shared" si="11"/>
        <v>#VALUE!</v>
      </c>
      <c r="M101" s="5" t="e">
        <f t="shared" si="7"/>
        <v>#VALUE!</v>
      </c>
    </row>
    <row r="102" spans="1:13" x14ac:dyDescent="0.2">
      <c r="A102" t="str">
        <f>UPPER(SUBSTITUTE(Input!A102," ","_"))</f>
        <v>COUNTY_HEARD</v>
      </c>
      <c r="B102" s="2" t="str">
        <f>UPPER(Input!B102)</f>
        <v/>
      </c>
      <c r="C102" t="str">
        <f>IF((MID(Input!F102,3,1))=".",Input!F102,G102+I102)</f>
        <v>33.2970343835714</v>
      </c>
      <c r="D102" t="str">
        <f>IF((MID(Input!G102,4,1))=".",Input!G102,"-"&amp;K102+M102)</f>
        <v>-85.1282743719497</v>
      </c>
      <c r="F102" s="5" t="str">
        <f>LEFT(Input!F102,LEN(Input!F102)-2)</f>
        <v>33.29703438357</v>
      </c>
      <c r="G102" s="5" t="str">
        <f t="shared" si="8"/>
        <v>33</v>
      </c>
      <c r="H102" s="5" t="e">
        <f t="shared" si="9"/>
        <v>#VALUE!</v>
      </c>
      <c r="I102" s="5" t="e">
        <f t="shared" si="6"/>
        <v>#VALUE!</v>
      </c>
      <c r="J102" s="5" t="str">
        <f>LEFT(Input!G102,LEN(Input!G102)-2)</f>
        <v>-85.12827437194</v>
      </c>
      <c r="K102" s="5" t="str">
        <f t="shared" si="10"/>
        <v>-8</v>
      </c>
      <c r="L102" s="5" t="e">
        <f t="shared" si="11"/>
        <v>#VALUE!</v>
      </c>
      <c r="M102" s="5" t="e">
        <f t="shared" si="7"/>
        <v>#VALUE!</v>
      </c>
    </row>
    <row r="103" spans="1:13" x14ac:dyDescent="0.2">
      <c r="A103" t="str">
        <f>UPPER(SUBSTITUTE(Input!A103," ","_"))</f>
        <v>COUNTY_HENRY</v>
      </c>
      <c r="B103" s="2" t="str">
        <f>UPPER(Input!B103)</f>
        <v/>
      </c>
      <c r="C103" t="str">
        <f>IF((MID(Input!F103,3,1))=".",Input!F103,G103+I103)</f>
        <v>33.4530091620763</v>
      </c>
      <c r="D103" t="str">
        <f>IF((MID(Input!G103,4,1))=".",Input!G103,"-"&amp;K103+M103)</f>
        <v>-84.1542000928622</v>
      </c>
      <c r="F103" s="5" t="str">
        <f>LEFT(Input!F103,LEN(Input!F103)-2)</f>
        <v>33.45300916207</v>
      </c>
      <c r="G103" s="5" t="str">
        <f t="shared" si="8"/>
        <v>33</v>
      </c>
      <c r="H103" s="5" t="e">
        <f t="shared" si="9"/>
        <v>#VALUE!</v>
      </c>
      <c r="I103" s="5" t="e">
        <f t="shared" si="6"/>
        <v>#VALUE!</v>
      </c>
      <c r="J103" s="5" t="str">
        <f>LEFT(Input!G103,LEN(Input!G103)-2)</f>
        <v>-84.15420009286</v>
      </c>
      <c r="K103" s="5" t="str">
        <f t="shared" si="10"/>
        <v>-8</v>
      </c>
      <c r="L103" s="5" t="e">
        <f t="shared" si="11"/>
        <v>#VALUE!</v>
      </c>
      <c r="M103" s="5" t="e">
        <f t="shared" si="7"/>
        <v>#VALUE!</v>
      </c>
    </row>
    <row r="104" spans="1:13" x14ac:dyDescent="0.2">
      <c r="A104" t="str">
        <f>UPPER(SUBSTITUTE(Input!A104," ","_"))</f>
        <v>COUNTY_HORRY</v>
      </c>
      <c r="B104" s="2" t="str">
        <f>UPPER(Input!B104)</f>
        <v/>
      </c>
      <c r="C104" t="str">
        <f>IF((MID(Input!F104,3,1))=".",Input!F104,G104+I104)</f>
        <v>33.9214650135207</v>
      </c>
      <c r="D104" t="str">
        <f>IF((MID(Input!G104,4,1))=".",Input!G104,"-"&amp;K104+M104)</f>
        <v>-78.99652869936131</v>
      </c>
      <c r="F104" s="5" t="str">
        <f>LEFT(Input!F104,LEN(Input!F104)-2)</f>
        <v>33.92146501352</v>
      </c>
      <c r="G104" s="5" t="str">
        <f t="shared" si="8"/>
        <v>33</v>
      </c>
      <c r="H104" s="5" t="e">
        <f t="shared" si="9"/>
        <v>#VALUE!</v>
      </c>
      <c r="I104" s="5" t="e">
        <f t="shared" si="6"/>
        <v>#VALUE!</v>
      </c>
      <c r="J104" s="5" t="str">
        <f>LEFT(Input!G104,LEN(Input!G104)-2)</f>
        <v>-78.996528699361</v>
      </c>
      <c r="K104" s="5" t="str">
        <f t="shared" si="10"/>
        <v>-7</v>
      </c>
      <c r="L104" s="5" t="e">
        <f t="shared" si="11"/>
        <v>#VALUE!</v>
      </c>
      <c r="M104" s="5" t="e">
        <f t="shared" si="7"/>
        <v>#VALUE!</v>
      </c>
    </row>
    <row r="105" spans="1:13" x14ac:dyDescent="0.2">
      <c r="A105" t="str">
        <f>UPPER(SUBSTITUTE(Input!A105," ","_"))</f>
        <v>COUNTY_HOUSTON</v>
      </c>
      <c r="B105" s="2" t="str">
        <f>UPPER(Input!B105)</f>
        <v/>
      </c>
      <c r="C105" t="str">
        <f>IF((MID(Input!F105,3,1))=".",Input!F105,G105+I105)</f>
        <v>32.4590131207285</v>
      </c>
      <c r="D105" t="str">
        <f>IF((MID(Input!G105,4,1))=".",Input!G105,"-"&amp;K105+M105)</f>
        <v>-83.66624655662901</v>
      </c>
      <c r="F105" s="5" t="str">
        <f>LEFT(Input!F105,LEN(Input!F105)-2)</f>
        <v>32.45901312072</v>
      </c>
      <c r="G105" s="5" t="str">
        <f t="shared" si="8"/>
        <v>32</v>
      </c>
      <c r="H105" s="5" t="e">
        <f t="shared" si="9"/>
        <v>#VALUE!</v>
      </c>
      <c r="I105" s="5" t="e">
        <f t="shared" si="6"/>
        <v>#VALUE!</v>
      </c>
      <c r="J105" s="5" t="str">
        <f>LEFT(Input!G105,LEN(Input!G105)-2)</f>
        <v>-83.666246556629</v>
      </c>
      <c r="K105" s="5" t="str">
        <f t="shared" si="10"/>
        <v>-8</v>
      </c>
      <c r="L105" s="5" t="e">
        <f t="shared" si="11"/>
        <v>#VALUE!</v>
      </c>
      <c r="M105" s="5" t="e">
        <f t="shared" si="7"/>
        <v>#VALUE!</v>
      </c>
    </row>
    <row r="106" spans="1:13" x14ac:dyDescent="0.2">
      <c r="A106" t="str">
        <f>UPPER(SUBSTITUTE(Input!A106," ","_"))</f>
        <v>COUNTY_IRWIN</v>
      </c>
      <c r="B106" s="2" t="str">
        <f>UPPER(Input!B106)</f>
        <v/>
      </c>
      <c r="C106" t="str">
        <f>IF((MID(Input!F106,3,1))=".",Input!F106,G106+I106)</f>
        <v>31.6022889602299</v>
      </c>
      <c r="D106" t="str">
        <f>IF((MID(Input!G106,4,1))=".",Input!G106,"-"&amp;K106+M106)</f>
        <v>-83.27637901792551</v>
      </c>
      <c r="F106" s="5" t="str">
        <f>LEFT(Input!F106,LEN(Input!F106)-2)</f>
        <v>31.60228896022</v>
      </c>
      <c r="G106" s="5" t="str">
        <f t="shared" si="8"/>
        <v>31</v>
      </c>
      <c r="H106" s="5" t="e">
        <f t="shared" si="9"/>
        <v>#VALUE!</v>
      </c>
      <c r="I106" s="5" t="e">
        <f t="shared" si="6"/>
        <v>#VALUE!</v>
      </c>
      <c r="J106" s="5" t="str">
        <f>LEFT(Input!G106,LEN(Input!G106)-2)</f>
        <v>-83.276379017925</v>
      </c>
      <c r="K106" s="5" t="str">
        <f t="shared" si="10"/>
        <v>-8</v>
      </c>
      <c r="L106" s="5" t="e">
        <f t="shared" si="11"/>
        <v>#VALUE!</v>
      </c>
      <c r="M106" s="5" t="e">
        <f t="shared" si="7"/>
        <v>#VALUE!</v>
      </c>
    </row>
    <row r="107" spans="1:13" x14ac:dyDescent="0.2">
      <c r="A107" t="str">
        <f>UPPER(SUBSTITUTE(Input!A107," ","_"))</f>
        <v>COUNTY_JACKSON</v>
      </c>
      <c r="B107" s="2" t="str">
        <f>UPPER(Input!B107)</f>
        <v/>
      </c>
      <c r="C107" t="str">
        <f>IF((MID(Input!F107,3,1))=".",Input!F107,G107+I107)</f>
        <v>34.1338897320207</v>
      </c>
      <c r="D107" t="str">
        <f>IF((MID(Input!G107,4,1))=".",Input!G107,"-"&amp;K107+M107)</f>
        <v>-83.5663520414335</v>
      </c>
      <c r="F107" s="5" t="str">
        <f>LEFT(Input!F107,LEN(Input!F107)-2)</f>
        <v>34.13388973202</v>
      </c>
      <c r="G107" s="5" t="str">
        <f t="shared" si="8"/>
        <v>34</v>
      </c>
      <c r="H107" s="5" t="e">
        <f t="shared" si="9"/>
        <v>#VALUE!</v>
      </c>
      <c r="I107" s="5" t="e">
        <f t="shared" si="6"/>
        <v>#VALUE!</v>
      </c>
      <c r="J107" s="5" t="str">
        <f>LEFT(Input!G107,LEN(Input!G107)-2)</f>
        <v>-83.56635204143</v>
      </c>
      <c r="K107" s="5" t="str">
        <f t="shared" si="10"/>
        <v>-8</v>
      </c>
      <c r="L107" s="5" t="e">
        <f t="shared" si="11"/>
        <v>#VALUE!</v>
      </c>
      <c r="M107" s="5" t="e">
        <f t="shared" si="7"/>
        <v>#VALUE!</v>
      </c>
    </row>
    <row r="108" spans="1:13" x14ac:dyDescent="0.2">
      <c r="A108" t="str">
        <f>UPPER(SUBSTITUTE(Input!A108," ","_"))</f>
        <v>COUNTY_JASPER_GA</v>
      </c>
      <c r="B108" s="2" t="str">
        <f>UPPER(Input!B108)</f>
        <v/>
      </c>
      <c r="C108" t="str">
        <f>IF((MID(Input!F108,3,1))=".",Input!F108,G108+I108)</f>
        <v>33.3164396059945</v>
      </c>
      <c r="D108" t="str">
        <f>IF((MID(Input!G108,4,1))=".",Input!G108,"-"&amp;K108+M108)</f>
        <v>-83.688093561472</v>
      </c>
      <c r="F108" s="5" t="str">
        <f>LEFT(Input!F108,LEN(Input!F108)-2)</f>
        <v>33.31643960599</v>
      </c>
      <c r="G108" s="5" t="str">
        <f t="shared" si="8"/>
        <v>33</v>
      </c>
      <c r="H108" s="5" t="e">
        <f t="shared" si="9"/>
        <v>#VALUE!</v>
      </c>
      <c r="I108" s="5" t="e">
        <f t="shared" si="6"/>
        <v>#VALUE!</v>
      </c>
      <c r="J108" s="5" t="str">
        <f>LEFT(Input!G108,LEN(Input!G108)-2)</f>
        <v>-83.6880935614</v>
      </c>
      <c r="K108" s="5" t="str">
        <f t="shared" si="10"/>
        <v>-8</v>
      </c>
      <c r="L108" s="5" t="e">
        <f t="shared" si="11"/>
        <v>#VALUE!</v>
      </c>
      <c r="M108" s="5" t="e">
        <f t="shared" si="7"/>
        <v>#VALUE!</v>
      </c>
    </row>
    <row r="109" spans="1:13" x14ac:dyDescent="0.2">
      <c r="A109" t="str">
        <f>UPPER(SUBSTITUTE(Input!A109," ","_"))</f>
        <v>COUNTY_JASPER_SC</v>
      </c>
      <c r="B109" s="2" t="str">
        <f>UPPER(Input!B109)</f>
        <v/>
      </c>
      <c r="C109" t="str">
        <f>IF((MID(Input!F109,3,1))=".",Input!F109,G109+I109)</f>
        <v>32.4373813530938</v>
      </c>
      <c r="D109" t="str">
        <f>IF((MID(Input!G109,4,1))=".",Input!G109,"-"&amp;K109+M109)</f>
        <v>-81.0318084497529</v>
      </c>
      <c r="F109" s="5" t="str">
        <f>LEFT(Input!F109,LEN(Input!F109)-2)</f>
        <v>32.43738135309</v>
      </c>
      <c r="G109" s="5" t="str">
        <f t="shared" si="8"/>
        <v>32</v>
      </c>
      <c r="H109" s="5" t="e">
        <f t="shared" si="9"/>
        <v>#VALUE!</v>
      </c>
      <c r="I109" s="5" t="e">
        <f t="shared" si="6"/>
        <v>#VALUE!</v>
      </c>
      <c r="J109" s="5" t="str">
        <f>LEFT(Input!G109,LEN(Input!G109)-2)</f>
        <v>-81.03180844975</v>
      </c>
      <c r="K109" s="5" t="str">
        <f t="shared" si="10"/>
        <v>-8</v>
      </c>
      <c r="L109" s="5" t="e">
        <f t="shared" si="11"/>
        <v>#VALUE!</v>
      </c>
      <c r="M109" s="5" t="e">
        <f t="shared" si="7"/>
        <v>#VALUE!</v>
      </c>
    </row>
    <row r="110" spans="1:13" x14ac:dyDescent="0.2">
      <c r="A110" t="str">
        <f>UPPER(SUBSTITUTE(Input!A110," ","_"))</f>
        <v>COUNTY_JEFF_DAVIS</v>
      </c>
      <c r="B110" s="2" t="str">
        <f>UPPER(Input!B110)</f>
        <v/>
      </c>
      <c r="C110" t="str">
        <f>IF((MID(Input!F110,3,1))=".",Input!F110,G110+I110)</f>
        <v>31.805601775071</v>
      </c>
      <c r="D110" t="str">
        <f>IF((MID(Input!G110,4,1))=".",Input!G110,"-"&amp;K110+M110)</f>
        <v>-82.6369448915259</v>
      </c>
      <c r="F110" s="5" t="str">
        <f>LEFT(Input!F110,LEN(Input!F110)-2)</f>
        <v>31.8056017750</v>
      </c>
      <c r="G110" s="5" t="str">
        <f t="shared" si="8"/>
        <v>31</v>
      </c>
      <c r="H110" s="5" t="e">
        <f t="shared" si="9"/>
        <v>#VALUE!</v>
      </c>
      <c r="I110" s="5" t="e">
        <f t="shared" si="6"/>
        <v>#VALUE!</v>
      </c>
      <c r="J110" s="5" t="str">
        <f>LEFT(Input!G110,LEN(Input!G110)-2)</f>
        <v>-82.63694489152</v>
      </c>
      <c r="K110" s="5" t="str">
        <f t="shared" si="10"/>
        <v>-8</v>
      </c>
      <c r="L110" s="5" t="e">
        <f t="shared" si="11"/>
        <v>#VALUE!</v>
      </c>
      <c r="M110" s="5" t="e">
        <f t="shared" si="7"/>
        <v>#VALUE!</v>
      </c>
    </row>
    <row r="111" spans="1:13" x14ac:dyDescent="0.2">
      <c r="A111" t="str">
        <f>UPPER(SUBSTITUTE(Input!A111," ","_"))</f>
        <v>COUNTY_JEFFERSON</v>
      </c>
      <c r="B111" s="2" t="str">
        <f>UPPER(Input!B111)</f>
        <v/>
      </c>
      <c r="C111" t="str">
        <f>IF((MID(Input!F111,3,1))=".",Input!F111,G111+I111)</f>
        <v>33.0548501678006</v>
      </c>
      <c r="D111" t="str">
        <f>IF((MID(Input!G111,4,1))=".",Input!G111,"-"&amp;K111+M111)</f>
        <v>-82.41815544941529</v>
      </c>
      <c r="F111" s="5" t="str">
        <f>LEFT(Input!F111,LEN(Input!F111)-2)</f>
        <v>33.05485016780</v>
      </c>
      <c r="G111" s="5" t="str">
        <f t="shared" si="8"/>
        <v>33</v>
      </c>
      <c r="H111" s="5" t="e">
        <f t="shared" si="9"/>
        <v>#VALUE!</v>
      </c>
      <c r="I111" s="5" t="e">
        <f t="shared" si="6"/>
        <v>#VALUE!</v>
      </c>
      <c r="J111" s="5" t="str">
        <f>LEFT(Input!G111,LEN(Input!G111)-2)</f>
        <v>-82.418155449415</v>
      </c>
      <c r="K111" s="5" t="str">
        <f t="shared" si="10"/>
        <v>-8</v>
      </c>
      <c r="L111" s="5" t="e">
        <f t="shared" si="11"/>
        <v>#VALUE!</v>
      </c>
      <c r="M111" s="5" t="e">
        <f t="shared" si="7"/>
        <v>#VALUE!</v>
      </c>
    </row>
    <row r="112" spans="1:13" x14ac:dyDescent="0.2">
      <c r="A112" t="str">
        <f>UPPER(SUBSTITUTE(Input!A112," ","_"))</f>
        <v>COUNTY_JENKINS</v>
      </c>
      <c r="B112" s="2" t="str">
        <f>UPPER(Input!B112)</f>
        <v/>
      </c>
      <c r="C112" t="str">
        <f>IF((MID(Input!F112,3,1))=".",Input!F112,G112+I112)</f>
        <v>32.7924771184004</v>
      </c>
      <c r="D112" t="str">
        <f>IF((MID(Input!G112,4,1))=".",Input!G112,"-"&amp;K112+M112)</f>
        <v>-81.9635352970398</v>
      </c>
      <c r="F112" s="5" t="str">
        <f>LEFT(Input!F112,LEN(Input!F112)-2)</f>
        <v>32.79247711840</v>
      </c>
      <c r="G112" s="5" t="str">
        <f t="shared" si="8"/>
        <v>32</v>
      </c>
      <c r="H112" s="5" t="e">
        <f t="shared" si="9"/>
        <v>#VALUE!</v>
      </c>
      <c r="I112" s="5" t="e">
        <f t="shared" si="6"/>
        <v>#VALUE!</v>
      </c>
      <c r="J112" s="5" t="str">
        <f>LEFT(Input!G112,LEN(Input!G112)-2)</f>
        <v>-81.96353529703</v>
      </c>
      <c r="K112" s="5" t="str">
        <f t="shared" si="10"/>
        <v>-8</v>
      </c>
      <c r="L112" s="5" t="e">
        <f t="shared" si="11"/>
        <v>#VALUE!</v>
      </c>
      <c r="M112" s="5" t="e">
        <f t="shared" si="7"/>
        <v>#VALUE!</v>
      </c>
    </row>
    <row r="113" spans="1:13" x14ac:dyDescent="0.2">
      <c r="A113" t="str">
        <f>UPPER(SUBSTITUTE(Input!A113," ","_"))</f>
        <v>COUNTY_JOHNSON</v>
      </c>
      <c r="B113" s="2" t="str">
        <f>UPPER(Input!B113)</f>
        <v/>
      </c>
      <c r="C113" t="str">
        <f>IF((MID(Input!F113,3,1))=".",Input!F113,G113+I113)</f>
        <v>32.7014710346541</v>
      </c>
      <c r="D113" t="str">
        <f>IF((MID(Input!G113,4,1))=".",Input!G113,"-"&amp;K113+M113)</f>
        <v>-82.66008508088331</v>
      </c>
      <c r="F113" s="5" t="str">
        <f>LEFT(Input!F113,LEN(Input!F113)-2)</f>
        <v>32.70147103465</v>
      </c>
      <c r="G113" s="5" t="str">
        <f t="shared" si="8"/>
        <v>32</v>
      </c>
      <c r="H113" s="5" t="e">
        <f t="shared" si="9"/>
        <v>#VALUE!</v>
      </c>
      <c r="I113" s="5" t="e">
        <f t="shared" si="6"/>
        <v>#VALUE!</v>
      </c>
      <c r="J113" s="5" t="str">
        <f>LEFT(Input!G113,LEN(Input!G113)-2)</f>
        <v>-82.660085080883</v>
      </c>
      <c r="K113" s="5" t="str">
        <f t="shared" si="10"/>
        <v>-8</v>
      </c>
      <c r="L113" s="5" t="e">
        <f t="shared" si="11"/>
        <v>#VALUE!</v>
      </c>
      <c r="M113" s="5" t="e">
        <f t="shared" si="7"/>
        <v>#VALUE!</v>
      </c>
    </row>
    <row r="114" spans="1:13" x14ac:dyDescent="0.2">
      <c r="A114" t="str">
        <f>UPPER(SUBSTITUTE(Input!A114," ","_"))</f>
        <v>COUNTY_JONES</v>
      </c>
      <c r="B114" s="2" t="str">
        <f>UPPER(Input!B114)</f>
        <v/>
      </c>
      <c r="C114" t="str">
        <f>IF((MID(Input!F114,3,1))=".",Input!F114,G114+I114)</f>
        <v>33.0251391621878</v>
      </c>
      <c r="D114" t="str">
        <f>IF((MID(Input!G114,4,1))=".",Input!G114,"-"&amp;K114+M114)</f>
        <v>-83.5605281481659</v>
      </c>
      <c r="F114" s="5" t="str">
        <f>LEFT(Input!F114,LEN(Input!F114)-2)</f>
        <v>33.02513916218</v>
      </c>
      <c r="G114" s="5" t="str">
        <f t="shared" si="8"/>
        <v>33</v>
      </c>
      <c r="H114" s="5" t="e">
        <f t="shared" si="9"/>
        <v>#VALUE!</v>
      </c>
      <c r="I114" s="5" t="e">
        <f t="shared" si="6"/>
        <v>#VALUE!</v>
      </c>
      <c r="J114" s="5" t="str">
        <f>LEFT(Input!G114,LEN(Input!G114)-2)</f>
        <v>-83.56052814816</v>
      </c>
      <c r="K114" s="5" t="str">
        <f t="shared" si="10"/>
        <v>-8</v>
      </c>
      <c r="L114" s="5" t="e">
        <f t="shared" si="11"/>
        <v>#VALUE!</v>
      </c>
      <c r="M114" s="5" t="e">
        <f t="shared" si="7"/>
        <v>#VALUE!</v>
      </c>
    </row>
    <row r="115" spans="1:13" x14ac:dyDescent="0.2">
      <c r="A115" t="str">
        <f>UPPER(SUBSTITUTE(Input!A115," ","_"))</f>
        <v>COUNTY_KERSHAW</v>
      </c>
      <c r="B115" s="2" t="str">
        <f>UPPER(Input!B115)</f>
        <v/>
      </c>
      <c r="C115" t="str">
        <f>IF((MID(Input!F115,3,1))=".",Input!F115,G115+I115)</f>
        <v>34.3389306822883</v>
      </c>
      <c r="D115" t="str">
        <f>IF((MID(Input!G115,4,1))=".",Input!G115,"-"&amp;K115+M115)</f>
        <v>-80.5902999799824</v>
      </c>
      <c r="F115" s="5" t="str">
        <f>LEFT(Input!F115,LEN(Input!F115)-2)</f>
        <v>34.33893068228</v>
      </c>
      <c r="G115" s="5" t="str">
        <f t="shared" si="8"/>
        <v>34</v>
      </c>
      <c r="H115" s="5" t="e">
        <f t="shared" si="9"/>
        <v>#VALUE!</v>
      </c>
      <c r="I115" s="5" t="e">
        <f t="shared" si="6"/>
        <v>#VALUE!</v>
      </c>
      <c r="J115" s="5" t="str">
        <f>LEFT(Input!G115,LEN(Input!G115)-2)</f>
        <v>-80.59029997998</v>
      </c>
      <c r="K115" s="5" t="str">
        <f t="shared" si="10"/>
        <v>-8</v>
      </c>
      <c r="L115" s="5" t="e">
        <f t="shared" si="11"/>
        <v>#VALUE!</v>
      </c>
      <c r="M115" s="5" t="e">
        <f t="shared" si="7"/>
        <v>#VALUE!</v>
      </c>
    </row>
    <row r="116" spans="1:13" x14ac:dyDescent="0.2">
      <c r="A116" t="str">
        <f>UPPER(SUBSTITUTE(Input!A116," ","_"))</f>
        <v>COUNTY_LAMAR</v>
      </c>
      <c r="B116" s="2" t="str">
        <f>UPPER(Input!B116)</f>
        <v/>
      </c>
      <c r="C116" t="str">
        <f>IF((MID(Input!F116,3,1))=".",Input!F116,G116+I116)</f>
        <v>33.076541746453</v>
      </c>
      <c r="D116" t="str">
        <f>IF((MID(Input!G116,4,1))=".",Input!G116,"-"&amp;K116+M116)</f>
        <v>-84.1394667059031</v>
      </c>
      <c r="F116" s="5" t="str">
        <f>LEFT(Input!F116,LEN(Input!F116)-2)</f>
        <v>33.0765417464</v>
      </c>
      <c r="G116" s="5" t="str">
        <f t="shared" si="8"/>
        <v>33</v>
      </c>
      <c r="H116" s="5" t="e">
        <f t="shared" si="9"/>
        <v>#VALUE!</v>
      </c>
      <c r="I116" s="5" t="e">
        <f t="shared" si="6"/>
        <v>#VALUE!</v>
      </c>
      <c r="J116" s="5" t="str">
        <f>LEFT(Input!G116,LEN(Input!G116)-2)</f>
        <v>-84.13946670590</v>
      </c>
      <c r="K116" s="5" t="str">
        <f t="shared" si="10"/>
        <v>-8</v>
      </c>
      <c r="L116" s="5" t="e">
        <f t="shared" si="11"/>
        <v>#VALUE!</v>
      </c>
      <c r="M116" s="5" t="e">
        <f t="shared" si="7"/>
        <v>#VALUE!</v>
      </c>
    </row>
    <row r="117" spans="1:13" x14ac:dyDescent="0.2">
      <c r="A117" t="str">
        <f>UPPER(SUBSTITUTE(Input!A117," ","_"))</f>
        <v>COUNTY_LANCASTER</v>
      </c>
      <c r="B117" s="2" t="str">
        <f>UPPER(Input!B117)</f>
        <v/>
      </c>
      <c r="C117" t="str">
        <f>IF((MID(Input!F117,3,1))=".",Input!F117,G117+I117)</f>
        <v>34.6869652643223</v>
      </c>
      <c r="D117" t="str">
        <f>IF((MID(Input!G117,4,1))=".",Input!G117,"-"&amp;K117+M117)</f>
        <v>-80.7054475096202</v>
      </c>
      <c r="F117" s="5" t="str">
        <f>LEFT(Input!F117,LEN(Input!F117)-2)</f>
        <v>34.68696526432</v>
      </c>
      <c r="G117" s="5" t="str">
        <f t="shared" si="8"/>
        <v>34</v>
      </c>
      <c r="H117" s="5" t="e">
        <f t="shared" si="9"/>
        <v>#VALUE!</v>
      </c>
      <c r="I117" s="5" t="e">
        <f t="shared" si="6"/>
        <v>#VALUE!</v>
      </c>
      <c r="J117" s="5" t="str">
        <f>LEFT(Input!G117,LEN(Input!G117)-2)</f>
        <v>-80.70544750962</v>
      </c>
      <c r="K117" s="5" t="str">
        <f t="shared" si="10"/>
        <v>-8</v>
      </c>
      <c r="L117" s="5" t="e">
        <f t="shared" si="11"/>
        <v>#VALUE!</v>
      </c>
      <c r="M117" s="5" t="e">
        <f t="shared" si="7"/>
        <v>#VALUE!</v>
      </c>
    </row>
    <row r="118" spans="1:13" x14ac:dyDescent="0.2">
      <c r="A118" t="str">
        <f>UPPER(SUBSTITUTE(Input!A118," ","_"))</f>
        <v>COUNTY_LANIER</v>
      </c>
      <c r="B118" s="2" t="str">
        <f>UPPER(Input!B118)</f>
        <v/>
      </c>
      <c r="C118" t="str">
        <f>IF((MID(Input!F118,3,1))=".",Input!F118,G118+I118)</f>
        <v>31.0378997969589</v>
      </c>
      <c r="D118" t="str">
        <f>IF((MID(Input!G118,4,1))=".",Input!G118,"-"&amp;K118+M118)</f>
        <v>-83.0626576514057</v>
      </c>
      <c r="F118" s="5" t="str">
        <f>LEFT(Input!F118,LEN(Input!F118)-2)</f>
        <v>31.03789979695</v>
      </c>
      <c r="G118" s="5" t="str">
        <f t="shared" si="8"/>
        <v>31</v>
      </c>
      <c r="H118" s="5" t="e">
        <f t="shared" si="9"/>
        <v>#VALUE!</v>
      </c>
      <c r="I118" s="5" t="e">
        <f t="shared" si="6"/>
        <v>#VALUE!</v>
      </c>
      <c r="J118" s="5" t="str">
        <f>LEFT(Input!G118,LEN(Input!G118)-2)</f>
        <v>-83.06265765140</v>
      </c>
      <c r="K118" s="5" t="str">
        <f t="shared" si="10"/>
        <v>-8</v>
      </c>
      <c r="L118" s="5" t="e">
        <f t="shared" si="11"/>
        <v>#VALUE!</v>
      </c>
      <c r="M118" s="5" t="e">
        <f t="shared" si="7"/>
        <v>#VALUE!</v>
      </c>
    </row>
    <row r="119" spans="1:13" x14ac:dyDescent="0.2">
      <c r="A119" t="str">
        <f>UPPER(SUBSTITUTE(Input!A119," ","_"))</f>
        <v>COUNTY_LAURENS_GA</v>
      </c>
      <c r="B119" s="2" t="str">
        <f>UPPER(Input!B119)</f>
        <v/>
      </c>
      <c r="C119" t="str">
        <f>IF((MID(Input!F119,3,1))=".",Input!F119,G119+I119)</f>
        <v>32.4636626002761</v>
      </c>
      <c r="D119" t="str">
        <f>IF((MID(Input!G119,4,1))=".",Input!G119,"-"&amp;K119+M119)</f>
        <v>-82.92224238135989</v>
      </c>
      <c r="F119" s="5" t="str">
        <f>LEFT(Input!F119,LEN(Input!F119)-2)</f>
        <v>32.46366260027</v>
      </c>
      <c r="G119" s="5" t="str">
        <f t="shared" si="8"/>
        <v>32</v>
      </c>
      <c r="H119" s="5" t="e">
        <f t="shared" si="9"/>
        <v>#VALUE!</v>
      </c>
      <c r="I119" s="5" t="e">
        <f t="shared" si="6"/>
        <v>#VALUE!</v>
      </c>
      <c r="J119" s="5" t="str">
        <f>LEFT(Input!G119,LEN(Input!G119)-2)</f>
        <v>-82.922242381359</v>
      </c>
      <c r="K119" s="5" t="str">
        <f t="shared" si="10"/>
        <v>-8</v>
      </c>
      <c r="L119" s="5" t="e">
        <f t="shared" si="11"/>
        <v>#VALUE!</v>
      </c>
      <c r="M119" s="5" t="e">
        <f t="shared" si="7"/>
        <v>#VALUE!</v>
      </c>
    </row>
    <row r="120" spans="1:13" x14ac:dyDescent="0.2">
      <c r="A120" t="str">
        <f>UPPER(SUBSTITUTE(Input!A120," ","_"))</f>
        <v>COUNTY_LAURENS_SC</v>
      </c>
      <c r="B120" s="2" t="str">
        <f>UPPER(Input!B120)</f>
        <v/>
      </c>
      <c r="C120" t="str">
        <f>IF((MID(Input!F120,3,1))=".",Input!F120,G120+I120)</f>
        <v>34.4836211403667</v>
      </c>
      <c r="D120" t="str">
        <f>IF((MID(Input!G120,4,1))=".",Input!G120,"-"&amp;K120+M120)</f>
        <v>-82.0059665678736</v>
      </c>
      <c r="F120" s="5" t="str">
        <f>LEFT(Input!F120,LEN(Input!F120)-2)</f>
        <v>34.48362114036</v>
      </c>
      <c r="G120" s="5" t="str">
        <f t="shared" si="8"/>
        <v>34</v>
      </c>
      <c r="H120" s="5" t="e">
        <f t="shared" si="9"/>
        <v>#VALUE!</v>
      </c>
      <c r="I120" s="5" t="e">
        <f t="shared" si="6"/>
        <v>#VALUE!</v>
      </c>
      <c r="J120" s="5" t="str">
        <f>LEFT(Input!G120,LEN(Input!G120)-2)</f>
        <v>-82.00596656787</v>
      </c>
      <c r="K120" s="5" t="str">
        <f t="shared" si="10"/>
        <v>-8</v>
      </c>
      <c r="L120" s="5" t="e">
        <f t="shared" si="11"/>
        <v>#VALUE!</v>
      </c>
      <c r="M120" s="5" t="e">
        <f t="shared" si="7"/>
        <v>#VALUE!</v>
      </c>
    </row>
    <row r="121" spans="1:13" x14ac:dyDescent="0.2">
      <c r="A121" t="str">
        <f>UPPER(SUBSTITUTE(Input!A121," ","_"))</f>
        <v>COUNTY_LEE_GA</v>
      </c>
      <c r="B121" s="2" t="str">
        <f>UPPER(Input!B121)</f>
        <v/>
      </c>
      <c r="C121" t="str">
        <f>IF((MID(Input!F121,3,1))=".",Input!F121,G121+I121)</f>
        <v>31.7796137467809</v>
      </c>
      <c r="D121" t="str">
        <f>IF((MID(Input!G121,4,1))=".",Input!G121,"-"&amp;K121+M121)</f>
        <v>-84.1409868559972</v>
      </c>
      <c r="F121" s="5" t="str">
        <f>LEFT(Input!F121,LEN(Input!F121)-2)</f>
        <v>31.77961374678</v>
      </c>
      <c r="G121" s="5" t="str">
        <f t="shared" si="8"/>
        <v>31</v>
      </c>
      <c r="H121" s="5" t="e">
        <f t="shared" si="9"/>
        <v>#VALUE!</v>
      </c>
      <c r="I121" s="5" t="e">
        <f t="shared" si="6"/>
        <v>#VALUE!</v>
      </c>
      <c r="J121" s="5" t="str">
        <f>LEFT(Input!G121,LEN(Input!G121)-2)</f>
        <v>-84.14098685599</v>
      </c>
      <c r="K121" s="5" t="str">
        <f t="shared" si="10"/>
        <v>-8</v>
      </c>
      <c r="L121" s="5" t="e">
        <f t="shared" si="11"/>
        <v>#VALUE!</v>
      </c>
      <c r="M121" s="5" t="e">
        <f t="shared" si="7"/>
        <v>#VALUE!</v>
      </c>
    </row>
    <row r="122" spans="1:13" x14ac:dyDescent="0.2">
      <c r="A122" t="str">
        <f>UPPER(SUBSTITUTE(Input!A122," ","_"))</f>
        <v>COUNTY_LEE_SC</v>
      </c>
      <c r="B122" s="2" t="str">
        <f>UPPER(Input!B122)</f>
        <v/>
      </c>
      <c r="C122" t="str">
        <f>IF((MID(Input!F122,3,1))=".",Input!F122,G122+I122)</f>
        <v>34.16326992244</v>
      </c>
      <c r="D122" t="str">
        <f>IF((MID(Input!G122,4,1))=".",Input!G122,"-"&amp;K122+M122)</f>
        <v>-80.2544935264964</v>
      </c>
      <c r="F122" s="5" t="str">
        <f>LEFT(Input!F122,LEN(Input!F122)-2)</f>
        <v>34.163269922</v>
      </c>
      <c r="G122" s="5" t="str">
        <f t="shared" si="8"/>
        <v>34</v>
      </c>
      <c r="H122" s="5" t="e">
        <f t="shared" si="9"/>
        <v>#VALUE!</v>
      </c>
      <c r="I122" s="5" t="e">
        <f t="shared" si="6"/>
        <v>#VALUE!</v>
      </c>
      <c r="J122" s="5" t="str">
        <f>LEFT(Input!G122,LEN(Input!G122)-2)</f>
        <v>-80.25449352649</v>
      </c>
      <c r="K122" s="5" t="str">
        <f t="shared" si="10"/>
        <v>-8</v>
      </c>
      <c r="L122" s="5" t="e">
        <f t="shared" si="11"/>
        <v>#VALUE!</v>
      </c>
      <c r="M122" s="5" t="e">
        <f t="shared" si="7"/>
        <v>#VALUE!</v>
      </c>
    </row>
    <row r="123" spans="1:13" x14ac:dyDescent="0.2">
      <c r="A123" t="str">
        <f>UPPER(SUBSTITUTE(Input!A123," ","_"))</f>
        <v>COUNTY_LEXINGTON</v>
      </c>
      <c r="B123" s="2" t="str">
        <f>UPPER(Input!B123)</f>
        <v/>
      </c>
      <c r="C123" t="str">
        <f>IF((MID(Input!F123,3,1))=".",Input!F123,G123+I123)</f>
        <v>33.9021569276668</v>
      </c>
      <c r="D123" t="str">
        <f>IF((MID(Input!G123,4,1))=".",Input!G123,"-"&amp;K123+M123)</f>
        <v>-81.2725339496818</v>
      </c>
      <c r="F123" s="5" t="str">
        <f>LEFT(Input!F123,LEN(Input!F123)-2)</f>
        <v>33.90215692766</v>
      </c>
      <c r="G123" s="5" t="str">
        <f t="shared" si="8"/>
        <v>33</v>
      </c>
      <c r="H123" s="5" t="e">
        <f t="shared" si="9"/>
        <v>#VALUE!</v>
      </c>
      <c r="I123" s="5" t="e">
        <f t="shared" si="6"/>
        <v>#VALUE!</v>
      </c>
      <c r="J123" s="5" t="str">
        <f>LEFT(Input!G123,LEN(Input!G123)-2)</f>
        <v>-81.27253394968</v>
      </c>
      <c r="K123" s="5" t="str">
        <f t="shared" si="10"/>
        <v>-8</v>
      </c>
      <c r="L123" s="5" t="e">
        <f t="shared" si="11"/>
        <v>#VALUE!</v>
      </c>
      <c r="M123" s="5" t="e">
        <f t="shared" si="7"/>
        <v>#VALUE!</v>
      </c>
    </row>
    <row r="124" spans="1:13" x14ac:dyDescent="0.2">
      <c r="A124" t="str">
        <f>UPPER(SUBSTITUTE(Input!A124," ","_"))</f>
        <v>COUNTY_LIBERTY</v>
      </c>
      <c r="B124" s="2" t="str">
        <f>UPPER(Input!B124)</f>
        <v/>
      </c>
      <c r="C124" t="str">
        <f>IF((MID(Input!F124,3,1))=".",Input!F124,G124+I124)</f>
        <v>31.8072348883764</v>
      </c>
      <c r="D124" t="str">
        <f>IF((MID(Input!G124,4,1))=".",Input!G124,"-"&amp;K124+M124)</f>
        <v>-81.4562586229672</v>
      </c>
      <c r="F124" s="5" t="str">
        <f>LEFT(Input!F124,LEN(Input!F124)-2)</f>
        <v>31.80723488837</v>
      </c>
      <c r="G124" s="5" t="str">
        <f t="shared" si="8"/>
        <v>31</v>
      </c>
      <c r="H124" s="5" t="e">
        <f t="shared" si="9"/>
        <v>#VALUE!</v>
      </c>
      <c r="I124" s="5" t="e">
        <f t="shared" si="6"/>
        <v>#VALUE!</v>
      </c>
      <c r="J124" s="5" t="str">
        <f>LEFT(Input!G124,LEN(Input!G124)-2)</f>
        <v>-81.45625862296</v>
      </c>
      <c r="K124" s="5" t="str">
        <f t="shared" si="10"/>
        <v>-8</v>
      </c>
      <c r="L124" s="5" t="e">
        <f t="shared" si="11"/>
        <v>#VALUE!</v>
      </c>
      <c r="M124" s="5" t="e">
        <f t="shared" si="7"/>
        <v>#VALUE!</v>
      </c>
    </row>
    <row r="125" spans="1:13" x14ac:dyDescent="0.2">
      <c r="A125" t="str">
        <f>UPPER(SUBSTITUTE(Input!A125," ","_"))</f>
        <v>COUNTY_LINCOLN</v>
      </c>
      <c r="B125" s="2" t="str">
        <f>UPPER(Input!B125)</f>
        <v/>
      </c>
      <c r="C125" t="str">
        <f>IF((MID(Input!F125,3,1))=".",Input!F125,G125+I125)</f>
        <v>33.793666032485</v>
      </c>
      <c r="D125" t="str">
        <f>IF((MID(Input!G125,4,1))=".",Input!G125,"-"&amp;K125+M125)</f>
        <v>-82.4512164256173</v>
      </c>
      <c r="F125" s="5" t="str">
        <f>LEFT(Input!F125,LEN(Input!F125)-2)</f>
        <v>33.7936660324</v>
      </c>
      <c r="G125" s="5" t="str">
        <f t="shared" si="8"/>
        <v>33</v>
      </c>
      <c r="H125" s="5" t="e">
        <f t="shared" si="9"/>
        <v>#VALUE!</v>
      </c>
      <c r="I125" s="5" t="e">
        <f t="shared" si="6"/>
        <v>#VALUE!</v>
      </c>
      <c r="J125" s="5" t="str">
        <f>LEFT(Input!G125,LEN(Input!G125)-2)</f>
        <v>-82.45121642561</v>
      </c>
      <c r="K125" s="5" t="str">
        <f t="shared" si="10"/>
        <v>-8</v>
      </c>
      <c r="L125" s="5" t="e">
        <f t="shared" si="11"/>
        <v>#VALUE!</v>
      </c>
      <c r="M125" s="5" t="e">
        <f t="shared" si="7"/>
        <v>#VALUE!</v>
      </c>
    </row>
    <row r="126" spans="1:13" x14ac:dyDescent="0.2">
      <c r="A126" t="str">
        <f>UPPER(SUBSTITUTE(Input!A126," ","_"))</f>
        <v>COUNTY_LONG</v>
      </c>
      <c r="B126" s="2" t="str">
        <f>UPPER(Input!B126)</f>
        <v/>
      </c>
      <c r="C126" t="str">
        <f>IF((MID(Input!F126,3,1))=".",Input!F126,G126+I126)</f>
        <v>31.7525906555259</v>
      </c>
      <c r="D126" t="str">
        <f>IF((MID(Input!G126,4,1))=".",Input!G126,"-"&amp;K126+M126)</f>
        <v>-81.745770194147</v>
      </c>
      <c r="F126" s="5" t="str">
        <f>LEFT(Input!F126,LEN(Input!F126)-2)</f>
        <v>31.75259065552</v>
      </c>
      <c r="G126" s="5" t="str">
        <f t="shared" si="8"/>
        <v>31</v>
      </c>
      <c r="H126" s="5" t="e">
        <f t="shared" si="9"/>
        <v>#VALUE!</v>
      </c>
      <c r="I126" s="5" t="e">
        <f t="shared" si="6"/>
        <v>#VALUE!</v>
      </c>
      <c r="J126" s="5" t="str">
        <f>LEFT(Input!G126,LEN(Input!G126)-2)</f>
        <v>-81.7457701941</v>
      </c>
      <c r="K126" s="5" t="str">
        <f t="shared" si="10"/>
        <v>-8</v>
      </c>
      <c r="L126" s="5" t="e">
        <f t="shared" si="11"/>
        <v>#VALUE!</v>
      </c>
      <c r="M126" s="5" t="e">
        <f t="shared" si="7"/>
        <v>#VALUE!</v>
      </c>
    </row>
    <row r="127" spans="1:13" x14ac:dyDescent="0.2">
      <c r="A127" t="str">
        <f>UPPER(SUBSTITUTE(Input!A127," ","_"))</f>
        <v>COUNTY_LOWNDES</v>
      </c>
      <c r="B127" s="2" t="str">
        <f>UPPER(Input!B127)</f>
        <v/>
      </c>
      <c r="C127" t="str">
        <f>IF((MID(Input!F127,3,1))=".",Input!F127,G127+I127)</f>
        <v>30.8338627369506</v>
      </c>
      <c r="D127" t="str">
        <f>IF((MID(Input!G127,4,1))=".",Input!G127,"-"&amp;K127+M127)</f>
        <v>-83.26771162238209</v>
      </c>
      <c r="F127" s="5" t="str">
        <f>LEFT(Input!F127,LEN(Input!F127)-2)</f>
        <v>30.83386273695</v>
      </c>
      <c r="G127" s="5" t="str">
        <f t="shared" si="8"/>
        <v>30</v>
      </c>
      <c r="H127" s="5" t="e">
        <f t="shared" si="9"/>
        <v>#VALUE!</v>
      </c>
      <c r="I127" s="5" t="e">
        <f t="shared" si="6"/>
        <v>#VALUE!</v>
      </c>
      <c r="J127" s="5" t="str">
        <f>LEFT(Input!G127,LEN(Input!G127)-2)</f>
        <v>-83.267711622382</v>
      </c>
      <c r="K127" s="5" t="str">
        <f t="shared" si="10"/>
        <v>-8</v>
      </c>
      <c r="L127" s="5" t="e">
        <f t="shared" si="11"/>
        <v>#VALUE!</v>
      </c>
      <c r="M127" s="5" t="e">
        <f t="shared" si="7"/>
        <v>#VALUE!</v>
      </c>
    </row>
    <row r="128" spans="1:13" x14ac:dyDescent="0.2">
      <c r="A128" t="str">
        <f>UPPER(SUBSTITUTE(Input!A128," ","_"))</f>
        <v>COUNTY_LUMPKIN</v>
      </c>
      <c r="B128" s="2" t="str">
        <f>UPPER(Input!B128)</f>
        <v/>
      </c>
      <c r="C128" t="str">
        <f>IF((MID(Input!F128,3,1))=".",Input!F128,G128+I128)</f>
        <v>34.5721929026301</v>
      </c>
      <c r="D128" t="str">
        <f>IF((MID(Input!G128,4,1))=".",Input!G128,"-"&amp;K128+M128)</f>
        <v>-84.0026542112453</v>
      </c>
      <c r="F128" s="5" t="str">
        <f>LEFT(Input!F128,LEN(Input!F128)-2)</f>
        <v>34.57219290263</v>
      </c>
      <c r="G128" s="5" t="str">
        <f t="shared" si="8"/>
        <v>34</v>
      </c>
      <c r="H128" s="5" t="e">
        <f t="shared" si="9"/>
        <v>#VALUE!</v>
      </c>
      <c r="I128" s="5" t="e">
        <f t="shared" si="6"/>
        <v>#VALUE!</v>
      </c>
      <c r="J128" s="5" t="str">
        <f>LEFT(Input!G128,LEN(Input!G128)-2)</f>
        <v>-84.00265421124</v>
      </c>
      <c r="K128" s="5" t="str">
        <f t="shared" si="10"/>
        <v>-8</v>
      </c>
      <c r="L128" s="5" t="e">
        <f t="shared" si="11"/>
        <v>#VALUE!</v>
      </c>
      <c r="M128" s="5" t="e">
        <f t="shared" si="7"/>
        <v>#VALUE!</v>
      </c>
    </row>
    <row r="129" spans="1:13" x14ac:dyDescent="0.2">
      <c r="A129" t="str">
        <f>UPPER(SUBSTITUTE(Input!A129," ","_"))</f>
        <v>COUNTY_MACON</v>
      </c>
      <c r="B129" s="2" t="str">
        <f>UPPER(Input!B129)</f>
        <v/>
      </c>
      <c r="C129" t="str">
        <f>IF((MID(Input!F129,3,1))=".",Input!F129,G129+I129)</f>
        <v>32.3576829959303</v>
      </c>
      <c r="D129" t="str">
        <f>IF((MID(Input!G129,4,1))=".",Input!G129,"-"&amp;K129+M129)</f>
        <v>-84.0425460108919</v>
      </c>
      <c r="F129" s="5" t="str">
        <f>LEFT(Input!F129,LEN(Input!F129)-2)</f>
        <v>32.35768299593</v>
      </c>
      <c r="G129" s="5" t="str">
        <f t="shared" si="8"/>
        <v>32</v>
      </c>
      <c r="H129" s="5" t="e">
        <f t="shared" si="9"/>
        <v>#VALUE!</v>
      </c>
      <c r="I129" s="5" t="e">
        <f t="shared" si="6"/>
        <v>#VALUE!</v>
      </c>
      <c r="J129" s="5" t="str">
        <f>LEFT(Input!G129,LEN(Input!G129)-2)</f>
        <v>-84.04254601089</v>
      </c>
      <c r="K129" s="5" t="str">
        <f t="shared" si="10"/>
        <v>-8</v>
      </c>
      <c r="L129" s="5" t="e">
        <f t="shared" si="11"/>
        <v>#VALUE!</v>
      </c>
      <c r="M129" s="5" t="e">
        <f t="shared" si="7"/>
        <v>#VALUE!</v>
      </c>
    </row>
    <row r="130" spans="1:13" x14ac:dyDescent="0.2">
      <c r="A130" t="str">
        <f>UPPER(SUBSTITUTE(Input!A130," ","_"))</f>
        <v>COUNTY_MADISON</v>
      </c>
      <c r="B130" s="2" t="str">
        <f>UPPER(Input!B130)</f>
        <v/>
      </c>
      <c r="C130" t="str">
        <f>IF((MID(Input!F130,3,1))=".",Input!F130,G130+I130)</f>
        <v>34.1277907262618</v>
      </c>
      <c r="D130" t="str">
        <f>IF((MID(Input!G130,4,1))=".",Input!G130,"-"&amp;K130+M130)</f>
        <v>-83.2090413171767</v>
      </c>
      <c r="F130" s="5" t="str">
        <f>LEFT(Input!F130,LEN(Input!F130)-2)</f>
        <v>34.12779072626</v>
      </c>
      <c r="G130" s="5" t="str">
        <f t="shared" ref="G130:G191" si="12">LEFT(F130,2)</f>
        <v>34</v>
      </c>
      <c r="H130" s="5" t="e">
        <f t="shared" ref="H130:H191" si="13">RIGHT(F130,FIND(" ",F130)+2)</f>
        <v>#VALUE!</v>
      </c>
      <c r="I130" s="5" t="e">
        <f t="shared" ref="I130:I190" si="14">H130/60</f>
        <v>#VALUE!</v>
      </c>
      <c r="J130" s="5" t="str">
        <f>LEFT(Input!G130,LEN(Input!G130)-2)</f>
        <v>-83.20904131717</v>
      </c>
      <c r="K130" s="5" t="str">
        <f t="shared" ref="K130:K191" si="15">LEFT(J130,2)</f>
        <v>-8</v>
      </c>
      <c r="L130" s="5" t="e">
        <f t="shared" ref="L130:L191" si="16">RIGHT(J130,FIND(" ",J130)+2)</f>
        <v>#VALUE!</v>
      </c>
      <c r="M130" s="5" t="e">
        <f t="shared" ref="M130:M190" si="17">L130/60</f>
        <v>#VALUE!</v>
      </c>
    </row>
    <row r="131" spans="1:13" x14ac:dyDescent="0.2">
      <c r="A131" t="str">
        <f>UPPER(SUBSTITUTE(Input!A131," ","_"))</f>
        <v>COUNTY_MARION_GA</v>
      </c>
      <c r="B131" s="2" t="str">
        <f>UPPER(Input!B131)</f>
        <v/>
      </c>
      <c r="C131" t="str">
        <f>IF((MID(Input!F131,3,1))=".",Input!F131,G131+I131)</f>
        <v>32.353384180867</v>
      </c>
      <c r="D131" t="str">
        <f>IF((MID(Input!G131,4,1))=".",Input!G131,"-"&amp;K131+M131)</f>
        <v>-84.52464187459439</v>
      </c>
      <c r="F131" s="5" t="str">
        <f>LEFT(Input!F131,LEN(Input!F131)-2)</f>
        <v>32.3533841808</v>
      </c>
      <c r="G131" s="5" t="str">
        <f t="shared" si="12"/>
        <v>32</v>
      </c>
      <c r="H131" s="5" t="e">
        <f t="shared" si="13"/>
        <v>#VALUE!</v>
      </c>
      <c r="I131" s="5" t="e">
        <f t="shared" si="14"/>
        <v>#VALUE!</v>
      </c>
      <c r="J131" s="5" t="str">
        <f>LEFT(Input!G131,LEN(Input!G131)-2)</f>
        <v>-84.524641874594</v>
      </c>
      <c r="K131" s="5" t="str">
        <f t="shared" si="15"/>
        <v>-8</v>
      </c>
      <c r="L131" s="5" t="e">
        <f t="shared" si="16"/>
        <v>#VALUE!</v>
      </c>
      <c r="M131" s="5" t="e">
        <f t="shared" si="17"/>
        <v>#VALUE!</v>
      </c>
    </row>
    <row r="132" spans="1:13" x14ac:dyDescent="0.2">
      <c r="A132" t="str">
        <f>UPPER(SUBSTITUTE(Input!A132," ","_"))</f>
        <v>COUNTY_MARION_SC</v>
      </c>
      <c r="B132" s="2" t="str">
        <f>UPPER(Input!B132)</f>
        <v/>
      </c>
      <c r="C132" t="str">
        <f>IF((MID(Input!F132,3,1))=".",Input!F132,G132+I132)</f>
        <v>34.0800884315937</v>
      </c>
      <c r="D132" t="str">
        <f>IF((MID(Input!G132,4,1))=".",Input!G132,"-"&amp;K132+M132)</f>
        <v>-79.362518453655</v>
      </c>
      <c r="F132" s="5" t="str">
        <f>LEFT(Input!F132,LEN(Input!F132)-2)</f>
        <v>34.08008843159</v>
      </c>
      <c r="G132" s="5" t="str">
        <f t="shared" si="12"/>
        <v>34</v>
      </c>
      <c r="H132" s="5" t="e">
        <f t="shared" si="13"/>
        <v>#VALUE!</v>
      </c>
      <c r="I132" s="5" t="e">
        <f t="shared" si="14"/>
        <v>#VALUE!</v>
      </c>
      <c r="J132" s="5" t="str">
        <f>LEFT(Input!G132,LEN(Input!G132)-2)</f>
        <v>-79.3625184536</v>
      </c>
      <c r="K132" s="5" t="str">
        <f t="shared" si="15"/>
        <v>-7</v>
      </c>
      <c r="L132" s="5" t="e">
        <f t="shared" si="16"/>
        <v>#VALUE!</v>
      </c>
      <c r="M132" s="5" t="e">
        <f t="shared" si="17"/>
        <v>#VALUE!</v>
      </c>
    </row>
    <row r="133" spans="1:13" x14ac:dyDescent="0.2">
      <c r="A133" t="str">
        <f>UPPER(SUBSTITUTE(Input!A133," ","_"))</f>
        <v>COUNTY_MARLBORO</v>
      </c>
      <c r="B133" s="2" t="str">
        <f>UPPER(Input!B133)</f>
        <v/>
      </c>
      <c r="C133" t="str">
        <f>IF((MID(Input!F133,3,1))=".",Input!F133,G133+I133)</f>
        <v>34.6019190419817</v>
      </c>
      <c r="D133" t="str">
        <f>IF((MID(Input!G133,4,1))=".",Input!G133,"-"&amp;K133+M133)</f>
        <v>-79.67854509926811</v>
      </c>
      <c r="F133" s="5" t="str">
        <f>LEFT(Input!F133,LEN(Input!F133)-2)</f>
        <v>34.60191904198</v>
      </c>
      <c r="G133" s="5" t="str">
        <f t="shared" si="12"/>
        <v>34</v>
      </c>
      <c r="H133" s="5" t="e">
        <f t="shared" si="13"/>
        <v>#VALUE!</v>
      </c>
      <c r="I133" s="5" t="e">
        <f t="shared" si="14"/>
        <v>#VALUE!</v>
      </c>
      <c r="J133" s="5" t="str">
        <f>LEFT(Input!G133,LEN(Input!G133)-2)</f>
        <v>-79.678545099268</v>
      </c>
      <c r="K133" s="5" t="str">
        <f t="shared" si="15"/>
        <v>-7</v>
      </c>
      <c r="L133" s="5" t="e">
        <f t="shared" si="16"/>
        <v>#VALUE!</v>
      </c>
      <c r="M133" s="5" t="e">
        <f t="shared" si="17"/>
        <v>#VALUE!</v>
      </c>
    </row>
    <row r="134" spans="1:13" x14ac:dyDescent="0.2">
      <c r="A134" t="str">
        <f>UPPER(SUBSTITUTE(Input!A134," ","_"))</f>
        <v>COUNTY_MCCORMICK</v>
      </c>
      <c r="B134" s="2" t="str">
        <f>UPPER(Input!B134)</f>
        <v/>
      </c>
      <c r="C134" t="str">
        <f>IF((MID(Input!F134,3,1))=".",Input!F134,G134+I134)</f>
        <v>33.8996127218739</v>
      </c>
      <c r="D134" t="str">
        <f>IF((MID(Input!G134,4,1))=".",Input!G134,"-"&amp;K134+M134)</f>
        <v>-82.31005639277311</v>
      </c>
      <c r="F134" s="5" t="str">
        <f>LEFT(Input!F134,LEN(Input!F134)-2)</f>
        <v>33.89961272187</v>
      </c>
      <c r="G134" s="5" t="str">
        <f t="shared" si="12"/>
        <v>33</v>
      </c>
      <c r="H134" s="5" t="e">
        <f t="shared" si="13"/>
        <v>#VALUE!</v>
      </c>
      <c r="I134" s="5" t="e">
        <f t="shared" si="14"/>
        <v>#VALUE!</v>
      </c>
      <c r="J134" s="5" t="str">
        <f>LEFT(Input!G134,LEN(Input!G134)-2)</f>
        <v>-82.310056392773</v>
      </c>
      <c r="K134" s="5" t="str">
        <f t="shared" si="15"/>
        <v>-8</v>
      </c>
      <c r="L134" s="5" t="e">
        <f t="shared" si="16"/>
        <v>#VALUE!</v>
      </c>
      <c r="M134" s="5" t="e">
        <f t="shared" si="17"/>
        <v>#VALUE!</v>
      </c>
    </row>
    <row r="135" spans="1:13" x14ac:dyDescent="0.2">
      <c r="A135" t="str">
        <f>UPPER(SUBSTITUTE(Input!A135," ","_"))</f>
        <v>COUNTY_MCDUFFIE</v>
      </c>
      <c r="B135" s="2" t="str">
        <f>UPPER(Input!B135)</f>
        <v/>
      </c>
      <c r="C135" t="str">
        <f>IF((MID(Input!F135,3,1))=".",Input!F135,G135+I135)</f>
        <v>33.4828583801308</v>
      </c>
      <c r="D135" t="str">
        <f>IF((MID(Input!G135,4,1))=".",Input!G135,"-"&amp;K135+M135)</f>
        <v>-82.48137159124011</v>
      </c>
      <c r="F135" s="5" t="str">
        <f>LEFT(Input!F135,LEN(Input!F135)-2)</f>
        <v>33.48285838013</v>
      </c>
      <c r="G135" s="5" t="str">
        <f t="shared" si="12"/>
        <v>33</v>
      </c>
      <c r="H135" s="5" t="e">
        <f t="shared" si="13"/>
        <v>#VALUE!</v>
      </c>
      <c r="I135" s="5" t="e">
        <f t="shared" si="14"/>
        <v>#VALUE!</v>
      </c>
      <c r="J135" s="5" t="str">
        <f>LEFT(Input!G135,LEN(Input!G135)-2)</f>
        <v>-82.481371591240</v>
      </c>
      <c r="K135" s="5" t="str">
        <f t="shared" si="15"/>
        <v>-8</v>
      </c>
      <c r="L135" s="5" t="e">
        <f t="shared" si="16"/>
        <v>#VALUE!</v>
      </c>
      <c r="M135" s="5" t="e">
        <f t="shared" si="17"/>
        <v>#VALUE!</v>
      </c>
    </row>
    <row r="136" spans="1:13" x14ac:dyDescent="0.2">
      <c r="A136" t="str">
        <f>UPPER(SUBSTITUTE(Input!A136," ","_"))</f>
        <v>COUNTY_MCINTOSH</v>
      </c>
      <c r="B136" s="2" t="str">
        <f>UPPER(Input!B136)</f>
        <v/>
      </c>
      <c r="C136" t="str">
        <f>IF((MID(Input!F136,3,1))=".",Input!F136,G136+I136)</f>
        <v>31.483812207167</v>
      </c>
      <c r="D136" t="str">
        <f>IF((MID(Input!G136,4,1))=".",Input!G136,"-"&amp;K136+M136)</f>
        <v>-81.3755693746344</v>
      </c>
      <c r="F136" s="5" t="str">
        <f>LEFT(Input!F136,LEN(Input!F136)-2)</f>
        <v>31.4838122071</v>
      </c>
      <c r="G136" s="5" t="str">
        <f t="shared" si="12"/>
        <v>31</v>
      </c>
      <c r="H136" s="5" t="e">
        <f t="shared" si="13"/>
        <v>#VALUE!</v>
      </c>
      <c r="I136" s="5" t="e">
        <f t="shared" si="14"/>
        <v>#VALUE!</v>
      </c>
      <c r="J136" s="5" t="str">
        <f>LEFT(Input!G136,LEN(Input!G136)-2)</f>
        <v>-81.37556937463</v>
      </c>
      <c r="K136" s="5" t="str">
        <f t="shared" si="15"/>
        <v>-8</v>
      </c>
      <c r="L136" s="5" t="e">
        <f t="shared" si="16"/>
        <v>#VALUE!</v>
      </c>
      <c r="M136" s="5" t="e">
        <f t="shared" si="17"/>
        <v>#VALUE!</v>
      </c>
    </row>
    <row r="137" spans="1:13" x14ac:dyDescent="0.2">
      <c r="A137" t="str">
        <f>UPPER(SUBSTITUTE(Input!A137," ","_"))</f>
        <v>COUNTY_MERIWETHER</v>
      </c>
      <c r="B137" s="2" t="str">
        <f>UPPER(Input!B137)</f>
        <v/>
      </c>
      <c r="C137" t="str">
        <f>IF((MID(Input!F137,3,1))=".",Input!F137,G137+I137)</f>
        <v>33.0406619680445</v>
      </c>
      <c r="D137" t="str">
        <f>IF((MID(Input!G137,4,1))=".",Input!G137,"-"&amp;K137+M137)</f>
        <v>-84.6883156251194</v>
      </c>
      <c r="F137" s="5" t="str">
        <f>LEFT(Input!F137,LEN(Input!F137)-2)</f>
        <v>33.04066196804</v>
      </c>
      <c r="G137" s="5" t="str">
        <f t="shared" si="12"/>
        <v>33</v>
      </c>
      <c r="H137" s="5" t="e">
        <f t="shared" si="13"/>
        <v>#VALUE!</v>
      </c>
      <c r="I137" s="5" t="e">
        <f t="shared" si="14"/>
        <v>#VALUE!</v>
      </c>
      <c r="J137" s="5" t="str">
        <f>LEFT(Input!G137,LEN(Input!G137)-2)</f>
        <v>-84.68831562511</v>
      </c>
      <c r="K137" s="5" t="str">
        <f t="shared" si="15"/>
        <v>-8</v>
      </c>
      <c r="L137" s="5" t="e">
        <f t="shared" si="16"/>
        <v>#VALUE!</v>
      </c>
      <c r="M137" s="5" t="e">
        <f t="shared" si="17"/>
        <v>#VALUE!</v>
      </c>
    </row>
    <row r="138" spans="1:13" x14ac:dyDescent="0.2">
      <c r="A138" t="str">
        <f>UPPER(SUBSTITUTE(Input!A138," ","_"))</f>
        <v>COUNTY_MILLER</v>
      </c>
      <c r="B138" s="2" t="str">
        <f>UPPER(Input!B138)</f>
        <v/>
      </c>
      <c r="C138" t="str">
        <f>IF((MID(Input!F138,3,1))=".",Input!F138,G138+I138)</f>
        <v>31.1639981903056</v>
      </c>
      <c r="D138" t="str">
        <f>IF((MID(Input!G138,4,1))=".",Input!G138,"-"&amp;K138+M138)</f>
        <v>-84.730726134195</v>
      </c>
      <c r="F138" s="5" t="str">
        <f>LEFT(Input!F138,LEN(Input!F138)-2)</f>
        <v>31.16399819030</v>
      </c>
      <c r="G138" s="5" t="str">
        <f t="shared" si="12"/>
        <v>31</v>
      </c>
      <c r="H138" s="5" t="e">
        <f t="shared" si="13"/>
        <v>#VALUE!</v>
      </c>
      <c r="I138" s="5" t="e">
        <f t="shared" si="14"/>
        <v>#VALUE!</v>
      </c>
      <c r="J138" s="5" t="str">
        <f>LEFT(Input!G138,LEN(Input!G138)-2)</f>
        <v>-84.7307261341</v>
      </c>
      <c r="K138" s="5" t="str">
        <f t="shared" si="15"/>
        <v>-8</v>
      </c>
      <c r="L138" s="5" t="e">
        <f t="shared" si="16"/>
        <v>#VALUE!</v>
      </c>
      <c r="M138" s="5" t="e">
        <f t="shared" si="17"/>
        <v>#VALUE!</v>
      </c>
    </row>
    <row r="139" spans="1:13" x14ac:dyDescent="0.2">
      <c r="A139" t="str">
        <f>UPPER(SUBSTITUTE(Input!A139," ","_"))</f>
        <v>COUNTY_MITCHELL</v>
      </c>
      <c r="B139" s="2" t="str">
        <f>UPPER(Input!B139)</f>
        <v/>
      </c>
      <c r="C139" t="str">
        <f>IF((MID(Input!F139,3,1))=".",Input!F139,G139+I139)</f>
        <v>31.2253268497626</v>
      </c>
      <c r="D139" t="str">
        <f>IF((MID(Input!G139,4,1))=".",Input!G139,"-"&amp;K139+M139)</f>
        <v>-84.1943125262583</v>
      </c>
      <c r="F139" s="5" t="str">
        <f>LEFT(Input!F139,LEN(Input!F139)-2)</f>
        <v>31.22532684976</v>
      </c>
      <c r="G139" s="5" t="str">
        <f t="shared" si="12"/>
        <v>31</v>
      </c>
      <c r="H139" s="5" t="e">
        <f t="shared" si="13"/>
        <v>#VALUE!</v>
      </c>
      <c r="I139" s="5" t="e">
        <f t="shared" si="14"/>
        <v>#VALUE!</v>
      </c>
      <c r="J139" s="5" t="str">
        <f>LEFT(Input!G139,LEN(Input!G139)-2)</f>
        <v>-84.19431252625</v>
      </c>
      <c r="K139" s="5" t="str">
        <f t="shared" si="15"/>
        <v>-8</v>
      </c>
      <c r="L139" s="5" t="e">
        <f t="shared" si="16"/>
        <v>#VALUE!</v>
      </c>
      <c r="M139" s="5" t="e">
        <f t="shared" si="17"/>
        <v>#VALUE!</v>
      </c>
    </row>
    <row r="140" spans="1:13" x14ac:dyDescent="0.2">
      <c r="A140" t="str">
        <f>UPPER(SUBSTITUTE(Input!A140," ","_"))</f>
        <v>COUNTY_MONROE</v>
      </c>
      <c r="B140" s="2" t="str">
        <f>UPPER(Input!B140)</f>
        <v/>
      </c>
      <c r="C140" t="str">
        <f>IF((MID(Input!F140,3,1))=".",Input!F140,G140+I140)</f>
        <v>33.0140865939319</v>
      </c>
      <c r="D140" t="str">
        <f>IF((MID(Input!G140,4,1))=".",Input!G140,"-"&amp;K140+M140)</f>
        <v>-83.91872493114469</v>
      </c>
      <c r="F140" s="5" t="str">
        <f>LEFT(Input!F140,LEN(Input!F140)-2)</f>
        <v>33.01408659393</v>
      </c>
      <c r="G140" s="5" t="str">
        <f t="shared" si="12"/>
        <v>33</v>
      </c>
      <c r="H140" s="5" t="e">
        <f t="shared" si="13"/>
        <v>#VALUE!</v>
      </c>
      <c r="I140" s="5" t="e">
        <f t="shared" si="14"/>
        <v>#VALUE!</v>
      </c>
      <c r="J140" s="5" t="str">
        <f>LEFT(Input!G140,LEN(Input!G140)-2)</f>
        <v>-83.918724931144</v>
      </c>
      <c r="K140" s="5" t="str">
        <f t="shared" si="15"/>
        <v>-8</v>
      </c>
      <c r="L140" s="5" t="e">
        <f t="shared" si="16"/>
        <v>#VALUE!</v>
      </c>
      <c r="M140" s="5" t="e">
        <f t="shared" si="17"/>
        <v>#VALUE!</v>
      </c>
    </row>
    <row r="141" spans="1:13" x14ac:dyDescent="0.2">
      <c r="A141" t="str">
        <f>UPPER(SUBSTITUTE(Input!A141," ","_"))</f>
        <v>COUNTY_MONTGOMERY</v>
      </c>
      <c r="B141" s="2" t="str">
        <f>UPPER(Input!B141)</f>
        <v/>
      </c>
      <c r="C141" t="str">
        <f>IF((MID(Input!F141,3,1))=".",Input!F141,G141+I141)</f>
        <v>32.1733695426614</v>
      </c>
      <c r="D141" t="str">
        <f>IF((MID(Input!G141,4,1))=".",Input!G141,"-"&amp;K141+M141)</f>
        <v>-82.5348215102814</v>
      </c>
      <c r="F141" s="5" t="str">
        <f>LEFT(Input!F141,LEN(Input!F141)-2)</f>
        <v>32.17336954266</v>
      </c>
      <c r="G141" s="5" t="str">
        <f t="shared" si="12"/>
        <v>32</v>
      </c>
      <c r="H141" s="5" t="e">
        <f t="shared" si="13"/>
        <v>#VALUE!</v>
      </c>
      <c r="I141" s="5" t="e">
        <f t="shared" si="14"/>
        <v>#VALUE!</v>
      </c>
      <c r="J141" s="5" t="str">
        <f>LEFT(Input!G141,LEN(Input!G141)-2)</f>
        <v>-82.53482151028</v>
      </c>
      <c r="K141" s="5" t="str">
        <f t="shared" si="15"/>
        <v>-8</v>
      </c>
      <c r="L141" s="5" t="e">
        <f t="shared" si="16"/>
        <v>#VALUE!</v>
      </c>
      <c r="M141" s="5" t="e">
        <f t="shared" si="17"/>
        <v>#VALUE!</v>
      </c>
    </row>
    <row r="142" spans="1:13" x14ac:dyDescent="0.2">
      <c r="A142" t="str">
        <f>UPPER(SUBSTITUTE(Input!A142," ","_"))</f>
        <v>COUNTY_MORGAN</v>
      </c>
      <c r="B142" s="2" t="str">
        <f>UPPER(Input!B142)</f>
        <v/>
      </c>
      <c r="C142" t="str">
        <f>IF((MID(Input!F142,3,1))=".",Input!F142,G142+I142)</f>
        <v>33.5908309574759</v>
      </c>
      <c r="D142" t="str">
        <f>IF((MID(Input!G142,4,1))=".",Input!G142,"-"&amp;K142+M142)</f>
        <v>-83.4923862856716</v>
      </c>
      <c r="F142" s="5" t="str">
        <f>LEFT(Input!F142,LEN(Input!F142)-2)</f>
        <v>33.59083095747</v>
      </c>
      <c r="G142" s="5" t="str">
        <f t="shared" si="12"/>
        <v>33</v>
      </c>
      <c r="H142" s="5" t="e">
        <f t="shared" si="13"/>
        <v>#VALUE!</v>
      </c>
      <c r="I142" s="5" t="e">
        <f t="shared" si="14"/>
        <v>#VALUE!</v>
      </c>
      <c r="J142" s="5" t="str">
        <f>LEFT(Input!G142,LEN(Input!G142)-2)</f>
        <v>-83.49238628567</v>
      </c>
      <c r="K142" s="5" t="str">
        <f t="shared" si="15"/>
        <v>-8</v>
      </c>
      <c r="L142" s="5" t="e">
        <f t="shared" si="16"/>
        <v>#VALUE!</v>
      </c>
      <c r="M142" s="5" t="e">
        <f t="shared" si="17"/>
        <v>#VALUE!</v>
      </c>
    </row>
    <row r="143" spans="1:13" x14ac:dyDescent="0.2">
      <c r="A143" t="str">
        <f>UPPER(SUBSTITUTE(Input!A143," ","_"))</f>
        <v>COUNTY_MURRAY</v>
      </c>
      <c r="B143" s="2" t="str">
        <f>UPPER(Input!B143)</f>
        <v/>
      </c>
      <c r="C143" t="str">
        <f>IF((MID(Input!F143,3,1))=".",Input!F143,G143+I143)</f>
        <v>34.7884542906519</v>
      </c>
      <c r="D143" t="str">
        <f>IF((MID(Input!G143,4,1))=".",Input!G143,"-"&amp;K143+M143)</f>
        <v>-84.7480975960077</v>
      </c>
      <c r="F143" s="5" t="str">
        <f>LEFT(Input!F143,LEN(Input!F143)-2)</f>
        <v>34.78845429065</v>
      </c>
      <c r="G143" s="5" t="str">
        <f t="shared" si="12"/>
        <v>34</v>
      </c>
      <c r="H143" s="5" t="e">
        <f t="shared" si="13"/>
        <v>#VALUE!</v>
      </c>
      <c r="I143" s="5" t="e">
        <f t="shared" si="14"/>
        <v>#VALUE!</v>
      </c>
      <c r="J143" s="5" t="str">
        <f>LEFT(Input!G143,LEN(Input!G143)-2)</f>
        <v>-84.74809759600</v>
      </c>
      <c r="K143" s="5" t="str">
        <f t="shared" si="15"/>
        <v>-8</v>
      </c>
      <c r="L143" s="5" t="e">
        <f t="shared" si="16"/>
        <v>#VALUE!</v>
      </c>
      <c r="M143" s="5" t="e">
        <f t="shared" si="17"/>
        <v>#VALUE!</v>
      </c>
    </row>
    <row r="144" spans="1:13" x14ac:dyDescent="0.2">
      <c r="A144" t="str">
        <f>UPPER(SUBSTITUTE(Input!A144," ","_"))</f>
        <v>COUNTY_MUSCOGEE</v>
      </c>
      <c r="B144" s="2" t="str">
        <f>UPPER(Input!B144)</f>
        <v/>
      </c>
      <c r="C144" t="str">
        <f>IF((MID(Input!F144,3,1))=".",Input!F144,G144+I144)</f>
        <v>32.5099674956092</v>
      </c>
      <c r="D144" t="str">
        <f>IF((MID(Input!G144,4,1))=".",Input!G144,"-"&amp;K144+M144)</f>
        <v>-84.87704506397471</v>
      </c>
      <c r="F144" s="5" t="str">
        <f>LEFT(Input!F144,LEN(Input!F144)-2)</f>
        <v>32.50996749560</v>
      </c>
      <c r="G144" s="5" t="str">
        <f t="shared" si="12"/>
        <v>32</v>
      </c>
      <c r="H144" s="5" t="e">
        <f t="shared" si="13"/>
        <v>#VALUE!</v>
      </c>
      <c r="I144" s="5" t="e">
        <f t="shared" si="14"/>
        <v>#VALUE!</v>
      </c>
      <c r="J144" s="5" t="str">
        <f>LEFT(Input!G144,LEN(Input!G144)-2)</f>
        <v>-84.877045063974</v>
      </c>
      <c r="K144" s="5" t="str">
        <f t="shared" si="15"/>
        <v>-8</v>
      </c>
      <c r="L144" s="5" t="e">
        <f t="shared" si="16"/>
        <v>#VALUE!</v>
      </c>
      <c r="M144" s="5" t="e">
        <f t="shared" si="17"/>
        <v>#VALUE!</v>
      </c>
    </row>
    <row r="145" spans="1:13" x14ac:dyDescent="0.2">
      <c r="A145" t="str">
        <f>UPPER(SUBSTITUTE(Input!A145," ","_"))</f>
        <v>COUNTY_NEWBERRY</v>
      </c>
      <c r="B145" s="2" t="str">
        <f>UPPER(Input!B145)</f>
        <v/>
      </c>
      <c r="C145" t="str">
        <f>IF((MID(Input!F145,3,1))=".",Input!F145,G145+I145)</f>
        <v>34.2897831973566</v>
      </c>
      <c r="D145" t="str">
        <f>IF((MID(Input!G145,4,1))=".",Input!G145,"-"&amp;K145+M145)</f>
        <v>-81.6000790034123</v>
      </c>
      <c r="F145" s="5" t="str">
        <f>LEFT(Input!F145,LEN(Input!F145)-2)</f>
        <v>34.28978319735</v>
      </c>
      <c r="G145" s="5" t="str">
        <f t="shared" si="12"/>
        <v>34</v>
      </c>
      <c r="H145" s="5" t="e">
        <f t="shared" si="13"/>
        <v>#VALUE!</v>
      </c>
      <c r="I145" s="5" t="e">
        <f t="shared" si="14"/>
        <v>#VALUE!</v>
      </c>
      <c r="J145" s="5" t="str">
        <f>LEFT(Input!G145,LEN(Input!G145)-2)</f>
        <v>-81.60007900341</v>
      </c>
      <c r="K145" s="5" t="str">
        <f t="shared" si="15"/>
        <v>-8</v>
      </c>
      <c r="L145" s="5" t="e">
        <f t="shared" si="16"/>
        <v>#VALUE!</v>
      </c>
      <c r="M145" s="5" t="e">
        <f t="shared" si="17"/>
        <v>#VALUE!</v>
      </c>
    </row>
    <row r="146" spans="1:13" x14ac:dyDescent="0.2">
      <c r="A146" t="str">
        <f>UPPER(SUBSTITUTE(Input!A146," ","_"))</f>
        <v>COUNTY_NEWTON</v>
      </c>
      <c r="B146" s="2" t="str">
        <f>UPPER(Input!B146)</f>
        <v/>
      </c>
      <c r="C146" t="str">
        <f>IF((MID(Input!F146,3,1))=".",Input!F146,G146+I146)</f>
        <v>33.5550549568585</v>
      </c>
      <c r="D146" t="str">
        <f>IF((MID(Input!G146,4,1))=".",Input!G146,"-"&amp;K146+M146)</f>
        <v>-83.85019054917881</v>
      </c>
      <c r="F146" s="5" t="str">
        <f>LEFT(Input!F146,LEN(Input!F146)-2)</f>
        <v>33.55505495685</v>
      </c>
      <c r="G146" s="5" t="str">
        <f t="shared" si="12"/>
        <v>33</v>
      </c>
      <c r="H146" s="5" t="e">
        <f t="shared" si="13"/>
        <v>#VALUE!</v>
      </c>
      <c r="I146" s="5" t="e">
        <f t="shared" si="14"/>
        <v>#VALUE!</v>
      </c>
      <c r="J146" s="5" t="str">
        <f>LEFT(Input!G146,LEN(Input!G146)-2)</f>
        <v>-83.850190549178</v>
      </c>
      <c r="K146" s="5" t="str">
        <f t="shared" si="15"/>
        <v>-8</v>
      </c>
      <c r="L146" s="5" t="e">
        <f t="shared" si="16"/>
        <v>#VALUE!</v>
      </c>
      <c r="M146" s="5" t="e">
        <f t="shared" si="17"/>
        <v>#VALUE!</v>
      </c>
    </row>
    <row r="147" spans="1:13" x14ac:dyDescent="0.2">
      <c r="A147" t="str">
        <f>UPPER(SUBSTITUTE(Input!A147," ","_"))</f>
        <v>COUNTY_OCONEE_GA</v>
      </c>
      <c r="B147" s="2" t="str">
        <f>UPPER(Input!B147)</f>
        <v/>
      </c>
      <c r="C147" t="str">
        <f>IF((MID(Input!F147,3,1))=".",Input!F147,G147+I147)</f>
        <v>33.8349455111852</v>
      </c>
      <c r="D147" t="str">
        <f>IF((MID(Input!G147,4,1))=".",Input!G147,"-"&amp;K147+M147)</f>
        <v>-83.43705810277049</v>
      </c>
      <c r="F147" s="5" t="str">
        <f>LEFT(Input!F147,LEN(Input!F147)-2)</f>
        <v>33.83494551118</v>
      </c>
      <c r="G147" s="5" t="str">
        <f t="shared" si="12"/>
        <v>33</v>
      </c>
      <c r="H147" s="5" t="e">
        <f t="shared" si="13"/>
        <v>#VALUE!</v>
      </c>
      <c r="I147" s="5" t="e">
        <f t="shared" si="14"/>
        <v>#VALUE!</v>
      </c>
      <c r="J147" s="5" t="str">
        <f>LEFT(Input!G147,LEN(Input!G147)-2)</f>
        <v>-83.437058102770</v>
      </c>
      <c r="K147" s="5" t="str">
        <f t="shared" si="15"/>
        <v>-8</v>
      </c>
      <c r="L147" s="5" t="e">
        <f t="shared" si="16"/>
        <v>#VALUE!</v>
      </c>
      <c r="M147" s="5" t="e">
        <f t="shared" si="17"/>
        <v>#VALUE!</v>
      </c>
    </row>
    <row r="148" spans="1:13" x14ac:dyDescent="0.2">
      <c r="A148" t="str">
        <f>UPPER(SUBSTITUTE(Input!A148," ","_"))</f>
        <v>COUNTY_OCONEE_SC</v>
      </c>
      <c r="B148" s="2" t="str">
        <f>UPPER(Input!B148)</f>
        <v/>
      </c>
      <c r="C148" t="str">
        <f>IF((MID(Input!F148,3,1))=".",Input!F148,G148+I148)</f>
        <v>34.753374230687</v>
      </c>
      <c r="D148" t="str">
        <f>IF((MID(Input!G148,4,1))=".",Input!G148,"-"&amp;K148+M148)</f>
        <v>-83.065836262876</v>
      </c>
      <c r="F148" s="5" t="str">
        <f>LEFT(Input!F148,LEN(Input!F148)-2)</f>
        <v>34.7533742306</v>
      </c>
      <c r="G148" s="5" t="str">
        <f t="shared" si="12"/>
        <v>34</v>
      </c>
      <c r="H148" s="5" t="e">
        <f t="shared" si="13"/>
        <v>#VALUE!</v>
      </c>
      <c r="I148" s="5" t="e">
        <f t="shared" si="14"/>
        <v>#VALUE!</v>
      </c>
      <c r="J148" s="5" t="str">
        <f>LEFT(Input!G148,LEN(Input!G148)-2)</f>
        <v>-83.0658362628</v>
      </c>
      <c r="K148" s="5" t="str">
        <f t="shared" si="15"/>
        <v>-8</v>
      </c>
      <c r="L148" s="5" t="e">
        <f t="shared" si="16"/>
        <v>#VALUE!</v>
      </c>
      <c r="M148" s="5" t="e">
        <f t="shared" si="17"/>
        <v>#VALUE!</v>
      </c>
    </row>
    <row r="149" spans="1:13" x14ac:dyDescent="0.2">
      <c r="A149" t="str">
        <f>UPPER(SUBSTITUTE(Input!A149," ","_"))</f>
        <v>COUNTY_OGLETHORPE</v>
      </c>
      <c r="B149" s="2" t="str">
        <f>UPPER(Input!B149)</f>
        <v/>
      </c>
      <c r="C149" t="str">
        <f>IF((MID(Input!F149,3,1))=".",Input!F149,G149+I149)</f>
        <v>33.8806545300757</v>
      </c>
      <c r="D149" t="str">
        <f>IF((MID(Input!G149,4,1))=".",Input!G149,"-"&amp;K149+M149)</f>
        <v>-83.0807073601798</v>
      </c>
      <c r="F149" s="5" t="str">
        <f>LEFT(Input!F149,LEN(Input!F149)-2)</f>
        <v>33.88065453007</v>
      </c>
      <c r="G149" s="5" t="str">
        <f t="shared" si="12"/>
        <v>33</v>
      </c>
      <c r="H149" s="5" t="e">
        <f t="shared" si="13"/>
        <v>#VALUE!</v>
      </c>
      <c r="I149" s="5" t="e">
        <f t="shared" si="14"/>
        <v>#VALUE!</v>
      </c>
      <c r="J149" s="5" t="str">
        <f>LEFT(Input!G149,LEN(Input!G149)-2)</f>
        <v>-83.08070736017</v>
      </c>
      <c r="K149" s="5" t="str">
        <f t="shared" si="15"/>
        <v>-8</v>
      </c>
      <c r="L149" s="5" t="e">
        <f t="shared" si="16"/>
        <v>#VALUE!</v>
      </c>
      <c r="M149" s="5" t="e">
        <f t="shared" si="17"/>
        <v>#VALUE!</v>
      </c>
    </row>
    <row r="150" spans="1:13" x14ac:dyDescent="0.2">
      <c r="A150" t="str">
        <f>UPPER(SUBSTITUTE(Input!A150," ","_"))</f>
        <v>COUNTY_ORANGEBURG</v>
      </c>
      <c r="B150" s="2" t="str">
        <f>UPPER(Input!B150)</f>
        <v/>
      </c>
      <c r="C150" t="str">
        <f>IF((MID(Input!F150,3,1))=".",Input!F150,G150+I150)</f>
        <v>33.4388853120533</v>
      </c>
      <c r="D150" t="str">
        <f>IF((MID(Input!G150,4,1))=".",Input!G150,"-"&amp;K150+M150)</f>
        <v>-80.8001528225913</v>
      </c>
      <c r="F150" s="5" t="str">
        <f>LEFT(Input!F150,LEN(Input!F150)-2)</f>
        <v>33.43888531205</v>
      </c>
      <c r="G150" s="5" t="str">
        <f t="shared" si="12"/>
        <v>33</v>
      </c>
      <c r="H150" s="5" t="e">
        <f t="shared" si="13"/>
        <v>#VALUE!</v>
      </c>
      <c r="I150" s="5" t="e">
        <f t="shared" si="14"/>
        <v>#VALUE!</v>
      </c>
      <c r="J150" s="5" t="str">
        <f>LEFT(Input!G150,LEN(Input!G150)-2)</f>
        <v>-80.80015282259</v>
      </c>
      <c r="K150" s="5" t="str">
        <f t="shared" si="15"/>
        <v>-8</v>
      </c>
      <c r="L150" s="5" t="e">
        <f t="shared" si="16"/>
        <v>#VALUE!</v>
      </c>
      <c r="M150" s="5" t="e">
        <f t="shared" si="17"/>
        <v>#VALUE!</v>
      </c>
    </row>
    <row r="151" spans="1:13" x14ac:dyDescent="0.2">
      <c r="A151" t="str">
        <f>UPPER(SUBSTITUTE(Input!A151," ","_"))</f>
        <v>COUNTY_PAULDING</v>
      </c>
      <c r="B151" s="2" t="str">
        <f>UPPER(Input!B151)</f>
        <v/>
      </c>
      <c r="C151" t="str">
        <f>IF((MID(Input!F151,3,1))=".",Input!F151,G151+I151)</f>
        <v>33.9205515580616</v>
      </c>
      <c r="D151" t="str">
        <f>IF((MID(Input!G151,4,1))=".",Input!G151,"-"&amp;K151+M151)</f>
        <v>-84.8672924753738</v>
      </c>
      <c r="F151" s="5" t="str">
        <f>LEFT(Input!F151,LEN(Input!F151)-2)</f>
        <v>33.92055155806</v>
      </c>
      <c r="G151" s="5" t="str">
        <f t="shared" si="12"/>
        <v>33</v>
      </c>
      <c r="H151" s="5" t="e">
        <f t="shared" si="13"/>
        <v>#VALUE!</v>
      </c>
      <c r="I151" s="5" t="e">
        <f t="shared" si="14"/>
        <v>#VALUE!</v>
      </c>
      <c r="J151" s="5" t="str">
        <f>LEFT(Input!G151,LEN(Input!G151)-2)</f>
        <v>-84.86729247537</v>
      </c>
      <c r="K151" s="5" t="str">
        <f t="shared" si="15"/>
        <v>-8</v>
      </c>
      <c r="L151" s="5" t="e">
        <f t="shared" si="16"/>
        <v>#VALUE!</v>
      </c>
      <c r="M151" s="5" t="e">
        <f t="shared" si="17"/>
        <v>#VALUE!</v>
      </c>
    </row>
    <row r="152" spans="1:13" x14ac:dyDescent="0.2">
      <c r="A152" t="str">
        <f>UPPER(SUBSTITUTE(Input!A152," ","_"))</f>
        <v>COUNTY_PEACH</v>
      </c>
      <c r="B152" s="2" t="str">
        <f>UPPER(Input!B152)</f>
        <v/>
      </c>
      <c r="C152" t="str">
        <f>IF((MID(Input!F152,3,1))=".",Input!F152,G152+I152)</f>
        <v>32.5687841355439</v>
      </c>
      <c r="D152" t="str">
        <f>IF((MID(Input!G152,4,1))=".",Input!G152,"-"&amp;K152+M152)</f>
        <v>-83.8268822002387</v>
      </c>
      <c r="F152" s="5" t="str">
        <f>LEFT(Input!F152,LEN(Input!F152)-2)</f>
        <v>32.56878413554</v>
      </c>
      <c r="G152" s="5" t="str">
        <f t="shared" si="12"/>
        <v>32</v>
      </c>
      <c r="H152" s="5" t="e">
        <f t="shared" si="13"/>
        <v>#VALUE!</v>
      </c>
      <c r="I152" s="5" t="e">
        <f t="shared" si="14"/>
        <v>#VALUE!</v>
      </c>
      <c r="J152" s="5" t="str">
        <f>LEFT(Input!G152,LEN(Input!G152)-2)</f>
        <v>-83.82688220023</v>
      </c>
      <c r="K152" s="5" t="str">
        <f t="shared" si="15"/>
        <v>-8</v>
      </c>
      <c r="L152" s="5" t="e">
        <f t="shared" si="16"/>
        <v>#VALUE!</v>
      </c>
      <c r="M152" s="5" t="e">
        <f t="shared" si="17"/>
        <v>#VALUE!</v>
      </c>
    </row>
    <row r="153" spans="1:13" x14ac:dyDescent="0.2">
      <c r="A153" t="str">
        <f>UPPER(SUBSTITUTE(Input!A153," ","_"))</f>
        <v>COUNTY_PICKENS_GA</v>
      </c>
      <c r="B153" s="2" t="str">
        <f>UPPER(Input!B153)</f>
        <v/>
      </c>
      <c r="C153" t="str">
        <f>IF((MID(Input!F153,3,1))=".",Input!F153,G153+I153)</f>
        <v>34.4643267248737</v>
      </c>
      <c r="D153" t="str">
        <f>IF((MID(Input!G153,4,1))=".",Input!G153,"-"&amp;K153+M153)</f>
        <v>-84.46564316662869</v>
      </c>
      <c r="F153" s="5" t="str">
        <f>LEFT(Input!F153,LEN(Input!F153)-2)</f>
        <v>34.46432672487</v>
      </c>
      <c r="G153" s="5" t="str">
        <f t="shared" si="12"/>
        <v>34</v>
      </c>
      <c r="H153" s="5" t="e">
        <f t="shared" si="13"/>
        <v>#VALUE!</v>
      </c>
      <c r="I153" s="5" t="e">
        <f t="shared" si="14"/>
        <v>#VALUE!</v>
      </c>
      <c r="J153" s="5" t="str">
        <f>LEFT(Input!G153,LEN(Input!G153)-2)</f>
        <v>-84.465643166628</v>
      </c>
      <c r="K153" s="5" t="str">
        <f t="shared" si="15"/>
        <v>-8</v>
      </c>
      <c r="L153" s="5" t="e">
        <f t="shared" si="16"/>
        <v>#VALUE!</v>
      </c>
      <c r="M153" s="5" t="e">
        <f t="shared" si="17"/>
        <v>#VALUE!</v>
      </c>
    </row>
    <row r="154" spans="1:13" x14ac:dyDescent="0.2">
      <c r="A154" t="str">
        <f>UPPER(SUBSTITUTE(Input!A154," ","_"))</f>
        <v>COUNTY_PICKENS_SC</v>
      </c>
      <c r="B154" s="2" t="str">
        <f>UPPER(Input!B154)</f>
        <v/>
      </c>
      <c r="C154" t="str">
        <f>IF((MID(Input!F154,3,1))=".",Input!F154,G154+I154)</f>
        <v>34.8876664674815</v>
      </c>
      <c r="D154" t="str">
        <f>IF((MID(Input!G154,4,1))=".",Input!G154,"-"&amp;K154+M154)</f>
        <v>-82.72522301011669</v>
      </c>
      <c r="F154" s="5" t="str">
        <f>LEFT(Input!F154,LEN(Input!F154)-2)</f>
        <v>34.88766646748</v>
      </c>
      <c r="G154" s="5" t="str">
        <f t="shared" si="12"/>
        <v>34</v>
      </c>
      <c r="H154" s="5" t="e">
        <f t="shared" si="13"/>
        <v>#VALUE!</v>
      </c>
      <c r="I154" s="5" t="e">
        <f t="shared" si="14"/>
        <v>#VALUE!</v>
      </c>
      <c r="J154" s="5" t="str">
        <f>LEFT(Input!G154,LEN(Input!G154)-2)</f>
        <v>-82.725223010116</v>
      </c>
      <c r="K154" s="5" t="str">
        <f t="shared" si="15"/>
        <v>-8</v>
      </c>
      <c r="L154" s="5" t="e">
        <f t="shared" si="16"/>
        <v>#VALUE!</v>
      </c>
      <c r="M154" s="5" t="e">
        <f t="shared" si="17"/>
        <v>#VALUE!</v>
      </c>
    </row>
    <row r="155" spans="1:13" x14ac:dyDescent="0.2">
      <c r="A155" t="str">
        <f>UPPER(SUBSTITUTE(Input!A155," ","_"))</f>
        <v>COUNTY_PIERCE</v>
      </c>
      <c r="B155" s="2" t="str">
        <f>UPPER(Input!B155)</f>
        <v/>
      </c>
      <c r="C155" t="str">
        <f>IF((MID(Input!F155,3,1))=".",Input!F155,G155+I155)</f>
        <v>31.3587635983858</v>
      </c>
      <c r="D155" t="str">
        <f>IF((MID(Input!G155,4,1))=".",Input!G155,"-"&amp;K155+M155)</f>
        <v>-82.21274606468999</v>
      </c>
      <c r="F155" s="5" t="str">
        <f>LEFT(Input!F155,LEN(Input!F155)-2)</f>
        <v>31.35876359838</v>
      </c>
      <c r="G155" s="5" t="str">
        <f t="shared" si="12"/>
        <v>31</v>
      </c>
      <c r="H155" s="5" t="e">
        <f t="shared" si="13"/>
        <v>#VALUE!</v>
      </c>
      <c r="I155" s="5" t="e">
        <f t="shared" si="14"/>
        <v>#VALUE!</v>
      </c>
      <c r="J155" s="5" t="str">
        <f>LEFT(Input!G155,LEN(Input!G155)-2)</f>
        <v>-82.212746064689</v>
      </c>
      <c r="K155" s="5" t="str">
        <f t="shared" si="15"/>
        <v>-8</v>
      </c>
      <c r="L155" s="5" t="e">
        <f t="shared" si="16"/>
        <v>#VALUE!</v>
      </c>
      <c r="M155" s="5" t="e">
        <f t="shared" si="17"/>
        <v>#VALUE!</v>
      </c>
    </row>
    <row r="156" spans="1:13" x14ac:dyDescent="0.2">
      <c r="A156" t="str">
        <f>UPPER(SUBSTITUTE(Input!A156," ","_"))</f>
        <v>COUNTY_PIKE</v>
      </c>
      <c r="B156" s="2" t="str">
        <f>UPPER(Input!B156)</f>
        <v/>
      </c>
      <c r="C156" t="str">
        <f>IF((MID(Input!F156,3,1))=".",Input!F156,G156+I156)</f>
        <v>33.0922712665371</v>
      </c>
      <c r="D156" t="str">
        <f>IF((MID(Input!G156,4,1))=".",Input!G156,"-"&amp;K156+M156)</f>
        <v>-84.3892386461329</v>
      </c>
      <c r="F156" s="5" t="str">
        <f>LEFT(Input!F156,LEN(Input!F156)-2)</f>
        <v>33.09227126653</v>
      </c>
      <c r="G156" s="5" t="str">
        <f t="shared" si="12"/>
        <v>33</v>
      </c>
      <c r="H156" s="5" t="e">
        <f t="shared" si="13"/>
        <v>#VALUE!</v>
      </c>
      <c r="I156" s="5" t="e">
        <f t="shared" si="14"/>
        <v>#VALUE!</v>
      </c>
      <c r="J156" s="5" t="str">
        <f>LEFT(Input!G156,LEN(Input!G156)-2)</f>
        <v>-84.38923864613</v>
      </c>
      <c r="K156" s="5" t="str">
        <f t="shared" si="15"/>
        <v>-8</v>
      </c>
      <c r="L156" s="5" t="e">
        <f t="shared" si="16"/>
        <v>#VALUE!</v>
      </c>
      <c r="M156" s="5" t="e">
        <f t="shared" si="17"/>
        <v>#VALUE!</v>
      </c>
    </row>
    <row r="157" spans="1:13" x14ac:dyDescent="0.2">
      <c r="A157" t="str">
        <f>UPPER(SUBSTITUTE(Input!A157," ","_"))</f>
        <v>COUNTY_POLK</v>
      </c>
      <c r="B157" s="2" t="str">
        <f>UPPER(Input!B157)</f>
        <v/>
      </c>
      <c r="C157" t="str">
        <f>IF((MID(Input!F157,3,1))=".",Input!F157,G157+I157)</f>
        <v>34.0017904175552</v>
      </c>
      <c r="D157" t="str">
        <f>IF((MID(Input!G157,4,1))=".",Input!G157,"-"&amp;K157+M157)</f>
        <v>-85.1881578503141</v>
      </c>
      <c r="F157" s="5" t="str">
        <f>LEFT(Input!F157,LEN(Input!F157)-2)</f>
        <v>34.00179041755</v>
      </c>
      <c r="G157" s="5" t="str">
        <f t="shared" si="12"/>
        <v>34</v>
      </c>
      <c r="H157" s="5" t="e">
        <f t="shared" si="13"/>
        <v>#VALUE!</v>
      </c>
      <c r="I157" s="5" t="e">
        <f t="shared" si="14"/>
        <v>#VALUE!</v>
      </c>
      <c r="J157" s="5" t="str">
        <f>LEFT(Input!G157,LEN(Input!G157)-2)</f>
        <v>-85.18815785031</v>
      </c>
      <c r="K157" s="5" t="str">
        <f t="shared" si="15"/>
        <v>-8</v>
      </c>
      <c r="L157" s="5" t="e">
        <f t="shared" si="16"/>
        <v>#VALUE!</v>
      </c>
      <c r="M157" s="5" t="e">
        <f t="shared" si="17"/>
        <v>#VALUE!</v>
      </c>
    </row>
    <row r="158" spans="1:13" x14ac:dyDescent="0.2">
      <c r="A158" t="str">
        <f>UPPER(SUBSTITUTE(Input!A158," ","_"))</f>
        <v>COUNTY_PULASKI</v>
      </c>
      <c r="B158" s="2" t="str">
        <f>UPPER(Input!B158)</f>
        <v/>
      </c>
      <c r="C158" t="str">
        <f>IF((MID(Input!F158,3,1))=".",Input!F158,G158+I158)</f>
        <v>32.2323071767096</v>
      </c>
      <c r="D158" t="str">
        <f>IF((MID(Input!G158,4,1))=".",Input!G158,"-"&amp;K158+M158)</f>
        <v>-83.47596827460509</v>
      </c>
      <c r="F158" s="5" t="str">
        <f>LEFT(Input!F158,LEN(Input!F158)-2)</f>
        <v>32.23230717670</v>
      </c>
      <c r="G158" s="5" t="str">
        <f t="shared" si="12"/>
        <v>32</v>
      </c>
      <c r="H158" s="5" t="e">
        <f t="shared" si="13"/>
        <v>#VALUE!</v>
      </c>
      <c r="I158" s="5" t="e">
        <f t="shared" si="14"/>
        <v>#VALUE!</v>
      </c>
      <c r="J158" s="5" t="str">
        <f>LEFT(Input!G158,LEN(Input!G158)-2)</f>
        <v>-83.475968274605</v>
      </c>
      <c r="K158" s="5" t="str">
        <f t="shared" si="15"/>
        <v>-8</v>
      </c>
      <c r="L158" s="5" t="e">
        <f t="shared" si="16"/>
        <v>#VALUE!</v>
      </c>
      <c r="M158" s="5" t="e">
        <f t="shared" si="17"/>
        <v>#VALUE!</v>
      </c>
    </row>
    <row r="159" spans="1:13" x14ac:dyDescent="0.2">
      <c r="A159" t="str">
        <f>UPPER(SUBSTITUTE(Input!A159," ","_"))</f>
        <v>COUNTY_PUTNAM</v>
      </c>
      <c r="B159" s="2" t="str">
        <f>UPPER(Input!B159)</f>
        <v/>
      </c>
      <c r="C159" t="str">
        <f>IF((MID(Input!F159,3,1))=".",Input!F159,G159+I159)</f>
        <v>33.3217733630371</v>
      </c>
      <c r="D159" t="str">
        <f>IF((MID(Input!G159,4,1))=".",Input!G159,"-"&amp;K159+M159)</f>
        <v>-83.37284535838791</v>
      </c>
      <c r="F159" s="5" t="str">
        <f>LEFT(Input!F159,LEN(Input!F159)-2)</f>
        <v>33.32177336303</v>
      </c>
      <c r="G159" s="5" t="str">
        <f t="shared" si="12"/>
        <v>33</v>
      </c>
      <c r="H159" s="5" t="e">
        <f t="shared" si="13"/>
        <v>#VALUE!</v>
      </c>
      <c r="I159" s="5" t="e">
        <f t="shared" si="14"/>
        <v>#VALUE!</v>
      </c>
      <c r="J159" s="5" t="str">
        <f>LEFT(Input!G159,LEN(Input!G159)-2)</f>
        <v>-83.372845358387</v>
      </c>
      <c r="K159" s="5" t="str">
        <f t="shared" si="15"/>
        <v>-8</v>
      </c>
      <c r="L159" s="5" t="e">
        <f t="shared" si="16"/>
        <v>#VALUE!</v>
      </c>
      <c r="M159" s="5" t="e">
        <f t="shared" si="17"/>
        <v>#VALUE!</v>
      </c>
    </row>
    <row r="160" spans="1:13" x14ac:dyDescent="0.2">
      <c r="A160" t="str">
        <f>UPPER(SUBSTITUTE(Input!A160," ","_"))</f>
        <v>COUNTY_QUITMAN</v>
      </c>
      <c r="B160" s="2" t="str">
        <f>UPPER(Input!B160)</f>
        <v/>
      </c>
      <c r="C160" t="str">
        <f>IF((MID(Input!F160,3,1))=".",Input!F160,G160+I160)</f>
        <v>31.8673365599782</v>
      </c>
      <c r="D160" t="str">
        <f>IF((MID(Input!G160,4,1))=".",Input!G160,"-"&amp;K160+M160)</f>
        <v>-85.0187881575376</v>
      </c>
      <c r="F160" s="5" t="str">
        <f>LEFT(Input!F160,LEN(Input!F160)-2)</f>
        <v>31.86733655997</v>
      </c>
      <c r="G160" s="5" t="str">
        <f t="shared" si="12"/>
        <v>31</v>
      </c>
      <c r="H160" s="5" t="e">
        <f t="shared" si="13"/>
        <v>#VALUE!</v>
      </c>
      <c r="I160" s="5" t="e">
        <f t="shared" si="14"/>
        <v>#VALUE!</v>
      </c>
      <c r="J160" s="5" t="str">
        <f>LEFT(Input!G160,LEN(Input!G160)-2)</f>
        <v>-85.01878815753</v>
      </c>
      <c r="K160" s="5" t="str">
        <f t="shared" si="15"/>
        <v>-8</v>
      </c>
      <c r="L160" s="5" t="e">
        <f t="shared" si="16"/>
        <v>#VALUE!</v>
      </c>
      <c r="M160" s="5" t="e">
        <f t="shared" si="17"/>
        <v>#VALUE!</v>
      </c>
    </row>
    <row r="161" spans="1:13" x14ac:dyDescent="0.2">
      <c r="A161" t="str">
        <f>UPPER(SUBSTITUTE(Input!A161," ","_"))</f>
        <v>COUNTY_RABUN</v>
      </c>
      <c r="B161" s="2" t="str">
        <f>UPPER(Input!B161)</f>
        <v/>
      </c>
      <c r="C161" t="str">
        <f>IF((MID(Input!F161,3,1))=".",Input!F161,G161+I161)</f>
        <v>34.8816892476635</v>
      </c>
      <c r="D161" t="str">
        <f>IF((MID(Input!G161,4,1))=".",Input!G161,"-"&amp;K161+M161)</f>
        <v>-83.4021406392453</v>
      </c>
      <c r="F161" s="5" t="str">
        <f>LEFT(Input!F161,LEN(Input!F161)-2)</f>
        <v>34.88168924766</v>
      </c>
      <c r="G161" s="5" t="str">
        <f t="shared" si="12"/>
        <v>34</v>
      </c>
      <c r="H161" s="5" t="e">
        <f t="shared" si="13"/>
        <v>#VALUE!</v>
      </c>
      <c r="I161" s="5" t="e">
        <f t="shared" si="14"/>
        <v>#VALUE!</v>
      </c>
      <c r="J161" s="5" t="str">
        <f>LEFT(Input!G161,LEN(Input!G161)-2)</f>
        <v>-83.40214063924</v>
      </c>
      <c r="K161" s="5" t="str">
        <f t="shared" si="15"/>
        <v>-8</v>
      </c>
      <c r="L161" s="5" t="e">
        <f t="shared" si="16"/>
        <v>#VALUE!</v>
      </c>
      <c r="M161" s="5" t="e">
        <f t="shared" si="17"/>
        <v>#VALUE!</v>
      </c>
    </row>
    <row r="162" spans="1:13" x14ac:dyDescent="0.2">
      <c r="A162" t="str">
        <f>UPPER(SUBSTITUTE(Input!A162," ","_"))</f>
        <v>COUNTY_RANDOLPH</v>
      </c>
      <c r="B162" s="2" t="str">
        <f>UPPER(Input!B162)</f>
        <v/>
      </c>
      <c r="C162" t="str">
        <f>IF((MID(Input!F162,3,1))=".",Input!F162,G162+I162)</f>
        <v>31.7626287986764</v>
      </c>
      <c r="D162" t="str">
        <f>IF((MID(Input!G162,4,1))=".",Input!G162,"-"&amp;K162+M162)</f>
        <v>-84.7541962222427</v>
      </c>
      <c r="F162" s="5" t="str">
        <f>LEFT(Input!F162,LEN(Input!F162)-2)</f>
        <v>31.76262879867</v>
      </c>
      <c r="G162" s="5" t="str">
        <f t="shared" si="12"/>
        <v>31</v>
      </c>
      <c r="H162" s="5" t="e">
        <f t="shared" si="13"/>
        <v>#VALUE!</v>
      </c>
      <c r="I162" s="5" t="e">
        <f t="shared" si="14"/>
        <v>#VALUE!</v>
      </c>
      <c r="J162" s="5" t="str">
        <f>LEFT(Input!G162,LEN(Input!G162)-2)</f>
        <v>-84.75419622224</v>
      </c>
      <c r="K162" s="5" t="str">
        <f t="shared" si="15"/>
        <v>-8</v>
      </c>
      <c r="L162" s="5" t="e">
        <f t="shared" si="16"/>
        <v>#VALUE!</v>
      </c>
      <c r="M162" s="5" t="e">
        <f t="shared" si="17"/>
        <v>#VALUE!</v>
      </c>
    </row>
    <row r="163" spans="1:13" x14ac:dyDescent="0.2">
      <c r="A163" t="str">
        <f>UPPER(SUBSTITUTE(Input!A163," ","_"))</f>
        <v>COUNTY_RICHLAND</v>
      </c>
      <c r="B163" s="2" t="str">
        <f>UPPER(Input!B163)</f>
        <v/>
      </c>
      <c r="C163" t="str">
        <f>IF((MID(Input!F163,3,1))=".",Input!F163,G163+I163)</f>
        <v>34.021911446789</v>
      </c>
      <c r="D163" t="str">
        <f>IF((MID(Input!G163,4,1))=".",Input!G163,"-"&amp;K163+M163)</f>
        <v>-80.90323827369011</v>
      </c>
      <c r="F163" s="5" t="str">
        <f>LEFT(Input!F163,LEN(Input!F163)-2)</f>
        <v>34.0219114467</v>
      </c>
      <c r="G163" s="5" t="str">
        <f t="shared" si="12"/>
        <v>34</v>
      </c>
      <c r="H163" s="5" t="e">
        <f t="shared" si="13"/>
        <v>#VALUE!</v>
      </c>
      <c r="I163" s="5" t="e">
        <f t="shared" si="14"/>
        <v>#VALUE!</v>
      </c>
      <c r="J163" s="5" t="str">
        <f>LEFT(Input!G163,LEN(Input!G163)-2)</f>
        <v>-80.903238273690</v>
      </c>
      <c r="K163" s="5" t="str">
        <f t="shared" si="15"/>
        <v>-8</v>
      </c>
      <c r="L163" s="5" t="e">
        <f t="shared" si="16"/>
        <v>#VALUE!</v>
      </c>
      <c r="M163" s="5" t="e">
        <f t="shared" si="17"/>
        <v>#VALUE!</v>
      </c>
    </row>
    <row r="164" spans="1:13" x14ac:dyDescent="0.2">
      <c r="A164" t="str">
        <f>UPPER(SUBSTITUTE(Input!A164," ","_"))</f>
        <v>COUNTY_RICHMOND</v>
      </c>
      <c r="B164" s="2" t="str">
        <f>UPPER(Input!B164)</f>
        <v/>
      </c>
      <c r="C164" t="str">
        <f>IF((MID(Input!F164,3,1))=".",Input!F164,G164+I164)</f>
        <v>33.359640499854</v>
      </c>
      <c r="D164" t="str">
        <f>IF((MID(Input!G164,4,1))=".",Input!G164,"-"&amp;K164+M164)</f>
        <v>-82.07355233169871</v>
      </c>
      <c r="F164" s="5" t="str">
        <f>LEFT(Input!F164,LEN(Input!F164)-2)</f>
        <v>33.3596404998</v>
      </c>
      <c r="G164" s="5" t="str">
        <f t="shared" si="12"/>
        <v>33</v>
      </c>
      <c r="H164" s="5" t="e">
        <f t="shared" si="13"/>
        <v>#VALUE!</v>
      </c>
      <c r="I164" s="5" t="e">
        <f t="shared" si="14"/>
        <v>#VALUE!</v>
      </c>
      <c r="J164" s="5" t="str">
        <f>LEFT(Input!G164,LEN(Input!G164)-2)</f>
        <v>-82.073552331698</v>
      </c>
      <c r="K164" s="5" t="str">
        <f t="shared" si="15"/>
        <v>-8</v>
      </c>
      <c r="L164" s="5" t="e">
        <f t="shared" si="16"/>
        <v>#VALUE!</v>
      </c>
      <c r="M164" s="5" t="e">
        <f t="shared" si="17"/>
        <v>#VALUE!</v>
      </c>
    </row>
    <row r="165" spans="1:13" x14ac:dyDescent="0.2">
      <c r="A165" t="str">
        <f>UPPER(SUBSTITUTE(Input!A165," ","_"))</f>
        <v>COUNTY_ROCKDALE</v>
      </c>
      <c r="B165" s="2" t="str">
        <f>UPPER(Input!B165)</f>
        <v/>
      </c>
      <c r="C165" t="str">
        <f>IF((MID(Input!F165,3,1))=".",Input!F165,G165+I165)</f>
        <v>33.6542412846531</v>
      </c>
      <c r="D165" t="str">
        <f>IF((MID(Input!G165,4,1))=".",Input!G165,"-"&amp;K165+M165)</f>
        <v>-84.026612445609</v>
      </c>
      <c r="F165" s="5" t="str">
        <f>LEFT(Input!F165,LEN(Input!F165)-2)</f>
        <v>33.65424128465</v>
      </c>
      <c r="G165" s="5" t="str">
        <f t="shared" si="12"/>
        <v>33</v>
      </c>
      <c r="H165" s="5" t="e">
        <f t="shared" si="13"/>
        <v>#VALUE!</v>
      </c>
      <c r="I165" s="5" t="e">
        <f t="shared" si="14"/>
        <v>#VALUE!</v>
      </c>
      <c r="J165" s="5" t="str">
        <f>LEFT(Input!G165,LEN(Input!G165)-2)</f>
        <v>-84.0266124456</v>
      </c>
      <c r="K165" s="5" t="str">
        <f t="shared" si="15"/>
        <v>-8</v>
      </c>
      <c r="L165" s="5" t="e">
        <f t="shared" si="16"/>
        <v>#VALUE!</v>
      </c>
      <c r="M165" s="5" t="e">
        <f t="shared" si="17"/>
        <v>#VALUE!</v>
      </c>
    </row>
    <row r="166" spans="1:13" x14ac:dyDescent="0.2">
      <c r="A166" t="str">
        <f>UPPER(SUBSTITUTE(Input!A166," ","_"))</f>
        <v>COUNTY_SALUDA</v>
      </c>
      <c r="B166" s="2" t="str">
        <f>UPPER(Input!B166)</f>
        <v/>
      </c>
      <c r="C166" t="str">
        <f>IF((MID(Input!F166,3,1))=".",Input!F166,G166+I166)</f>
        <v>34.0067474116584</v>
      </c>
      <c r="D166" t="str">
        <f>IF((MID(Input!G166,4,1))=".",Input!G166,"-"&amp;K166+M166)</f>
        <v>-81.72773865752799</v>
      </c>
      <c r="F166" s="5" t="str">
        <f>LEFT(Input!F166,LEN(Input!F166)-2)</f>
        <v>34.00674741165</v>
      </c>
      <c r="G166" s="5" t="str">
        <f t="shared" si="12"/>
        <v>34</v>
      </c>
      <c r="H166" s="5" t="e">
        <f t="shared" si="13"/>
        <v>#VALUE!</v>
      </c>
      <c r="I166" s="5" t="e">
        <f t="shared" si="14"/>
        <v>#VALUE!</v>
      </c>
      <c r="J166" s="5" t="str">
        <f>LEFT(Input!G166,LEN(Input!G166)-2)</f>
        <v>-81.727738657527</v>
      </c>
      <c r="K166" s="5" t="str">
        <f t="shared" si="15"/>
        <v>-8</v>
      </c>
      <c r="L166" s="5" t="e">
        <f t="shared" si="16"/>
        <v>#VALUE!</v>
      </c>
      <c r="M166" s="5" t="e">
        <f t="shared" si="17"/>
        <v>#VALUE!</v>
      </c>
    </row>
    <row r="167" spans="1:13" x14ac:dyDescent="0.2">
      <c r="A167" t="str">
        <f>UPPER(SUBSTITUTE(Input!A167," ","_"))</f>
        <v>COUNTY_SCHLEY</v>
      </c>
      <c r="B167" s="2" t="str">
        <f>UPPER(Input!B167)</f>
        <v/>
      </c>
      <c r="C167" t="str">
        <f>IF((MID(Input!F167,3,1))=".",Input!F167,G167+I167)</f>
        <v>32.2616916788679</v>
      </c>
      <c r="D167" t="str">
        <f>IF((MID(Input!G167,4,1))=".",Input!G167,"-"&amp;K167+M167)</f>
        <v>-84.3147248097258</v>
      </c>
      <c r="F167" s="5" t="str">
        <f>LEFT(Input!F167,LEN(Input!F167)-2)</f>
        <v>32.26169167886</v>
      </c>
      <c r="G167" s="5" t="str">
        <f t="shared" si="12"/>
        <v>32</v>
      </c>
      <c r="H167" s="5" t="e">
        <f t="shared" si="13"/>
        <v>#VALUE!</v>
      </c>
      <c r="I167" s="5" t="e">
        <f t="shared" si="14"/>
        <v>#VALUE!</v>
      </c>
      <c r="J167" s="5" t="str">
        <f>LEFT(Input!G167,LEN(Input!G167)-2)</f>
        <v>-84.31472480972</v>
      </c>
      <c r="K167" s="5" t="str">
        <f t="shared" si="15"/>
        <v>-8</v>
      </c>
      <c r="L167" s="5" t="e">
        <f t="shared" si="16"/>
        <v>#VALUE!</v>
      </c>
      <c r="M167" s="5" t="e">
        <f t="shared" si="17"/>
        <v>#VALUE!</v>
      </c>
    </row>
    <row r="168" spans="1:13" x14ac:dyDescent="0.2">
      <c r="A168" t="str">
        <f>UPPER(SUBSTITUTE(Input!A168," ","_"))</f>
        <v>COUNTY_SCREVEN</v>
      </c>
      <c r="B168" s="2" t="str">
        <f>UPPER(Input!B168)</f>
        <v/>
      </c>
      <c r="C168" t="str">
        <f>IF((MID(Input!F168,3,1))=".",Input!F168,G168+I168)</f>
        <v>32.750592627432</v>
      </c>
      <c r="D168" t="str">
        <f>IF((MID(Input!G168,4,1))=".",Input!G168,"-"&amp;K168+M168)</f>
        <v>-81.6119375781752</v>
      </c>
      <c r="F168" s="5" t="str">
        <f>LEFT(Input!F168,LEN(Input!F168)-2)</f>
        <v>32.7505926274</v>
      </c>
      <c r="G168" s="5" t="str">
        <f t="shared" si="12"/>
        <v>32</v>
      </c>
      <c r="H168" s="5" t="e">
        <f t="shared" si="13"/>
        <v>#VALUE!</v>
      </c>
      <c r="I168" s="5" t="e">
        <f t="shared" si="14"/>
        <v>#VALUE!</v>
      </c>
      <c r="J168" s="5" t="str">
        <f>LEFT(Input!G168,LEN(Input!G168)-2)</f>
        <v>-81.61193757817</v>
      </c>
      <c r="K168" s="5" t="str">
        <f t="shared" si="15"/>
        <v>-8</v>
      </c>
      <c r="L168" s="5" t="e">
        <f t="shared" si="16"/>
        <v>#VALUE!</v>
      </c>
      <c r="M168" s="5" t="e">
        <f t="shared" si="17"/>
        <v>#VALUE!</v>
      </c>
    </row>
    <row r="169" spans="1:13" x14ac:dyDescent="0.2">
      <c r="A169" t="str">
        <f>UPPER(SUBSTITUTE(Input!A169," ","_"))</f>
        <v>COUNTY_SEMINOLE</v>
      </c>
      <c r="B169" s="2" t="str">
        <f>UPPER(Input!B169)</f>
        <v/>
      </c>
      <c r="C169" t="str">
        <f>IF((MID(Input!F169,3,1))=".",Input!F169,G169+I169)</f>
        <v>30.9387840309243</v>
      </c>
      <c r="D169" t="str">
        <f>IF((MID(Input!G169,4,1))=".",Input!G169,"-"&amp;K169+M169)</f>
        <v>-84.86887446025079</v>
      </c>
      <c r="F169" s="5" t="str">
        <f>LEFT(Input!F169,LEN(Input!F169)-2)</f>
        <v>30.93878403092</v>
      </c>
      <c r="G169" s="5" t="str">
        <f t="shared" si="12"/>
        <v>30</v>
      </c>
      <c r="H169" s="5" t="e">
        <f t="shared" si="13"/>
        <v>#VALUE!</v>
      </c>
      <c r="I169" s="5" t="e">
        <f t="shared" si="14"/>
        <v>#VALUE!</v>
      </c>
      <c r="J169" s="5" t="str">
        <f>LEFT(Input!G169,LEN(Input!G169)-2)</f>
        <v>-84.868874460250</v>
      </c>
      <c r="K169" s="5" t="str">
        <f t="shared" si="15"/>
        <v>-8</v>
      </c>
      <c r="L169" s="5" t="e">
        <f t="shared" si="16"/>
        <v>#VALUE!</v>
      </c>
      <c r="M169" s="5" t="e">
        <f t="shared" si="17"/>
        <v>#VALUE!</v>
      </c>
    </row>
    <row r="170" spans="1:13" x14ac:dyDescent="0.2">
      <c r="A170" t="str">
        <f>UPPER(SUBSTITUTE(Input!A170," ","_"))</f>
        <v>COUNTY_SPALDING</v>
      </c>
      <c r="B170" s="2" t="str">
        <f>UPPER(Input!B170)</f>
        <v/>
      </c>
      <c r="C170" t="str">
        <f>IF((MID(Input!F170,3,1))=".",Input!F170,G170+I170)</f>
        <v>33.2608744820226</v>
      </c>
      <c r="D170" t="str">
        <f>IF((MID(Input!G170,4,1))=".",Input!G170,"-"&amp;K170+M170)</f>
        <v>-84.2841635648479</v>
      </c>
      <c r="F170" s="5" t="str">
        <f>LEFT(Input!F170,LEN(Input!F170)-2)</f>
        <v>33.26087448202</v>
      </c>
      <c r="G170" s="5" t="str">
        <f t="shared" si="12"/>
        <v>33</v>
      </c>
      <c r="H170" s="5" t="e">
        <f t="shared" si="13"/>
        <v>#VALUE!</v>
      </c>
      <c r="I170" s="5" t="e">
        <f t="shared" si="14"/>
        <v>#VALUE!</v>
      </c>
      <c r="J170" s="5" t="str">
        <f>LEFT(Input!G170,LEN(Input!G170)-2)</f>
        <v>-84.28416356484</v>
      </c>
      <c r="K170" s="5" t="str">
        <f t="shared" si="15"/>
        <v>-8</v>
      </c>
      <c r="L170" s="5" t="e">
        <f t="shared" si="16"/>
        <v>#VALUE!</v>
      </c>
      <c r="M170" s="5" t="e">
        <f t="shared" si="17"/>
        <v>#VALUE!</v>
      </c>
    </row>
    <row r="171" spans="1:13" x14ac:dyDescent="0.2">
      <c r="A171" t="str">
        <f>UPPER(SUBSTITUTE(Input!A171," ","_"))</f>
        <v>COUNTY_SPARTANBURG</v>
      </c>
      <c r="B171" s="2" t="str">
        <f>UPPER(Input!B171)</f>
        <v/>
      </c>
      <c r="C171" t="str">
        <f>IF((MID(Input!F171,3,1))=".",Input!F171,G171+I171)</f>
        <v>34.9312075538123</v>
      </c>
      <c r="D171" t="str">
        <f>IF((MID(Input!G171,4,1))=".",Input!G171,"-"&amp;K171+M171)</f>
        <v>-81.9906636265555</v>
      </c>
      <c r="F171" s="5" t="str">
        <f>LEFT(Input!F171,LEN(Input!F171)-2)</f>
        <v>34.93120755381</v>
      </c>
      <c r="G171" s="5" t="str">
        <f t="shared" si="12"/>
        <v>34</v>
      </c>
      <c r="H171" s="5" t="e">
        <f t="shared" si="13"/>
        <v>#VALUE!</v>
      </c>
      <c r="I171" s="5" t="e">
        <f t="shared" si="14"/>
        <v>#VALUE!</v>
      </c>
      <c r="J171" s="5" t="str">
        <f>LEFT(Input!G171,LEN(Input!G171)-2)</f>
        <v>-81.99066362655</v>
      </c>
      <c r="K171" s="5" t="str">
        <f t="shared" si="15"/>
        <v>-8</v>
      </c>
      <c r="L171" s="5" t="e">
        <f t="shared" si="16"/>
        <v>#VALUE!</v>
      </c>
      <c r="M171" s="5" t="e">
        <f t="shared" si="17"/>
        <v>#VALUE!</v>
      </c>
    </row>
    <row r="172" spans="1:13" x14ac:dyDescent="0.2">
      <c r="A172" t="str">
        <f>UPPER(SUBSTITUTE(Input!A172," ","_"))</f>
        <v>COUNTY_STEPHENS</v>
      </c>
      <c r="B172" s="2" t="str">
        <f>UPPER(Input!B172)</f>
        <v/>
      </c>
      <c r="C172" t="str">
        <f>IF((MID(Input!F172,3,1))=".",Input!F172,G172+I172)</f>
        <v>34.5539508555282</v>
      </c>
      <c r="D172" t="str">
        <f>IF((MID(Input!G172,4,1))=".",Input!G172,"-"&amp;K172+M172)</f>
        <v>-83.29343713724229</v>
      </c>
      <c r="F172" s="5" t="str">
        <f>LEFT(Input!F172,LEN(Input!F172)-2)</f>
        <v>34.55395085552</v>
      </c>
      <c r="G172" s="5" t="str">
        <f t="shared" si="12"/>
        <v>34</v>
      </c>
      <c r="H172" s="5" t="e">
        <f t="shared" si="13"/>
        <v>#VALUE!</v>
      </c>
      <c r="I172" s="5" t="e">
        <f t="shared" si="14"/>
        <v>#VALUE!</v>
      </c>
      <c r="J172" s="5" t="str">
        <f>LEFT(Input!G172,LEN(Input!G172)-2)</f>
        <v>-83.293437137242</v>
      </c>
      <c r="K172" s="5" t="str">
        <f t="shared" si="15"/>
        <v>-8</v>
      </c>
      <c r="L172" s="5" t="e">
        <f t="shared" si="16"/>
        <v>#VALUE!</v>
      </c>
      <c r="M172" s="5" t="e">
        <f t="shared" si="17"/>
        <v>#VALUE!</v>
      </c>
    </row>
    <row r="173" spans="1:13" x14ac:dyDescent="0.2">
      <c r="A173" t="str">
        <f>UPPER(SUBSTITUTE(Input!A173," ","_"))</f>
        <v>COUNTY_STEWART</v>
      </c>
      <c r="B173" s="2" t="str">
        <f>UPPER(Input!B173)</f>
        <v/>
      </c>
      <c r="C173" t="str">
        <f>IF((MID(Input!F173,3,1))=".",Input!F173,G173+I173)</f>
        <v>32.0784682896445</v>
      </c>
      <c r="D173" t="str">
        <f>IF((MID(Input!G173,4,1))=".",Input!G173,"-"&amp;K173+M173)</f>
        <v>-84.8352065023936</v>
      </c>
      <c r="F173" s="5" t="str">
        <f>LEFT(Input!F173,LEN(Input!F173)-2)</f>
        <v>32.07846828964</v>
      </c>
      <c r="G173" s="5" t="str">
        <f t="shared" si="12"/>
        <v>32</v>
      </c>
      <c r="H173" s="5" t="e">
        <f t="shared" si="13"/>
        <v>#VALUE!</v>
      </c>
      <c r="I173" s="5" t="e">
        <f t="shared" si="14"/>
        <v>#VALUE!</v>
      </c>
      <c r="J173" s="5" t="str">
        <f>LEFT(Input!G173,LEN(Input!G173)-2)</f>
        <v>-84.83520650239</v>
      </c>
      <c r="K173" s="5" t="str">
        <f t="shared" si="15"/>
        <v>-8</v>
      </c>
      <c r="L173" s="5" t="e">
        <f t="shared" si="16"/>
        <v>#VALUE!</v>
      </c>
      <c r="M173" s="5" t="e">
        <f t="shared" si="17"/>
        <v>#VALUE!</v>
      </c>
    </row>
    <row r="174" spans="1:13" x14ac:dyDescent="0.2">
      <c r="A174" t="str">
        <f>UPPER(SUBSTITUTE(Input!A174," ","_"))</f>
        <v>COUNTY_SUMTER_GA</v>
      </c>
      <c r="B174" s="2" t="str">
        <f>UPPER(Input!B174)</f>
        <v/>
      </c>
      <c r="C174" t="str">
        <f>IF((MID(Input!F174,3,1))=".",Input!F174,G174+I174)</f>
        <v>32.0399752365391</v>
      </c>
      <c r="D174" t="str">
        <f>IF((MID(Input!G174,4,1))=".",Input!G174,"-"&amp;K174+M174)</f>
        <v>-84.1970453900208</v>
      </c>
      <c r="F174" s="5" t="str">
        <f>LEFT(Input!F174,LEN(Input!F174)-2)</f>
        <v>32.03997523653</v>
      </c>
      <c r="G174" s="5" t="str">
        <f t="shared" si="12"/>
        <v>32</v>
      </c>
      <c r="H174" s="5" t="e">
        <f t="shared" si="13"/>
        <v>#VALUE!</v>
      </c>
      <c r="I174" s="5" t="e">
        <f t="shared" si="14"/>
        <v>#VALUE!</v>
      </c>
      <c r="J174" s="5" t="str">
        <f>LEFT(Input!G174,LEN(Input!G174)-2)</f>
        <v>-84.19704539002</v>
      </c>
      <c r="K174" s="5" t="str">
        <f t="shared" si="15"/>
        <v>-8</v>
      </c>
      <c r="L174" s="5" t="e">
        <f t="shared" si="16"/>
        <v>#VALUE!</v>
      </c>
      <c r="M174" s="5" t="e">
        <f t="shared" si="17"/>
        <v>#VALUE!</v>
      </c>
    </row>
    <row r="175" spans="1:13" x14ac:dyDescent="0.2">
      <c r="A175" t="str">
        <f>UPPER(SUBSTITUTE(Input!A175," ","_"))</f>
        <v>COUNTY_SUMTER_SC</v>
      </c>
      <c r="B175" s="2" t="str">
        <f>UPPER(Input!B175)</f>
        <v/>
      </c>
      <c r="C175" t="str">
        <f>IF((MID(Input!F175,3,1))=".",Input!F175,G175+I175)</f>
        <v>33.9160701649283</v>
      </c>
      <c r="D175" t="str">
        <f>IF((MID(Input!G175,4,1))=".",Input!G175,"-"&amp;K175+M175)</f>
        <v>-80.382190524075</v>
      </c>
      <c r="F175" s="5" t="str">
        <f>LEFT(Input!F175,LEN(Input!F175)-2)</f>
        <v>33.91607016492</v>
      </c>
      <c r="G175" s="5" t="str">
        <f t="shared" si="12"/>
        <v>33</v>
      </c>
      <c r="H175" s="5" t="e">
        <f t="shared" si="13"/>
        <v>#VALUE!</v>
      </c>
      <c r="I175" s="5" t="e">
        <f t="shared" si="14"/>
        <v>#VALUE!</v>
      </c>
      <c r="J175" s="5" t="str">
        <f>LEFT(Input!G175,LEN(Input!G175)-2)</f>
        <v>-80.3821905240</v>
      </c>
      <c r="K175" s="5" t="str">
        <f t="shared" si="15"/>
        <v>-8</v>
      </c>
      <c r="L175" s="5" t="e">
        <f t="shared" si="16"/>
        <v>#VALUE!</v>
      </c>
      <c r="M175" s="5" t="e">
        <f t="shared" si="17"/>
        <v>#VALUE!</v>
      </c>
    </row>
    <row r="176" spans="1:13" x14ac:dyDescent="0.2">
      <c r="A176" t="str">
        <f>UPPER(SUBSTITUTE(Input!A176," ","_"))</f>
        <v>COUNTY_TALBOT</v>
      </c>
      <c r="B176" s="2" t="str">
        <f>UPPER(Input!B176)</f>
        <v/>
      </c>
      <c r="C176" t="str">
        <f>IF((MID(Input!F176,3,1))=".",Input!F176,G176+I176)</f>
        <v>32.6994922865455</v>
      </c>
      <c r="D176" t="str">
        <f>IF((MID(Input!G176,4,1))=".",Input!G176,"-"&amp;K176+M176)</f>
        <v>-84.53301434797631</v>
      </c>
      <c r="F176" s="5" t="str">
        <f>LEFT(Input!F176,LEN(Input!F176)-2)</f>
        <v>32.69949228654</v>
      </c>
      <c r="G176" s="5" t="str">
        <f t="shared" si="12"/>
        <v>32</v>
      </c>
      <c r="H176" s="5" t="e">
        <f t="shared" si="13"/>
        <v>#VALUE!</v>
      </c>
      <c r="I176" s="5" t="e">
        <f t="shared" si="14"/>
        <v>#VALUE!</v>
      </c>
      <c r="J176" s="5" t="str">
        <f>LEFT(Input!G176,LEN(Input!G176)-2)</f>
        <v>-84.533014347976</v>
      </c>
      <c r="K176" s="5" t="str">
        <f t="shared" si="15"/>
        <v>-8</v>
      </c>
      <c r="L176" s="5" t="e">
        <f t="shared" si="16"/>
        <v>#VALUE!</v>
      </c>
      <c r="M176" s="5" t="e">
        <f t="shared" si="17"/>
        <v>#VALUE!</v>
      </c>
    </row>
    <row r="177" spans="1:13" x14ac:dyDescent="0.2">
      <c r="A177" t="str">
        <f>UPPER(SUBSTITUTE(Input!A177," ","_"))</f>
        <v>COUNTY_TALIAFERRO</v>
      </c>
      <c r="B177" s="2" t="str">
        <f>UPPER(Input!B177)</f>
        <v/>
      </c>
      <c r="C177" t="str">
        <f>IF((MID(Input!F177,3,1))=".",Input!F177,G177+I177)</f>
        <v>33.5660967195177</v>
      </c>
      <c r="D177" t="str">
        <f>IF((MID(Input!G177,4,1))=".",Input!G177,"-"&amp;K177+M177)</f>
        <v>-82.8787685293281</v>
      </c>
      <c r="F177" s="5" t="str">
        <f>LEFT(Input!F177,LEN(Input!F177)-2)</f>
        <v>33.56609671951</v>
      </c>
      <c r="G177" s="5" t="str">
        <f t="shared" si="12"/>
        <v>33</v>
      </c>
      <c r="H177" s="5" t="e">
        <f t="shared" si="13"/>
        <v>#VALUE!</v>
      </c>
      <c r="I177" s="5" t="e">
        <f t="shared" si="14"/>
        <v>#VALUE!</v>
      </c>
      <c r="J177" s="5" t="str">
        <f>LEFT(Input!G177,LEN(Input!G177)-2)</f>
        <v>-82.87876852932</v>
      </c>
      <c r="K177" s="5" t="str">
        <f t="shared" si="15"/>
        <v>-8</v>
      </c>
      <c r="L177" s="5" t="e">
        <f t="shared" si="16"/>
        <v>#VALUE!</v>
      </c>
      <c r="M177" s="5" t="e">
        <f t="shared" si="17"/>
        <v>#VALUE!</v>
      </c>
    </row>
    <row r="178" spans="1:13" x14ac:dyDescent="0.2">
      <c r="A178" t="str">
        <f>UPPER(SUBSTITUTE(Input!A178," ","_"))</f>
        <v>COUNTY_TATTNALL</v>
      </c>
      <c r="B178" s="2" t="str">
        <f>UPPER(Input!B178)</f>
        <v/>
      </c>
      <c r="C178" t="str">
        <f>IF((MID(Input!F178,3,1))=".",Input!F178,G178+I178)</f>
        <v>32.0457545426149</v>
      </c>
      <c r="D178" t="str">
        <f>IF((MID(Input!G178,4,1))=".",Input!G178,"-"&amp;K178+M178)</f>
        <v>-82.0581790098952</v>
      </c>
      <c r="F178" s="5" t="str">
        <f>LEFT(Input!F178,LEN(Input!F178)-2)</f>
        <v>32.04575454261</v>
      </c>
      <c r="G178" s="5" t="str">
        <f t="shared" si="12"/>
        <v>32</v>
      </c>
      <c r="H178" s="5" t="e">
        <f t="shared" si="13"/>
        <v>#VALUE!</v>
      </c>
      <c r="I178" s="5" t="e">
        <f t="shared" si="14"/>
        <v>#VALUE!</v>
      </c>
      <c r="J178" s="5" t="str">
        <f>LEFT(Input!G178,LEN(Input!G178)-2)</f>
        <v>-82.05817900989</v>
      </c>
      <c r="K178" s="5" t="str">
        <f t="shared" si="15"/>
        <v>-8</v>
      </c>
      <c r="L178" s="5" t="e">
        <f t="shared" si="16"/>
        <v>#VALUE!</v>
      </c>
      <c r="M178" s="5" t="e">
        <f t="shared" si="17"/>
        <v>#VALUE!</v>
      </c>
    </row>
    <row r="179" spans="1:13" x14ac:dyDescent="0.2">
      <c r="A179" t="str">
        <f>UPPER(SUBSTITUTE(Input!A179," ","_"))</f>
        <v>COUNTY_TAYLOR</v>
      </c>
      <c r="B179" s="2" t="str">
        <f>UPPER(Input!B179)</f>
        <v/>
      </c>
      <c r="C179" t="str">
        <f>IF((MID(Input!F179,3,1))=".",Input!F179,G179+I179)</f>
        <v>32.5558917704615</v>
      </c>
      <c r="D179" t="str">
        <f>IF((MID(Input!G179,4,1))=".",Input!G179,"-"&amp;K179+M179)</f>
        <v>-84.2518621855999</v>
      </c>
      <c r="F179" s="5" t="str">
        <f>LEFT(Input!F179,LEN(Input!F179)-2)</f>
        <v>32.55589177046</v>
      </c>
      <c r="G179" s="5" t="str">
        <f t="shared" si="12"/>
        <v>32</v>
      </c>
      <c r="H179" s="5" t="e">
        <f t="shared" si="13"/>
        <v>#VALUE!</v>
      </c>
      <c r="I179" s="5" t="e">
        <f t="shared" si="14"/>
        <v>#VALUE!</v>
      </c>
      <c r="J179" s="5" t="str">
        <f>LEFT(Input!G179,LEN(Input!G179)-2)</f>
        <v>-84.25186218559</v>
      </c>
      <c r="K179" s="5" t="str">
        <f t="shared" si="15"/>
        <v>-8</v>
      </c>
      <c r="L179" s="5" t="e">
        <f t="shared" si="16"/>
        <v>#VALUE!</v>
      </c>
      <c r="M179" s="5" t="e">
        <f t="shared" si="17"/>
        <v>#VALUE!</v>
      </c>
    </row>
    <row r="180" spans="1:13" x14ac:dyDescent="0.2">
      <c r="A180" t="str">
        <f>UPPER(SUBSTITUTE(Input!A180," ","_"))</f>
        <v>COUNTY_TELFAIR</v>
      </c>
      <c r="B180" s="2" t="str">
        <f>UPPER(Input!B180)</f>
        <v/>
      </c>
      <c r="C180" t="str">
        <f>IF((MID(Input!F180,3,1))=".",Input!F180,G180+I180)</f>
        <v>31.9298069741884</v>
      </c>
      <c r="D180" t="str">
        <f>IF((MID(Input!G180,4,1))=".",Input!G180,"-"&amp;K180+M180)</f>
        <v>-82.938991524046</v>
      </c>
      <c r="F180" s="5" t="str">
        <f>LEFT(Input!F180,LEN(Input!F180)-2)</f>
        <v>31.92980697418</v>
      </c>
      <c r="G180" s="5" t="str">
        <f t="shared" si="12"/>
        <v>31</v>
      </c>
      <c r="H180" s="5" t="e">
        <f t="shared" si="13"/>
        <v>#VALUE!</v>
      </c>
      <c r="I180" s="5" t="e">
        <f t="shared" si="14"/>
        <v>#VALUE!</v>
      </c>
      <c r="J180" s="5" t="str">
        <f>LEFT(Input!G180,LEN(Input!G180)-2)</f>
        <v>-82.9389915240</v>
      </c>
      <c r="K180" s="5" t="str">
        <f t="shared" si="15"/>
        <v>-8</v>
      </c>
      <c r="L180" s="5" t="e">
        <f t="shared" si="16"/>
        <v>#VALUE!</v>
      </c>
      <c r="M180" s="5" t="e">
        <f t="shared" si="17"/>
        <v>#VALUE!</v>
      </c>
    </row>
    <row r="181" spans="1:13" x14ac:dyDescent="0.2">
      <c r="A181" t="str">
        <f>UPPER(SUBSTITUTE(Input!A181," ","_"))</f>
        <v>COUNTY_TERRELL</v>
      </c>
      <c r="B181" s="2" t="str">
        <f>UPPER(Input!B181)</f>
        <v/>
      </c>
      <c r="C181" t="str">
        <f>IF((MID(Input!F181,3,1))=".",Input!F181,G181+I181)</f>
        <v>31.7768869333769</v>
      </c>
      <c r="D181" t="str">
        <f>IF((MID(Input!G181,4,1))=".",Input!G181,"-"&amp;K181+M181)</f>
        <v>-84.4369262180749</v>
      </c>
      <c r="F181" s="5" t="str">
        <f>LEFT(Input!F181,LEN(Input!F181)-2)</f>
        <v>31.77688693337</v>
      </c>
      <c r="G181" s="5" t="str">
        <f t="shared" si="12"/>
        <v>31</v>
      </c>
      <c r="H181" s="5" t="e">
        <f t="shared" si="13"/>
        <v>#VALUE!</v>
      </c>
      <c r="I181" s="5" t="e">
        <f t="shared" si="14"/>
        <v>#VALUE!</v>
      </c>
      <c r="J181" s="5" t="str">
        <f>LEFT(Input!G181,LEN(Input!G181)-2)</f>
        <v>-84.43692621807</v>
      </c>
      <c r="K181" s="5" t="str">
        <f t="shared" si="15"/>
        <v>-8</v>
      </c>
      <c r="L181" s="5" t="e">
        <f t="shared" si="16"/>
        <v>#VALUE!</v>
      </c>
      <c r="M181" s="5" t="e">
        <f t="shared" si="17"/>
        <v>#VALUE!</v>
      </c>
    </row>
    <row r="182" spans="1:13" x14ac:dyDescent="0.2">
      <c r="A182" t="str">
        <f>UPPER(SUBSTITUTE(Input!A182," ","_"))</f>
        <v>COUNTY_THOMAS</v>
      </c>
      <c r="B182" s="2" t="str">
        <f>UPPER(Input!B182)</f>
        <v/>
      </c>
      <c r="C182" t="str">
        <f>IF((MID(Input!F182,3,1))=".",Input!F182,G182+I182)</f>
        <v>30.863688009807</v>
      </c>
      <c r="D182" t="str">
        <f>IF((MID(Input!G182,4,1))=".",Input!G182,"-"&amp;K182+M182)</f>
        <v>-83.91931757593581</v>
      </c>
      <c r="F182" s="5" t="str">
        <f>LEFT(Input!F182,LEN(Input!F182)-2)</f>
        <v>30.8636880098</v>
      </c>
      <c r="G182" s="5" t="str">
        <f t="shared" si="12"/>
        <v>30</v>
      </c>
      <c r="H182" s="5" t="e">
        <f t="shared" si="13"/>
        <v>#VALUE!</v>
      </c>
      <c r="I182" s="5" t="e">
        <f t="shared" si="14"/>
        <v>#VALUE!</v>
      </c>
      <c r="J182" s="5" t="str">
        <f>LEFT(Input!G182,LEN(Input!G182)-2)</f>
        <v>-83.919317575935</v>
      </c>
      <c r="K182" s="5" t="str">
        <f t="shared" si="15"/>
        <v>-8</v>
      </c>
      <c r="L182" s="5" t="e">
        <f t="shared" si="16"/>
        <v>#VALUE!</v>
      </c>
      <c r="M182" s="5" t="e">
        <f t="shared" si="17"/>
        <v>#VALUE!</v>
      </c>
    </row>
    <row r="183" spans="1:13" x14ac:dyDescent="0.2">
      <c r="A183" t="str">
        <f>UPPER(SUBSTITUTE(Input!A183," ","_"))</f>
        <v>COUNTY_TIFT</v>
      </c>
      <c r="B183" s="2" t="str">
        <f>UPPER(Input!B183)</f>
        <v/>
      </c>
      <c r="C183" t="str">
        <f>IF((MID(Input!F183,3,1))=".",Input!F183,G183+I183)</f>
        <v>31.4574438515917</v>
      </c>
      <c r="D183" t="str">
        <f>IF((MID(Input!G183,4,1))=".",Input!G183,"-"&amp;K183+M183)</f>
        <v>-83.52659830218219</v>
      </c>
      <c r="F183" s="5" t="str">
        <f>LEFT(Input!F183,LEN(Input!F183)-2)</f>
        <v>31.45744385159</v>
      </c>
      <c r="G183" s="5" t="str">
        <f t="shared" si="12"/>
        <v>31</v>
      </c>
      <c r="H183" s="5" t="e">
        <f t="shared" si="13"/>
        <v>#VALUE!</v>
      </c>
      <c r="I183" s="5" t="e">
        <f t="shared" si="14"/>
        <v>#VALUE!</v>
      </c>
      <c r="J183" s="5" t="str">
        <f>LEFT(Input!G183,LEN(Input!G183)-2)</f>
        <v>-83.526598302182</v>
      </c>
      <c r="K183" s="5" t="str">
        <f t="shared" si="15"/>
        <v>-8</v>
      </c>
      <c r="L183" s="5" t="e">
        <f t="shared" si="16"/>
        <v>#VALUE!</v>
      </c>
      <c r="M183" s="5" t="e">
        <f t="shared" si="17"/>
        <v>#VALUE!</v>
      </c>
    </row>
    <row r="184" spans="1:13" x14ac:dyDescent="0.2">
      <c r="A184" t="str">
        <f>UPPER(SUBSTITUTE(Input!A184," ","_"))</f>
        <v>COUNTY_TOOMBS</v>
      </c>
      <c r="B184" s="2" t="str">
        <f>UPPER(Input!B184)</f>
        <v/>
      </c>
      <c r="C184" t="str">
        <f>IF((MID(Input!F184,3,1))=".",Input!F184,G184+I184)</f>
        <v>32.1217266468237</v>
      </c>
      <c r="D184" t="str">
        <f>IF((MID(Input!G184,4,1))=".",Input!G184,"-"&amp;K184+M184)</f>
        <v>-82.3312967626028</v>
      </c>
      <c r="F184" s="5" t="str">
        <f>LEFT(Input!F184,LEN(Input!F184)-2)</f>
        <v>32.12172664682</v>
      </c>
      <c r="G184" s="5" t="str">
        <f t="shared" si="12"/>
        <v>32</v>
      </c>
      <c r="H184" s="5" t="e">
        <f t="shared" si="13"/>
        <v>#VALUE!</v>
      </c>
      <c r="I184" s="5" t="e">
        <f t="shared" si="14"/>
        <v>#VALUE!</v>
      </c>
      <c r="J184" s="5" t="str">
        <f>LEFT(Input!G184,LEN(Input!G184)-2)</f>
        <v>-82.33129676260</v>
      </c>
      <c r="K184" s="5" t="str">
        <f t="shared" si="15"/>
        <v>-8</v>
      </c>
      <c r="L184" s="5" t="e">
        <f t="shared" si="16"/>
        <v>#VALUE!</v>
      </c>
      <c r="M184" s="5" t="e">
        <f t="shared" si="17"/>
        <v>#VALUE!</v>
      </c>
    </row>
    <row r="185" spans="1:13" x14ac:dyDescent="0.2">
      <c r="A185" t="str">
        <f>UPPER(SUBSTITUTE(Input!A185," ","_"))</f>
        <v>COUNTY_TOWNS</v>
      </c>
      <c r="B185" s="2" t="str">
        <f>UPPER(Input!B185)</f>
        <v/>
      </c>
      <c r="C185" t="str">
        <f>IF((MID(Input!F185,3,1))=".",Input!F185,G185+I185)</f>
        <v>34.9166588452229</v>
      </c>
      <c r="D185" t="str">
        <f>IF((MID(Input!G185,4,1))=".",Input!G185,"-"&amp;K185+M185)</f>
        <v>-83.7372833070811</v>
      </c>
      <c r="F185" s="5" t="str">
        <f>LEFT(Input!F185,LEN(Input!F185)-2)</f>
        <v>34.91665884522</v>
      </c>
      <c r="G185" s="5" t="str">
        <f t="shared" si="12"/>
        <v>34</v>
      </c>
      <c r="H185" s="5" t="e">
        <f t="shared" si="13"/>
        <v>#VALUE!</v>
      </c>
      <c r="I185" s="5" t="e">
        <f t="shared" si="14"/>
        <v>#VALUE!</v>
      </c>
      <c r="J185" s="5" t="str">
        <f>LEFT(Input!G185,LEN(Input!G185)-2)</f>
        <v>-83.73728330708</v>
      </c>
      <c r="K185" s="5" t="str">
        <f t="shared" si="15"/>
        <v>-8</v>
      </c>
      <c r="L185" s="5" t="e">
        <f t="shared" si="16"/>
        <v>#VALUE!</v>
      </c>
      <c r="M185" s="5" t="e">
        <f t="shared" si="17"/>
        <v>#VALUE!</v>
      </c>
    </row>
    <row r="186" spans="1:13" x14ac:dyDescent="0.2">
      <c r="A186" t="str">
        <f>UPPER(SUBSTITUTE(Input!A186," ","_"))</f>
        <v>COUNTY_TREUTLEN</v>
      </c>
      <c r="B186" s="2" t="str">
        <f>UPPER(Input!B186)</f>
        <v/>
      </c>
      <c r="C186" t="str">
        <f>IF((MID(Input!F186,3,1))=".",Input!F186,G186+I186)</f>
        <v>32.4038874678852</v>
      </c>
      <c r="D186" t="str">
        <f>IF((MID(Input!G186,4,1))=".",Input!G186,"-"&amp;K186+M186)</f>
        <v>-82.567284771391</v>
      </c>
      <c r="F186" s="5" t="str">
        <f>LEFT(Input!F186,LEN(Input!F186)-2)</f>
        <v>32.40388746788</v>
      </c>
      <c r="G186" s="5" t="str">
        <f t="shared" si="12"/>
        <v>32</v>
      </c>
      <c r="H186" s="5" t="e">
        <f t="shared" si="13"/>
        <v>#VALUE!</v>
      </c>
      <c r="I186" s="5" t="e">
        <f t="shared" si="14"/>
        <v>#VALUE!</v>
      </c>
      <c r="J186" s="5" t="str">
        <f>LEFT(Input!G186,LEN(Input!G186)-2)</f>
        <v>-82.5672847713</v>
      </c>
      <c r="K186" s="5" t="str">
        <f t="shared" si="15"/>
        <v>-8</v>
      </c>
      <c r="L186" s="5" t="e">
        <f t="shared" si="16"/>
        <v>#VALUE!</v>
      </c>
      <c r="M186" s="5" t="e">
        <f t="shared" si="17"/>
        <v>#VALUE!</v>
      </c>
    </row>
    <row r="187" spans="1:13" x14ac:dyDescent="0.2">
      <c r="A187" t="str">
        <f>UPPER(SUBSTITUTE(Input!A187," ","_"))</f>
        <v>COUNTY_TROUP</v>
      </c>
      <c r="B187" s="2" t="str">
        <f>UPPER(Input!B187)</f>
        <v/>
      </c>
      <c r="C187" t="str">
        <f>IF((MID(Input!F187,3,1))=".",Input!F187,G187+I187)</f>
        <v>33.0335163764445</v>
      </c>
      <c r="D187" t="str">
        <f>IF((MID(Input!G187,4,1))=".",Input!G187,"-"&amp;K187+M187)</f>
        <v>-85.0283408487461</v>
      </c>
      <c r="F187" s="5" t="str">
        <f>LEFT(Input!F187,LEN(Input!F187)-2)</f>
        <v>33.03351637644</v>
      </c>
      <c r="G187" s="5" t="str">
        <f t="shared" si="12"/>
        <v>33</v>
      </c>
      <c r="H187" s="5" t="e">
        <f t="shared" si="13"/>
        <v>#VALUE!</v>
      </c>
      <c r="I187" s="5" t="e">
        <f t="shared" si="14"/>
        <v>#VALUE!</v>
      </c>
      <c r="J187" s="5" t="str">
        <f>LEFT(Input!G187,LEN(Input!G187)-2)</f>
        <v>-85.02834084874</v>
      </c>
      <c r="K187" s="5" t="str">
        <f t="shared" si="15"/>
        <v>-8</v>
      </c>
      <c r="L187" s="5" t="e">
        <f t="shared" si="16"/>
        <v>#VALUE!</v>
      </c>
      <c r="M187" s="5" t="e">
        <f t="shared" si="17"/>
        <v>#VALUE!</v>
      </c>
    </row>
    <row r="188" spans="1:13" x14ac:dyDescent="0.2">
      <c r="A188" t="str">
        <f>UPPER(SUBSTITUTE(Input!A188," ","_"))</f>
        <v>COUNTY_TURNER</v>
      </c>
      <c r="B188" s="2" t="str">
        <f>UPPER(Input!B188)</f>
        <v/>
      </c>
      <c r="C188" t="str">
        <f>IF((MID(Input!F188,3,1))=".",Input!F188,G188+I188)</f>
        <v>31.7163907457785</v>
      </c>
      <c r="D188" t="str">
        <f>IF((MID(Input!G188,4,1))=".",Input!G188,"-"&amp;K188+M188)</f>
        <v>-83.6240969704115</v>
      </c>
      <c r="F188" s="5" t="str">
        <f>LEFT(Input!F188,LEN(Input!F188)-2)</f>
        <v>31.71639074577</v>
      </c>
      <c r="G188" s="5" t="str">
        <f t="shared" si="12"/>
        <v>31</v>
      </c>
      <c r="H188" s="5" t="e">
        <f t="shared" si="13"/>
        <v>#VALUE!</v>
      </c>
      <c r="I188" s="5" t="e">
        <f t="shared" si="14"/>
        <v>#VALUE!</v>
      </c>
      <c r="J188" s="5" t="str">
        <f>LEFT(Input!G188,LEN(Input!G188)-2)</f>
        <v>-83.62409697041</v>
      </c>
      <c r="K188" s="5" t="str">
        <f t="shared" si="15"/>
        <v>-8</v>
      </c>
      <c r="L188" s="5" t="e">
        <f t="shared" si="16"/>
        <v>#VALUE!</v>
      </c>
      <c r="M188" s="5" t="e">
        <f t="shared" si="17"/>
        <v>#VALUE!</v>
      </c>
    </row>
    <row r="189" spans="1:13" x14ac:dyDescent="0.2">
      <c r="A189" t="str">
        <f>UPPER(SUBSTITUTE(Input!A189," ","_"))</f>
        <v>COUNTY_TWIGGS</v>
      </c>
      <c r="B189" s="2" t="str">
        <f>UPPER(Input!B189)</f>
        <v/>
      </c>
      <c r="C189" t="str">
        <f>IF((MID(Input!F189,3,1))=".",Input!F189,G189+I189)</f>
        <v>32.6672074454541</v>
      </c>
      <c r="D189" t="str">
        <f>IF((MID(Input!G189,4,1))=".",Input!G189,"-"&amp;K189+M189)</f>
        <v>-83.42708753714039</v>
      </c>
      <c r="F189" s="5" t="str">
        <f>LEFT(Input!F189,LEN(Input!F189)-2)</f>
        <v>32.66720744545</v>
      </c>
      <c r="G189" s="5" t="str">
        <f t="shared" si="12"/>
        <v>32</v>
      </c>
      <c r="H189" s="5" t="e">
        <f t="shared" si="13"/>
        <v>#VALUE!</v>
      </c>
      <c r="I189" s="5" t="e">
        <f t="shared" si="14"/>
        <v>#VALUE!</v>
      </c>
      <c r="J189" s="5" t="str">
        <f>LEFT(Input!G189,LEN(Input!G189)-2)</f>
        <v>-83.427087537140</v>
      </c>
      <c r="K189" s="5" t="str">
        <f t="shared" si="15"/>
        <v>-8</v>
      </c>
      <c r="L189" s="5" t="e">
        <f t="shared" si="16"/>
        <v>#VALUE!</v>
      </c>
      <c r="M189" s="5" t="e">
        <f t="shared" si="17"/>
        <v>#VALUE!</v>
      </c>
    </row>
    <row r="190" spans="1:13" x14ac:dyDescent="0.2">
      <c r="A190" t="str">
        <f>UPPER(SUBSTITUTE(Input!A190," ","_"))</f>
        <v>COUNTY_UNION_GA</v>
      </c>
      <c r="B190" s="2" t="str">
        <f>UPPER(Input!B190)</f>
        <v/>
      </c>
      <c r="C190" t="str">
        <f>IF((MID(Input!F190,3,1))=".",Input!F190,G190+I190)</f>
        <v>34.8340170145382</v>
      </c>
      <c r="D190" t="str">
        <f>IF((MID(Input!G190,4,1))=".",Input!G190,"-"&amp;K190+M190)</f>
        <v>-83.9907598223985</v>
      </c>
      <c r="F190" s="5" t="str">
        <f>LEFT(Input!F190,LEN(Input!F190)-2)</f>
        <v>34.83401701453</v>
      </c>
      <c r="G190" s="5" t="str">
        <f t="shared" si="12"/>
        <v>34</v>
      </c>
      <c r="H190" s="5" t="e">
        <f t="shared" si="13"/>
        <v>#VALUE!</v>
      </c>
      <c r="I190" s="5" t="e">
        <f t="shared" si="14"/>
        <v>#VALUE!</v>
      </c>
      <c r="J190" s="5" t="str">
        <f>LEFT(Input!G190,LEN(Input!G190)-2)</f>
        <v>-83.99075982239</v>
      </c>
      <c r="K190" s="5" t="str">
        <f t="shared" si="15"/>
        <v>-8</v>
      </c>
      <c r="L190" s="5" t="e">
        <f t="shared" si="16"/>
        <v>#VALUE!</v>
      </c>
      <c r="M190" s="5" t="e">
        <f t="shared" si="17"/>
        <v>#VALUE!</v>
      </c>
    </row>
    <row r="191" spans="1:13" x14ac:dyDescent="0.2">
      <c r="A191" t="str">
        <f>UPPER(SUBSTITUTE(Input!A191," ","_"))</f>
        <v>COUNTY_UNION_SC</v>
      </c>
      <c r="B191" s="2" t="str">
        <f>UPPER(Input!B191)</f>
        <v/>
      </c>
      <c r="C191" t="str">
        <f>IF((MID(Input!F191,3,1))=".",Input!F191,G191+I191)</f>
        <v>34.6892875994398</v>
      </c>
      <c r="D191" t="str">
        <f>IF((MID(Input!G191,4,1))=".",Input!G191,"-"&amp;K191+M191)</f>
        <v>-81.6193358804091</v>
      </c>
      <c r="F191" s="5" t="str">
        <f>LEFT(Input!F191,LEN(Input!F191)-2)</f>
        <v>34.68928759943</v>
      </c>
      <c r="G191" s="5" t="str">
        <f t="shared" si="12"/>
        <v>34</v>
      </c>
      <c r="H191" s="5" t="e">
        <f t="shared" si="13"/>
        <v>#VALUE!</v>
      </c>
      <c r="I191" s="5" t="e">
        <f t="shared" ref="I191:I208" si="18">H191/60</f>
        <v>#VALUE!</v>
      </c>
      <c r="J191" s="5" t="str">
        <f>LEFT(Input!G191,LEN(Input!G191)-2)</f>
        <v>-81.61933588040</v>
      </c>
      <c r="K191" s="5" t="str">
        <f t="shared" si="15"/>
        <v>-8</v>
      </c>
      <c r="L191" s="5" t="e">
        <f t="shared" si="16"/>
        <v>#VALUE!</v>
      </c>
      <c r="M191" s="5" t="e">
        <f t="shared" ref="M191:M208" si="19">L191/60</f>
        <v>#VALUE!</v>
      </c>
    </row>
    <row r="192" spans="1:13" x14ac:dyDescent="0.2">
      <c r="A192" t="str">
        <f>UPPER(SUBSTITUTE(Input!A192," ","_"))</f>
        <v>COUNTY_UPSON</v>
      </c>
      <c r="B192" s="2" t="str">
        <f>UPPER(Input!B192)</f>
        <v/>
      </c>
      <c r="C192" t="str">
        <f>IF((MID(Input!F192,3,1))=".",Input!F192,G192+I192)</f>
        <v>32.8812492228742</v>
      </c>
      <c r="D192" t="str">
        <f>IF((MID(Input!G192,4,1))=".",Input!G192,"-"&amp;K192+M192)</f>
        <v>-84.2993472299475</v>
      </c>
      <c r="F192" s="5" t="str">
        <f>LEFT(Input!F192,LEN(Input!F192)-2)</f>
        <v>32.88124922287</v>
      </c>
      <c r="G192" s="5" t="str">
        <f t="shared" ref="G192:G208" si="20">LEFT(F192,2)</f>
        <v>32</v>
      </c>
      <c r="H192" s="5" t="e">
        <f t="shared" ref="H192:H208" si="21">RIGHT(F192,FIND(" ",F192)+2)</f>
        <v>#VALUE!</v>
      </c>
      <c r="I192" s="5" t="e">
        <f t="shared" si="18"/>
        <v>#VALUE!</v>
      </c>
      <c r="J192" s="5" t="str">
        <f>LEFT(Input!G192,LEN(Input!G192)-2)</f>
        <v>-84.29934722994</v>
      </c>
      <c r="K192" s="5" t="str">
        <f t="shared" ref="K192:K208" si="22">LEFT(J192,2)</f>
        <v>-8</v>
      </c>
      <c r="L192" s="5" t="e">
        <f t="shared" ref="L192:L208" si="23">RIGHT(J192,FIND(" ",J192)+2)</f>
        <v>#VALUE!</v>
      </c>
      <c r="M192" s="5" t="e">
        <f t="shared" si="19"/>
        <v>#VALUE!</v>
      </c>
    </row>
    <row r="193" spans="1:13" x14ac:dyDescent="0.2">
      <c r="A193" t="str">
        <f>UPPER(SUBSTITUTE(Input!A193," ","_"))</f>
        <v>COUNTY_WALKER</v>
      </c>
      <c r="B193" s="2" t="str">
        <f>UPPER(Input!B193)</f>
        <v/>
      </c>
      <c r="C193" t="str">
        <f>IF((MID(Input!F193,3,1))=".",Input!F193,G193+I193)</f>
        <v>34.7356696485181</v>
      </c>
      <c r="D193" t="str">
        <f>IF((MID(Input!G193,4,1))=".",Input!G193,"-"&amp;K193+M193)</f>
        <v>-85.30098752814629</v>
      </c>
      <c r="F193" s="5" t="str">
        <f>LEFT(Input!F193,LEN(Input!F193)-2)</f>
        <v>34.73566964851</v>
      </c>
      <c r="G193" s="5" t="str">
        <f t="shared" si="20"/>
        <v>34</v>
      </c>
      <c r="H193" s="5" t="e">
        <f t="shared" si="21"/>
        <v>#VALUE!</v>
      </c>
      <c r="I193" s="5" t="e">
        <f t="shared" si="18"/>
        <v>#VALUE!</v>
      </c>
      <c r="J193" s="5" t="str">
        <f>LEFT(Input!G193,LEN(Input!G193)-2)</f>
        <v>-85.300987528146</v>
      </c>
      <c r="K193" s="5" t="str">
        <f t="shared" si="22"/>
        <v>-8</v>
      </c>
      <c r="L193" s="5" t="e">
        <f t="shared" si="23"/>
        <v>#VALUE!</v>
      </c>
      <c r="M193" s="5" t="e">
        <f t="shared" si="19"/>
        <v>#VALUE!</v>
      </c>
    </row>
    <row r="194" spans="1:13" x14ac:dyDescent="0.2">
      <c r="A194" t="str">
        <f>UPPER(SUBSTITUTE(Input!A194," ","_"))</f>
        <v>COUNTY_WALTON</v>
      </c>
      <c r="B194" s="2" t="str">
        <f>UPPER(Input!B194)</f>
        <v/>
      </c>
      <c r="C194" t="str">
        <f>IF((MID(Input!F194,3,1))=".",Input!F194,G194+I194)</f>
        <v>33.7815631336898</v>
      </c>
      <c r="D194" t="str">
        <f>IF((MID(Input!G194,4,1))=".",Input!G194,"-"&amp;K194+M194)</f>
        <v>-83.7338506277311</v>
      </c>
      <c r="F194" s="5" t="str">
        <f>LEFT(Input!F194,LEN(Input!F194)-2)</f>
        <v>33.78156313368</v>
      </c>
      <c r="G194" s="5" t="str">
        <f t="shared" si="20"/>
        <v>33</v>
      </c>
      <c r="H194" s="5" t="e">
        <f t="shared" si="21"/>
        <v>#VALUE!</v>
      </c>
      <c r="I194" s="5" t="e">
        <f t="shared" si="18"/>
        <v>#VALUE!</v>
      </c>
      <c r="J194" s="5" t="str">
        <f>LEFT(Input!G194,LEN(Input!G194)-2)</f>
        <v>-83.73385062773</v>
      </c>
      <c r="K194" s="5" t="str">
        <f t="shared" si="22"/>
        <v>-8</v>
      </c>
      <c r="L194" s="5" t="e">
        <f t="shared" si="23"/>
        <v>#VALUE!</v>
      </c>
      <c r="M194" s="5" t="e">
        <f t="shared" si="19"/>
        <v>#VALUE!</v>
      </c>
    </row>
    <row r="195" spans="1:13" x14ac:dyDescent="0.2">
      <c r="A195" t="str">
        <f>UPPER(SUBSTITUTE(Input!A195," ","_"))</f>
        <v>COUNTY_WARE</v>
      </c>
      <c r="B195" s="2" t="str">
        <f>UPPER(Input!B195)</f>
        <v/>
      </c>
      <c r="C195" t="str">
        <f>IF((MID(Input!F195,3,1))=".",Input!F195,G195+I195)</f>
        <v>31.0536374010992</v>
      </c>
      <c r="D195" t="str">
        <f>IF((MID(Input!G195,4,1))=".",Input!G195,"-"&amp;K195+M195)</f>
        <v>-82.4236791946533</v>
      </c>
      <c r="F195" s="5" t="str">
        <f>LEFT(Input!F195,LEN(Input!F195)-2)</f>
        <v>31.05363740109</v>
      </c>
      <c r="G195" s="5" t="str">
        <f t="shared" si="20"/>
        <v>31</v>
      </c>
      <c r="H195" s="5" t="e">
        <f t="shared" si="21"/>
        <v>#VALUE!</v>
      </c>
      <c r="I195" s="5" t="e">
        <f t="shared" si="18"/>
        <v>#VALUE!</v>
      </c>
      <c r="J195" s="5" t="str">
        <f>LEFT(Input!G195,LEN(Input!G195)-2)</f>
        <v>-82.42367919465</v>
      </c>
      <c r="K195" s="5" t="str">
        <f t="shared" si="22"/>
        <v>-8</v>
      </c>
      <c r="L195" s="5" t="e">
        <f t="shared" si="23"/>
        <v>#VALUE!</v>
      </c>
      <c r="M195" s="5" t="e">
        <f t="shared" si="19"/>
        <v>#VALUE!</v>
      </c>
    </row>
    <row r="196" spans="1:13" x14ac:dyDescent="0.2">
      <c r="A196" t="str">
        <f>UPPER(SUBSTITUTE(Input!A196," ","_"))</f>
        <v>COUNTY_WARREN</v>
      </c>
      <c r="B196" s="2" t="str">
        <f>UPPER(Input!B196)</f>
        <v/>
      </c>
      <c r="C196" t="str">
        <f>IF((MID(Input!F196,3,1))=".",Input!F196,G196+I196)</f>
        <v>33.4089693698295</v>
      </c>
      <c r="D196" t="str">
        <f>IF((MID(Input!G196,4,1))=".",Input!G196,"-"&amp;K196+M196)</f>
        <v>-82.67676571903721</v>
      </c>
      <c r="F196" s="5" t="str">
        <f>LEFT(Input!F196,LEN(Input!F196)-2)</f>
        <v>33.40896936982</v>
      </c>
      <c r="G196" s="5" t="str">
        <f t="shared" si="20"/>
        <v>33</v>
      </c>
      <c r="H196" s="5" t="e">
        <f t="shared" si="21"/>
        <v>#VALUE!</v>
      </c>
      <c r="I196" s="5" t="e">
        <f t="shared" si="18"/>
        <v>#VALUE!</v>
      </c>
      <c r="J196" s="5" t="str">
        <f>LEFT(Input!G196,LEN(Input!G196)-2)</f>
        <v>-82.676765719037</v>
      </c>
      <c r="K196" s="5" t="str">
        <f t="shared" si="22"/>
        <v>-8</v>
      </c>
      <c r="L196" s="5" t="e">
        <f t="shared" si="23"/>
        <v>#VALUE!</v>
      </c>
      <c r="M196" s="5" t="e">
        <f t="shared" si="19"/>
        <v>#VALUE!</v>
      </c>
    </row>
    <row r="197" spans="1:13" x14ac:dyDescent="0.2">
      <c r="A197" t="str">
        <f>UPPER(SUBSTITUTE(Input!A197," ","_"))</f>
        <v>COUNTY_WASHINGTON</v>
      </c>
      <c r="B197" s="2" t="str">
        <f>UPPER(Input!B197)</f>
        <v/>
      </c>
      <c r="C197" t="str">
        <f>IF((MID(Input!F197,3,1))=".",Input!F197,G197+I197)</f>
        <v>32.9695417347381</v>
      </c>
      <c r="D197" t="str">
        <f>IF((MID(Input!G197,4,1))=".",Input!G197,"-"&amp;K197+M197)</f>
        <v>-82.7959031713865</v>
      </c>
      <c r="F197" s="5" t="str">
        <f>LEFT(Input!F197,LEN(Input!F197)-2)</f>
        <v>32.96954173473</v>
      </c>
      <c r="G197" s="5" t="str">
        <f t="shared" si="20"/>
        <v>32</v>
      </c>
      <c r="H197" s="5" t="e">
        <f t="shared" si="21"/>
        <v>#VALUE!</v>
      </c>
      <c r="I197" s="5" t="e">
        <f t="shared" si="18"/>
        <v>#VALUE!</v>
      </c>
      <c r="J197" s="5" t="str">
        <f>LEFT(Input!G197,LEN(Input!G197)-2)</f>
        <v>-82.79590317138</v>
      </c>
      <c r="K197" s="5" t="str">
        <f t="shared" si="22"/>
        <v>-8</v>
      </c>
      <c r="L197" s="5" t="e">
        <f t="shared" si="23"/>
        <v>#VALUE!</v>
      </c>
      <c r="M197" s="5" t="e">
        <f t="shared" si="19"/>
        <v>#VALUE!</v>
      </c>
    </row>
    <row r="198" spans="1:13" x14ac:dyDescent="0.2">
      <c r="A198" t="str">
        <f>UPPER(SUBSTITUTE(Input!A198," ","_"))</f>
        <v>COUNTY_WAYNE</v>
      </c>
      <c r="B198" s="2" t="str">
        <f>UPPER(Input!B198)</f>
        <v/>
      </c>
      <c r="C198" t="str">
        <f>IF((MID(Input!F198,3,1))=".",Input!F198,G198+I198)</f>
        <v>31.5514394813239</v>
      </c>
      <c r="D198" t="str">
        <f>IF((MID(Input!G198,4,1))=".",Input!G198,"-"&amp;K198+M198)</f>
        <v>-81.9167618558657</v>
      </c>
      <c r="F198" s="5" t="str">
        <f>LEFT(Input!F198,LEN(Input!F198)-2)</f>
        <v>31.55143948132</v>
      </c>
      <c r="G198" s="5" t="str">
        <f t="shared" si="20"/>
        <v>31</v>
      </c>
      <c r="H198" s="5" t="e">
        <f t="shared" si="21"/>
        <v>#VALUE!</v>
      </c>
      <c r="I198" s="5" t="e">
        <f t="shared" si="18"/>
        <v>#VALUE!</v>
      </c>
      <c r="J198" s="5" t="str">
        <f>LEFT(Input!G198,LEN(Input!G198)-2)</f>
        <v>-81.91676185586</v>
      </c>
      <c r="K198" s="5" t="str">
        <f t="shared" si="22"/>
        <v>-8</v>
      </c>
      <c r="L198" s="5" t="e">
        <f t="shared" si="23"/>
        <v>#VALUE!</v>
      </c>
      <c r="M198" s="5" t="e">
        <f t="shared" si="19"/>
        <v>#VALUE!</v>
      </c>
    </row>
    <row r="199" spans="1:13" x14ac:dyDescent="0.2">
      <c r="A199" t="str">
        <f>UPPER(SUBSTITUTE(Input!A199," ","_"))</f>
        <v>COUNTY_WEBSTER</v>
      </c>
      <c r="B199" s="2" t="str">
        <f>UPPER(Input!B199)</f>
        <v/>
      </c>
      <c r="C199" t="str">
        <f>IF((MID(Input!F199,3,1))=".",Input!F199,G199+I199)</f>
        <v>32.0466547773408</v>
      </c>
      <c r="D199" t="str">
        <f>IF((MID(Input!G199,4,1))=".",Input!G199,"-"&amp;K199+M199)</f>
        <v>-84.55105663777699</v>
      </c>
      <c r="F199" s="5" t="str">
        <f>LEFT(Input!F199,LEN(Input!F199)-2)</f>
        <v>32.04665477734</v>
      </c>
      <c r="G199" s="5" t="str">
        <f t="shared" si="20"/>
        <v>32</v>
      </c>
      <c r="H199" s="5" t="e">
        <f t="shared" si="21"/>
        <v>#VALUE!</v>
      </c>
      <c r="I199" s="5" t="e">
        <f t="shared" si="18"/>
        <v>#VALUE!</v>
      </c>
      <c r="J199" s="5" t="str">
        <f>LEFT(Input!G199,LEN(Input!G199)-2)</f>
        <v>-84.551056637776</v>
      </c>
      <c r="K199" s="5" t="str">
        <f t="shared" si="22"/>
        <v>-8</v>
      </c>
      <c r="L199" s="5" t="e">
        <f t="shared" si="23"/>
        <v>#VALUE!</v>
      </c>
      <c r="M199" s="5" t="e">
        <f t="shared" si="19"/>
        <v>#VALUE!</v>
      </c>
    </row>
    <row r="200" spans="1:13" x14ac:dyDescent="0.2">
      <c r="A200" t="str">
        <f>UPPER(SUBSTITUTE(Input!A200," ","_"))</f>
        <v>COUNTY_WHEELER</v>
      </c>
      <c r="B200" s="2" t="str">
        <f>UPPER(Input!B200)</f>
        <v/>
      </c>
      <c r="C200" t="str">
        <f>IF((MID(Input!F200,3,1))=".",Input!F200,G200+I200)</f>
        <v>32.1170712540042</v>
      </c>
      <c r="D200" t="str">
        <f>IF((MID(Input!G200,4,1))=".",Input!G200,"-"&amp;K200+M200)</f>
        <v>-82.7245972773817</v>
      </c>
      <c r="F200" s="5" t="str">
        <f>LEFT(Input!F200,LEN(Input!F200)-2)</f>
        <v>32.11707125400</v>
      </c>
      <c r="G200" s="5" t="str">
        <f t="shared" si="20"/>
        <v>32</v>
      </c>
      <c r="H200" s="5" t="e">
        <f t="shared" si="21"/>
        <v>#VALUE!</v>
      </c>
      <c r="I200" s="5" t="e">
        <f t="shared" si="18"/>
        <v>#VALUE!</v>
      </c>
      <c r="J200" s="5" t="str">
        <f>LEFT(Input!G200,LEN(Input!G200)-2)</f>
        <v>-82.72459727738</v>
      </c>
      <c r="K200" s="5" t="str">
        <f t="shared" si="22"/>
        <v>-8</v>
      </c>
      <c r="L200" s="5" t="e">
        <f t="shared" si="23"/>
        <v>#VALUE!</v>
      </c>
      <c r="M200" s="5" t="e">
        <f t="shared" si="19"/>
        <v>#VALUE!</v>
      </c>
    </row>
    <row r="201" spans="1:13" x14ac:dyDescent="0.2">
      <c r="A201" t="str">
        <f>UPPER(SUBSTITUTE(Input!A201," ","_"))</f>
        <v>COUNTY_WHITE</v>
      </c>
      <c r="B201" s="2" t="str">
        <f>UPPER(Input!B201)</f>
        <v/>
      </c>
      <c r="C201" t="str">
        <f>IF((MID(Input!F201,3,1))=".",Input!F201,G201+I201)</f>
        <v>34.6463671389377</v>
      </c>
      <c r="D201" t="str">
        <f>IF((MID(Input!G201,4,1))=".",Input!G201,"-"&amp;K201+M201)</f>
        <v>-83.7471190270695</v>
      </c>
      <c r="F201" s="5" t="str">
        <f>LEFT(Input!F201,LEN(Input!F201)-2)</f>
        <v>34.64636713893</v>
      </c>
      <c r="G201" s="5" t="str">
        <f t="shared" si="20"/>
        <v>34</v>
      </c>
      <c r="H201" s="5" t="e">
        <f t="shared" si="21"/>
        <v>#VALUE!</v>
      </c>
      <c r="I201" s="5" t="e">
        <f t="shared" si="18"/>
        <v>#VALUE!</v>
      </c>
      <c r="J201" s="5" t="str">
        <f>LEFT(Input!G201,LEN(Input!G201)-2)</f>
        <v>-83.74711902706</v>
      </c>
      <c r="K201" s="5" t="str">
        <f t="shared" si="22"/>
        <v>-8</v>
      </c>
      <c r="L201" s="5" t="e">
        <f t="shared" si="23"/>
        <v>#VALUE!</v>
      </c>
      <c r="M201" s="5" t="e">
        <f t="shared" si="19"/>
        <v>#VALUE!</v>
      </c>
    </row>
    <row r="202" spans="1:13" x14ac:dyDescent="0.2">
      <c r="A202" t="str">
        <f>UPPER(SUBSTITUTE(Input!A202," ","_"))</f>
        <v>COUNTY_WHITFIELD</v>
      </c>
      <c r="B202" s="2" t="str">
        <f>UPPER(Input!B202)</f>
        <v/>
      </c>
      <c r="C202" t="str">
        <f>IF((MID(Input!F202,3,1))=".",Input!F202,G202+I202)</f>
        <v>34.8056185546302</v>
      </c>
      <c r="D202" t="str">
        <f>IF((MID(Input!G202,4,1))=".",Input!G202,"-"&amp;K202+M202)</f>
        <v>-84.9672246266605</v>
      </c>
      <c r="F202" s="5" t="str">
        <f>LEFT(Input!F202,LEN(Input!F202)-2)</f>
        <v>34.80561855463</v>
      </c>
      <c r="G202" s="5" t="str">
        <f t="shared" si="20"/>
        <v>34</v>
      </c>
      <c r="H202" s="5" t="e">
        <f t="shared" si="21"/>
        <v>#VALUE!</v>
      </c>
      <c r="I202" s="5" t="e">
        <f t="shared" si="18"/>
        <v>#VALUE!</v>
      </c>
      <c r="J202" s="5" t="str">
        <f>LEFT(Input!G202,LEN(Input!G202)-2)</f>
        <v>-84.96722462666</v>
      </c>
      <c r="K202" s="5" t="str">
        <f t="shared" si="22"/>
        <v>-8</v>
      </c>
      <c r="L202" s="5" t="e">
        <f t="shared" si="23"/>
        <v>#VALUE!</v>
      </c>
      <c r="M202" s="5" t="e">
        <f t="shared" si="19"/>
        <v>#VALUE!</v>
      </c>
    </row>
    <row r="203" spans="1:13" x14ac:dyDescent="0.2">
      <c r="A203" t="str">
        <f>UPPER(SUBSTITUTE(Input!A203," ","_"))</f>
        <v>COUNTY_WILCOX</v>
      </c>
      <c r="B203" s="2" t="str">
        <f>UPPER(Input!B203)</f>
        <v/>
      </c>
      <c r="C203" t="str">
        <f>IF((MID(Input!F203,3,1))=".",Input!F203,G203+I203)</f>
        <v>31.9729020475587</v>
      </c>
      <c r="D203" t="str">
        <f>IF((MID(Input!G203,4,1))=".",Input!G203,"-"&amp;K203+M203)</f>
        <v>-83.4323658365185</v>
      </c>
      <c r="F203" s="5" t="str">
        <f>LEFT(Input!F203,LEN(Input!F203)-2)</f>
        <v>31.97290204755</v>
      </c>
      <c r="G203" s="5" t="str">
        <f t="shared" si="20"/>
        <v>31</v>
      </c>
      <c r="H203" s="5" t="e">
        <f t="shared" si="21"/>
        <v>#VALUE!</v>
      </c>
      <c r="I203" s="5" t="e">
        <f t="shared" si="18"/>
        <v>#VALUE!</v>
      </c>
      <c r="J203" s="5" t="str">
        <f>LEFT(Input!G203,LEN(Input!G203)-2)</f>
        <v>-83.43236583651</v>
      </c>
      <c r="K203" s="5" t="str">
        <f t="shared" si="22"/>
        <v>-8</v>
      </c>
      <c r="L203" s="5" t="e">
        <f t="shared" si="23"/>
        <v>#VALUE!</v>
      </c>
      <c r="M203" s="5" t="e">
        <f t="shared" si="19"/>
        <v>#VALUE!</v>
      </c>
    </row>
    <row r="204" spans="1:13" x14ac:dyDescent="0.2">
      <c r="A204" t="str">
        <f>UPPER(SUBSTITUTE(Input!A204," ","_"))</f>
        <v>COUNTY_WILKES</v>
      </c>
      <c r="B204" s="2" t="str">
        <f>UPPER(Input!B204)</f>
        <v/>
      </c>
      <c r="C204" t="str">
        <f>IF((MID(Input!F204,3,1))=".",Input!F204,G204+I204)</f>
        <v>33.7819516804803</v>
      </c>
      <c r="D204" t="str">
        <f>IF((MID(Input!G204,4,1))=".",Input!G204,"-"&amp;K204+M204)</f>
        <v>-82.7432307513573</v>
      </c>
      <c r="F204" s="5" t="str">
        <f>LEFT(Input!F204,LEN(Input!F204)-2)</f>
        <v>33.78195168048</v>
      </c>
      <c r="G204" s="5" t="str">
        <f t="shared" si="20"/>
        <v>33</v>
      </c>
      <c r="H204" s="5" t="e">
        <f t="shared" si="21"/>
        <v>#VALUE!</v>
      </c>
      <c r="I204" s="5" t="e">
        <f t="shared" si="18"/>
        <v>#VALUE!</v>
      </c>
      <c r="J204" s="5" t="str">
        <f>LEFT(Input!G204,LEN(Input!G204)-2)</f>
        <v>-82.74323075135</v>
      </c>
      <c r="K204" s="5" t="str">
        <f t="shared" si="22"/>
        <v>-8</v>
      </c>
      <c r="L204" s="5" t="e">
        <f t="shared" si="23"/>
        <v>#VALUE!</v>
      </c>
      <c r="M204" s="5" t="e">
        <f t="shared" si="19"/>
        <v>#VALUE!</v>
      </c>
    </row>
    <row r="205" spans="1:13" x14ac:dyDescent="0.2">
      <c r="A205" t="str">
        <f>UPPER(SUBSTITUTE(Input!A205," ","_"))</f>
        <v>COUNTY_WILKINSON</v>
      </c>
      <c r="B205" s="2" t="str">
        <f>UPPER(Input!B205)</f>
        <v/>
      </c>
      <c r="C205" t="str">
        <f>IF((MID(Input!F205,3,1))=".",Input!F205,G205+I205)</f>
        <v>32.8024115153351</v>
      </c>
      <c r="D205" t="str">
        <f>IF((MID(Input!G205,4,1))=".",Input!G205,"-"&amp;K205+M205)</f>
        <v>-83.17125305406471</v>
      </c>
      <c r="F205" s="5" t="str">
        <f>LEFT(Input!F205,LEN(Input!F205)-2)</f>
        <v>32.80241151533</v>
      </c>
      <c r="G205" s="5" t="str">
        <f t="shared" si="20"/>
        <v>32</v>
      </c>
      <c r="H205" s="5" t="e">
        <f t="shared" si="21"/>
        <v>#VALUE!</v>
      </c>
      <c r="I205" s="5" t="e">
        <f t="shared" si="18"/>
        <v>#VALUE!</v>
      </c>
      <c r="J205" s="5" t="str">
        <f>LEFT(Input!G205,LEN(Input!G205)-2)</f>
        <v>-83.171253054064</v>
      </c>
      <c r="K205" s="5" t="str">
        <f t="shared" si="22"/>
        <v>-8</v>
      </c>
      <c r="L205" s="5" t="e">
        <f t="shared" si="23"/>
        <v>#VALUE!</v>
      </c>
      <c r="M205" s="5" t="e">
        <f t="shared" si="19"/>
        <v>#VALUE!</v>
      </c>
    </row>
    <row r="206" spans="1:13" x14ac:dyDescent="0.2">
      <c r="A206" t="str">
        <f>UPPER(SUBSTITUTE(Input!A206," ","_"))</f>
        <v>COUNTY_WILLIAMSBURG</v>
      </c>
      <c r="B206" s="2" t="str">
        <f>UPPER(Input!B206)</f>
        <v/>
      </c>
      <c r="C206" t="str">
        <f>IF((MID(Input!F206,3,1))=".",Input!F206,G206+I206)</f>
        <v>33.6197869565186</v>
      </c>
      <c r="D206" t="str">
        <f>IF((MID(Input!G206,4,1))=".",Input!G206,"-"&amp;K206+M206)</f>
        <v>-79.7277877569563</v>
      </c>
      <c r="F206" s="5" t="str">
        <f>LEFT(Input!F206,LEN(Input!F206)-2)</f>
        <v>33.61978695651</v>
      </c>
      <c r="G206" s="5" t="str">
        <f t="shared" si="20"/>
        <v>33</v>
      </c>
      <c r="H206" s="5" t="e">
        <f t="shared" si="21"/>
        <v>#VALUE!</v>
      </c>
      <c r="I206" s="5" t="e">
        <f t="shared" si="18"/>
        <v>#VALUE!</v>
      </c>
      <c r="J206" s="5" t="str">
        <f>LEFT(Input!G206,LEN(Input!G206)-2)</f>
        <v>-79.72778775695</v>
      </c>
      <c r="K206" s="5" t="str">
        <f t="shared" si="22"/>
        <v>-7</v>
      </c>
      <c r="L206" s="5" t="e">
        <f t="shared" si="23"/>
        <v>#VALUE!</v>
      </c>
      <c r="M206" s="5" t="e">
        <f t="shared" si="19"/>
        <v>#VALUE!</v>
      </c>
    </row>
    <row r="207" spans="1:13" x14ac:dyDescent="0.2">
      <c r="A207" t="str">
        <f>UPPER(SUBSTITUTE(Input!A207," ","_"))</f>
        <v>COUNTY_WORTH</v>
      </c>
      <c r="B207" s="2" t="str">
        <f>UPPER(Input!B207)</f>
        <v/>
      </c>
      <c r="C207" t="str">
        <f>IF((MID(Input!F207,3,1))=".",Input!F207,G207+I207)</f>
        <v>31.5515176797015</v>
      </c>
      <c r="D207" t="str">
        <f>IF((MID(Input!G207,4,1))=".",Input!G207,"-"&amp;K207+M207)</f>
        <v>-83.850879680652</v>
      </c>
      <c r="F207" s="5" t="str">
        <f>LEFT(Input!F207,LEN(Input!F207)-2)</f>
        <v>31.55151767970</v>
      </c>
      <c r="G207" s="5" t="str">
        <f t="shared" si="20"/>
        <v>31</v>
      </c>
      <c r="H207" s="5" t="e">
        <f t="shared" si="21"/>
        <v>#VALUE!</v>
      </c>
      <c r="I207" s="5" t="e">
        <f t="shared" si="18"/>
        <v>#VALUE!</v>
      </c>
      <c r="J207" s="5" t="str">
        <f>LEFT(Input!G207,LEN(Input!G207)-2)</f>
        <v>-83.8508796806</v>
      </c>
      <c r="K207" s="5" t="str">
        <f t="shared" si="22"/>
        <v>-8</v>
      </c>
      <c r="L207" s="5" t="e">
        <f t="shared" si="23"/>
        <v>#VALUE!</v>
      </c>
      <c r="M207" s="5" t="e">
        <f t="shared" si="19"/>
        <v>#VALUE!</v>
      </c>
    </row>
    <row r="208" spans="1:13" x14ac:dyDescent="0.2">
      <c r="A208" t="str">
        <f>UPPER(SUBSTITUTE(Input!A208," ","_"))</f>
        <v>COUNTY_YORK</v>
      </c>
      <c r="B208" s="2" t="str">
        <f>UPPER(Input!B208)</f>
        <v/>
      </c>
      <c r="C208" t="str">
        <f>IF((MID(Input!F208,3,1))=".",Input!F208,G208+I208)</f>
        <v>34.974772612825</v>
      </c>
      <c r="D208" t="str">
        <f>IF((MID(Input!G208,4,1))=".",Input!G208,"-"&amp;K208+M208)</f>
        <v>-81.18440970075051</v>
      </c>
      <c r="F208" s="5" t="str">
        <f>LEFT(Input!F208,LEN(Input!F208)-2)</f>
        <v>34.9747726128</v>
      </c>
      <c r="G208" s="5" t="str">
        <f t="shared" si="20"/>
        <v>34</v>
      </c>
      <c r="H208" s="5" t="e">
        <f t="shared" si="21"/>
        <v>#VALUE!</v>
      </c>
      <c r="I208" s="5" t="e">
        <f t="shared" si="18"/>
        <v>#VALUE!</v>
      </c>
      <c r="J208" s="5" t="str">
        <f>LEFT(Input!G208,LEN(Input!G208)-2)</f>
        <v>-81.184409700750</v>
      </c>
      <c r="K208" s="5" t="str">
        <f t="shared" si="22"/>
        <v>-8</v>
      </c>
      <c r="L208" s="5" t="e">
        <f t="shared" si="23"/>
        <v>#VALUE!</v>
      </c>
      <c r="M208" s="5" t="e">
        <f t="shared" si="19"/>
        <v>#VALUE!</v>
      </c>
    </row>
    <row r="209" spans="2:2" x14ac:dyDescent="0.2">
      <c r="B209" s="2"/>
    </row>
    <row r="210" spans="2:2" x14ac:dyDescent="0.2">
      <c r="B210" s="2"/>
    </row>
  </sheetData>
  <mergeCells count="4">
    <mergeCell ref="B1:D1"/>
    <mergeCell ref="B2:D2"/>
    <mergeCell ref="F3:I3"/>
    <mergeCell ref="J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45B3-E21C-AB4C-9910-C16251032BF3}">
  <dimension ref="A1:N228"/>
  <sheetViews>
    <sheetView topLeftCell="A5" workbookViewId="0">
      <selection activeCell="N221" sqref="A1:N221"/>
    </sheetView>
  </sheetViews>
  <sheetFormatPr baseColWidth="10" defaultColWidth="8.6640625" defaultRowHeight="15" x14ac:dyDescent="0.2"/>
  <cols>
    <col min="1" max="1" width="82" style="5" bestFit="1" customWidth="1"/>
    <col min="2" max="2" width="15.1640625" style="5" bestFit="1" customWidth="1"/>
    <col min="3" max="3" width="24.1640625" style="5" bestFit="1" customWidth="1"/>
    <col min="4" max="4" width="8.83203125" style="5" bestFit="1" customWidth="1"/>
    <col min="5" max="5" width="13.1640625" style="5" bestFit="1" customWidth="1"/>
    <col min="6" max="6" width="28.5" style="5" bestFit="1" customWidth="1"/>
    <col min="7" max="7" width="14" style="5" bestFit="1" customWidth="1"/>
    <col min="8" max="8" width="28.1640625" style="5" bestFit="1" customWidth="1"/>
    <col min="9" max="9" width="9.33203125" style="5" bestFit="1" customWidth="1"/>
    <col min="10" max="10" width="13.6640625" style="5" bestFit="1" customWidth="1"/>
    <col min="11" max="11" width="34.83203125" style="5" bestFit="1" customWidth="1"/>
    <col min="12" max="12" width="14.33203125" style="5" bestFit="1" customWidth="1"/>
    <col min="13" max="13" width="10.1640625" style="5" bestFit="1" customWidth="1"/>
    <col min="14" max="14" width="12.83203125" style="5" bestFit="1" customWidth="1"/>
    <col min="15" max="16384" width="8.6640625" style="5"/>
  </cols>
  <sheetData>
    <row r="1" spans="1:14" x14ac:dyDescent="0.2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">
      <c r="A3" s="1" t="s">
        <v>12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">
      <c r="A4" s="1" t="s">
        <v>21</v>
      </c>
      <c r="B4" s="1" t="str">
        <f>Waypoints!A2</f>
        <v>COUNTY_NAMES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">
      <c r="A5" s="1" t="s">
        <v>22</v>
      </c>
      <c r="B5" s="1" t="str">
        <f>Waypoints!B2</f>
        <v>GA/SC Counties</v>
      </c>
      <c r="C5" s="1" t="s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">
      <c r="A6" s="1" t="s">
        <v>18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">
      <c r="A7" s="1" t="s">
        <v>13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">
      <c r="A8" s="1" t="s">
        <v>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 s="1" t="s">
        <v>24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">
      <c r="A10" s="1" t="s">
        <v>15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 s="1" t="s">
        <v>16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s="1" t="s">
        <v>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 s="1" t="s">
        <v>0</v>
      </c>
      <c r="B14" s="1" t="s">
        <v>9</v>
      </c>
      <c r="C14" s="1" t="str">
        <f>Waypoints!A4</f>
        <v>COUNTY_ABBEVILLE</v>
      </c>
      <c r="D14" s="1" t="s">
        <v>5</v>
      </c>
      <c r="E14" s="1" t="s">
        <v>6</v>
      </c>
      <c r="F14" s="7" t="str">
        <f>Waypoints!B4</f>
        <v/>
      </c>
      <c r="G14" s="1" t="s">
        <v>1</v>
      </c>
      <c r="H14" s="1" t="s">
        <v>25</v>
      </c>
      <c r="I14" s="1" t="s">
        <v>2</v>
      </c>
      <c r="J14" s="1" t="s">
        <v>8</v>
      </c>
      <c r="K14" s="1" t="str">
        <f>Waypoints!D4&amp;","&amp;Waypoints!C4&amp;",0"</f>
        <v>-82.4587508436349,34.2225614722135,0</v>
      </c>
      <c r="L14" s="1" t="s">
        <v>7</v>
      </c>
      <c r="M14" s="1" t="s">
        <v>3</v>
      </c>
      <c r="N14" s="1" t="s">
        <v>4</v>
      </c>
    </row>
    <row r="15" spans="1:14" x14ac:dyDescent="0.2">
      <c r="A15" s="1" t="s">
        <v>0</v>
      </c>
      <c r="B15" s="1" t="s">
        <v>9</v>
      </c>
      <c r="C15" s="1" t="str">
        <f>Waypoints!A5</f>
        <v>COUNTY_AIKEN</v>
      </c>
      <c r="D15" s="1" t="s">
        <v>5</v>
      </c>
      <c r="E15" s="1" t="s">
        <v>6</v>
      </c>
      <c r="F15" s="7" t="str">
        <f>Waypoints!B5</f>
        <v/>
      </c>
      <c r="G15" s="1" t="s">
        <v>1</v>
      </c>
      <c r="H15" s="1" t="s">
        <v>25</v>
      </c>
      <c r="I15" s="1" t="s">
        <v>2</v>
      </c>
      <c r="J15" s="1" t="s">
        <v>8</v>
      </c>
      <c r="K15" s="1" t="str">
        <f>Waypoints!D5&amp;","&amp;Waypoints!C5&amp;",0"</f>
        <v>-81.6350257483449,33.5451227581112,0</v>
      </c>
      <c r="L15" s="1" t="s">
        <v>7</v>
      </c>
      <c r="M15" s="1" t="s">
        <v>3</v>
      </c>
      <c r="N15" s="1" t="s">
        <v>4</v>
      </c>
    </row>
    <row r="16" spans="1:14" x14ac:dyDescent="0.2">
      <c r="A16" s="1" t="s">
        <v>0</v>
      </c>
      <c r="B16" s="1" t="s">
        <v>9</v>
      </c>
      <c r="C16" s="1" t="str">
        <f>Waypoints!A6</f>
        <v>COUNTY_ALLENDALE</v>
      </c>
      <c r="D16" s="1" t="s">
        <v>5</v>
      </c>
      <c r="E16" s="1" t="s">
        <v>6</v>
      </c>
      <c r="F16" s="7" t="str">
        <f>Waypoints!B6</f>
        <v/>
      </c>
      <c r="G16" s="1" t="s">
        <v>1</v>
      </c>
      <c r="H16" s="1" t="s">
        <v>25</v>
      </c>
      <c r="I16" s="1" t="s">
        <v>2</v>
      </c>
      <c r="J16" s="1" t="s">
        <v>8</v>
      </c>
      <c r="K16" s="1" t="str">
        <f>Waypoints!D6&amp;","&amp;Waypoints!C6&amp;",0"</f>
        <v>-81.35828336726659,32.9881511727775,0</v>
      </c>
      <c r="L16" s="1" t="s">
        <v>7</v>
      </c>
      <c r="M16" s="1" t="s">
        <v>3</v>
      </c>
      <c r="N16" s="1" t="s">
        <v>4</v>
      </c>
    </row>
    <row r="17" spans="1:14" x14ac:dyDescent="0.2">
      <c r="A17" s="1" t="s">
        <v>0</v>
      </c>
      <c r="B17" s="1" t="s">
        <v>9</v>
      </c>
      <c r="C17" s="1" t="str">
        <f>Waypoints!A7</f>
        <v>COUNTY_ANDERSON</v>
      </c>
      <c r="D17" s="1" t="s">
        <v>5</v>
      </c>
      <c r="E17" s="1" t="s">
        <v>6</v>
      </c>
      <c r="F17" s="7" t="str">
        <f>Waypoints!B7</f>
        <v/>
      </c>
      <c r="G17" s="1" t="s">
        <v>1</v>
      </c>
      <c r="H17" s="1" t="s">
        <v>25</v>
      </c>
      <c r="I17" s="1" t="s">
        <v>2</v>
      </c>
      <c r="J17" s="1" t="s">
        <v>8</v>
      </c>
      <c r="K17" s="1" t="str">
        <f>Waypoints!D7&amp;","&amp;Waypoints!C7&amp;",0"</f>
        <v>-82.6378644868321,34.519077689073,0</v>
      </c>
      <c r="L17" s="1" t="s">
        <v>7</v>
      </c>
      <c r="M17" s="1" t="s">
        <v>3</v>
      </c>
      <c r="N17" s="1" t="s">
        <v>4</v>
      </c>
    </row>
    <row r="18" spans="1:14" x14ac:dyDescent="0.2">
      <c r="A18" s="1" t="s">
        <v>0</v>
      </c>
      <c r="B18" s="1" t="s">
        <v>9</v>
      </c>
      <c r="C18" s="1" t="str">
        <f>Waypoints!A8</f>
        <v>COUNTY_APPLING</v>
      </c>
      <c r="D18" s="1" t="s">
        <v>5</v>
      </c>
      <c r="E18" s="1" t="s">
        <v>6</v>
      </c>
      <c r="F18" s="7" t="str">
        <f>Waypoints!B8</f>
        <v/>
      </c>
      <c r="G18" s="1" t="s">
        <v>1</v>
      </c>
      <c r="H18" s="1" t="s">
        <v>25</v>
      </c>
      <c r="I18" s="1" t="s">
        <v>2</v>
      </c>
      <c r="J18" s="1" t="s">
        <v>8</v>
      </c>
      <c r="K18" s="1" t="str">
        <f>Waypoints!D8&amp;","&amp;Waypoints!C8&amp;",0"</f>
        <v>-82.28898705067481,31.7492863868136,0</v>
      </c>
      <c r="L18" s="1" t="s">
        <v>7</v>
      </c>
      <c r="M18" s="1" t="s">
        <v>3</v>
      </c>
      <c r="N18" s="1" t="s">
        <v>4</v>
      </c>
    </row>
    <row r="19" spans="1:14" x14ac:dyDescent="0.2">
      <c r="A19" s="1" t="s">
        <v>0</v>
      </c>
      <c r="B19" s="1" t="s">
        <v>9</v>
      </c>
      <c r="C19" s="1" t="str">
        <f>Waypoints!A9</f>
        <v>COUNTY_ATKINSON</v>
      </c>
      <c r="D19" s="1" t="s">
        <v>5</v>
      </c>
      <c r="E19" s="1" t="s">
        <v>6</v>
      </c>
      <c r="F19" s="7" t="str">
        <f>Waypoints!B9</f>
        <v/>
      </c>
      <c r="G19" s="1" t="s">
        <v>1</v>
      </c>
      <c r="H19" s="1" t="s">
        <v>25</v>
      </c>
      <c r="I19" s="1" t="s">
        <v>2</v>
      </c>
      <c r="J19" s="1" t="s">
        <v>8</v>
      </c>
      <c r="K19" s="1" t="str">
        <f>Waypoints!D9&amp;","&amp;Waypoints!C9&amp;",0"</f>
        <v>-82.8799970709764,31.2971142740282,0</v>
      </c>
      <c r="L19" s="1" t="s">
        <v>7</v>
      </c>
      <c r="M19" s="1" t="s">
        <v>3</v>
      </c>
      <c r="N19" s="1" t="s">
        <v>4</v>
      </c>
    </row>
    <row r="20" spans="1:14" x14ac:dyDescent="0.2">
      <c r="A20" s="1" t="s">
        <v>0</v>
      </c>
      <c r="B20" s="1" t="s">
        <v>9</v>
      </c>
      <c r="C20" s="1" t="str">
        <f>Waypoints!A10</f>
        <v>COUNTY_BACON</v>
      </c>
      <c r="D20" s="1" t="s">
        <v>5</v>
      </c>
      <c r="E20" s="1" t="s">
        <v>6</v>
      </c>
      <c r="F20" s="7" t="str">
        <f>Waypoints!B10</f>
        <v/>
      </c>
      <c r="G20" s="1" t="s">
        <v>1</v>
      </c>
      <c r="H20" s="1" t="s">
        <v>25</v>
      </c>
      <c r="I20" s="1" t="s">
        <v>2</v>
      </c>
      <c r="J20" s="1" t="s">
        <v>8</v>
      </c>
      <c r="K20" s="1" t="str">
        <f>Waypoints!D10&amp;","&amp;Waypoints!C10&amp;",0"</f>
        <v>-82.45268877779419,31.5536807281134,0</v>
      </c>
      <c r="L20" s="1" t="s">
        <v>7</v>
      </c>
      <c r="M20" s="1" t="s">
        <v>3</v>
      </c>
      <c r="N20" s="1" t="s">
        <v>4</v>
      </c>
    </row>
    <row r="21" spans="1:14" x14ac:dyDescent="0.2">
      <c r="A21" s="1" t="s">
        <v>0</v>
      </c>
      <c r="B21" s="1" t="s">
        <v>9</v>
      </c>
      <c r="C21" s="1" t="str">
        <f>Waypoints!A11</f>
        <v>COUNTY_BAKER</v>
      </c>
      <c r="D21" s="1" t="s">
        <v>5</v>
      </c>
      <c r="E21" s="1" t="s">
        <v>6</v>
      </c>
      <c r="F21" s="7" t="str">
        <f>Waypoints!B11</f>
        <v/>
      </c>
      <c r="G21" s="1" t="s">
        <v>1</v>
      </c>
      <c r="H21" s="1" t="s">
        <v>25</v>
      </c>
      <c r="I21" s="1" t="s">
        <v>2</v>
      </c>
      <c r="J21" s="1" t="s">
        <v>8</v>
      </c>
      <c r="K21" s="1" t="str">
        <f>Waypoints!D11&amp;","&amp;Waypoints!C11&amp;",0"</f>
        <v>-84.4446734263777,31.3261901567704,0</v>
      </c>
      <c r="L21" s="1" t="s">
        <v>7</v>
      </c>
      <c r="M21" s="1" t="s">
        <v>3</v>
      </c>
      <c r="N21" s="1" t="s">
        <v>4</v>
      </c>
    </row>
    <row r="22" spans="1:14" x14ac:dyDescent="0.2">
      <c r="A22" s="1" t="s">
        <v>0</v>
      </c>
      <c r="B22" s="1" t="s">
        <v>9</v>
      </c>
      <c r="C22" s="1" t="str">
        <f>Waypoints!A12</f>
        <v>COUNTY_BALDWIN</v>
      </c>
      <c r="D22" s="1" t="s">
        <v>5</v>
      </c>
      <c r="E22" s="1" t="s">
        <v>6</v>
      </c>
      <c r="F22" s="7" t="str">
        <f>Waypoints!B12</f>
        <v/>
      </c>
      <c r="G22" s="1" t="s">
        <v>1</v>
      </c>
      <c r="H22" s="1" t="s">
        <v>25</v>
      </c>
      <c r="I22" s="1" t="s">
        <v>2</v>
      </c>
      <c r="J22" s="1" t="s">
        <v>8</v>
      </c>
      <c r="K22" s="1" t="str">
        <f>Waypoints!D12&amp;","&amp;Waypoints!C12&amp;",0"</f>
        <v>-83.24984214364569,33.0689572120826,0</v>
      </c>
      <c r="L22" s="1" t="s">
        <v>7</v>
      </c>
      <c r="M22" s="1" t="s">
        <v>3</v>
      </c>
      <c r="N22" s="1" t="s">
        <v>4</v>
      </c>
    </row>
    <row r="23" spans="1:14" x14ac:dyDescent="0.2">
      <c r="A23" s="1" t="s">
        <v>0</v>
      </c>
      <c r="B23" s="1" t="s">
        <v>9</v>
      </c>
      <c r="C23" s="1" t="str">
        <f>Waypoints!A13</f>
        <v>COUNTY_BAMBERG</v>
      </c>
      <c r="D23" s="1" t="s">
        <v>5</v>
      </c>
      <c r="E23" s="1" t="s">
        <v>6</v>
      </c>
      <c r="F23" s="7" t="str">
        <f>Waypoints!B13</f>
        <v/>
      </c>
      <c r="G23" s="1" t="s">
        <v>1</v>
      </c>
      <c r="H23" s="1" t="s">
        <v>25</v>
      </c>
      <c r="I23" s="1" t="s">
        <v>2</v>
      </c>
      <c r="J23" s="1" t="s">
        <v>8</v>
      </c>
      <c r="K23" s="1" t="str">
        <f>Waypoints!D13&amp;","&amp;Waypoints!C13&amp;",0"</f>
        <v>-81.05422220506379,33.2147794214878,0</v>
      </c>
      <c r="L23" s="1" t="s">
        <v>7</v>
      </c>
      <c r="M23" s="1" t="s">
        <v>3</v>
      </c>
      <c r="N23" s="1" t="s">
        <v>4</v>
      </c>
    </row>
    <row r="24" spans="1:14" x14ac:dyDescent="0.2">
      <c r="A24" s="1" t="s">
        <v>0</v>
      </c>
      <c r="B24" s="1" t="s">
        <v>9</v>
      </c>
      <c r="C24" s="1" t="str">
        <f>Waypoints!A14</f>
        <v>COUNTY_BANKS</v>
      </c>
      <c r="D24" s="1" t="s">
        <v>5</v>
      </c>
      <c r="E24" s="1" t="s">
        <v>6</v>
      </c>
      <c r="F24" s="7" t="str">
        <f>Waypoints!B14</f>
        <v/>
      </c>
      <c r="G24" s="1" t="s">
        <v>1</v>
      </c>
      <c r="H24" s="1" t="s">
        <v>25</v>
      </c>
      <c r="I24" s="1" t="s">
        <v>2</v>
      </c>
      <c r="J24" s="1" t="s">
        <v>8</v>
      </c>
      <c r="K24" s="1" t="str">
        <f>Waypoints!D14&amp;","&amp;Waypoints!C14&amp;",0"</f>
        <v>-83.497375735224,34.3541405203473,0</v>
      </c>
      <c r="L24" s="1" t="s">
        <v>7</v>
      </c>
      <c r="M24" s="1" t="s">
        <v>3</v>
      </c>
      <c r="N24" s="1" t="s">
        <v>4</v>
      </c>
    </row>
    <row r="25" spans="1:14" x14ac:dyDescent="0.2">
      <c r="A25" s="1" t="s">
        <v>0</v>
      </c>
      <c r="B25" s="1" t="s">
        <v>9</v>
      </c>
      <c r="C25" s="1" t="str">
        <f>Waypoints!A15</f>
        <v>COUNTY_BARNWELL</v>
      </c>
      <c r="D25" s="1" t="s">
        <v>5</v>
      </c>
      <c r="E25" s="1" t="s">
        <v>6</v>
      </c>
      <c r="F25" s="7" t="str">
        <f>Waypoints!B15</f>
        <v/>
      </c>
      <c r="G25" s="1" t="s">
        <v>1</v>
      </c>
      <c r="H25" s="1" t="s">
        <v>25</v>
      </c>
      <c r="I25" s="1" t="s">
        <v>2</v>
      </c>
      <c r="J25" s="1" t="s">
        <v>8</v>
      </c>
      <c r="K25" s="1" t="str">
        <f>Waypoints!D15&amp;","&amp;Waypoints!C15&amp;",0"</f>
        <v>-81.4350879876252,33.2660933767821,0</v>
      </c>
      <c r="L25" s="1" t="s">
        <v>7</v>
      </c>
      <c r="M25" s="1" t="s">
        <v>3</v>
      </c>
      <c r="N25" s="1" t="s">
        <v>4</v>
      </c>
    </row>
    <row r="26" spans="1:14" x14ac:dyDescent="0.2">
      <c r="A26" s="1" t="s">
        <v>0</v>
      </c>
      <c r="B26" s="1" t="s">
        <v>9</v>
      </c>
      <c r="C26" s="1" t="str">
        <f>Waypoints!A16</f>
        <v>COUNTY_BARROW</v>
      </c>
      <c r="D26" s="1" t="s">
        <v>5</v>
      </c>
      <c r="E26" s="1" t="s">
        <v>6</v>
      </c>
      <c r="F26" s="7" t="str">
        <f>Waypoints!B16</f>
        <v/>
      </c>
      <c r="G26" s="1" t="s">
        <v>1</v>
      </c>
      <c r="H26" s="1" t="s">
        <v>25</v>
      </c>
      <c r="I26" s="1" t="s">
        <v>2</v>
      </c>
      <c r="J26" s="1" t="s">
        <v>8</v>
      </c>
      <c r="K26" s="1" t="str">
        <f>Waypoints!D16&amp;","&amp;Waypoints!C16&amp;",0"</f>
        <v>-83.7127666210629,33.9932025042111,0</v>
      </c>
      <c r="L26" s="1" t="s">
        <v>7</v>
      </c>
      <c r="M26" s="1" t="s">
        <v>3</v>
      </c>
      <c r="N26" s="1" t="s">
        <v>4</v>
      </c>
    </row>
    <row r="27" spans="1:14" x14ac:dyDescent="0.2">
      <c r="A27" s="1" t="s">
        <v>0</v>
      </c>
      <c r="B27" s="1" t="s">
        <v>9</v>
      </c>
      <c r="C27" s="1" t="str">
        <f>Waypoints!A17</f>
        <v>COUNTY_BARTOW</v>
      </c>
      <c r="D27" s="1" t="s">
        <v>5</v>
      </c>
      <c r="E27" s="1" t="s">
        <v>6</v>
      </c>
      <c r="F27" s="7" t="str">
        <f>Waypoints!B17</f>
        <v/>
      </c>
      <c r="G27" s="1" t="s">
        <v>1</v>
      </c>
      <c r="H27" s="1" t="s">
        <v>25</v>
      </c>
      <c r="I27" s="1" t="s">
        <v>2</v>
      </c>
      <c r="J27" s="1" t="s">
        <v>8</v>
      </c>
      <c r="K27" s="1" t="str">
        <f>Waypoints!D17&amp;","&amp;Waypoints!C17&amp;",0"</f>
        <v>-84.8405029960752,34.2378615344038,0</v>
      </c>
      <c r="L27" s="1" t="s">
        <v>7</v>
      </c>
      <c r="M27" s="1" t="s">
        <v>3</v>
      </c>
      <c r="N27" s="1" t="s">
        <v>4</v>
      </c>
    </row>
    <row r="28" spans="1:14" x14ac:dyDescent="0.2">
      <c r="A28" s="1" t="s">
        <v>0</v>
      </c>
      <c r="B28" s="1" t="s">
        <v>9</v>
      </c>
      <c r="C28" s="1" t="str">
        <f>Waypoints!A18</f>
        <v>COUNTY_BEAUFORT</v>
      </c>
      <c r="D28" s="1" t="s">
        <v>5</v>
      </c>
      <c r="E28" s="1" t="s">
        <v>6</v>
      </c>
      <c r="F28" s="7" t="str">
        <f>Waypoints!B18</f>
        <v/>
      </c>
      <c r="G28" s="1" t="s">
        <v>1</v>
      </c>
      <c r="H28" s="1" t="s">
        <v>25</v>
      </c>
      <c r="I28" s="1" t="s">
        <v>2</v>
      </c>
      <c r="J28" s="1" t="s">
        <v>8</v>
      </c>
      <c r="K28" s="1" t="str">
        <f>Waypoints!D18&amp;","&amp;Waypoints!C18&amp;",0"</f>
        <v>-80.7210376242831,32.382435691515,0</v>
      </c>
      <c r="L28" s="1" t="s">
        <v>7</v>
      </c>
      <c r="M28" s="1" t="s">
        <v>3</v>
      </c>
      <c r="N28" s="1" t="s">
        <v>4</v>
      </c>
    </row>
    <row r="29" spans="1:14" x14ac:dyDescent="0.2">
      <c r="A29" s="1" t="s">
        <v>0</v>
      </c>
      <c r="B29" s="1" t="s">
        <v>9</v>
      </c>
      <c r="C29" s="1" t="str">
        <f>Waypoints!A19</f>
        <v>COUNTY_BEN_HILL</v>
      </c>
      <c r="D29" s="1" t="s">
        <v>5</v>
      </c>
      <c r="E29" s="1" t="s">
        <v>6</v>
      </c>
      <c r="F29" s="7" t="str">
        <f>Waypoints!B19</f>
        <v/>
      </c>
      <c r="G29" s="1" t="s">
        <v>1</v>
      </c>
      <c r="H29" s="1" t="s">
        <v>25</v>
      </c>
      <c r="I29" s="1" t="s">
        <v>2</v>
      </c>
      <c r="J29" s="1" t="s">
        <v>8</v>
      </c>
      <c r="K29" s="1" t="str">
        <f>Waypoints!D19&amp;","&amp;Waypoints!C19&amp;",0"</f>
        <v>-83.22046297595379,31.7597879587362,0</v>
      </c>
      <c r="L29" s="1" t="s">
        <v>7</v>
      </c>
      <c r="M29" s="1" t="s">
        <v>3</v>
      </c>
      <c r="N29" s="1" t="s">
        <v>4</v>
      </c>
    </row>
    <row r="30" spans="1:14" x14ac:dyDescent="0.2">
      <c r="A30" s="1" t="s">
        <v>0</v>
      </c>
      <c r="B30" s="1" t="s">
        <v>9</v>
      </c>
      <c r="C30" s="1" t="str">
        <f>Waypoints!A20</f>
        <v>COUNTY_BERKELEY</v>
      </c>
      <c r="D30" s="1" t="s">
        <v>5</v>
      </c>
      <c r="E30" s="1" t="s">
        <v>6</v>
      </c>
      <c r="F30" s="7" t="str">
        <f>Waypoints!B20</f>
        <v/>
      </c>
      <c r="G30" s="1" t="s">
        <v>1</v>
      </c>
      <c r="H30" s="1" t="s">
        <v>25</v>
      </c>
      <c r="I30" s="1" t="s">
        <v>2</v>
      </c>
      <c r="J30" s="1" t="s">
        <v>8</v>
      </c>
      <c r="K30" s="1" t="str">
        <f>Waypoints!D20&amp;","&amp;Waypoints!C20&amp;",0"</f>
        <v>-79.95105997081259,33.197765572449,0</v>
      </c>
      <c r="L30" s="1" t="s">
        <v>7</v>
      </c>
      <c r="M30" s="1" t="s">
        <v>3</v>
      </c>
      <c r="N30" s="1" t="s">
        <v>4</v>
      </c>
    </row>
    <row r="31" spans="1:14" x14ac:dyDescent="0.2">
      <c r="A31" s="1" t="s">
        <v>0</v>
      </c>
      <c r="B31" s="1" t="s">
        <v>9</v>
      </c>
      <c r="C31" s="1" t="str">
        <f>Waypoints!A21</f>
        <v>COUNTY_BERRIEN</v>
      </c>
      <c r="D31" s="1" t="s">
        <v>5</v>
      </c>
      <c r="E31" s="1" t="s">
        <v>6</v>
      </c>
      <c r="F31" s="7" t="str">
        <f>Waypoints!B21</f>
        <v/>
      </c>
      <c r="G31" s="1" t="s">
        <v>1</v>
      </c>
      <c r="H31" s="1" t="s">
        <v>25</v>
      </c>
      <c r="I31" s="1" t="s">
        <v>2</v>
      </c>
      <c r="J31" s="1" t="s">
        <v>8</v>
      </c>
      <c r="K31" s="1" t="str">
        <f>Waypoints!D21&amp;","&amp;Waypoints!C21&amp;",0"</f>
        <v>-83.22962608335069,31.2760662652918,0</v>
      </c>
      <c r="L31" s="1" t="s">
        <v>7</v>
      </c>
      <c r="M31" s="1" t="s">
        <v>3</v>
      </c>
      <c r="N31" s="1" t="s">
        <v>4</v>
      </c>
    </row>
    <row r="32" spans="1:14" x14ac:dyDescent="0.2">
      <c r="A32" s="1" t="s">
        <v>0</v>
      </c>
      <c r="B32" s="1" t="s">
        <v>9</v>
      </c>
      <c r="C32" s="1" t="str">
        <f>Waypoints!A22</f>
        <v>COUNTY_BIBB</v>
      </c>
      <c r="D32" s="1" t="s">
        <v>5</v>
      </c>
      <c r="E32" s="1" t="s">
        <v>6</v>
      </c>
      <c r="F32" s="7" t="str">
        <f>Waypoints!B22</f>
        <v/>
      </c>
      <c r="G32" s="1" t="s">
        <v>1</v>
      </c>
      <c r="H32" s="1" t="s">
        <v>25</v>
      </c>
      <c r="I32" s="1" t="s">
        <v>2</v>
      </c>
      <c r="J32" s="1" t="s">
        <v>8</v>
      </c>
      <c r="K32" s="1" t="str">
        <f>Waypoints!D22&amp;","&amp;Waypoints!C22&amp;",0"</f>
        <v>-83.6977619353956,32.8065914671651,0</v>
      </c>
      <c r="L32" s="1" t="s">
        <v>7</v>
      </c>
      <c r="M32" s="1" t="s">
        <v>3</v>
      </c>
      <c r="N32" s="1" t="s">
        <v>4</v>
      </c>
    </row>
    <row r="33" spans="1:14" x14ac:dyDescent="0.2">
      <c r="A33" s="1" t="s">
        <v>0</v>
      </c>
      <c r="B33" s="1" t="s">
        <v>9</v>
      </c>
      <c r="C33" s="1" t="str">
        <f>Waypoints!A23</f>
        <v>COUNTY_BLECKLEY</v>
      </c>
      <c r="D33" s="1" t="s">
        <v>5</v>
      </c>
      <c r="E33" s="1" t="s">
        <v>6</v>
      </c>
      <c r="F33" s="7" t="str">
        <f>Waypoints!B23</f>
        <v/>
      </c>
      <c r="G33" s="1" t="s">
        <v>1</v>
      </c>
      <c r="H33" s="1" t="s">
        <v>25</v>
      </c>
      <c r="I33" s="1" t="s">
        <v>2</v>
      </c>
      <c r="J33" s="1" t="s">
        <v>8</v>
      </c>
      <c r="K33" s="1" t="str">
        <f>Waypoints!D23&amp;","&amp;Waypoints!C23&amp;",0"</f>
        <v>-83.32784282588131,32.43444744884,0</v>
      </c>
      <c r="L33" s="1" t="s">
        <v>7</v>
      </c>
      <c r="M33" s="1" t="s">
        <v>3</v>
      </c>
      <c r="N33" s="1" t="s">
        <v>4</v>
      </c>
    </row>
    <row r="34" spans="1:14" x14ac:dyDescent="0.2">
      <c r="A34" s="1" t="s">
        <v>0</v>
      </c>
      <c r="B34" s="1" t="s">
        <v>9</v>
      </c>
      <c r="C34" s="1" t="str">
        <f>Waypoints!A24</f>
        <v>COUNTY_BRANTLEY</v>
      </c>
      <c r="D34" s="1" t="s">
        <v>5</v>
      </c>
      <c r="E34" s="1" t="s">
        <v>6</v>
      </c>
      <c r="F34" s="7" t="str">
        <f>Waypoints!B24</f>
        <v/>
      </c>
      <c r="G34" s="1" t="s">
        <v>1</v>
      </c>
      <c r="H34" s="1" t="s">
        <v>25</v>
      </c>
      <c r="I34" s="1" t="s">
        <v>2</v>
      </c>
      <c r="J34" s="1" t="s">
        <v>8</v>
      </c>
      <c r="K34" s="1" t="str">
        <f>Waypoints!D24&amp;","&amp;Waypoints!C24&amp;",0"</f>
        <v>-81.98189843639631,31.1968820029891,0</v>
      </c>
      <c r="L34" s="1" t="s">
        <v>7</v>
      </c>
      <c r="M34" s="1" t="s">
        <v>3</v>
      </c>
      <c r="N34" s="1" t="s">
        <v>4</v>
      </c>
    </row>
    <row r="35" spans="1:14" x14ac:dyDescent="0.2">
      <c r="A35" s="1" t="s">
        <v>0</v>
      </c>
      <c r="B35" s="1" t="s">
        <v>9</v>
      </c>
      <c r="C35" s="1" t="str">
        <f>Waypoints!A25</f>
        <v>COUNTY_BROOKS</v>
      </c>
      <c r="D35" s="1" t="s">
        <v>5</v>
      </c>
      <c r="E35" s="1" t="s">
        <v>6</v>
      </c>
      <c r="F35" s="7" t="str">
        <f>Waypoints!B25</f>
        <v/>
      </c>
      <c r="G35" s="1" t="s">
        <v>1</v>
      </c>
      <c r="H35" s="1" t="s">
        <v>25</v>
      </c>
      <c r="I35" s="1" t="s">
        <v>2</v>
      </c>
      <c r="J35" s="1" t="s">
        <v>8</v>
      </c>
      <c r="K35" s="1" t="str">
        <f>Waypoints!D25&amp;","&amp;Waypoints!C25&amp;",0"</f>
        <v>-83.5805044528998,30.8422058902499,0</v>
      </c>
      <c r="L35" s="1" t="s">
        <v>7</v>
      </c>
      <c r="M35" s="1" t="s">
        <v>3</v>
      </c>
      <c r="N35" s="1" t="s">
        <v>4</v>
      </c>
    </row>
    <row r="36" spans="1:14" x14ac:dyDescent="0.2">
      <c r="A36" s="1" t="s">
        <v>0</v>
      </c>
      <c r="B36" s="1" t="s">
        <v>9</v>
      </c>
      <c r="C36" s="1" t="str">
        <f>Waypoints!A26</f>
        <v>COUNTY_BRYAN</v>
      </c>
      <c r="D36" s="1" t="s">
        <v>5</v>
      </c>
      <c r="E36" s="1" t="s">
        <v>6</v>
      </c>
      <c r="F36" s="7" t="str">
        <f>Waypoints!B26</f>
        <v/>
      </c>
      <c r="G36" s="1" t="s">
        <v>1</v>
      </c>
      <c r="H36" s="1" t="s">
        <v>25</v>
      </c>
      <c r="I36" s="1" t="s">
        <v>2</v>
      </c>
      <c r="J36" s="1" t="s">
        <v>8</v>
      </c>
      <c r="K36" s="1" t="str">
        <f>Waypoints!D26&amp;","&amp;Waypoints!C26&amp;",0"</f>
        <v>-81.4424752134294,32.013230354383,0</v>
      </c>
      <c r="L36" s="1" t="s">
        <v>7</v>
      </c>
      <c r="M36" s="1" t="s">
        <v>3</v>
      </c>
      <c r="N36" s="1" t="s">
        <v>4</v>
      </c>
    </row>
    <row r="37" spans="1:14" x14ac:dyDescent="0.2">
      <c r="A37" s="1" t="s">
        <v>0</v>
      </c>
      <c r="B37" s="1" t="s">
        <v>9</v>
      </c>
      <c r="C37" s="1" t="str">
        <f>Waypoints!A27</f>
        <v>COUNTY_BULLOCH</v>
      </c>
      <c r="D37" s="1" t="s">
        <v>5</v>
      </c>
      <c r="E37" s="1" t="s">
        <v>6</v>
      </c>
      <c r="F37" s="7" t="str">
        <f>Waypoints!B27</f>
        <v/>
      </c>
      <c r="G37" s="1" t="s">
        <v>1</v>
      </c>
      <c r="H37" s="1" t="s">
        <v>25</v>
      </c>
      <c r="I37" s="1" t="s">
        <v>2</v>
      </c>
      <c r="J37" s="1" t="s">
        <v>8</v>
      </c>
      <c r="K37" s="1" t="str">
        <f>Waypoints!D27&amp;","&amp;Waypoints!C27&amp;",0"</f>
        <v>-81.74318481430829,32.3968199843131,0</v>
      </c>
      <c r="L37" s="1" t="s">
        <v>7</v>
      </c>
      <c r="M37" s="1" t="s">
        <v>3</v>
      </c>
      <c r="N37" s="1" t="s">
        <v>4</v>
      </c>
    </row>
    <row r="38" spans="1:14" x14ac:dyDescent="0.2">
      <c r="A38" s="1" t="s">
        <v>0</v>
      </c>
      <c r="B38" s="1" t="s">
        <v>9</v>
      </c>
      <c r="C38" s="1" t="str">
        <f>Waypoints!A28</f>
        <v>COUNTY_BURKE</v>
      </c>
      <c r="D38" s="1" t="s">
        <v>5</v>
      </c>
      <c r="E38" s="1" t="s">
        <v>6</v>
      </c>
      <c r="F38" s="7" t="str">
        <f>Waypoints!B28</f>
        <v/>
      </c>
      <c r="G38" s="1" t="s">
        <v>1</v>
      </c>
      <c r="H38" s="1" t="s">
        <v>25</v>
      </c>
      <c r="I38" s="1" t="s">
        <v>2</v>
      </c>
      <c r="J38" s="1" t="s">
        <v>8</v>
      </c>
      <c r="K38" s="1" t="str">
        <f>Waypoints!D28&amp;","&amp;Waypoints!C28&amp;",0"</f>
        <v>-82.00078466495199,33.0611594972897,0</v>
      </c>
      <c r="L38" s="1" t="s">
        <v>7</v>
      </c>
      <c r="M38" s="1" t="s">
        <v>3</v>
      </c>
      <c r="N38" s="1" t="s">
        <v>4</v>
      </c>
    </row>
    <row r="39" spans="1:14" x14ac:dyDescent="0.2">
      <c r="A39" s="1" t="s">
        <v>0</v>
      </c>
      <c r="B39" s="1" t="s">
        <v>9</v>
      </c>
      <c r="C39" s="1" t="str">
        <f>Waypoints!A29</f>
        <v>COUNTY_BUTTS</v>
      </c>
      <c r="D39" s="1" t="s">
        <v>5</v>
      </c>
      <c r="E39" s="1" t="s">
        <v>6</v>
      </c>
      <c r="F39" s="7" t="str">
        <f>Waypoints!B29</f>
        <v/>
      </c>
      <c r="G39" s="1" t="s">
        <v>1</v>
      </c>
      <c r="H39" s="1" t="s">
        <v>25</v>
      </c>
      <c r="I39" s="1" t="s">
        <v>2</v>
      </c>
      <c r="J39" s="1" t="s">
        <v>8</v>
      </c>
      <c r="K39" s="1" t="str">
        <f>Waypoints!D29&amp;","&amp;Waypoints!C29&amp;",0"</f>
        <v>-83.9571734767495,33.2878567363146,0</v>
      </c>
      <c r="L39" s="1" t="s">
        <v>7</v>
      </c>
      <c r="M39" s="1" t="s">
        <v>3</v>
      </c>
      <c r="N39" s="1" t="s">
        <v>4</v>
      </c>
    </row>
    <row r="40" spans="1:14" x14ac:dyDescent="0.2">
      <c r="A40" s="1" t="s">
        <v>0</v>
      </c>
      <c r="B40" s="1" t="s">
        <v>9</v>
      </c>
      <c r="C40" s="1" t="str">
        <f>Waypoints!A30</f>
        <v>COUNTY_CALHOUN_GA</v>
      </c>
      <c r="D40" s="1" t="s">
        <v>5</v>
      </c>
      <c r="E40" s="1" t="s">
        <v>6</v>
      </c>
      <c r="F40" s="7" t="str">
        <f>Waypoints!B30</f>
        <v/>
      </c>
      <c r="G40" s="1" t="s">
        <v>1</v>
      </c>
      <c r="H40" s="1" t="s">
        <v>25</v>
      </c>
      <c r="I40" s="1" t="s">
        <v>2</v>
      </c>
      <c r="J40" s="1" t="s">
        <v>8</v>
      </c>
      <c r="K40" s="1" t="str">
        <f>Waypoints!D30&amp;","&amp;Waypoints!C30&amp;",0"</f>
        <v>-84.62451168595869,31.5292032782942,0</v>
      </c>
      <c r="L40" s="1" t="s">
        <v>7</v>
      </c>
      <c r="M40" s="1" t="s">
        <v>3</v>
      </c>
      <c r="N40" s="1" t="s">
        <v>4</v>
      </c>
    </row>
    <row r="41" spans="1:14" x14ac:dyDescent="0.2">
      <c r="A41" s="1" t="s">
        <v>0</v>
      </c>
      <c r="B41" s="1" t="s">
        <v>9</v>
      </c>
      <c r="C41" s="1" t="str">
        <f>Waypoints!A31</f>
        <v>COUNTY_CALHOUN_SC</v>
      </c>
      <c r="D41" s="1" t="s">
        <v>5</v>
      </c>
      <c r="E41" s="1" t="s">
        <v>6</v>
      </c>
      <c r="F41" s="7" t="str">
        <f>Waypoints!B31</f>
        <v/>
      </c>
      <c r="G41" s="1" t="s">
        <v>1</v>
      </c>
      <c r="H41" s="1" t="s">
        <v>25</v>
      </c>
      <c r="I41" s="1" t="s">
        <v>2</v>
      </c>
      <c r="J41" s="1" t="s">
        <v>8</v>
      </c>
      <c r="K41" s="1" t="str">
        <f>Waypoints!D31&amp;","&amp;Waypoints!C31&amp;",0"</f>
        <v>-80.7799988482884,33.6747071531468,0</v>
      </c>
      <c r="L41" s="1" t="s">
        <v>7</v>
      </c>
      <c r="M41" s="1" t="s">
        <v>3</v>
      </c>
      <c r="N41" s="1" t="s">
        <v>4</v>
      </c>
    </row>
    <row r="42" spans="1:14" x14ac:dyDescent="0.2">
      <c r="A42" s="1" t="s">
        <v>0</v>
      </c>
      <c r="B42" s="1" t="s">
        <v>9</v>
      </c>
      <c r="C42" s="1" t="str">
        <f>Waypoints!A32</f>
        <v>COUNTY_CAMDEN</v>
      </c>
      <c r="D42" s="1" t="s">
        <v>5</v>
      </c>
      <c r="E42" s="1" t="s">
        <v>6</v>
      </c>
      <c r="F42" s="7" t="str">
        <f>Waypoints!B32</f>
        <v/>
      </c>
      <c r="G42" s="1" t="s">
        <v>1</v>
      </c>
      <c r="H42" s="1" t="s">
        <v>25</v>
      </c>
      <c r="I42" s="1" t="s">
        <v>2</v>
      </c>
      <c r="J42" s="1" t="s">
        <v>8</v>
      </c>
      <c r="K42" s="1" t="str">
        <f>Waypoints!D32&amp;","&amp;Waypoints!C32&amp;",0"</f>
        <v>-81.6363916707592,30.9224948917496,0</v>
      </c>
      <c r="L42" s="1" t="s">
        <v>7</v>
      </c>
      <c r="M42" s="1" t="s">
        <v>3</v>
      </c>
      <c r="N42" s="1" t="s">
        <v>4</v>
      </c>
    </row>
    <row r="43" spans="1:14" x14ac:dyDescent="0.2">
      <c r="A43" s="1" t="s">
        <v>0</v>
      </c>
      <c r="B43" s="1" t="s">
        <v>9</v>
      </c>
      <c r="C43" s="1" t="str">
        <f>Waypoints!A33</f>
        <v>COUNTY_CANDLER</v>
      </c>
      <c r="D43" s="1" t="s">
        <v>5</v>
      </c>
      <c r="E43" s="1" t="s">
        <v>6</v>
      </c>
      <c r="F43" s="7" t="str">
        <f>Waypoints!B33</f>
        <v/>
      </c>
      <c r="G43" s="1" t="s">
        <v>1</v>
      </c>
      <c r="H43" s="1" t="s">
        <v>25</v>
      </c>
      <c r="I43" s="1" t="s">
        <v>2</v>
      </c>
      <c r="J43" s="1" t="s">
        <v>8</v>
      </c>
      <c r="K43" s="1" t="str">
        <f>Waypoints!D33&amp;","&amp;Waypoints!C33&amp;",0"</f>
        <v>-82.0736761042234,32.4034487353251,0</v>
      </c>
      <c r="L43" s="1" t="s">
        <v>7</v>
      </c>
      <c r="M43" s="1" t="s">
        <v>3</v>
      </c>
      <c r="N43" s="1" t="s">
        <v>4</v>
      </c>
    </row>
    <row r="44" spans="1:14" x14ac:dyDescent="0.2">
      <c r="A44" s="1" t="s">
        <v>0</v>
      </c>
      <c r="B44" s="1" t="s">
        <v>9</v>
      </c>
      <c r="C44" s="1" t="str">
        <f>Waypoints!A34</f>
        <v>COUNTY_CARROLL</v>
      </c>
      <c r="D44" s="1" t="s">
        <v>5</v>
      </c>
      <c r="E44" s="1" t="s">
        <v>6</v>
      </c>
      <c r="F44" s="7" t="str">
        <f>Waypoints!B34</f>
        <v/>
      </c>
      <c r="G44" s="1" t="s">
        <v>1</v>
      </c>
      <c r="H44" s="1" t="s">
        <v>25</v>
      </c>
      <c r="I44" s="1" t="s">
        <v>2</v>
      </c>
      <c r="J44" s="1" t="s">
        <v>8</v>
      </c>
      <c r="K44" s="1" t="str">
        <f>Waypoints!D34&amp;","&amp;Waypoints!C34&amp;",0"</f>
        <v>-85.07974651386949,33.5828225109172,0</v>
      </c>
      <c r="L44" s="1" t="s">
        <v>7</v>
      </c>
      <c r="M44" s="1" t="s">
        <v>3</v>
      </c>
      <c r="N44" s="1" t="s">
        <v>4</v>
      </c>
    </row>
    <row r="45" spans="1:14" x14ac:dyDescent="0.2">
      <c r="A45" s="1" t="s">
        <v>0</v>
      </c>
      <c r="B45" s="1" t="s">
        <v>9</v>
      </c>
      <c r="C45" s="1" t="str">
        <f>Waypoints!A35</f>
        <v>COUNTY_CATOOSA</v>
      </c>
      <c r="D45" s="1" t="s">
        <v>5</v>
      </c>
      <c r="E45" s="1" t="s">
        <v>6</v>
      </c>
      <c r="F45" s="7" t="str">
        <f>Waypoints!B35</f>
        <v/>
      </c>
      <c r="G45" s="1" t="s">
        <v>1</v>
      </c>
      <c r="H45" s="1" t="s">
        <v>25</v>
      </c>
      <c r="I45" s="1" t="s">
        <v>2</v>
      </c>
      <c r="J45" s="1" t="s">
        <v>8</v>
      </c>
      <c r="K45" s="1" t="str">
        <f>Waypoints!D35&amp;","&amp;Waypoints!C35&amp;",0"</f>
        <v>-85.1382513559907,34.9036644344662,0</v>
      </c>
      <c r="L45" s="1" t="s">
        <v>7</v>
      </c>
      <c r="M45" s="1" t="s">
        <v>3</v>
      </c>
      <c r="N45" s="1" t="s">
        <v>4</v>
      </c>
    </row>
    <row r="46" spans="1:14" x14ac:dyDescent="0.2">
      <c r="A46" s="1" t="s">
        <v>0</v>
      </c>
      <c r="B46" s="1" t="s">
        <v>9</v>
      </c>
      <c r="C46" s="1" t="str">
        <f>Waypoints!A36</f>
        <v>COUNTY_CHARLESTON</v>
      </c>
      <c r="D46" s="1" t="s">
        <v>5</v>
      </c>
      <c r="E46" s="1" t="s">
        <v>6</v>
      </c>
      <c r="F46" s="7" t="str">
        <f>Waypoints!B36</f>
        <v/>
      </c>
      <c r="G46" s="1" t="s">
        <v>1</v>
      </c>
      <c r="H46" s="1" t="s">
        <v>25</v>
      </c>
      <c r="I46" s="1" t="s">
        <v>2</v>
      </c>
      <c r="J46" s="1" t="s">
        <v>8</v>
      </c>
      <c r="K46" s="1" t="str">
        <f>Waypoints!D36&amp;","&amp;Waypoints!C36&amp;",0"</f>
        <v>-79.9397294835338,32.838476117789,0</v>
      </c>
      <c r="L46" s="1" t="s">
        <v>7</v>
      </c>
      <c r="M46" s="1" t="s">
        <v>3</v>
      </c>
      <c r="N46" s="1" t="s">
        <v>4</v>
      </c>
    </row>
    <row r="47" spans="1:14" x14ac:dyDescent="0.2">
      <c r="A47" s="1" t="s">
        <v>0</v>
      </c>
      <c r="B47" s="1" t="s">
        <v>9</v>
      </c>
      <c r="C47" s="1" t="str">
        <f>Waypoints!A37</f>
        <v>COUNTY_CHARLTON</v>
      </c>
      <c r="D47" s="1" t="s">
        <v>5</v>
      </c>
      <c r="E47" s="1" t="s">
        <v>6</v>
      </c>
      <c r="F47" s="7" t="str">
        <f>Waypoints!B37</f>
        <v/>
      </c>
      <c r="G47" s="1" t="s">
        <v>1</v>
      </c>
      <c r="H47" s="1" t="s">
        <v>25</v>
      </c>
      <c r="I47" s="1" t="s">
        <v>2</v>
      </c>
      <c r="J47" s="1" t="s">
        <v>8</v>
      </c>
      <c r="K47" s="1" t="str">
        <f>Waypoints!D37&amp;","&amp;Waypoints!C37&amp;",0"</f>
        <v>-82.13769428647061,30.781728373733,0</v>
      </c>
      <c r="L47" s="1" t="s">
        <v>7</v>
      </c>
      <c r="M47" s="1" t="s">
        <v>3</v>
      </c>
      <c r="N47" s="1" t="s">
        <v>4</v>
      </c>
    </row>
    <row r="48" spans="1:14" x14ac:dyDescent="0.2">
      <c r="A48" s="1" t="s">
        <v>0</v>
      </c>
      <c r="B48" s="1" t="s">
        <v>9</v>
      </c>
      <c r="C48" s="1" t="str">
        <f>Waypoints!A38</f>
        <v>COUNTY_CHATHAM</v>
      </c>
      <c r="D48" s="1" t="s">
        <v>5</v>
      </c>
      <c r="E48" s="1" t="s">
        <v>6</v>
      </c>
      <c r="F48" s="7" t="str">
        <f>Waypoints!B38</f>
        <v/>
      </c>
      <c r="G48" s="1" t="s">
        <v>1</v>
      </c>
      <c r="H48" s="1" t="s">
        <v>25</v>
      </c>
      <c r="I48" s="1" t="s">
        <v>2</v>
      </c>
      <c r="J48" s="1" t="s">
        <v>8</v>
      </c>
      <c r="K48" s="1" t="str">
        <f>Waypoints!D38&amp;","&amp;Waypoints!C38&amp;",0"</f>
        <v>-81.0924283602272,31.9740283040243,0</v>
      </c>
      <c r="L48" s="1" t="s">
        <v>7</v>
      </c>
      <c r="M48" s="1" t="s">
        <v>3</v>
      </c>
      <c r="N48" s="1" t="s">
        <v>4</v>
      </c>
    </row>
    <row r="49" spans="1:14" x14ac:dyDescent="0.2">
      <c r="A49" s="1" t="s">
        <v>0</v>
      </c>
      <c r="B49" s="1" t="s">
        <v>9</v>
      </c>
      <c r="C49" s="1" t="str">
        <f>Waypoints!A39</f>
        <v>COUNTY_CHATTAHOOCHEE</v>
      </c>
      <c r="D49" s="1" t="s">
        <v>5</v>
      </c>
      <c r="E49" s="1" t="s">
        <v>6</v>
      </c>
      <c r="F49" s="7" t="str">
        <f>Waypoints!B39</f>
        <v/>
      </c>
      <c r="G49" s="1" t="s">
        <v>1</v>
      </c>
      <c r="H49" s="1" t="s">
        <v>25</v>
      </c>
      <c r="I49" s="1" t="s">
        <v>2</v>
      </c>
      <c r="J49" s="1" t="s">
        <v>8</v>
      </c>
      <c r="K49" s="1" t="str">
        <f>Waypoints!D39&amp;","&amp;Waypoints!C39&amp;",0"</f>
        <v>-84.7870535721064,32.3469776268094,0</v>
      </c>
      <c r="L49" s="1" t="s">
        <v>7</v>
      </c>
      <c r="M49" s="1" t="s">
        <v>3</v>
      </c>
      <c r="N49" s="1" t="s">
        <v>4</v>
      </c>
    </row>
    <row r="50" spans="1:14" x14ac:dyDescent="0.2">
      <c r="A50" s="1" t="s">
        <v>0</v>
      </c>
      <c r="B50" s="1" t="s">
        <v>9</v>
      </c>
      <c r="C50" s="1" t="str">
        <f>Waypoints!A40</f>
        <v>COUNTY_CHATTOOGA</v>
      </c>
      <c r="D50" s="1" t="s">
        <v>5</v>
      </c>
      <c r="E50" s="1" t="s">
        <v>6</v>
      </c>
      <c r="F50" s="7" t="str">
        <f>Waypoints!B40</f>
        <v/>
      </c>
      <c r="G50" s="1" t="s">
        <v>1</v>
      </c>
      <c r="H50" s="1" t="s">
        <v>25</v>
      </c>
      <c r="I50" s="1" t="s">
        <v>2</v>
      </c>
      <c r="J50" s="1" t="s">
        <v>8</v>
      </c>
      <c r="K50" s="1" t="str">
        <f>Waypoints!D40&amp;","&amp;Waypoints!C40&amp;",0"</f>
        <v>-85.3452971458794,34.4750264365498,0</v>
      </c>
      <c r="L50" s="1" t="s">
        <v>7</v>
      </c>
      <c r="M50" s="1" t="s">
        <v>3</v>
      </c>
      <c r="N50" s="1" t="s">
        <v>4</v>
      </c>
    </row>
    <row r="51" spans="1:14" x14ac:dyDescent="0.2">
      <c r="A51" s="1" t="s">
        <v>0</v>
      </c>
      <c r="B51" s="1" t="s">
        <v>9</v>
      </c>
      <c r="C51" s="1" t="str">
        <f>Waypoints!A41</f>
        <v>COUNTY_CHEROKEE_GA</v>
      </c>
      <c r="D51" s="1" t="s">
        <v>5</v>
      </c>
      <c r="E51" s="1" t="s">
        <v>6</v>
      </c>
      <c r="F51" s="7" t="str">
        <f>Waypoints!B41</f>
        <v/>
      </c>
      <c r="G51" s="1" t="s">
        <v>1</v>
      </c>
      <c r="H51" s="1" t="s">
        <v>25</v>
      </c>
      <c r="I51" s="1" t="s">
        <v>2</v>
      </c>
      <c r="J51" s="1" t="s">
        <v>8</v>
      </c>
      <c r="K51" s="1" t="str">
        <f>Waypoints!D41&amp;","&amp;Waypoints!C41&amp;",0"</f>
        <v>-84.47620417527691,34.2439398411833,0</v>
      </c>
      <c r="L51" s="1" t="s">
        <v>7</v>
      </c>
      <c r="M51" s="1" t="s">
        <v>3</v>
      </c>
      <c r="N51" s="1" t="s">
        <v>4</v>
      </c>
    </row>
    <row r="52" spans="1:14" x14ac:dyDescent="0.2">
      <c r="A52" s="1" t="s">
        <v>0</v>
      </c>
      <c r="B52" s="1" t="s">
        <v>9</v>
      </c>
      <c r="C52" s="1" t="str">
        <f>Waypoints!A42</f>
        <v>COUNTY_CHEROKEE_SC</v>
      </c>
      <c r="D52" s="1" t="s">
        <v>5</v>
      </c>
      <c r="E52" s="1" t="s">
        <v>6</v>
      </c>
      <c r="F52" s="7" t="str">
        <f>Waypoints!B42</f>
        <v/>
      </c>
      <c r="G52" s="1" t="s">
        <v>1</v>
      </c>
      <c r="H52" s="1" t="s">
        <v>25</v>
      </c>
      <c r="I52" s="1" t="s">
        <v>2</v>
      </c>
      <c r="J52" s="1" t="s">
        <v>8</v>
      </c>
      <c r="K52" s="1" t="str">
        <f>Waypoints!D42&amp;","&amp;Waypoints!C42&amp;",0"</f>
        <v>-81.62038704469541,35.0482780335768,0</v>
      </c>
      <c r="L52" s="1" t="s">
        <v>7</v>
      </c>
      <c r="M52" s="1" t="s">
        <v>3</v>
      </c>
      <c r="N52" s="1" t="s">
        <v>4</v>
      </c>
    </row>
    <row r="53" spans="1:14" x14ac:dyDescent="0.2">
      <c r="A53" s="1" t="s">
        <v>0</v>
      </c>
      <c r="B53" s="1" t="s">
        <v>9</v>
      </c>
      <c r="C53" s="1" t="str">
        <f>Waypoints!A43</f>
        <v>COUNTY_CHESTER</v>
      </c>
      <c r="D53" s="1" t="s">
        <v>5</v>
      </c>
      <c r="E53" s="1" t="s">
        <v>6</v>
      </c>
      <c r="F53" s="7" t="str">
        <f>Waypoints!B43</f>
        <v/>
      </c>
      <c r="G53" s="1" t="s">
        <v>1</v>
      </c>
      <c r="H53" s="1" t="s">
        <v>25</v>
      </c>
      <c r="I53" s="1" t="s">
        <v>2</v>
      </c>
      <c r="J53" s="1" t="s">
        <v>8</v>
      </c>
      <c r="K53" s="1" t="str">
        <f>Waypoints!D43&amp;","&amp;Waypoints!C43&amp;",0"</f>
        <v>-81.1594879777151,34.6920761791287,0</v>
      </c>
      <c r="L53" s="1" t="s">
        <v>7</v>
      </c>
      <c r="M53" s="1" t="s">
        <v>3</v>
      </c>
      <c r="N53" s="1" t="s">
        <v>4</v>
      </c>
    </row>
    <row r="54" spans="1:14" x14ac:dyDescent="0.2">
      <c r="A54" s="1" t="s">
        <v>0</v>
      </c>
      <c r="B54" s="1" t="s">
        <v>9</v>
      </c>
      <c r="C54" s="1" t="str">
        <f>Waypoints!A44</f>
        <v>COUNTY_CHESTERFIELD</v>
      </c>
      <c r="D54" s="1" t="s">
        <v>5</v>
      </c>
      <c r="E54" s="1" t="s">
        <v>6</v>
      </c>
      <c r="F54" s="7" t="str">
        <f>Waypoints!B44</f>
        <v/>
      </c>
      <c r="G54" s="1" t="s">
        <v>1</v>
      </c>
      <c r="H54" s="1" t="s">
        <v>25</v>
      </c>
      <c r="I54" s="1" t="s">
        <v>2</v>
      </c>
      <c r="J54" s="1" t="s">
        <v>8</v>
      </c>
      <c r="K54" s="1" t="str">
        <f>Waypoints!D44&amp;","&amp;Waypoints!C44&amp;",0"</f>
        <v>-80.1587232307453,34.6395724573593,0</v>
      </c>
      <c r="L54" s="1" t="s">
        <v>7</v>
      </c>
      <c r="M54" s="1" t="s">
        <v>3</v>
      </c>
      <c r="N54" s="1" t="s">
        <v>4</v>
      </c>
    </row>
    <row r="55" spans="1:14" x14ac:dyDescent="0.2">
      <c r="A55" s="1" t="s">
        <v>0</v>
      </c>
      <c r="B55" s="1" t="s">
        <v>9</v>
      </c>
      <c r="C55" s="1" t="str">
        <f>Waypoints!A45</f>
        <v>COUNTY_CLARENDON</v>
      </c>
      <c r="D55" s="1" t="s">
        <v>5</v>
      </c>
      <c r="E55" s="1" t="s">
        <v>6</v>
      </c>
      <c r="F55" s="7" t="str">
        <f>Waypoints!B45</f>
        <v/>
      </c>
      <c r="G55" s="1" t="s">
        <v>1</v>
      </c>
      <c r="H55" s="1" t="s">
        <v>25</v>
      </c>
      <c r="I55" s="1" t="s">
        <v>2</v>
      </c>
      <c r="J55" s="1" t="s">
        <v>8</v>
      </c>
      <c r="K55" s="1" t="str">
        <f>Waypoints!D45&amp;","&amp;Waypoints!C45&amp;",0"</f>
        <v>-80.2164106388348,33.6657201404319,0</v>
      </c>
      <c r="L55" s="1" t="s">
        <v>7</v>
      </c>
      <c r="M55" s="1" t="s">
        <v>3</v>
      </c>
      <c r="N55" s="1" t="s">
        <v>4</v>
      </c>
    </row>
    <row r="56" spans="1:14" x14ac:dyDescent="0.2">
      <c r="A56" s="1" t="s">
        <v>0</v>
      </c>
      <c r="B56" s="1" t="s">
        <v>9</v>
      </c>
      <c r="C56" s="1" t="str">
        <f>Waypoints!A46</f>
        <v>COUNTY_CLARKE</v>
      </c>
      <c r="D56" s="1" t="s">
        <v>5</v>
      </c>
      <c r="E56" s="1" t="s">
        <v>6</v>
      </c>
      <c r="F56" s="7" t="str">
        <f>Waypoints!B46</f>
        <v/>
      </c>
      <c r="G56" s="1" t="s">
        <v>1</v>
      </c>
      <c r="H56" s="1" t="s">
        <v>25</v>
      </c>
      <c r="I56" s="1" t="s">
        <v>2</v>
      </c>
      <c r="J56" s="1" t="s">
        <v>8</v>
      </c>
      <c r="K56" s="1" t="str">
        <f>Waypoints!D46&amp;","&amp;Waypoints!C46&amp;",0"</f>
        <v>-83.36733580927729,33.9511750372381,0</v>
      </c>
      <c r="L56" s="1" t="s">
        <v>7</v>
      </c>
      <c r="M56" s="1" t="s">
        <v>3</v>
      </c>
      <c r="N56" s="1" t="s">
        <v>4</v>
      </c>
    </row>
    <row r="57" spans="1:14" x14ac:dyDescent="0.2">
      <c r="A57" s="1" t="s">
        <v>0</v>
      </c>
      <c r="B57" s="1" t="s">
        <v>9</v>
      </c>
      <c r="C57" s="1" t="str">
        <f>Waypoints!A47</f>
        <v>COUNTY_CLAY</v>
      </c>
      <c r="D57" s="1" t="s">
        <v>5</v>
      </c>
      <c r="E57" s="1" t="s">
        <v>6</v>
      </c>
      <c r="F57" s="7" t="str">
        <f>Waypoints!B47</f>
        <v/>
      </c>
      <c r="G57" s="1" t="s">
        <v>1</v>
      </c>
      <c r="H57" s="1" t="s">
        <v>25</v>
      </c>
      <c r="I57" s="1" t="s">
        <v>2</v>
      </c>
      <c r="J57" s="1" t="s">
        <v>8</v>
      </c>
      <c r="K57" s="1" t="str">
        <f>Waypoints!D47&amp;","&amp;Waypoints!C47&amp;",0"</f>
        <v>-84.9801069428662,31.6262815444495,0</v>
      </c>
      <c r="L57" s="1" t="s">
        <v>7</v>
      </c>
      <c r="M57" s="1" t="s">
        <v>3</v>
      </c>
      <c r="N57" s="1" t="s">
        <v>4</v>
      </c>
    </row>
    <row r="58" spans="1:14" x14ac:dyDescent="0.2">
      <c r="A58" s="1" t="s">
        <v>0</v>
      </c>
      <c r="B58" s="1" t="s">
        <v>9</v>
      </c>
      <c r="C58" s="1" t="str">
        <f>Waypoints!A48</f>
        <v>COUNTY_CLAYTON</v>
      </c>
      <c r="D58" s="1" t="s">
        <v>5</v>
      </c>
      <c r="E58" s="1" t="s">
        <v>6</v>
      </c>
      <c r="F58" s="7" t="str">
        <f>Waypoints!B48</f>
        <v/>
      </c>
      <c r="G58" s="1" t="s">
        <v>1</v>
      </c>
      <c r="H58" s="1" t="s">
        <v>25</v>
      </c>
      <c r="I58" s="1" t="s">
        <v>2</v>
      </c>
      <c r="J58" s="1" t="s">
        <v>8</v>
      </c>
      <c r="K58" s="1" t="str">
        <f>Waypoints!D48&amp;","&amp;Waypoints!C48&amp;",0"</f>
        <v>-84.3576903138018,33.5418912829648,0</v>
      </c>
      <c r="L58" s="1" t="s">
        <v>7</v>
      </c>
      <c r="M58" s="1" t="s">
        <v>3</v>
      </c>
      <c r="N58" s="1" t="s">
        <v>4</v>
      </c>
    </row>
    <row r="59" spans="1:14" x14ac:dyDescent="0.2">
      <c r="A59" s="1" t="s">
        <v>0</v>
      </c>
      <c r="B59" s="1" t="s">
        <v>9</v>
      </c>
      <c r="C59" s="1" t="str">
        <f>Waypoints!A49</f>
        <v>COUNTY_CLINCH</v>
      </c>
      <c r="D59" s="1" t="s">
        <v>5</v>
      </c>
      <c r="E59" s="1" t="s">
        <v>6</v>
      </c>
      <c r="F59" s="7" t="str">
        <f>Waypoints!B49</f>
        <v/>
      </c>
      <c r="G59" s="1" t="s">
        <v>1</v>
      </c>
      <c r="H59" s="1" t="s">
        <v>25</v>
      </c>
      <c r="I59" s="1" t="s">
        <v>2</v>
      </c>
      <c r="J59" s="1" t="s">
        <v>8</v>
      </c>
      <c r="K59" s="1" t="str">
        <f>Waypoints!D49&amp;","&amp;Waypoints!C49&amp;",0"</f>
        <v>-82.7062408800759,30.9149526435706,0</v>
      </c>
      <c r="L59" s="1" t="s">
        <v>7</v>
      </c>
      <c r="M59" s="1" t="s">
        <v>3</v>
      </c>
      <c r="N59" s="1" t="s">
        <v>4</v>
      </c>
    </row>
    <row r="60" spans="1:14" x14ac:dyDescent="0.2">
      <c r="A60" s="1" t="s">
        <v>0</v>
      </c>
      <c r="B60" s="1" t="s">
        <v>9</v>
      </c>
      <c r="C60" s="1" t="str">
        <f>Waypoints!A50</f>
        <v>COUNTY_COBB</v>
      </c>
      <c r="D60" s="1" t="s">
        <v>5</v>
      </c>
      <c r="E60" s="1" t="s">
        <v>6</v>
      </c>
      <c r="F60" s="7" t="str">
        <f>Waypoints!B50</f>
        <v/>
      </c>
      <c r="G60" s="1" t="s">
        <v>1</v>
      </c>
      <c r="H60" s="1" t="s">
        <v>25</v>
      </c>
      <c r="I60" s="1" t="s">
        <v>2</v>
      </c>
      <c r="J60" s="1" t="s">
        <v>8</v>
      </c>
      <c r="K60" s="1" t="str">
        <f>Waypoints!D50&amp;","&amp;Waypoints!C50&amp;",0"</f>
        <v>-84.57667590582361,33.9414765402396,0</v>
      </c>
      <c r="L60" s="1" t="s">
        <v>7</v>
      </c>
      <c r="M60" s="1" t="s">
        <v>3</v>
      </c>
      <c r="N60" s="1" t="s">
        <v>4</v>
      </c>
    </row>
    <row r="61" spans="1:14" x14ac:dyDescent="0.2">
      <c r="A61" s="1" t="s">
        <v>0</v>
      </c>
      <c r="B61" s="1" t="s">
        <v>9</v>
      </c>
      <c r="C61" s="1" t="str">
        <f>Waypoints!A51</f>
        <v>COUNTY_COFFEE</v>
      </c>
      <c r="D61" s="1" t="s">
        <v>5</v>
      </c>
      <c r="E61" s="1" t="s">
        <v>6</v>
      </c>
      <c r="F61" s="7" t="str">
        <f>Waypoints!B51</f>
        <v/>
      </c>
      <c r="G61" s="1" t="s">
        <v>1</v>
      </c>
      <c r="H61" s="1" t="s">
        <v>25</v>
      </c>
      <c r="I61" s="1" t="s">
        <v>2</v>
      </c>
      <c r="J61" s="1" t="s">
        <v>8</v>
      </c>
      <c r="K61" s="1" t="str">
        <f>Waypoints!D51&amp;","&amp;Waypoints!C51&amp;",0"</f>
        <v>-82.8492049178805,31.5492776918456,0</v>
      </c>
      <c r="L61" s="1" t="s">
        <v>7</v>
      </c>
      <c r="M61" s="1" t="s">
        <v>3</v>
      </c>
      <c r="N61" s="1" t="s">
        <v>4</v>
      </c>
    </row>
    <row r="62" spans="1:14" x14ac:dyDescent="0.2">
      <c r="A62" s="1" t="s">
        <v>0</v>
      </c>
      <c r="B62" s="1" t="s">
        <v>9</v>
      </c>
      <c r="C62" s="1" t="str">
        <f>Waypoints!A52</f>
        <v>COUNTY_COLLETON</v>
      </c>
      <c r="D62" s="1" t="s">
        <v>5</v>
      </c>
      <c r="E62" s="1" t="s">
        <v>6</v>
      </c>
      <c r="F62" s="7" t="str">
        <f>Waypoints!B52</f>
        <v/>
      </c>
      <c r="G62" s="1" t="s">
        <v>1</v>
      </c>
      <c r="H62" s="1" t="s">
        <v>25</v>
      </c>
      <c r="I62" s="1" t="s">
        <v>2</v>
      </c>
      <c r="J62" s="1" t="s">
        <v>8</v>
      </c>
      <c r="K62" s="1" t="str">
        <f>Waypoints!D52&amp;","&amp;Waypoints!C52&amp;",0"</f>
        <v>-80.6636047540233,32.8590877188107,0</v>
      </c>
      <c r="L62" s="1" t="s">
        <v>7</v>
      </c>
      <c r="M62" s="1" t="s">
        <v>3</v>
      </c>
      <c r="N62" s="1" t="s">
        <v>4</v>
      </c>
    </row>
    <row r="63" spans="1:14" x14ac:dyDescent="0.2">
      <c r="A63" s="1" t="s">
        <v>0</v>
      </c>
      <c r="B63" s="1" t="s">
        <v>9</v>
      </c>
      <c r="C63" s="1" t="str">
        <f>Waypoints!A53</f>
        <v>COUNTY_COLQUITT</v>
      </c>
      <c r="D63" s="1" t="s">
        <v>5</v>
      </c>
      <c r="E63" s="1" t="s">
        <v>6</v>
      </c>
      <c r="F63" s="7" t="str">
        <f>Waypoints!B53</f>
        <v/>
      </c>
      <c r="G63" s="1" t="s">
        <v>1</v>
      </c>
      <c r="H63" s="1" t="s">
        <v>25</v>
      </c>
      <c r="I63" s="1" t="s">
        <v>2</v>
      </c>
      <c r="J63" s="1" t="s">
        <v>8</v>
      </c>
      <c r="K63" s="1" t="str">
        <f>Waypoints!D53&amp;","&amp;Waypoints!C53&amp;",0"</f>
        <v>-83.7688524413167,31.18839745016,0</v>
      </c>
      <c r="L63" s="1" t="s">
        <v>7</v>
      </c>
      <c r="M63" s="1" t="s">
        <v>3</v>
      </c>
      <c r="N63" s="1" t="s">
        <v>4</v>
      </c>
    </row>
    <row r="64" spans="1:14" x14ac:dyDescent="0.2">
      <c r="A64" s="1" t="s">
        <v>0</v>
      </c>
      <c r="B64" s="1" t="s">
        <v>9</v>
      </c>
      <c r="C64" s="1" t="str">
        <f>Waypoints!A54</f>
        <v>COUNTY_COLUMBIA</v>
      </c>
      <c r="D64" s="1" t="s">
        <v>5</v>
      </c>
      <c r="E64" s="1" t="s">
        <v>6</v>
      </c>
      <c r="F64" s="7" t="str">
        <f>Waypoints!B54</f>
        <v/>
      </c>
      <c r="G64" s="1" t="s">
        <v>1</v>
      </c>
      <c r="H64" s="1" t="s">
        <v>25</v>
      </c>
      <c r="I64" s="1" t="s">
        <v>2</v>
      </c>
      <c r="J64" s="1" t="s">
        <v>8</v>
      </c>
      <c r="K64" s="1" t="str">
        <f>Waypoints!D54&amp;","&amp;Waypoints!C54&amp;",0"</f>
        <v>-82.2640659376865,33.5441296602959,0</v>
      </c>
      <c r="L64" s="1" t="s">
        <v>7</v>
      </c>
      <c r="M64" s="1" t="s">
        <v>3</v>
      </c>
      <c r="N64" s="1" t="s">
        <v>4</v>
      </c>
    </row>
    <row r="65" spans="1:14" x14ac:dyDescent="0.2">
      <c r="A65" s="1" t="s">
        <v>0</v>
      </c>
      <c r="B65" s="1" t="s">
        <v>9</v>
      </c>
      <c r="C65" s="1" t="str">
        <f>Waypoints!A55</f>
        <v>COUNTY_COOK</v>
      </c>
      <c r="D65" s="1" t="s">
        <v>5</v>
      </c>
      <c r="E65" s="1" t="s">
        <v>6</v>
      </c>
      <c r="F65" s="7" t="str">
        <f>Waypoints!B55</f>
        <v/>
      </c>
      <c r="G65" s="1" t="s">
        <v>1</v>
      </c>
      <c r="H65" s="1" t="s">
        <v>25</v>
      </c>
      <c r="I65" s="1" t="s">
        <v>2</v>
      </c>
      <c r="J65" s="1" t="s">
        <v>8</v>
      </c>
      <c r="K65" s="1" t="str">
        <f>Waypoints!D55&amp;","&amp;Waypoints!C55&amp;",0"</f>
        <v>-83.43046938602831,31.1539980529701,0</v>
      </c>
      <c r="L65" s="1" t="s">
        <v>7</v>
      </c>
      <c r="M65" s="1" t="s">
        <v>3</v>
      </c>
      <c r="N65" s="1" t="s">
        <v>4</v>
      </c>
    </row>
    <row r="66" spans="1:14" x14ac:dyDescent="0.2">
      <c r="A66" s="1" t="s">
        <v>0</v>
      </c>
      <c r="B66" s="1" t="s">
        <v>9</v>
      </c>
      <c r="C66" s="1" t="str">
        <f>Waypoints!A56</f>
        <v>COUNTY_COWETA</v>
      </c>
      <c r="D66" s="1" t="s">
        <v>5</v>
      </c>
      <c r="E66" s="1" t="s">
        <v>6</v>
      </c>
      <c r="F66" s="7" t="str">
        <f>Waypoints!B56</f>
        <v/>
      </c>
      <c r="G66" s="1" t="s">
        <v>1</v>
      </c>
      <c r="H66" s="1" t="s">
        <v>25</v>
      </c>
      <c r="I66" s="1" t="s">
        <v>2</v>
      </c>
      <c r="J66" s="1" t="s">
        <v>8</v>
      </c>
      <c r="K66" s="1" t="str">
        <f>Waypoints!D56&amp;","&amp;Waypoints!C56&amp;",0"</f>
        <v>-84.76336994256771,33.3534623890211,0</v>
      </c>
      <c r="L66" s="1" t="s">
        <v>7</v>
      </c>
      <c r="M66" s="1" t="s">
        <v>3</v>
      </c>
      <c r="N66" s="1" t="s">
        <v>4</v>
      </c>
    </row>
    <row r="67" spans="1:14" x14ac:dyDescent="0.2">
      <c r="A67" s="1" t="s">
        <v>0</v>
      </c>
      <c r="B67" s="1" t="s">
        <v>9</v>
      </c>
      <c r="C67" s="1" t="str">
        <f>Waypoints!A57</f>
        <v>COUNTY_CRAWFORD</v>
      </c>
      <c r="D67" s="1" t="s">
        <v>5</v>
      </c>
      <c r="E67" s="1" t="s">
        <v>6</v>
      </c>
      <c r="F67" s="7" t="str">
        <f>Waypoints!B57</f>
        <v/>
      </c>
      <c r="G67" s="1" t="s">
        <v>1</v>
      </c>
      <c r="H67" s="1" t="s">
        <v>25</v>
      </c>
      <c r="I67" s="1" t="s">
        <v>2</v>
      </c>
      <c r="J67" s="1" t="s">
        <v>8</v>
      </c>
      <c r="K67" s="1" t="str">
        <f>Waypoints!D57&amp;","&amp;Waypoints!C57&amp;",0"</f>
        <v>-83.98634635212269,32.7145076645817,0</v>
      </c>
      <c r="L67" s="1" t="s">
        <v>7</v>
      </c>
      <c r="M67" s="1" t="s">
        <v>3</v>
      </c>
      <c r="N67" s="1" t="s">
        <v>4</v>
      </c>
    </row>
    <row r="68" spans="1:14" x14ac:dyDescent="0.2">
      <c r="A68" s="1" t="s">
        <v>0</v>
      </c>
      <c r="B68" s="1" t="s">
        <v>9</v>
      </c>
      <c r="C68" s="1" t="str">
        <f>Waypoints!A58</f>
        <v>COUNTY_CRISP</v>
      </c>
      <c r="D68" s="1" t="s">
        <v>5</v>
      </c>
      <c r="E68" s="1" t="s">
        <v>6</v>
      </c>
      <c r="F68" s="7" t="str">
        <f>Waypoints!B58</f>
        <v/>
      </c>
      <c r="G68" s="1" t="s">
        <v>1</v>
      </c>
      <c r="H68" s="1" t="s">
        <v>25</v>
      </c>
      <c r="I68" s="1" t="s">
        <v>2</v>
      </c>
      <c r="J68" s="1" t="s">
        <v>8</v>
      </c>
      <c r="K68" s="1" t="str">
        <f>Waypoints!D58&amp;","&amp;Waypoints!C58&amp;",0"</f>
        <v>-83.7681079846878,31.9229380257386,0</v>
      </c>
      <c r="L68" s="1" t="s">
        <v>7</v>
      </c>
      <c r="M68" s="1" t="s">
        <v>3</v>
      </c>
      <c r="N68" s="1" t="s">
        <v>4</v>
      </c>
    </row>
    <row r="69" spans="1:14" x14ac:dyDescent="0.2">
      <c r="A69" s="1" t="s">
        <v>0</v>
      </c>
      <c r="B69" s="1" t="s">
        <v>9</v>
      </c>
      <c r="C69" s="1" t="str">
        <f>Waypoints!A59</f>
        <v>COUNTY_DADE</v>
      </c>
      <c r="D69" s="1" t="s">
        <v>5</v>
      </c>
      <c r="E69" s="1" t="s">
        <v>6</v>
      </c>
      <c r="F69" s="7" t="str">
        <f>Waypoints!B59</f>
        <v/>
      </c>
      <c r="G69" s="1" t="s">
        <v>1</v>
      </c>
      <c r="H69" s="1" t="s">
        <v>25</v>
      </c>
      <c r="I69" s="1" t="s">
        <v>2</v>
      </c>
      <c r="J69" s="1" t="s">
        <v>8</v>
      </c>
      <c r="K69" s="1" t="str">
        <f>Waypoints!D59&amp;","&amp;Waypoints!C59&amp;",0"</f>
        <v>-85.5045322530994,34.8545276917552,0</v>
      </c>
      <c r="L69" s="1" t="s">
        <v>7</v>
      </c>
      <c r="M69" s="1" t="s">
        <v>3</v>
      </c>
      <c r="N69" s="1" t="s">
        <v>4</v>
      </c>
    </row>
    <row r="70" spans="1:14" x14ac:dyDescent="0.2">
      <c r="A70" s="1" t="s">
        <v>0</v>
      </c>
      <c r="B70" s="1" t="s">
        <v>9</v>
      </c>
      <c r="C70" s="1" t="str">
        <f>Waypoints!A60</f>
        <v>COUNTY_DARLINGTON</v>
      </c>
      <c r="D70" s="1" t="s">
        <v>5</v>
      </c>
      <c r="E70" s="1" t="s">
        <v>6</v>
      </c>
      <c r="F70" s="7" t="str">
        <f>Waypoints!B60</f>
        <v/>
      </c>
      <c r="G70" s="1" t="s">
        <v>1</v>
      </c>
      <c r="H70" s="1" t="s">
        <v>25</v>
      </c>
      <c r="I70" s="1" t="s">
        <v>2</v>
      </c>
      <c r="J70" s="1" t="s">
        <v>8</v>
      </c>
      <c r="K70" s="1" t="str">
        <f>Waypoints!D60&amp;","&amp;Waypoints!C60&amp;",0"</f>
        <v>-79.9573856003466,34.3322559549683,0</v>
      </c>
      <c r="L70" s="1" t="s">
        <v>7</v>
      </c>
      <c r="M70" s="1" t="s">
        <v>3</v>
      </c>
      <c r="N70" s="1" t="s">
        <v>4</v>
      </c>
    </row>
    <row r="71" spans="1:14" x14ac:dyDescent="0.2">
      <c r="A71" s="1" t="s">
        <v>0</v>
      </c>
      <c r="B71" s="1" t="s">
        <v>9</v>
      </c>
      <c r="C71" s="1" t="str">
        <f>Waypoints!A61</f>
        <v>COUNTY_DAWSON</v>
      </c>
      <c r="D71" s="1" t="s">
        <v>5</v>
      </c>
      <c r="E71" s="1" t="s">
        <v>6</v>
      </c>
      <c r="F71" s="7" t="str">
        <f>Waypoints!B61</f>
        <v/>
      </c>
      <c r="G71" s="1" t="s">
        <v>1</v>
      </c>
      <c r="H71" s="1" t="s">
        <v>25</v>
      </c>
      <c r="I71" s="1" t="s">
        <v>2</v>
      </c>
      <c r="J71" s="1" t="s">
        <v>8</v>
      </c>
      <c r="K71" s="1" t="str">
        <f>Waypoints!D61&amp;","&amp;Waypoints!C61&amp;",0"</f>
        <v>-84.1706398012966,34.4443051058739,0</v>
      </c>
      <c r="L71" s="1" t="s">
        <v>7</v>
      </c>
      <c r="M71" s="1" t="s">
        <v>3</v>
      </c>
      <c r="N71" s="1" t="s">
        <v>4</v>
      </c>
    </row>
    <row r="72" spans="1:14" x14ac:dyDescent="0.2">
      <c r="A72" s="1" t="s">
        <v>0</v>
      </c>
      <c r="B72" s="1" t="s">
        <v>9</v>
      </c>
      <c r="C72" s="1" t="str">
        <f>Waypoints!A62</f>
        <v>COUNTY_DECATUR</v>
      </c>
      <c r="D72" s="1" t="s">
        <v>5</v>
      </c>
      <c r="E72" s="1" t="s">
        <v>6</v>
      </c>
      <c r="F72" s="7" t="str">
        <f>Waypoints!B62</f>
        <v/>
      </c>
      <c r="G72" s="1" t="s">
        <v>1</v>
      </c>
      <c r="H72" s="1" t="s">
        <v>25</v>
      </c>
      <c r="I72" s="1" t="s">
        <v>2</v>
      </c>
      <c r="J72" s="1" t="s">
        <v>8</v>
      </c>
      <c r="K72" s="1" t="str">
        <f>Waypoints!D62&amp;","&amp;Waypoints!C62&amp;",0"</f>
        <v>-84.57907464580011,30.8783510431155,0</v>
      </c>
      <c r="L72" s="1" t="s">
        <v>7</v>
      </c>
      <c r="M72" s="1" t="s">
        <v>3</v>
      </c>
      <c r="N72" s="1" t="s">
        <v>4</v>
      </c>
    </row>
    <row r="73" spans="1:14" x14ac:dyDescent="0.2">
      <c r="A73" s="1" t="s">
        <v>0</v>
      </c>
      <c r="B73" s="1" t="s">
        <v>9</v>
      </c>
      <c r="C73" s="1" t="str">
        <f>Waypoints!A63</f>
        <v>COUNTY_DEKALB</v>
      </c>
      <c r="D73" s="1" t="s">
        <v>5</v>
      </c>
      <c r="E73" s="1" t="s">
        <v>6</v>
      </c>
      <c r="F73" s="7" t="str">
        <f>Waypoints!B63</f>
        <v/>
      </c>
      <c r="G73" s="1" t="s">
        <v>1</v>
      </c>
      <c r="H73" s="1" t="s">
        <v>25</v>
      </c>
      <c r="I73" s="1" t="s">
        <v>2</v>
      </c>
      <c r="J73" s="1" t="s">
        <v>8</v>
      </c>
      <c r="K73" s="1" t="str">
        <f>Waypoints!D63&amp;","&amp;Waypoints!C63&amp;",0"</f>
        <v>-84.2264118043405,33.7715345513429,0</v>
      </c>
      <c r="L73" s="1" t="s">
        <v>7</v>
      </c>
      <c r="M73" s="1" t="s">
        <v>3</v>
      </c>
      <c r="N73" s="1" t="s">
        <v>4</v>
      </c>
    </row>
    <row r="74" spans="1:14" x14ac:dyDescent="0.2">
      <c r="A74" s="1" t="s">
        <v>0</v>
      </c>
      <c r="B74" s="1" t="s">
        <v>9</v>
      </c>
      <c r="C74" s="1" t="str">
        <f>Waypoints!A64</f>
        <v>COUNTY_DILLON</v>
      </c>
      <c r="D74" s="1" t="s">
        <v>5</v>
      </c>
      <c r="E74" s="1" t="s">
        <v>6</v>
      </c>
      <c r="F74" s="7" t="str">
        <f>Waypoints!B64</f>
        <v/>
      </c>
      <c r="G74" s="1" t="s">
        <v>1</v>
      </c>
      <c r="H74" s="1" t="s">
        <v>25</v>
      </c>
      <c r="I74" s="1" t="s">
        <v>2</v>
      </c>
      <c r="J74" s="1" t="s">
        <v>8</v>
      </c>
      <c r="K74" s="1" t="str">
        <f>Waypoints!D64&amp;","&amp;Waypoints!C64&amp;",0"</f>
        <v>-79.3789052790785,34.391556940835,0</v>
      </c>
      <c r="L74" s="1" t="s">
        <v>7</v>
      </c>
      <c r="M74" s="1" t="s">
        <v>3</v>
      </c>
      <c r="N74" s="1" t="s">
        <v>4</v>
      </c>
    </row>
    <row r="75" spans="1:14" x14ac:dyDescent="0.2">
      <c r="A75" s="1" t="s">
        <v>0</v>
      </c>
      <c r="B75" s="1" t="s">
        <v>9</v>
      </c>
      <c r="C75" s="1" t="str">
        <f>Waypoints!A65</f>
        <v>COUNTY_DODGE</v>
      </c>
      <c r="D75" s="1" t="s">
        <v>5</v>
      </c>
      <c r="E75" s="1" t="s">
        <v>6</v>
      </c>
      <c r="F75" s="7" t="str">
        <f>Waypoints!B65</f>
        <v/>
      </c>
      <c r="G75" s="1" t="s">
        <v>1</v>
      </c>
      <c r="H75" s="1" t="s">
        <v>25</v>
      </c>
      <c r="I75" s="1" t="s">
        <v>2</v>
      </c>
      <c r="J75" s="1" t="s">
        <v>8</v>
      </c>
      <c r="K75" s="1" t="str">
        <f>Waypoints!D65&amp;","&amp;Waypoints!C65&amp;",0"</f>
        <v>-83.16840293697339,32.1721889665149,0</v>
      </c>
      <c r="L75" s="1" t="s">
        <v>7</v>
      </c>
      <c r="M75" s="1" t="s">
        <v>3</v>
      </c>
      <c r="N75" s="1" t="s">
        <v>4</v>
      </c>
    </row>
    <row r="76" spans="1:14" x14ac:dyDescent="0.2">
      <c r="A76" s="1" t="s">
        <v>0</v>
      </c>
      <c r="B76" s="1" t="s">
        <v>9</v>
      </c>
      <c r="C76" s="1" t="str">
        <f>Waypoints!A66</f>
        <v>COUNTY_DOOLY</v>
      </c>
      <c r="D76" s="1" t="s">
        <v>5</v>
      </c>
      <c r="E76" s="1" t="s">
        <v>6</v>
      </c>
      <c r="F76" s="7" t="str">
        <f>Waypoints!B66</f>
        <v/>
      </c>
      <c r="G76" s="1" t="s">
        <v>1</v>
      </c>
      <c r="H76" s="1" t="s">
        <v>25</v>
      </c>
      <c r="I76" s="1" t="s">
        <v>2</v>
      </c>
      <c r="J76" s="1" t="s">
        <v>8</v>
      </c>
      <c r="K76" s="1" t="str">
        <f>Waypoints!D66&amp;","&amp;Waypoints!C66&amp;",0"</f>
        <v>-83.798755394512,32.1571846162829,0</v>
      </c>
      <c r="L76" s="1" t="s">
        <v>7</v>
      </c>
      <c r="M76" s="1" t="s">
        <v>3</v>
      </c>
      <c r="N76" s="1" t="s">
        <v>4</v>
      </c>
    </row>
    <row r="77" spans="1:14" x14ac:dyDescent="0.2">
      <c r="A77" s="1" t="s">
        <v>0</v>
      </c>
      <c r="B77" s="1" t="s">
        <v>9</v>
      </c>
      <c r="C77" s="1" t="str">
        <f>Waypoints!A67</f>
        <v>COUNTY_DORCHESTER</v>
      </c>
      <c r="D77" s="1" t="s">
        <v>5</v>
      </c>
      <c r="E77" s="1" t="s">
        <v>6</v>
      </c>
      <c r="F77" s="7" t="str">
        <f>Waypoints!B67</f>
        <v/>
      </c>
      <c r="G77" s="1" t="s">
        <v>1</v>
      </c>
      <c r="H77" s="1" t="s">
        <v>25</v>
      </c>
      <c r="I77" s="1" t="s">
        <v>2</v>
      </c>
      <c r="J77" s="1" t="s">
        <v>8</v>
      </c>
      <c r="K77" s="1" t="str">
        <f>Waypoints!D67&amp;","&amp;Waypoints!C67&amp;",0"</f>
        <v>-80.4066440608422,33.0804160314398,0</v>
      </c>
      <c r="L77" s="1" t="s">
        <v>7</v>
      </c>
      <c r="M77" s="1" t="s">
        <v>3</v>
      </c>
      <c r="N77" s="1" t="s">
        <v>4</v>
      </c>
    </row>
    <row r="78" spans="1:14" x14ac:dyDescent="0.2">
      <c r="A78" s="1" t="s">
        <v>0</v>
      </c>
      <c r="B78" s="1" t="s">
        <v>9</v>
      </c>
      <c r="C78" s="1" t="str">
        <f>Waypoints!A68</f>
        <v>COUNTY_DOUGHERTY</v>
      </c>
      <c r="D78" s="1" t="s">
        <v>5</v>
      </c>
      <c r="E78" s="1" t="s">
        <v>6</v>
      </c>
      <c r="F78" s="7" t="str">
        <f>Waypoints!B68</f>
        <v/>
      </c>
      <c r="G78" s="1" t="s">
        <v>1</v>
      </c>
      <c r="H78" s="1" t="s">
        <v>25</v>
      </c>
      <c r="I78" s="1" t="s">
        <v>2</v>
      </c>
      <c r="J78" s="1" t="s">
        <v>8</v>
      </c>
      <c r="K78" s="1" t="str">
        <f>Waypoints!D68&amp;","&amp;Waypoints!C68&amp;",0"</f>
        <v>-84.2162601728137,31.5333963755163,0</v>
      </c>
      <c r="L78" s="1" t="s">
        <v>7</v>
      </c>
      <c r="M78" s="1" t="s">
        <v>3</v>
      </c>
      <c r="N78" s="1" t="s">
        <v>4</v>
      </c>
    </row>
    <row r="79" spans="1:14" x14ac:dyDescent="0.2">
      <c r="A79" s="1" t="s">
        <v>0</v>
      </c>
      <c r="B79" s="1" t="s">
        <v>9</v>
      </c>
      <c r="C79" s="1" t="str">
        <f>Waypoints!A69</f>
        <v>COUNTY_DOUGLAS</v>
      </c>
      <c r="D79" s="1" t="s">
        <v>5</v>
      </c>
      <c r="E79" s="1" t="s">
        <v>6</v>
      </c>
      <c r="F79" s="7" t="str">
        <f>Waypoints!B69</f>
        <v/>
      </c>
      <c r="G79" s="1" t="s">
        <v>1</v>
      </c>
      <c r="H79" s="1" t="s">
        <v>25</v>
      </c>
      <c r="I79" s="1" t="s">
        <v>2</v>
      </c>
      <c r="J79" s="1" t="s">
        <v>8</v>
      </c>
      <c r="K79" s="1" t="str">
        <f>Waypoints!D69&amp;","&amp;Waypoints!C69&amp;",0"</f>
        <v>-84.7679305062003,33.7018274995326,0</v>
      </c>
      <c r="L79" s="1" t="s">
        <v>7</v>
      </c>
      <c r="M79" s="1" t="s">
        <v>3</v>
      </c>
      <c r="N79" s="1" t="s">
        <v>4</v>
      </c>
    </row>
    <row r="80" spans="1:14" x14ac:dyDescent="0.2">
      <c r="A80" s="1" t="s">
        <v>0</v>
      </c>
      <c r="B80" s="1" t="s">
        <v>9</v>
      </c>
      <c r="C80" s="1" t="str">
        <f>Waypoints!A70</f>
        <v>COUNTY_EARLY</v>
      </c>
      <c r="D80" s="1" t="s">
        <v>5</v>
      </c>
      <c r="E80" s="1" t="s">
        <v>6</v>
      </c>
      <c r="F80" s="7" t="str">
        <f>Waypoints!B70</f>
        <v/>
      </c>
      <c r="G80" s="1" t="s">
        <v>1</v>
      </c>
      <c r="H80" s="1" t="s">
        <v>25</v>
      </c>
      <c r="I80" s="1" t="s">
        <v>2</v>
      </c>
      <c r="J80" s="1" t="s">
        <v>8</v>
      </c>
      <c r="K80" s="1" t="str">
        <f>Waypoints!D70&amp;","&amp;Waypoints!C70&amp;",0"</f>
        <v>-84.90364743925861,31.3228387417844,0</v>
      </c>
      <c r="L80" s="1" t="s">
        <v>7</v>
      </c>
      <c r="M80" s="1" t="s">
        <v>3</v>
      </c>
      <c r="N80" s="1" t="s">
        <v>4</v>
      </c>
    </row>
    <row r="81" spans="1:14" x14ac:dyDescent="0.2">
      <c r="A81" s="1" t="s">
        <v>0</v>
      </c>
      <c r="B81" s="1" t="s">
        <v>9</v>
      </c>
      <c r="C81" s="1" t="str">
        <f>Waypoints!A71</f>
        <v>COUNTY_ECHOLS</v>
      </c>
      <c r="D81" s="1" t="s">
        <v>5</v>
      </c>
      <c r="E81" s="1" t="s">
        <v>6</v>
      </c>
      <c r="F81" s="7" t="str">
        <f>Waypoints!B71</f>
        <v/>
      </c>
      <c r="G81" s="1" t="s">
        <v>1</v>
      </c>
      <c r="H81" s="1" t="s">
        <v>25</v>
      </c>
      <c r="I81" s="1" t="s">
        <v>2</v>
      </c>
      <c r="J81" s="1" t="s">
        <v>8</v>
      </c>
      <c r="K81" s="1" t="str">
        <f>Waypoints!D71&amp;","&amp;Waypoints!C71&amp;",0"</f>
        <v>-82.8939387571878,30.7100946033162,0</v>
      </c>
      <c r="L81" s="1" t="s">
        <v>7</v>
      </c>
      <c r="M81" s="1" t="s">
        <v>3</v>
      </c>
      <c r="N81" s="1" t="s">
        <v>4</v>
      </c>
    </row>
    <row r="82" spans="1:14" x14ac:dyDescent="0.2">
      <c r="A82" s="1" t="s">
        <v>0</v>
      </c>
      <c r="B82" s="1" t="s">
        <v>9</v>
      </c>
      <c r="C82" s="1" t="str">
        <f>Waypoints!A72</f>
        <v>COUNTY_EDGEFIELD</v>
      </c>
      <c r="D82" s="1" t="s">
        <v>5</v>
      </c>
      <c r="E82" s="1" t="s">
        <v>6</v>
      </c>
      <c r="F82" s="7" t="str">
        <f>Waypoints!B72</f>
        <v/>
      </c>
      <c r="G82" s="1" t="s">
        <v>1</v>
      </c>
      <c r="H82" s="1" t="s">
        <v>25</v>
      </c>
      <c r="I82" s="1" t="s">
        <v>2</v>
      </c>
      <c r="J82" s="1" t="s">
        <v>8</v>
      </c>
      <c r="K82" s="1" t="str">
        <f>Waypoints!D72&amp;","&amp;Waypoints!C72&amp;",0"</f>
        <v>-81.9675161243885,33.7726737232413,0</v>
      </c>
      <c r="L82" s="1" t="s">
        <v>7</v>
      </c>
      <c r="M82" s="1" t="s">
        <v>3</v>
      </c>
      <c r="N82" s="1" t="s">
        <v>4</v>
      </c>
    </row>
    <row r="83" spans="1:14" x14ac:dyDescent="0.2">
      <c r="A83" s="1" t="s">
        <v>0</v>
      </c>
      <c r="B83" s="1" t="s">
        <v>9</v>
      </c>
      <c r="C83" s="1" t="str">
        <f>Waypoints!A73</f>
        <v>COUNTY_EFFINGHAM</v>
      </c>
      <c r="D83" s="1" t="s">
        <v>5</v>
      </c>
      <c r="E83" s="1" t="s">
        <v>6</v>
      </c>
      <c r="F83" s="7" t="str">
        <f>Waypoints!B73</f>
        <v/>
      </c>
      <c r="G83" s="1" t="s">
        <v>1</v>
      </c>
      <c r="H83" s="1" t="s">
        <v>25</v>
      </c>
      <c r="I83" s="1" t="s">
        <v>2</v>
      </c>
      <c r="J83" s="1" t="s">
        <v>8</v>
      </c>
      <c r="K83" s="1" t="str">
        <f>Waypoints!D73&amp;","&amp;Waypoints!C73&amp;",0"</f>
        <v>-81.34134276725381,32.3673159759284,0</v>
      </c>
      <c r="L83" s="1" t="s">
        <v>7</v>
      </c>
      <c r="M83" s="1" t="s">
        <v>3</v>
      </c>
      <c r="N83" s="1" t="s">
        <v>4</v>
      </c>
    </row>
    <row r="84" spans="1:14" x14ac:dyDescent="0.2">
      <c r="A84" s="1" t="s">
        <v>0</v>
      </c>
      <c r="B84" s="1" t="s">
        <v>9</v>
      </c>
      <c r="C84" s="1" t="str">
        <f>Waypoints!A74</f>
        <v>COUNTY_ELBERT</v>
      </c>
      <c r="D84" s="1" t="s">
        <v>5</v>
      </c>
      <c r="E84" s="1" t="s">
        <v>6</v>
      </c>
      <c r="F84" s="7" t="str">
        <f>Waypoints!B74</f>
        <v/>
      </c>
      <c r="G84" s="1" t="s">
        <v>1</v>
      </c>
      <c r="H84" s="1" t="s">
        <v>25</v>
      </c>
      <c r="I84" s="1" t="s">
        <v>2</v>
      </c>
      <c r="J84" s="1" t="s">
        <v>8</v>
      </c>
      <c r="K84" s="1" t="str">
        <f>Waypoints!D74&amp;","&amp;Waypoints!C74&amp;",0"</f>
        <v>-82.840099494829,34.1168002897544,0</v>
      </c>
      <c r="L84" s="1" t="s">
        <v>7</v>
      </c>
      <c r="M84" s="1" t="s">
        <v>3</v>
      </c>
      <c r="N84" s="1" t="s">
        <v>4</v>
      </c>
    </row>
    <row r="85" spans="1:14" x14ac:dyDescent="0.2">
      <c r="A85" s="1" t="s">
        <v>0</v>
      </c>
      <c r="B85" s="1" t="s">
        <v>9</v>
      </c>
      <c r="C85" s="1" t="str">
        <f>Waypoints!A75</f>
        <v>COUNTY_EMANUEL</v>
      </c>
      <c r="D85" s="1" t="s">
        <v>5</v>
      </c>
      <c r="E85" s="1" t="s">
        <v>6</v>
      </c>
      <c r="F85" s="7" t="str">
        <f>Waypoints!B75</f>
        <v/>
      </c>
      <c r="G85" s="1" t="s">
        <v>1</v>
      </c>
      <c r="H85" s="1" t="s">
        <v>25</v>
      </c>
      <c r="I85" s="1" t="s">
        <v>2</v>
      </c>
      <c r="J85" s="1" t="s">
        <v>8</v>
      </c>
      <c r="K85" s="1" t="str">
        <f>Waypoints!D75&amp;","&amp;Waypoints!C75&amp;",0"</f>
        <v>-82.30171163878541,32.5897685729126,0</v>
      </c>
      <c r="L85" s="1" t="s">
        <v>7</v>
      </c>
      <c r="M85" s="1" t="s">
        <v>3</v>
      </c>
      <c r="N85" s="1" t="s">
        <v>4</v>
      </c>
    </row>
    <row r="86" spans="1:14" x14ac:dyDescent="0.2">
      <c r="A86" s="1" t="s">
        <v>0</v>
      </c>
      <c r="B86" s="1" t="s">
        <v>9</v>
      </c>
      <c r="C86" s="1" t="str">
        <f>Waypoints!A76</f>
        <v>COUNTY_EVANS</v>
      </c>
      <c r="D86" s="1" t="s">
        <v>5</v>
      </c>
      <c r="E86" s="1" t="s">
        <v>6</v>
      </c>
      <c r="F86" s="7" t="str">
        <f>Waypoints!B76</f>
        <v/>
      </c>
      <c r="G86" s="1" t="s">
        <v>1</v>
      </c>
      <c r="H86" s="1" t="s">
        <v>25</v>
      </c>
      <c r="I86" s="1" t="s">
        <v>2</v>
      </c>
      <c r="J86" s="1" t="s">
        <v>8</v>
      </c>
      <c r="K86" s="1" t="str">
        <f>Waypoints!D76&amp;","&amp;Waypoints!C76&amp;",0"</f>
        <v>-81.8868876309725,32.1567689610497,0</v>
      </c>
      <c r="L86" s="1" t="s">
        <v>7</v>
      </c>
      <c r="M86" s="1" t="s">
        <v>3</v>
      </c>
      <c r="N86" s="1" t="s">
        <v>4</v>
      </c>
    </row>
    <row r="87" spans="1:14" x14ac:dyDescent="0.2">
      <c r="A87" s="1" t="s">
        <v>0</v>
      </c>
      <c r="B87" s="1" t="s">
        <v>9</v>
      </c>
      <c r="C87" s="1" t="str">
        <f>Waypoints!A77</f>
        <v>COUNTY_FAIRFIELD</v>
      </c>
      <c r="D87" s="1" t="s">
        <v>5</v>
      </c>
      <c r="E87" s="1" t="s">
        <v>6</v>
      </c>
      <c r="F87" s="7" t="str">
        <f>Waypoints!B77</f>
        <v/>
      </c>
      <c r="G87" s="1" t="s">
        <v>1</v>
      </c>
      <c r="H87" s="1" t="s">
        <v>25</v>
      </c>
      <c r="I87" s="1" t="s">
        <v>2</v>
      </c>
      <c r="J87" s="1" t="s">
        <v>8</v>
      </c>
      <c r="K87" s="1" t="str">
        <f>Waypoints!D77&amp;","&amp;Waypoints!C77&amp;",0"</f>
        <v>-81.12118978893891,34.3952000952176,0</v>
      </c>
      <c r="L87" s="1" t="s">
        <v>7</v>
      </c>
      <c r="M87" s="1" t="s">
        <v>3</v>
      </c>
      <c r="N87" s="1" t="s">
        <v>4</v>
      </c>
    </row>
    <row r="88" spans="1:14" x14ac:dyDescent="0.2">
      <c r="A88" s="1" t="s">
        <v>0</v>
      </c>
      <c r="B88" s="1" t="s">
        <v>9</v>
      </c>
      <c r="C88" s="1" t="str">
        <f>Waypoints!A78</f>
        <v>COUNTY_FANNIN</v>
      </c>
      <c r="D88" s="1" t="s">
        <v>5</v>
      </c>
      <c r="E88" s="1" t="s">
        <v>6</v>
      </c>
      <c r="F88" s="7" t="str">
        <f>Waypoints!B78</f>
        <v/>
      </c>
      <c r="G88" s="1" t="s">
        <v>1</v>
      </c>
      <c r="H88" s="1" t="s">
        <v>25</v>
      </c>
      <c r="I88" s="1" t="s">
        <v>2</v>
      </c>
      <c r="J88" s="1" t="s">
        <v>8</v>
      </c>
      <c r="K88" s="1" t="str">
        <f>Waypoints!D78&amp;","&amp;Waypoints!C78&amp;",0"</f>
        <v>-84.3198293344641,34.8641314000289,0</v>
      </c>
      <c r="L88" s="1" t="s">
        <v>7</v>
      </c>
      <c r="M88" s="1" t="s">
        <v>3</v>
      </c>
      <c r="N88" s="1" t="s">
        <v>4</v>
      </c>
    </row>
    <row r="89" spans="1:14" x14ac:dyDescent="0.2">
      <c r="A89" s="1" t="s">
        <v>0</v>
      </c>
      <c r="B89" s="1" t="s">
        <v>9</v>
      </c>
      <c r="C89" s="1" t="str">
        <f>Waypoints!A79</f>
        <v>COUNTY_FAYETTE</v>
      </c>
      <c r="D89" s="1" t="s">
        <v>5</v>
      </c>
      <c r="E89" s="1" t="s">
        <v>6</v>
      </c>
      <c r="F89" s="7" t="str">
        <f>Waypoints!B79</f>
        <v/>
      </c>
      <c r="G89" s="1" t="s">
        <v>1</v>
      </c>
      <c r="H89" s="1" t="s">
        <v>25</v>
      </c>
      <c r="I89" s="1" t="s">
        <v>2</v>
      </c>
      <c r="J89" s="1" t="s">
        <v>8</v>
      </c>
      <c r="K89" s="1" t="str">
        <f>Waypoints!D79&amp;","&amp;Waypoints!C79&amp;",0"</f>
        <v>-84.49419590964099,33.4139487929505,0</v>
      </c>
      <c r="L89" s="1" t="s">
        <v>7</v>
      </c>
      <c r="M89" s="1" t="s">
        <v>3</v>
      </c>
      <c r="N89" s="1" t="s">
        <v>4</v>
      </c>
    </row>
    <row r="90" spans="1:14" x14ac:dyDescent="0.2">
      <c r="A90" s="1" t="s">
        <v>0</v>
      </c>
      <c r="B90" s="1" t="s">
        <v>9</v>
      </c>
      <c r="C90" s="1" t="str">
        <f>Waypoints!A80</f>
        <v>COUNTY_FLORENCE</v>
      </c>
      <c r="D90" s="1" t="s">
        <v>5</v>
      </c>
      <c r="E90" s="1" t="s">
        <v>6</v>
      </c>
      <c r="F90" s="7" t="str">
        <f>Waypoints!B80</f>
        <v/>
      </c>
      <c r="G90" s="1" t="s">
        <v>1</v>
      </c>
      <c r="H90" s="1" t="s">
        <v>25</v>
      </c>
      <c r="I90" s="1" t="s">
        <v>2</v>
      </c>
      <c r="J90" s="1" t="s">
        <v>8</v>
      </c>
      <c r="K90" s="1" t="str">
        <f>Waypoints!D80&amp;","&amp;Waypoints!C80&amp;",0"</f>
        <v>-79.70265287213989,34.024211543417,0</v>
      </c>
      <c r="L90" s="1" t="s">
        <v>7</v>
      </c>
      <c r="M90" s="1" t="s">
        <v>3</v>
      </c>
      <c r="N90" s="1" t="s">
        <v>4</v>
      </c>
    </row>
    <row r="91" spans="1:14" x14ac:dyDescent="0.2">
      <c r="A91" s="1" t="s">
        <v>0</v>
      </c>
      <c r="B91" s="1" t="s">
        <v>9</v>
      </c>
      <c r="C91" s="1" t="str">
        <f>Waypoints!A81</f>
        <v>COUNTY_FLOYD</v>
      </c>
      <c r="D91" s="1" t="s">
        <v>5</v>
      </c>
      <c r="E91" s="1" t="s">
        <v>6</v>
      </c>
      <c r="F91" s="7" t="str">
        <f>Waypoints!B81</f>
        <v/>
      </c>
      <c r="G91" s="1" t="s">
        <v>1</v>
      </c>
      <c r="H91" s="1" t="s">
        <v>25</v>
      </c>
      <c r="I91" s="1" t="s">
        <v>2</v>
      </c>
      <c r="J91" s="1" t="s">
        <v>8</v>
      </c>
      <c r="K91" s="1" t="str">
        <f>Waypoints!D81&amp;","&amp;Waypoints!C81&amp;",0"</f>
        <v>-85.2142832388281,34.2631691084943,0</v>
      </c>
      <c r="L91" s="1" t="s">
        <v>7</v>
      </c>
      <c r="M91" s="1" t="s">
        <v>3</v>
      </c>
      <c r="N91" s="1" t="s">
        <v>4</v>
      </c>
    </row>
    <row r="92" spans="1:14" x14ac:dyDescent="0.2">
      <c r="A92" s="1" t="s">
        <v>0</v>
      </c>
      <c r="B92" s="1" t="s">
        <v>9</v>
      </c>
      <c r="C92" s="1" t="str">
        <f>Waypoints!A82</f>
        <v>COUNTY_FORSYTH</v>
      </c>
      <c r="D92" s="1" t="s">
        <v>5</v>
      </c>
      <c r="E92" s="1" t="s">
        <v>6</v>
      </c>
      <c r="F92" s="7" t="str">
        <f>Waypoints!B82</f>
        <v/>
      </c>
      <c r="G92" s="1" t="s">
        <v>1</v>
      </c>
      <c r="H92" s="1" t="s">
        <v>25</v>
      </c>
      <c r="I92" s="1" t="s">
        <v>2</v>
      </c>
      <c r="J92" s="1" t="s">
        <v>8</v>
      </c>
      <c r="K92" s="1" t="str">
        <f>Waypoints!D82&amp;","&amp;Waypoints!C82&amp;",0"</f>
        <v>-84.12502409960879,34.2255223165973,0</v>
      </c>
      <c r="L92" s="1" t="s">
        <v>7</v>
      </c>
      <c r="M92" s="1" t="s">
        <v>3</v>
      </c>
      <c r="N92" s="1" t="s">
        <v>4</v>
      </c>
    </row>
    <row r="93" spans="1:14" x14ac:dyDescent="0.2">
      <c r="A93" s="1" t="s">
        <v>0</v>
      </c>
      <c r="B93" s="1" t="s">
        <v>9</v>
      </c>
      <c r="C93" s="1" t="str">
        <f>Waypoints!A83</f>
        <v>COUNTY_FRANKLIN</v>
      </c>
      <c r="D93" s="1" t="s">
        <v>5</v>
      </c>
      <c r="E93" s="1" t="s">
        <v>6</v>
      </c>
      <c r="F93" s="7" t="str">
        <f>Waypoints!B83</f>
        <v/>
      </c>
      <c r="G93" s="1" t="s">
        <v>1</v>
      </c>
      <c r="H93" s="1" t="s">
        <v>25</v>
      </c>
      <c r="I93" s="1" t="s">
        <v>2</v>
      </c>
      <c r="J93" s="1" t="s">
        <v>8</v>
      </c>
      <c r="K93" s="1" t="str">
        <f>Waypoints!D83&amp;","&amp;Waypoints!C83&amp;",0"</f>
        <v>-83.2291793489476,34.3754428912448,0</v>
      </c>
      <c r="L93" s="1" t="s">
        <v>7</v>
      </c>
      <c r="M93" s="1" t="s">
        <v>3</v>
      </c>
      <c r="N93" s="1" t="s">
        <v>4</v>
      </c>
    </row>
    <row r="94" spans="1:14" x14ac:dyDescent="0.2">
      <c r="A94" s="1" t="s">
        <v>0</v>
      </c>
      <c r="B94" s="1" t="s">
        <v>9</v>
      </c>
      <c r="C94" s="1" t="str">
        <f>Waypoints!A84</f>
        <v>COUNTY_FULTON</v>
      </c>
      <c r="D94" s="1" t="s">
        <v>5</v>
      </c>
      <c r="E94" s="1" t="s">
        <v>6</v>
      </c>
      <c r="F94" s="7" t="str">
        <f>Waypoints!B84</f>
        <v/>
      </c>
      <c r="G94" s="1" t="s">
        <v>1</v>
      </c>
      <c r="H94" s="1" t="s">
        <v>25</v>
      </c>
      <c r="I94" s="1" t="s">
        <v>2</v>
      </c>
      <c r="J94" s="1" t="s">
        <v>8</v>
      </c>
      <c r="K94" s="1" t="str">
        <f>Waypoints!D84&amp;","&amp;Waypoints!C84&amp;",0"</f>
        <v>-84.46702206560499,33.7902589000901,0</v>
      </c>
      <c r="L94" s="1" t="s">
        <v>7</v>
      </c>
      <c r="M94" s="1" t="s">
        <v>3</v>
      </c>
      <c r="N94" s="1" t="s">
        <v>4</v>
      </c>
    </row>
    <row r="95" spans="1:14" x14ac:dyDescent="0.2">
      <c r="A95" s="1" t="s">
        <v>0</v>
      </c>
      <c r="B95" s="1" t="s">
        <v>9</v>
      </c>
      <c r="C95" s="1" t="str">
        <f>Waypoints!A85</f>
        <v>COUNTY_GEORGETOWN</v>
      </c>
      <c r="D95" s="1" t="s">
        <v>5</v>
      </c>
      <c r="E95" s="1" t="s">
        <v>6</v>
      </c>
      <c r="F95" s="7" t="str">
        <f>Waypoints!B85</f>
        <v/>
      </c>
      <c r="G95" s="1" t="s">
        <v>1</v>
      </c>
      <c r="H95" s="1" t="s">
        <v>25</v>
      </c>
      <c r="I95" s="1" t="s">
        <v>2</v>
      </c>
      <c r="J95" s="1" t="s">
        <v>8</v>
      </c>
      <c r="K95" s="1" t="str">
        <f>Waypoints!D85&amp;","&amp;Waypoints!C85&amp;",0"</f>
        <v>-79.3322282678316,33.4337359372983,0</v>
      </c>
      <c r="L95" s="1" t="s">
        <v>7</v>
      </c>
      <c r="M95" s="1" t="s">
        <v>3</v>
      </c>
      <c r="N95" s="1" t="s">
        <v>4</v>
      </c>
    </row>
    <row r="96" spans="1:14" x14ac:dyDescent="0.2">
      <c r="A96" s="1" t="s">
        <v>0</v>
      </c>
      <c r="B96" s="1" t="s">
        <v>9</v>
      </c>
      <c r="C96" s="1" t="str">
        <f>Waypoints!A86</f>
        <v>COUNTY_GILMER</v>
      </c>
      <c r="D96" s="1" t="s">
        <v>5</v>
      </c>
      <c r="E96" s="1" t="s">
        <v>6</v>
      </c>
      <c r="F96" s="7" t="str">
        <f>Waypoints!B86</f>
        <v/>
      </c>
      <c r="G96" s="1" t="s">
        <v>1</v>
      </c>
      <c r="H96" s="1" t="s">
        <v>25</v>
      </c>
      <c r="I96" s="1" t="s">
        <v>2</v>
      </c>
      <c r="J96" s="1" t="s">
        <v>8</v>
      </c>
      <c r="K96" s="1" t="str">
        <f>Waypoints!D86&amp;","&amp;Waypoints!C86&amp;",0"</f>
        <v>-84.4555678355903,34.6912774949729,0</v>
      </c>
      <c r="L96" s="1" t="s">
        <v>7</v>
      </c>
      <c r="M96" s="1" t="s">
        <v>3</v>
      </c>
      <c r="N96" s="1" t="s">
        <v>4</v>
      </c>
    </row>
    <row r="97" spans="1:14" x14ac:dyDescent="0.2">
      <c r="A97" s="1" t="s">
        <v>0</v>
      </c>
      <c r="B97" s="1" t="s">
        <v>9</v>
      </c>
      <c r="C97" s="1" t="str">
        <f>Waypoints!A87</f>
        <v>COUNTY_GLASCOCK</v>
      </c>
      <c r="D97" s="1" t="s">
        <v>5</v>
      </c>
      <c r="E97" s="1" t="s">
        <v>6</v>
      </c>
      <c r="F97" s="7" t="str">
        <f>Waypoints!B87</f>
        <v/>
      </c>
      <c r="G97" s="1" t="s">
        <v>1</v>
      </c>
      <c r="H97" s="1" t="s">
        <v>25</v>
      </c>
      <c r="I97" s="1" t="s">
        <v>2</v>
      </c>
      <c r="J97" s="1" t="s">
        <v>8</v>
      </c>
      <c r="K97" s="1" t="str">
        <f>Waypoints!D87&amp;","&amp;Waypoints!C87&amp;",0"</f>
        <v>-82.61070632311591,33.2292859422995,0</v>
      </c>
      <c r="L97" s="1" t="s">
        <v>7</v>
      </c>
      <c r="M97" s="1" t="s">
        <v>3</v>
      </c>
      <c r="N97" s="1" t="s">
        <v>4</v>
      </c>
    </row>
    <row r="98" spans="1:14" x14ac:dyDescent="0.2">
      <c r="A98" s="1" t="s">
        <v>0</v>
      </c>
      <c r="B98" s="1" t="s">
        <v>9</v>
      </c>
      <c r="C98" s="1" t="str">
        <f>Waypoints!A88</f>
        <v>COUNTY_GLYNN</v>
      </c>
      <c r="D98" s="1" t="s">
        <v>5</v>
      </c>
      <c r="E98" s="1" t="s">
        <v>6</v>
      </c>
      <c r="F98" s="7" t="str">
        <f>Waypoints!B88</f>
        <v/>
      </c>
      <c r="G98" s="1" t="s">
        <v>1</v>
      </c>
      <c r="H98" s="1" t="s">
        <v>25</v>
      </c>
      <c r="I98" s="1" t="s">
        <v>2</v>
      </c>
      <c r="J98" s="1" t="s">
        <v>8</v>
      </c>
      <c r="K98" s="1" t="str">
        <f>Waypoints!D88&amp;","&amp;Waypoints!C88&amp;",0"</f>
        <v>-81.49370059659771,31.2132478074777,0</v>
      </c>
      <c r="L98" s="1" t="s">
        <v>7</v>
      </c>
      <c r="M98" s="1" t="s">
        <v>3</v>
      </c>
      <c r="N98" s="1" t="s">
        <v>4</v>
      </c>
    </row>
    <row r="99" spans="1:14" x14ac:dyDescent="0.2">
      <c r="A99" s="1" t="s">
        <v>0</v>
      </c>
      <c r="B99" s="1" t="s">
        <v>9</v>
      </c>
      <c r="C99" s="1" t="str">
        <f>Waypoints!A89</f>
        <v>COUNTY_GORDON</v>
      </c>
      <c r="D99" s="1" t="s">
        <v>5</v>
      </c>
      <c r="E99" s="1" t="s">
        <v>6</v>
      </c>
      <c r="F99" s="7" t="str">
        <f>Waypoints!B89</f>
        <v/>
      </c>
      <c r="G99" s="1" t="s">
        <v>1</v>
      </c>
      <c r="H99" s="1" t="s">
        <v>25</v>
      </c>
      <c r="I99" s="1" t="s">
        <v>2</v>
      </c>
      <c r="J99" s="1" t="s">
        <v>8</v>
      </c>
      <c r="K99" s="1" t="str">
        <f>Waypoints!D89&amp;","&amp;Waypoints!C89&amp;",0"</f>
        <v>-84.8757568975993,34.5033660292817,0</v>
      </c>
      <c r="L99" s="1" t="s">
        <v>7</v>
      </c>
      <c r="M99" s="1" t="s">
        <v>3</v>
      </c>
      <c r="N99" s="1" t="s">
        <v>4</v>
      </c>
    </row>
    <row r="100" spans="1:14" x14ac:dyDescent="0.2">
      <c r="A100" s="1" t="s">
        <v>0</v>
      </c>
      <c r="B100" s="1" t="s">
        <v>9</v>
      </c>
      <c r="C100" s="1" t="str">
        <f>Waypoints!A90</f>
        <v>COUNTY_GRADY</v>
      </c>
      <c r="D100" s="1" t="s">
        <v>5</v>
      </c>
      <c r="E100" s="1" t="s">
        <v>6</v>
      </c>
      <c r="F100" s="7" t="str">
        <f>Waypoints!B90</f>
        <v/>
      </c>
      <c r="G100" s="1" t="s">
        <v>1</v>
      </c>
      <c r="H100" s="1" t="s">
        <v>25</v>
      </c>
      <c r="I100" s="1" t="s">
        <v>2</v>
      </c>
      <c r="J100" s="1" t="s">
        <v>8</v>
      </c>
      <c r="K100" s="1" t="str">
        <f>Waypoints!D90&amp;","&amp;Waypoints!C90&amp;",0"</f>
        <v>-84.2344308970268,30.8746794388285,0</v>
      </c>
      <c r="L100" s="1" t="s">
        <v>7</v>
      </c>
      <c r="M100" s="1" t="s">
        <v>3</v>
      </c>
      <c r="N100" s="1" t="s">
        <v>4</v>
      </c>
    </row>
    <row r="101" spans="1:14" x14ac:dyDescent="0.2">
      <c r="A101" s="1" t="s">
        <v>0</v>
      </c>
      <c r="B101" s="1" t="s">
        <v>9</v>
      </c>
      <c r="C101" s="1" t="str">
        <f>Waypoints!A91</f>
        <v>COUNTY_GREENE</v>
      </c>
      <c r="D101" s="1" t="s">
        <v>5</v>
      </c>
      <c r="E101" s="1" t="s">
        <v>6</v>
      </c>
      <c r="F101" s="7" t="str">
        <f>Waypoints!B91</f>
        <v/>
      </c>
      <c r="G101" s="1" t="s">
        <v>1</v>
      </c>
      <c r="H101" s="1" t="s">
        <v>25</v>
      </c>
      <c r="I101" s="1" t="s">
        <v>2</v>
      </c>
      <c r="J101" s="1" t="s">
        <v>8</v>
      </c>
      <c r="K101" s="1" t="str">
        <f>Waypoints!D91&amp;","&amp;Waypoints!C91&amp;",0"</f>
        <v>-83.1666592383132,33.5787901681722,0</v>
      </c>
      <c r="L101" s="1" t="s">
        <v>7</v>
      </c>
      <c r="M101" s="1" t="s">
        <v>3</v>
      </c>
      <c r="N101" s="1" t="s">
        <v>4</v>
      </c>
    </row>
    <row r="102" spans="1:14" x14ac:dyDescent="0.2">
      <c r="A102" s="1" t="s">
        <v>0</v>
      </c>
      <c r="B102" s="1" t="s">
        <v>9</v>
      </c>
      <c r="C102" s="1" t="str">
        <f>Waypoints!A92</f>
        <v>COUNTY_GREENVILLE</v>
      </c>
      <c r="D102" s="1" t="s">
        <v>5</v>
      </c>
      <c r="E102" s="1" t="s">
        <v>6</v>
      </c>
      <c r="F102" s="7" t="str">
        <f>Waypoints!B92</f>
        <v/>
      </c>
      <c r="G102" s="1" t="s">
        <v>1</v>
      </c>
      <c r="H102" s="1" t="s">
        <v>25</v>
      </c>
      <c r="I102" s="1" t="s">
        <v>2</v>
      </c>
      <c r="J102" s="1" t="s">
        <v>8</v>
      </c>
      <c r="K102" s="1" t="str">
        <f>Waypoints!D92&amp;","&amp;Waypoints!C92&amp;",0"</f>
        <v>-82.370810104455,34.8943499058698,0</v>
      </c>
      <c r="L102" s="1" t="s">
        <v>7</v>
      </c>
      <c r="M102" s="1" t="s">
        <v>3</v>
      </c>
      <c r="N102" s="1" t="s">
        <v>4</v>
      </c>
    </row>
    <row r="103" spans="1:14" x14ac:dyDescent="0.2">
      <c r="A103" s="1" t="s">
        <v>0</v>
      </c>
      <c r="B103" s="1" t="s">
        <v>9</v>
      </c>
      <c r="C103" s="1" t="str">
        <f>Waypoints!A93</f>
        <v>COUNTY_GREENWOOD</v>
      </c>
      <c r="D103" s="1" t="s">
        <v>5</v>
      </c>
      <c r="E103" s="1" t="s">
        <v>6</v>
      </c>
      <c r="F103" s="7" t="str">
        <f>Waypoints!B93</f>
        <v/>
      </c>
      <c r="G103" s="1" t="s">
        <v>1</v>
      </c>
      <c r="H103" s="1" t="s">
        <v>25</v>
      </c>
      <c r="I103" s="1" t="s">
        <v>2</v>
      </c>
      <c r="J103" s="1" t="s">
        <v>8</v>
      </c>
      <c r="K103" s="1" t="str">
        <f>Waypoints!D93&amp;","&amp;Waypoints!C93&amp;",0"</f>
        <v>-82.12591105263169,34.1538263008216,0</v>
      </c>
      <c r="L103" s="1" t="s">
        <v>7</v>
      </c>
      <c r="M103" s="1" t="s">
        <v>3</v>
      </c>
      <c r="N103" s="1" t="s">
        <v>4</v>
      </c>
    </row>
    <row r="104" spans="1:14" x14ac:dyDescent="0.2">
      <c r="A104" s="1" t="s">
        <v>0</v>
      </c>
      <c r="B104" s="1" t="s">
        <v>9</v>
      </c>
      <c r="C104" s="1" t="str">
        <f>Waypoints!A94</f>
        <v>COUNTY_GWINNETT</v>
      </c>
      <c r="D104" s="1" t="s">
        <v>5</v>
      </c>
      <c r="E104" s="1" t="s">
        <v>6</v>
      </c>
      <c r="F104" s="7" t="str">
        <f>Waypoints!B94</f>
        <v/>
      </c>
      <c r="G104" s="1" t="s">
        <v>1</v>
      </c>
      <c r="H104" s="1" t="s">
        <v>25</v>
      </c>
      <c r="I104" s="1" t="s">
        <v>2</v>
      </c>
      <c r="J104" s="1" t="s">
        <v>8</v>
      </c>
      <c r="K104" s="1" t="str">
        <f>Waypoints!D94&amp;","&amp;Waypoints!C94&amp;",0"</f>
        <v>-84.023631856278,33.9617349750175,0</v>
      </c>
      <c r="L104" s="1" t="s">
        <v>7</v>
      </c>
      <c r="M104" s="1" t="s">
        <v>3</v>
      </c>
      <c r="N104" s="1" t="s">
        <v>4</v>
      </c>
    </row>
    <row r="105" spans="1:14" x14ac:dyDescent="0.2">
      <c r="A105" s="1" t="s">
        <v>0</v>
      </c>
      <c r="B105" s="1" t="s">
        <v>9</v>
      </c>
      <c r="C105" s="1" t="str">
        <f>Waypoints!A95</f>
        <v>COUNTY_HABERSHAM</v>
      </c>
      <c r="D105" s="1" t="s">
        <v>5</v>
      </c>
      <c r="E105" s="1" t="s">
        <v>6</v>
      </c>
      <c r="F105" s="7" t="str">
        <f>Waypoints!B95</f>
        <v/>
      </c>
      <c r="G105" s="1" t="s">
        <v>1</v>
      </c>
      <c r="H105" s="1" t="s">
        <v>25</v>
      </c>
      <c r="I105" s="1" t="s">
        <v>2</v>
      </c>
      <c r="J105" s="1" t="s">
        <v>8</v>
      </c>
      <c r="K105" s="1" t="str">
        <f>Waypoints!D95&amp;","&amp;Waypoints!C95&amp;",0"</f>
        <v>-83.5311198881509,34.6310282255831,0</v>
      </c>
      <c r="L105" s="1" t="s">
        <v>7</v>
      </c>
      <c r="M105" s="1" t="s">
        <v>3</v>
      </c>
      <c r="N105" s="1" t="s">
        <v>4</v>
      </c>
    </row>
    <row r="106" spans="1:14" x14ac:dyDescent="0.2">
      <c r="A106" s="1" t="s">
        <v>0</v>
      </c>
      <c r="B106" s="1" t="s">
        <v>9</v>
      </c>
      <c r="C106" s="1" t="str">
        <f>Waypoints!A96</f>
        <v>COUNTY_HALL</v>
      </c>
      <c r="D106" s="1" t="s">
        <v>5</v>
      </c>
      <c r="E106" s="1" t="s">
        <v>6</v>
      </c>
      <c r="F106" s="7" t="str">
        <f>Waypoints!B96</f>
        <v/>
      </c>
      <c r="G106" s="1" t="s">
        <v>1</v>
      </c>
      <c r="H106" s="1" t="s">
        <v>25</v>
      </c>
      <c r="I106" s="1" t="s">
        <v>2</v>
      </c>
      <c r="J106" s="1" t="s">
        <v>8</v>
      </c>
      <c r="K106" s="1" t="str">
        <f>Waypoints!D96&amp;","&amp;Waypoints!C96&amp;",0"</f>
        <v>-83.81968507975991,34.3168960166057,0</v>
      </c>
      <c r="L106" s="1" t="s">
        <v>7</v>
      </c>
      <c r="M106" s="1" t="s">
        <v>3</v>
      </c>
      <c r="N106" s="1" t="s">
        <v>4</v>
      </c>
    </row>
    <row r="107" spans="1:14" x14ac:dyDescent="0.2">
      <c r="A107" s="1" t="s">
        <v>0</v>
      </c>
      <c r="B107" s="1" t="s">
        <v>9</v>
      </c>
      <c r="C107" s="1" t="str">
        <f>Waypoints!A97</f>
        <v>COUNTY_HAMPTON</v>
      </c>
      <c r="D107" s="1" t="s">
        <v>5</v>
      </c>
      <c r="E107" s="1" t="s">
        <v>6</v>
      </c>
      <c r="F107" s="7" t="str">
        <f>Waypoints!B97</f>
        <v/>
      </c>
      <c r="G107" s="1" t="s">
        <v>1</v>
      </c>
      <c r="H107" s="1" t="s">
        <v>25</v>
      </c>
      <c r="I107" s="1" t="s">
        <v>2</v>
      </c>
      <c r="J107" s="1" t="s">
        <v>8</v>
      </c>
      <c r="K107" s="1" t="str">
        <f>Waypoints!D97&amp;","&amp;Waypoints!C97&amp;",0"</f>
        <v>-81.1407005172403,32.7763918188722,0</v>
      </c>
      <c r="L107" s="1" t="s">
        <v>7</v>
      </c>
      <c r="M107" s="1" t="s">
        <v>3</v>
      </c>
      <c r="N107" s="1" t="s">
        <v>4</v>
      </c>
    </row>
    <row r="108" spans="1:14" x14ac:dyDescent="0.2">
      <c r="A108" s="1" t="s">
        <v>0</v>
      </c>
      <c r="B108" s="1" t="s">
        <v>9</v>
      </c>
      <c r="C108" s="1" t="str">
        <f>Waypoints!A98</f>
        <v>COUNTY_HANCOCK</v>
      </c>
      <c r="D108" s="1" t="s">
        <v>5</v>
      </c>
      <c r="E108" s="1" t="s">
        <v>6</v>
      </c>
      <c r="F108" s="7" t="str">
        <f>Waypoints!B98</f>
        <v/>
      </c>
      <c r="G108" s="1" t="s">
        <v>1</v>
      </c>
      <c r="H108" s="1" t="s">
        <v>25</v>
      </c>
      <c r="I108" s="1" t="s">
        <v>2</v>
      </c>
      <c r="J108" s="1" t="s">
        <v>8</v>
      </c>
      <c r="K108" s="1" t="str">
        <f>Waypoints!D98&amp;","&amp;Waypoints!C98&amp;",0"</f>
        <v>-83.0010020329221,33.2702499101641,0</v>
      </c>
      <c r="L108" s="1" t="s">
        <v>7</v>
      </c>
      <c r="M108" s="1" t="s">
        <v>3</v>
      </c>
      <c r="N108" s="1" t="s">
        <v>4</v>
      </c>
    </row>
    <row r="109" spans="1:14" x14ac:dyDescent="0.2">
      <c r="A109" s="1" t="s">
        <v>0</v>
      </c>
      <c r="B109" s="1" t="s">
        <v>9</v>
      </c>
      <c r="C109" s="1" t="str">
        <f>Waypoints!A99</f>
        <v>COUNTY_HARALSON</v>
      </c>
      <c r="D109" s="1" t="s">
        <v>5</v>
      </c>
      <c r="E109" s="1" t="s">
        <v>6</v>
      </c>
      <c r="F109" s="7" t="str">
        <f>Waypoints!B99</f>
        <v/>
      </c>
      <c r="G109" s="1" t="s">
        <v>1</v>
      </c>
      <c r="H109" s="1" t="s">
        <v>25</v>
      </c>
      <c r="I109" s="1" t="s">
        <v>2</v>
      </c>
      <c r="J109" s="1" t="s">
        <v>8</v>
      </c>
      <c r="K109" s="1" t="str">
        <f>Waypoints!D99&amp;","&amp;Waypoints!C99&amp;",0"</f>
        <v>-85.21103025337931,33.7942393458191,0</v>
      </c>
      <c r="L109" s="1" t="s">
        <v>7</v>
      </c>
      <c r="M109" s="1" t="s">
        <v>3</v>
      </c>
      <c r="N109" s="1" t="s">
        <v>4</v>
      </c>
    </row>
    <row r="110" spans="1:14" x14ac:dyDescent="0.2">
      <c r="A110" s="1" t="s">
        <v>0</v>
      </c>
      <c r="B110" s="1" t="s">
        <v>9</v>
      </c>
      <c r="C110" s="1" t="str">
        <f>Waypoints!A100</f>
        <v>COUNTY_HARRIS</v>
      </c>
      <c r="D110" s="1" t="s">
        <v>5</v>
      </c>
      <c r="E110" s="1" t="s">
        <v>6</v>
      </c>
      <c r="F110" s="7" t="str">
        <f>Waypoints!B100</f>
        <v/>
      </c>
      <c r="G110" s="1" t="s">
        <v>1</v>
      </c>
      <c r="H110" s="1" t="s">
        <v>25</v>
      </c>
      <c r="I110" s="1" t="s">
        <v>2</v>
      </c>
      <c r="J110" s="1" t="s">
        <v>8</v>
      </c>
      <c r="K110" s="1" t="str">
        <f>Waypoints!D100&amp;","&amp;Waypoints!C100&amp;",0"</f>
        <v>-84.9089920809173,32.7360101839317,0</v>
      </c>
      <c r="L110" s="1" t="s">
        <v>7</v>
      </c>
      <c r="M110" s="1" t="s">
        <v>3</v>
      </c>
      <c r="N110" s="1" t="s">
        <v>4</v>
      </c>
    </row>
    <row r="111" spans="1:14" x14ac:dyDescent="0.2">
      <c r="A111" s="1" t="s">
        <v>0</v>
      </c>
      <c r="B111" s="1" t="s">
        <v>9</v>
      </c>
      <c r="C111" s="1" t="str">
        <f>Waypoints!A101</f>
        <v>COUNTY_HART</v>
      </c>
      <c r="D111" s="1" t="s">
        <v>5</v>
      </c>
      <c r="E111" s="1" t="s">
        <v>6</v>
      </c>
      <c r="F111" s="7" t="str">
        <f>Waypoints!B101</f>
        <v/>
      </c>
      <c r="G111" s="1" t="s">
        <v>1</v>
      </c>
      <c r="H111" s="1" t="s">
        <v>25</v>
      </c>
      <c r="I111" s="1" t="s">
        <v>2</v>
      </c>
      <c r="J111" s="1" t="s">
        <v>8</v>
      </c>
      <c r="K111" s="1" t="str">
        <f>Waypoints!D101&amp;","&amp;Waypoints!C101&amp;",0"</f>
        <v>-82.96425159955309,34.3509053382584,0</v>
      </c>
      <c r="L111" s="1" t="s">
        <v>7</v>
      </c>
      <c r="M111" s="1" t="s">
        <v>3</v>
      </c>
      <c r="N111" s="1" t="s">
        <v>4</v>
      </c>
    </row>
    <row r="112" spans="1:14" x14ac:dyDescent="0.2">
      <c r="A112" s="1" t="s">
        <v>0</v>
      </c>
      <c r="B112" s="1" t="s">
        <v>9</v>
      </c>
      <c r="C112" s="1" t="str">
        <f>Waypoints!A102</f>
        <v>COUNTY_HEARD</v>
      </c>
      <c r="D112" s="1" t="s">
        <v>5</v>
      </c>
      <c r="E112" s="1" t="s">
        <v>6</v>
      </c>
      <c r="F112" s="7" t="str">
        <f>Waypoints!B102</f>
        <v/>
      </c>
      <c r="G112" s="1" t="s">
        <v>1</v>
      </c>
      <c r="H112" s="1" t="s">
        <v>25</v>
      </c>
      <c r="I112" s="1" t="s">
        <v>2</v>
      </c>
      <c r="J112" s="1" t="s">
        <v>8</v>
      </c>
      <c r="K112" s="1" t="str">
        <f>Waypoints!D102&amp;","&amp;Waypoints!C102&amp;",0"</f>
        <v>-85.1282743719497,33.2970343835714,0</v>
      </c>
      <c r="L112" s="1" t="s">
        <v>7</v>
      </c>
      <c r="M112" s="1" t="s">
        <v>3</v>
      </c>
      <c r="N112" s="1" t="s">
        <v>4</v>
      </c>
    </row>
    <row r="113" spans="1:14" x14ac:dyDescent="0.2">
      <c r="A113" s="1" t="s">
        <v>0</v>
      </c>
      <c r="B113" s="1" t="s">
        <v>9</v>
      </c>
      <c r="C113" s="1" t="str">
        <f>Waypoints!A103</f>
        <v>COUNTY_HENRY</v>
      </c>
      <c r="D113" s="1" t="s">
        <v>5</v>
      </c>
      <c r="E113" s="1" t="s">
        <v>6</v>
      </c>
      <c r="F113" s="7" t="str">
        <f>Waypoints!B103</f>
        <v/>
      </c>
      <c r="G113" s="1" t="s">
        <v>1</v>
      </c>
      <c r="H113" s="1" t="s">
        <v>25</v>
      </c>
      <c r="I113" s="1" t="s">
        <v>2</v>
      </c>
      <c r="J113" s="1" t="s">
        <v>8</v>
      </c>
      <c r="K113" s="1" t="str">
        <f>Waypoints!D103&amp;","&amp;Waypoints!C103&amp;",0"</f>
        <v>-84.1542000928622,33.4530091620763,0</v>
      </c>
      <c r="L113" s="1" t="s">
        <v>7</v>
      </c>
      <c r="M113" s="1" t="s">
        <v>3</v>
      </c>
      <c r="N113" s="1" t="s">
        <v>4</v>
      </c>
    </row>
    <row r="114" spans="1:14" x14ac:dyDescent="0.2">
      <c r="A114" s="1" t="s">
        <v>0</v>
      </c>
      <c r="B114" s="1" t="s">
        <v>9</v>
      </c>
      <c r="C114" s="1" t="str">
        <f>Waypoints!A104</f>
        <v>COUNTY_HORRY</v>
      </c>
      <c r="D114" s="1" t="s">
        <v>5</v>
      </c>
      <c r="E114" s="1" t="s">
        <v>6</v>
      </c>
      <c r="F114" s="7" t="str">
        <f>Waypoints!B104</f>
        <v/>
      </c>
      <c r="G114" s="1" t="s">
        <v>1</v>
      </c>
      <c r="H114" s="1" t="s">
        <v>25</v>
      </c>
      <c r="I114" s="1" t="s">
        <v>2</v>
      </c>
      <c r="J114" s="1" t="s">
        <v>8</v>
      </c>
      <c r="K114" s="1" t="str">
        <f>Waypoints!D104&amp;","&amp;Waypoints!C104&amp;",0"</f>
        <v>-78.99652869936131,33.9214650135207,0</v>
      </c>
      <c r="L114" s="1" t="s">
        <v>7</v>
      </c>
      <c r="M114" s="1" t="s">
        <v>3</v>
      </c>
      <c r="N114" s="1" t="s">
        <v>4</v>
      </c>
    </row>
    <row r="115" spans="1:14" x14ac:dyDescent="0.2">
      <c r="A115" s="1" t="s">
        <v>0</v>
      </c>
      <c r="B115" s="1" t="s">
        <v>9</v>
      </c>
      <c r="C115" s="1" t="str">
        <f>Waypoints!A105</f>
        <v>COUNTY_HOUSTON</v>
      </c>
      <c r="D115" s="1" t="s">
        <v>5</v>
      </c>
      <c r="E115" s="1" t="s">
        <v>6</v>
      </c>
      <c r="F115" s="7" t="str">
        <f>Waypoints!B105</f>
        <v/>
      </c>
      <c r="G115" s="1" t="s">
        <v>1</v>
      </c>
      <c r="H115" s="1" t="s">
        <v>25</v>
      </c>
      <c r="I115" s="1" t="s">
        <v>2</v>
      </c>
      <c r="J115" s="1" t="s">
        <v>8</v>
      </c>
      <c r="K115" s="1" t="str">
        <f>Waypoints!D105&amp;","&amp;Waypoints!C105&amp;",0"</f>
        <v>-83.66624655662901,32.4590131207285,0</v>
      </c>
      <c r="L115" s="1" t="s">
        <v>7</v>
      </c>
      <c r="M115" s="1" t="s">
        <v>3</v>
      </c>
      <c r="N115" s="1" t="s">
        <v>4</v>
      </c>
    </row>
    <row r="116" spans="1:14" x14ac:dyDescent="0.2">
      <c r="A116" s="1" t="s">
        <v>0</v>
      </c>
      <c r="B116" s="1" t="s">
        <v>9</v>
      </c>
      <c r="C116" s="1" t="str">
        <f>Waypoints!A106</f>
        <v>COUNTY_IRWIN</v>
      </c>
      <c r="D116" s="1" t="s">
        <v>5</v>
      </c>
      <c r="E116" s="1" t="s">
        <v>6</v>
      </c>
      <c r="F116" s="7" t="str">
        <f>Waypoints!B106</f>
        <v/>
      </c>
      <c r="G116" s="1" t="s">
        <v>1</v>
      </c>
      <c r="H116" s="1" t="s">
        <v>25</v>
      </c>
      <c r="I116" s="1" t="s">
        <v>2</v>
      </c>
      <c r="J116" s="1" t="s">
        <v>8</v>
      </c>
      <c r="K116" s="1" t="str">
        <f>Waypoints!D106&amp;","&amp;Waypoints!C106&amp;",0"</f>
        <v>-83.27637901792551,31.6022889602299,0</v>
      </c>
      <c r="L116" s="1" t="s">
        <v>7</v>
      </c>
      <c r="M116" s="1" t="s">
        <v>3</v>
      </c>
      <c r="N116" s="1" t="s">
        <v>4</v>
      </c>
    </row>
    <row r="117" spans="1:14" x14ac:dyDescent="0.2">
      <c r="A117" s="1" t="s">
        <v>0</v>
      </c>
      <c r="B117" s="1" t="s">
        <v>9</v>
      </c>
      <c r="C117" s="1" t="str">
        <f>Waypoints!A107</f>
        <v>COUNTY_JACKSON</v>
      </c>
      <c r="D117" s="1" t="s">
        <v>5</v>
      </c>
      <c r="E117" s="1" t="s">
        <v>6</v>
      </c>
      <c r="F117" s="7" t="str">
        <f>Waypoints!B107</f>
        <v/>
      </c>
      <c r="G117" s="1" t="s">
        <v>1</v>
      </c>
      <c r="H117" s="1" t="s">
        <v>25</v>
      </c>
      <c r="I117" s="1" t="s">
        <v>2</v>
      </c>
      <c r="J117" s="1" t="s">
        <v>8</v>
      </c>
      <c r="K117" s="1" t="str">
        <f>Waypoints!D107&amp;","&amp;Waypoints!C107&amp;",0"</f>
        <v>-83.5663520414335,34.1338897320207,0</v>
      </c>
      <c r="L117" s="1" t="s">
        <v>7</v>
      </c>
      <c r="M117" s="1" t="s">
        <v>3</v>
      </c>
      <c r="N117" s="1" t="s">
        <v>4</v>
      </c>
    </row>
    <row r="118" spans="1:14" x14ac:dyDescent="0.2">
      <c r="A118" s="1" t="s">
        <v>0</v>
      </c>
      <c r="B118" s="1" t="s">
        <v>9</v>
      </c>
      <c r="C118" s="1" t="str">
        <f>Waypoints!A108</f>
        <v>COUNTY_JASPER_GA</v>
      </c>
      <c r="D118" s="1" t="s">
        <v>5</v>
      </c>
      <c r="E118" s="1" t="s">
        <v>6</v>
      </c>
      <c r="F118" s="7" t="str">
        <f>Waypoints!B108</f>
        <v/>
      </c>
      <c r="G118" s="1" t="s">
        <v>1</v>
      </c>
      <c r="H118" s="1" t="s">
        <v>25</v>
      </c>
      <c r="I118" s="1" t="s">
        <v>2</v>
      </c>
      <c r="J118" s="1" t="s">
        <v>8</v>
      </c>
      <c r="K118" s="1" t="str">
        <f>Waypoints!D108&amp;","&amp;Waypoints!C108&amp;",0"</f>
        <v>-83.688093561472,33.3164396059945,0</v>
      </c>
      <c r="L118" s="1" t="s">
        <v>7</v>
      </c>
      <c r="M118" s="1" t="s">
        <v>3</v>
      </c>
      <c r="N118" s="1" t="s">
        <v>4</v>
      </c>
    </row>
    <row r="119" spans="1:14" x14ac:dyDescent="0.2">
      <c r="A119" s="1" t="s">
        <v>0</v>
      </c>
      <c r="B119" s="1" t="s">
        <v>9</v>
      </c>
      <c r="C119" s="1" t="str">
        <f>Waypoints!A109</f>
        <v>COUNTY_JASPER_SC</v>
      </c>
      <c r="D119" s="1" t="s">
        <v>5</v>
      </c>
      <c r="E119" s="1" t="s">
        <v>6</v>
      </c>
      <c r="F119" s="7" t="str">
        <f>Waypoints!B109</f>
        <v/>
      </c>
      <c r="G119" s="1" t="s">
        <v>1</v>
      </c>
      <c r="H119" s="1" t="s">
        <v>25</v>
      </c>
      <c r="I119" s="1" t="s">
        <v>2</v>
      </c>
      <c r="J119" s="1" t="s">
        <v>8</v>
      </c>
      <c r="K119" s="1" t="str">
        <f>Waypoints!D109&amp;","&amp;Waypoints!C109&amp;",0"</f>
        <v>-81.0318084497529,32.4373813530938,0</v>
      </c>
      <c r="L119" s="1" t="s">
        <v>7</v>
      </c>
      <c r="M119" s="1" t="s">
        <v>3</v>
      </c>
      <c r="N119" s="1" t="s">
        <v>4</v>
      </c>
    </row>
    <row r="120" spans="1:14" x14ac:dyDescent="0.2">
      <c r="A120" s="1" t="s">
        <v>0</v>
      </c>
      <c r="B120" s="1" t="s">
        <v>9</v>
      </c>
      <c r="C120" s="1" t="str">
        <f>Waypoints!A110</f>
        <v>COUNTY_JEFF_DAVIS</v>
      </c>
      <c r="D120" s="1" t="s">
        <v>5</v>
      </c>
      <c r="E120" s="1" t="s">
        <v>6</v>
      </c>
      <c r="F120" s="7" t="str">
        <f>Waypoints!B110</f>
        <v/>
      </c>
      <c r="G120" s="1" t="s">
        <v>1</v>
      </c>
      <c r="H120" s="1" t="s">
        <v>25</v>
      </c>
      <c r="I120" s="1" t="s">
        <v>2</v>
      </c>
      <c r="J120" s="1" t="s">
        <v>8</v>
      </c>
      <c r="K120" s="1" t="str">
        <f>Waypoints!D110&amp;","&amp;Waypoints!C110&amp;",0"</f>
        <v>-82.6369448915259,31.805601775071,0</v>
      </c>
      <c r="L120" s="1" t="s">
        <v>7</v>
      </c>
      <c r="M120" s="1" t="s">
        <v>3</v>
      </c>
      <c r="N120" s="1" t="s">
        <v>4</v>
      </c>
    </row>
    <row r="121" spans="1:14" x14ac:dyDescent="0.2">
      <c r="A121" s="1" t="s">
        <v>0</v>
      </c>
      <c r="B121" s="1" t="s">
        <v>9</v>
      </c>
      <c r="C121" s="1" t="str">
        <f>Waypoints!A111</f>
        <v>COUNTY_JEFFERSON</v>
      </c>
      <c r="D121" s="1" t="s">
        <v>5</v>
      </c>
      <c r="E121" s="1" t="s">
        <v>6</v>
      </c>
      <c r="F121" s="7" t="str">
        <f>Waypoints!B111</f>
        <v/>
      </c>
      <c r="G121" s="1" t="s">
        <v>1</v>
      </c>
      <c r="H121" s="1" t="s">
        <v>25</v>
      </c>
      <c r="I121" s="1" t="s">
        <v>2</v>
      </c>
      <c r="J121" s="1" t="s">
        <v>8</v>
      </c>
      <c r="K121" s="1" t="str">
        <f>Waypoints!D111&amp;","&amp;Waypoints!C111&amp;",0"</f>
        <v>-82.41815544941529,33.0548501678006,0</v>
      </c>
      <c r="L121" s="1" t="s">
        <v>7</v>
      </c>
      <c r="M121" s="1" t="s">
        <v>3</v>
      </c>
      <c r="N121" s="1" t="s">
        <v>4</v>
      </c>
    </row>
    <row r="122" spans="1:14" x14ac:dyDescent="0.2">
      <c r="A122" s="1" t="s">
        <v>0</v>
      </c>
      <c r="B122" s="1" t="s">
        <v>9</v>
      </c>
      <c r="C122" s="1" t="str">
        <f>Waypoints!A112</f>
        <v>COUNTY_JENKINS</v>
      </c>
      <c r="D122" s="1" t="s">
        <v>5</v>
      </c>
      <c r="E122" s="1" t="s">
        <v>6</v>
      </c>
      <c r="F122" s="7" t="str">
        <f>Waypoints!B112</f>
        <v/>
      </c>
      <c r="G122" s="1" t="s">
        <v>1</v>
      </c>
      <c r="H122" s="1" t="s">
        <v>25</v>
      </c>
      <c r="I122" s="1" t="s">
        <v>2</v>
      </c>
      <c r="J122" s="1" t="s">
        <v>8</v>
      </c>
      <c r="K122" s="1" t="str">
        <f>Waypoints!D112&amp;","&amp;Waypoints!C112&amp;",0"</f>
        <v>-81.9635352970398,32.7924771184004,0</v>
      </c>
      <c r="L122" s="1" t="s">
        <v>7</v>
      </c>
      <c r="M122" s="1" t="s">
        <v>3</v>
      </c>
      <c r="N122" s="1" t="s">
        <v>4</v>
      </c>
    </row>
    <row r="123" spans="1:14" x14ac:dyDescent="0.2">
      <c r="A123" s="1" t="s">
        <v>0</v>
      </c>
      <c r="B123" s="1" t="s">
        <v>9</v>
      </c>
      <c r="C123" s="1" t="str">
        <f>Waypoints!A113</f>
        <v>COUNTY_JOHNSON</v>
      </c>
      <c r="D123" s="1" t="s">
        <v>5</v>
      </c>
      <c r="E123" s="1" t="s">
        <v>6</v>
      </c>
      <c r="F123" s="7" t="str">
        <f>Waypoints!B113</f>
        <v/>
      </c>
      <c r="G123" s="1" t="s">
        <v>1</v>
      </c>
      <c r="H123" s="1" t="s">
        <v>25</v>
      </c>
      <c r="I123" s="1" t="s">
        <v>2</v>
      </c>
      <c r="J123" s="1" t="s">
        <v>8</v>
      </c>
      <c r="K123" s="1" t="str">
        <f>Waypoints!D113&amp;","&amp;Waypoints!C113&amp;",0"</f>
        <v>-82.66008508088331,32.7014710346541,0</v>
      </c>
      <c r="L123" s="1" t="s">
        <v>7</v>
      </c>
      <c r="M123" s="1" t="s">
        <v>3</v>
      </c>
      <c r="N123" s="1" t="s">
        <v>4</v>
      </c>
    </row>
    <row r="124" spans="1:14" x14ac:dyDescent="0.2">
      <c r="A124" s="1" t="s">
        <v>0</v>
      </c>
      <c r="B124" s="1" t="s">
        <v>9</v>
      </c>
      <c r="C124" s="1" t="str">
        <f>Waypoints!A114</f>
        <v>COUNTY_JONES</v>
      </c>
      <c r="D124" s="1" t="s">
        <v>5</v>
      </c>
      <c r="E124" s="1" t="s">
        <v>6</v>
      </c>
      <c r="F124" s="7" t="str">
        <f>Waypoints!B114</f>
        <v/>
      </c>
      <c r="G124" s="1" t="s">
        <v>1</v>
      </c>
      <c r="H124" s="1" t="s">
        <v>25</v>
      </c>
      <c r="I124" s="1" t="s">
        <v>2</v>
      </c>
      <c r="J124" s="1" t="s">
        <v>8</v>
      </c>
      <c r="K124" s="1" t="str">
        <f>Waypoints!D114&amp;","&amp;Waypoints!C114&amp;",0"</f>
        <v>-83.5605281481659,33.0251391621878,0</v>
      </c>
      <c r="L124" s="1" t="s">
        <v>7</v>
      </c>
      <c r="M124" s="1" t="s">
        <v>3</v>
      </c>
      <c r="N124" s="1" t="s">
        <v>4</v>
      </c>
    </row>
    <row r="125" spans="1:14" x14ac:dyDescent="0.2">
      <c r="A125" s="1" t="s">
        <v>0</v>
      </c>
      <c r="B125" s="1" t="s">
        <v>9</v>
      </c>
      <c r="C125" s="1" t="str">
        <f>Waypoints!A115</f>
        <v>COUNTY_KERSHAW</v>
      </c>
      <c r="D125" s="1" t="s">
        <v>5</v>
      </c>
      <c r="E125" s="1" t="s">
        <v>6</v>
      </c>
      <c r="F125" s="7" t="str">
        <f>Waypoints!B115</f>
        <v/>
      </c>
      <c r="G125" s="1" t="s">
        <v>1</v>
      </c>
      <c r="H125" s="1" t="s">
        <v>25</v>
      </c>
      <c r="I125" s="1" t="s">
        <v>2</v>
      </c>
      <c r="J125" s="1" t="s">
        <v>8</v>
      </c>
      <c r="K125" s="1" t="str">
        <f>Waypoints!D115&amp;","&amp;Waypoints!C115&amp;",0"</f>
        <v>-80.5902999799824,34.3389306822883,0</v>
      </c>
      <c r="L125" s="1" t="s">
        <v>7</v>
      </c>
      <c r="M125" s="1" t="s">
        <v>3</v>
      </c>
      <c r="N125" s="1" t="s">
        <v>4</v>
      </c>
    </row>
    <row r="126" spans="1:14" x14ac:dyDescent="0.2">
      <c r="A126" s="1" t="s">
        <v>0</v>
      </c>
      <c r="B126" s="1" t="s">
        <v>9</v>
      </c>
      <c r="C126" s="1" t="str">
        <f>Waypoints!A116</f>
        <v>COUNTY_LAMAR</v>
      </c>
      <c r="D126" s="1" t="s">
        <v>5</v>
      </c>
      <c r="E126" s="1" t="s">
        <v>6</v>
      </c>
      <c r="F126" s="7" t="str">
        <f>Waypoints!B116</f>
        <v/>
      </c>
      <c r="G126" s="1" t="s">
        <v>1</v>
      </c>
      <c r="H126" s="1" t="s">
        <v>25</v>
      </c>
      <c r="I126" s="1" t="s">
        <v>2</v>
      </c>
      <c r="J126" s="1" t="s">
        <v>8</v>
      </c>
      <c r="K126" s="1" t="str">
        <f>Waypoints!D116&amp;","&amp;Waypoints!C116&amp;",0"</f>
        <v>-84.1394667059031,33.076541746453,0</v>
      </c>
      <c r="L126" s="1" t="s">
        <v>7</v>
      </c>
      <c r="M126" s="1" t="s">
        <v>3</v>
      </c>
      <c r="N126" s="1" t="s">
        <v>4</v>
      </c>
    </row>
    <row r="127" spans="1:14" x14ac:dyDescent="0.2">
      <c r="A127" s="1" t="s">
        <v>0</v>
      </c>
      <c r="B127" s="1" t="s">
        <v>9</v>
      </c>
      <c r="C127" s="1" t="str">
        <f>Waypoints!A117</f>
        <v>COUNTY_LANCASTER</v>
      </c>
      <c r="D127" s="1" t="s">
        <v>5</v>
      </c>
      <c r="E127" s="1" t="s">
        <v>6</v>
      </c>
      <c r="F127" s="7" t="str">
        <f>Waypoints!B117</f>
        <v/>
      </c>
      <c r="G127" s="1" t="s">
        <v>1</v>
      </c>
      <c r="H127" s="1" t="s">
        <v>25</v>
      </c>
      <c r="I127" s="1" t="s">
        <v>2</v>
      </c>
      <c r="J127" s="1" t="s">
        <v>8</v>
      </c>
      <c r="K127" s="1" t="str">
        <f>Waypoints!D117&amp;","&amp;Waypoints!C117&amp;",0"</f>
        <v>-80.7054475096202,34.6869652643223,0</v>
      </c>
      <c r="L127" s="1" t="s">
        <v>7</v>
      </c>
      <c r="M127" s="1" t="s">
        <v>3</v>
      </c>
      <c r="N127" s="1" t="s">
        <v>4</v>
      </c>
    </row>
    <row r="128" spans="1:14" x14ac:dyDescent="0.2">
      <c r="A128" s="1" t="s">
        <v>0</v>
      </c>
      <c r="B128" s="1" t="s">
        <v>9</v>
      </c>
      <c r="C128" s="1" t="str">
        <f>Waypoints!A118</f>
        <v>COUNTY_LANIER</v>
      </c>
      <c r="D128" s="1" t="s">
        <v>5</v>
      </c>
      <c r="E128" s="1" t="s">
        <v>6</v>
      </c>
      <c r="F128" s="7" t="str">
        <f>Waypoints!B118</f>
        <v/>
      </c>
      <c r="G128" s="1" t="s">
        <v>1</v>
      </c>
      <c r="H128" s="1" t="s">
        <v>25</v>
      </c>
      <c r="I128" s="1" t="s">
        <v>2</v>
      </c>
      <c r="J128" s="1" t="s">
        <v>8</v>
      </c>
      <c r="K128" s="1" t="str">
        <f>Waypoints!D118&amp;","&amp;Waypoints!C118&amp;",0"</f>
        <v>-83.0626576514057,31.0378997969589,0</v>
      </c>
      <c r="L128" s="1" t="s">
        <v>7</v>
      </c>
      <c r="M128" s="1" t="s">
        <v>3</v>
      </c>
      <c r="N128" s="1" t="s">
        <v>4</v>
      </c>
    </row>
    <row r="129" spans="1:14" x14ac:dyDescent="0.2">
      <c r="A129" s="1" t="s">
        <v>0</v>
      </c>
      <c r="B129" s="1" t="s">
        <v>9</v>
      </c>
      <c r="C129" s="1" t="str">
        <f>Waypoints!A119</f>
        <v>COUNTY_LAURENS_GA</v>
      </c>
      <c r="D129" s="1" t="s">
        <v>5</v>
      </c>
      <c r="E129" s="1" t="s">
        <v>6</v>
      </c>
      <c r="F129" s="7" t="str">
        <f>Waypoints!B119</f>
        <v/>
      </c>
      <c r="G129" s="1" t="s">
        <v>1</v>
      </c>
      <c r="H129" s="1" t="s">
        <v>25</v>
      </c>
      <c r="I129" s="1" t="s">
        <v>2</v>
      </c>
      <c r="J129" s="1" t="s">
        <v>8</v>
      </c>
      <c r="K129" s="1" t="str">
        <f>Waypoints!D119&amp;","&amp;Waypoints!C119&amp;",0"</f>
        <v>-82.92224238135989,32.4636626002761,0</v>
      </c>
      <c r="L129" s="1" t="s">
        <v>7</v>
      </c>
      <c r="M129" s="1" t="s">
        <v>3</v>
      </c>
      <c r="N129" s="1" t="s">
        <v>4</v>
      </c>
    </row>
    <row r="130" spans="1:14" x14ac:dyDescent="0.2">
      <c r="A130" s="1" t="s">
        <v>0</v>
      </c>
      <c r="B130" s="1" t="s">
        <v>9</v>
      </c>
      <c r="C130" s="1" t="str">
        <f>Waypoints!A120</f>
        <v>COUNTY_LAURENS_SC</v>
      </c>
      <c r="D130" s="1" t="s">
        <v>5</v>
      </c>
      <c r="E130" s="1" t="s">
        <v>6</v>
      </c>
      <c r="F130" s="7" t="str">
        <f>Waypoints!B120</f>
        <v/>
      </c>
      <c r="G130" s="1" t="s">
        <v>1</v>
      </c>
      <c r="H130" s="1" t="s">
        <v>25</v>
      </c>
      <c r="I130" s="1" t="s">
        <v>2</v>
      </c>
      <c r="J130" s="1" t="s">
        <v>8</v>
      </c>
      <c r="K130" s="1" t="str">
        <f>Waypoints!D120&amp;","&amp;Waypoints!C120&amp;",0"</f>
        <v>-82.0059665678736,34.4836211403667,0</v>
      </c>
      <c r="L130" s="1" t="s">
        <v>7</v>
      </c>
      <c r="M130" s="1" t="s">
        <v>3</v>
      </c>
      <c r="N130" s="1" t="s">
        <v>4</v>
      </c>
    </row>
    <row r="131" spans="1:14" x14ac:dyDescent="0.2">
      <c r="A131" s="1" t="s">
        <v>0</v>
      </c>
      <c r="B131" s="1" t="s">
        <v>9</v>
      </c>
      <c r="C131" s="1" t="str">
        <f>Waypoints!A121</f>
        <v>COUNTY_LEE_GA</v>
      </c>
      <c r="D131" s="1" t="s">
        <v>5</v>
      </c>
      <c r="E131" s="1" t="s">
        <v>6</v>
      </c>
      <c r="F131" s="7" t="str">
        <f>Waypoints!B121</f>
        <v/>
      </c>
      <c r="G131" s="1" t="s">
        <v>1</v>
      </c>
      <c r="H131" s="1" t="s">
        <v>25</v>
      </c>
      <c r="I131" s="1" t="s">
        <v>2</v>
      </c>
      <c r="J131" s="1" t="s">
        <v>8</v>
      </c>
      <c r="K131" s="1" t="str">
        <f>Waypoints!D121&amp;","&amp;Waypoints!C121&amp;",0"</f>
        <v>-84.1409868559972,31.7796137467809,0</v>
      </c>
      <c r="L131" s="1" t="s">
        <v>7</v>
      </c>
      <c r="M131" s="1" t="s">
        <v>3</v>
      </c>
      <c r="N131" s="1" t="s">
        <v>4</v>
      </c>
    </row>
    <row r="132" spans="1:14" x14ac:dyDescent="0.2">
      <c r="A132" s="1" t="s">
        <v>0</v>
      </c>
      <c r="B132" s="1" t="s">
        <v>9</v>
      </c>
      <c r="C132" s="1" t="str">
        <f>Waypoints!A122</f>
        <v>COUNTY_LEE_SC</v>
      </c>
      <c r="D132" s="1" t="s">
        <v>5</v>
      </c>
      <c r="E132" s="1" t="s">
        <v>6</v>
      </c>
      <c r="F132" s="7" t="str">
        <f>Waypoints!B122</f>
        <v/>
      </c>
      <c r="G132" s="1" t="s">
        <v>1</v>
      </c>
      <c r="H132" s="1" t="s">
        <v>25</v>
      </c>
      <c r="I132" s="1" t="s">
        <v>2</v>
      </c>
      <c r="J132" s="1" t="s">
        <v>8</v>
      </c>
      <c r="K132" s="1" t="str">
        <f>Waypoints!D122&amp;","&amp;Waypoints!C122&amp;",0"</f>
        <v>-80.2544935264964,34.16326992244,0</v>
      </c>
      <c r="L132" s="1" t="s">
        <v>7</v>
      </c>
      <c r="M132" s="1" t="s">
        <v>3</v>
      </c>
      <c r="N132" s="1" t="s">
        <v>4</v>
      </c>
    </row>
    <row r="133" spans="1:14" x14ac:dyDescent="0.2">
      <c r="A133" s="1" t="s">
        <v>0</v>
      </c>
      <c r="B133" s="1" t="s">
        <v>9</v>
      </c>
      <c r="C133" s="1" t="str">
        <f>Waypoints!A123</f>
        <v>COUNTY_LEXINGTON</v>
      </c>
      <c r="D133" s="1" t="s">
        <v>5</v>
      </c>
      <c r="E133" s="1" t="s">
        <v>6</v>
      </c>
      <c r="F133" s="7" t="str">
        <f>Waypoints!B123</f>
        <v/>
      </c>
      <c r="G133" s="1" t="s">
        <v>1</v>
      </c>
      <c r="H133" s="1" t="s">
        <v>25</v>
      </c>
      <c r="I133" s="1" t="s">
        <v>2</v>
      </c>
      <c r="J133" s="1" t="s">
        <v>8</v>
      </c>
      <c r="K133" s="1" t="str">
        <f>Waypoints!D123&amp;","&amp;Waypoints!C123&amp;",0"</f>
        <v>-81.2725339496818,33.9021569276668,0</v>
      </c>
      <c r="L133" s="1" t="s">
        <v>7</v>
      </c>
      <c r="M133" s="1" t="s">
        <v>3</v>
      </c>
      <c r="N133" s="1" t="s">
        <v>4</v>
      </c>
    </row>
    <row r="134" spans="1:14" x14ac:dyDescent="0.2">
      <c r="A134" s="1" t="s">
        <v>0</v>
      </c>
      <c r="B134" s="1" t="s">
        <v>9</v>
      </c>
      <c r="C134" s="1" t="str">
        <f>Waypoints!A124</f>
        <v>COUNTY_LIBERTY</v>
      </c>
      <c r="D134" s="1" t="s">
        <v>5</v>
      </c>
      <c r="E134" s="1" t="s">
        <v>6</v>
      </c>
      <c r="F134" s="7" t="str">
        <f>Waypoints!B124</f>
        <v/>
      </c>
      <c r="G134" s="1" t="s">
        <v>1</v>
      </c>
      <c r="H134" s="1" t="s">
        <v>25</v>
      </c>
      <c r="I134" s="1" t="s">
        <v>2</v>
      </c>
      <c r="J134" s="1" t="s">
        <v>8</v>
      </c>
      <c r="K134" s="1" t="str">
        <f>Waypoints!D124&amp;","&amp;Waypoints!C124&amp;",0"</f>
        <v>-81.4562586229672,31.8072348883764,0</v>
      </c>
      <c r="L134" s="1" t="s">
        <v>7</v>
      </c>
      <c r="M134" s="1" t="s">
        <v>3</v>
      </c>
      <c r="N134" s="1" t="s">
        <v>4</v>
      </c>
    </row>
    <row r="135" spans="1:14" x14ac:dyDescent="0.2">
      <c r="A135" s="1" t="s">
        <v>0</v>
      </c>
      <c r="B135" s="1" t="s">
        <v>9</v>
      </c>
      <c r="C135" s="1" t="str">
        <f>Waypoints!A125</f>
        <v>COUNTY_LINCOLN</v>
      </c>
      <c r="D135" s="1" t="s">
        <v>5</v>
      </c>
      <c r="E135" s="1" t="s">
        <v>6</v>
      </c>
      <c r="F135" s="7" t="str">
        <f>Waypoints!B125</f>
        <v/>
      </c>
      <c r="G135" s="1" t="s">
        <v>1</v>
      </c>
      <c r="H135" s="1" t="s">
        <v>25</v>
      </c>
      <c r="I135" s="1" t="s">
        <v>2</v>
      </c>
      <c r="J135" s="1" t="s">
        <v>8</v>
      </c>
      <c r="K135" s="1" t="str">
        <f>Waypoints!D125&amp;","&amp;Waypoints!C125&amp;",0"</f>
        <v>-82.4512164256173,33.793666032485,0</v>
      </c>
      <c r="L135" s="1" t="s">
        <v>7</v>
      </c>
      <c r="M135" s="1" t="s">
        <v>3</v>
      </c>
      <c r="N135" s="1" t="s">
        <v>4</v>
      </c>
    </row>
    <row r="136" spans="1:14" x14ac:dyDescent="0.2">
      <c r="A136" s="1" t="s">
        <v>0</v>
      </c>
      <c r="B136" s="1" t="s">
        <v>9</v>
      </c>
      <c r="C136" s="1" t="str">
        <f>Waypoints!A126</f>
        <v>COUNTY_LONG</v>
      </c>
      <c r="D136" s="1" t="s">
        <v>5</v>
      </c>
      <c r="E136" s="1" t="s">
        <v>6</v>
      </c>
      <c r="F136" s="7" t="str">
        <f>Waypoints!B126</f>
        <v/>
      </c>
      <c r="G136" s="1" t="s">
        <v>1</v>
      </c>
      <c r="H136" s="1" t="s">
        <v>25</v>
      </c>
      <c r="I136" s="1" t="s">
        <v>2</v>
      </c>
      <c r="J136" s="1" t="s">
        <v>8</v>
      </c>
      <c r="K136" s="1" t="str">
        <f>Waypoints!D126&amp;","&amp;Waypoints!C126&amp;",0"</f>
        <v>-81.745770194147,31.7525906555259,0</v>
      </c>
      <c r="L136" s="1" t="s">
        <v>7</v>
      </c>
      <c r="M136" s="1" t="s">
        <v>3</v>
      </c>
      <c r="N136" s="1" t="s">
        <v>4</v>
      </c>
    </row>
    <row r="137" spans="1:14" x14ac:dyDescent="0.2">
      <c r="A137" s="1" t="s">
        <v>0</v>
      </c>
      <c r="B137" s="1" t="s">
        <v>9</v>
      </c>
      <c r="C137" s="1" t="str">
        <f>Waypoints!A127</f>
        <v>COUNTY_LOWNDES</v>
      </c>
      <c r="D137" s="1" t="s">
        <v>5</v>
      </c>
      <c r="E137" s="1" t="s">
        <v>6</v>
      </c>
      <c r="F137" s="7" t="str">
        <f>Waypoints!B127</f>
        <v/>
      </c>
      <c r="G137" s="1" t="s">
        <v>1</v>
      </c>
      <c r="H137" s="1" t="s">
        <v>25</v>
      </c>
      <c r="I137" s="1" t="s">
        <v>2</v>
      </c>
      <c r="J137" s="1" t="s">
        <v>8</v>
      </c>
      <c r="K137" s="1" t="str">
        <f>Waypoints!D127&amp;","&amp;Waypoints!C127&amp;",0"</f>
        <v>-83.26771162238209,30.8338627369506,0</v>
      </c>
      <c r="L137" s="1" t="s">
        <v>7</v>
      </c>
      <c r="M137" s="1" t="s">
        <v>3</v>
      </c>
      <c r="N137" s="1" t="s">
        <v>4</v>
      </c>
    </row>
    <row r="138" spans="1:14" x14ac:dyDescent="0.2">
      <c r="A138" s="1" t="s">
        <v>0</v>
      </c>
      <c r="B138" s="1" t="s">
        <v>9</v>
      </c>
      <c r="C138" s="1" t="str">
        <f>Waypoints!A128</f>
        <v>COUNTY_LUMPKIN</v>
      </c>
      <c r="D138" s="1" t="s">
        <v>5</v>
      </c>
      <c r="E138" s="1" t="s">
        <v>6</v>
      </c>
      <c r="F138" s="7" t="str">
        <f>Waypoints!B128</f>
        <v/>
      </c>
      <c r="G138" s="1" t="s">
        <v>1</v>
      </c>
      <c r="H138" s="1" t="s">
        <v>25</v>
      </c>
      <c r="I138" s="1" t="s">
        <v>2</v>
      </c>
      <c r="J138" s="1" t="s">
        <v>8</v>
      </c>
      <c r="K138" s="1" t="str">
        <f>Waypoints!D128&amp;","&amp;Waypoints!C128&amp;",0"</f>
        <v>-84.0026542112453,34.5721929026301,0</v>
      </c>
      <c r="L138" s="1" t="s">
        <v>7</v>
      </c>
      <c r="M138" s="1" t="s">
        <v>3</v>
      </c>
      <c r="N138" s="1" t="s">
        <v>4</v>
      </c>
    </row>
    <row r="139" spans="1:14" x14ac:dyDescent="0.2">
      <c r="A139" s="1" t="s">
        <v>0</v>
      </c>
      <c r="B139" s="1" t="s">
        <v>9</v>
      </c>
      <c r="C139" s="1" t="str">
        <f>Waypoints!A129</f>
        <v>COUNTY_MACON</v>
      </c>
      <c r="D139" s="1" t="s">
        <v>5</v>
      </c>
      <c r="E139" s="1" t="s">
        <v>6</v>
      </c>
      <c r="F139" s="7" t="str">
        <f>Waypoints!B129</f>
        <v/>
      </c>
      <c r="G139" s="1" t="s">
        <v>1</v>
      </c>
      <c r="H139" s="1" t="s">
        <v>25</v>
      </c>
      <c r="I139" s="1" t="s">
        <v>2</v>
      </c>
      <c r="J139" s="1" t="s">
        <v>8</v>
      </c>
      <c r="K139" s="1" t="str">
        <f>Waypoints!D129&amp;","&amp;Waypoints!C129&amp;",0"</f>
        <v>-84.0425460108919,32.3576829959303,0</v>
      </c>
      <c r="L139" s="1" t="s">
        <v>7</v>
      </c>
      <c r="M139" s="1" t="s">
        <v>3</v>
      </c>
      <c r="N139" s="1" t="s">
        <v>4</v>
      </c>
    </row>
    <row r="140" spans="1:14" x14ac:dyDescent="0.2">
      <c r="A140" s="1" t="s">
        <v>0</v>
      </c>
      <c r="B140" s="1" t="s">
        <v>9</v>
      </c>
      <c r="C140" s="1" t="str">
        <f>Waypoints!A130</f>
        <v>COUNTY_MADISON</v>
      </c>
      <c r="D140" s="1" t="s">
        <v>5</v>
      </c>
      <c r="E140" s="1" t="s">
        <v>6</v>
      </c>
      <c r="F140" s="7" t="str">
        <f>Waypoints!B130</f>
        <v/>
      </c>
      <c r="G140" s="1" t="s">
        <v>1</v>
      </c>
      <c r="H140" s="1" t="s">
        <v>25</v>
      </c>
      <c r="I140" s="1" t="s">
        <v>2</v>
      </c>
      <c r="J140" s="1" t="s">
        <v>8</v>
      </c>
      <c r="K140" s="1" t="str">
        <f>Waypoints!D130&amp;","&amp;Waypoints!C130&amp;",0"</f>
        <v>-83.2090413171767,34.1277907262618,0</v>
      </c>
      <c r="L140" s="1" t="s">
        <v>7</v>
      </c>
      <c r="M140" s="1" t="s">
        <v>3</v>
      </c>
      <c r="N140" s="1" t="s">
        <v>4</v>
      </c>
    </row>
    <row r="141" spans="1:14" x14ac:dyDescent="0.2">
      <c r="A141" s="1" t="s">
        <v>0</v>
      </c>
      <c r="B141" s="1" t="s">
        <v>9</v>
      </c>
      <c r="C141" s="1" t="str">
        <f>Waypoints!A131</f>
        <v>COUNTY_MARION_GA</v>
      </c>
      <c r="D141" s="1" t="s">
        <v>5</v>
      </c>
      <c r="E141" s="1" t="s">
        <v>6</v>
      </c>
      <c r="F141" s="7" t="str">
        <f>Waypoints!B131</f>
        <v/>
      </c>
      <c r="G141" s="1" t="s">
        <v>1</v>
      </c>
      <c r="H141" s="1" t="s">
        <v>25</v>
      </c>
      <c r="I141" s="1" t="s">
        <v>2</v>
      </c>
      <c r="J141" s="1" t="s">
        <v>8</v>
      </c>
      <c r="K141" s="1" t="str">
        <f>Waypoints!D131&amp;","&amp;Waypoints!C131&amp;",0"</f>
        <v>-84.52464187459439,32.353384180867,0</v>
      </c>
      <c r="L141" s="1" t="s">
        <v>7</v>
      </c>
      <c r="M141" s="1" t="s">
        <v>3</v>
      </c>
      <c r="N141" s="1" t="s">
        <v>4</v>
      </c>
    </row>
    <row r="142" spans="1:14" x14ac:dyDescent="0.2">
      <c r="A142" s="1" t="s">
        <v>0</v>
      </c>
      <c r="B142" s="1" t="s">
        <v>9</v>
      </c>
      <c r="C142" s="1" t="str">
        <f>Waypoints!A132</f>
        <v>COUNTY_MARION_SC</v>
      </c>
      <c r="D142" s="1" t="s">
        <v>5</v>
      </c>
      <c r="E142" s="1" t="s">
        <v>6</v>
      </c>
      <c r="F142" s="7" t="str">
        <f>Waypoints!B132</f>
        <v/>
      </c>
      <c r="G142" s="1" t="s">
        <v>1</v>
      </c>
      <c r="H142" s="1" t="s">
        <v>25</v>
      </c>
      <c r="I142" s="1" t="s">
        <v>2</v>
      </c>
      <c r="J142" s="1" t="s">
        <v>8</v>
      </c>
      <c r="K142" s="1" t="str">
        <f>Waypoints!D132&amp;","&amp;Waypoints!C132&amp;",0"</f>
        <v>-79.362518453655,34.0800884315937,0</v>
      </c>
      <c r="L142" s="1" t="s">
        <v>7</v>
      </c>
      <c r="M142" s="1" t="s">
        <v>3</v>
      </c>
      <c r="N142" s="1" t="s">
        <v>4</v>
      </c>
    </row>
    <row r="143" spans="1:14" x14ac:dyDescent="0.2">
      <c r="A143" s="1" t="s">
        <v>0</v>
      </c>
      <c r="B143" s="1" t="s">
        <v>9</v>
      </c>
      <c r="C143" s="1" t="str">
        <f>Waypoints!A133</f>
        <v>COUNTY_MARLBORO</v>
      </c>
      <c r="D143" s="1" t="s">
        <v>5</v>
      </c>
      <c r="E143" s="1" t="s">
        <v>6</v>
      </c>
      <c r="F143" s="7" t="str">
        <f>Waypoints!B133</f>
        <v/>
      </c>
      <c r="G143" s="1" t="s">
        <v>1</v>
      </c>
      <c r="H143" s="1" t="s">
        <v>25</v>
      </c>
      <c r="I143" s="1" t="s">
        <v>2</v>
      </c>
      <c r="J143" s="1" t="s">
        <v>8</v>
      </c>
      <c r="K143" s="1" t="str">
        <f>Waypoints!D133&amp;","&amp;Waypoints!C133&amp;",0"</f>
        <v>-79.67854509926811,34.6019190419817,0</v>
      </c>
      <c r="L143" s="1" t="s">
        <v>7</v>
      </c>
      <c r="M143" s="1" t="s">
        <v>3</v>
      </c>
      <c r="N143" s="1" t="s">
        <v>4</v>
      </c>
    </row>
    <row r="144" spans="1:14" x14ac:dyDescent="0.2">
      <c r="A144" s="1" t="s">
        <v>0</v>
      </c>
      <c r="B144" s="1" t="s">
        <v>9</v>
      </c>
      <c r="C144" s="1" t="str">
        <f>Waypoints!A134</f>
        <v>COUNTY_MCCORMICK</v>
      </c>
      <c r="D144" s="1" t="s">
        <v>5</v>
      </c>
      <c r="E144" s="1" t="s">
        <v>6</v>
      </c>
      <c r="F144" s="7" t="str">
        <f>Waypoints!B134</f>
        <v/>
      </c>
      <c r="G144" s="1" t="s">
        <v>1</v>
      </c>
      <c r="H144" s="1" t="s">
        <v>25</v>
      </c>
      <c r="I144" s="1" t="s">
        <v>2</v>
      </c>
      <c r="J144" s="1" t="s">
        <v>8</v>
      </c>
      <c r="K144" s="1" t="str">
        <f>Waypoints!D134&amp;","&amp;Waypoints!C134&amp;",0"</f>
        <v>-82.31005639277311,33.8996127218739,0</v>
      </c>
      <c r="L144" s="1" t="s">
        <v>7</v>
      </c>
      <c r="M144" s="1" t="s">
        <v>3</v>
      </c>
      <c r="N144" s="1" t="s">
        <v>4</v>
      </c>
    </row>
    <row r="145" spans="1:14" x14ac:dyDescent="0.2">
      <c r="A145" s="1" t="s">
        <v>0</v>
      </c>
      <c r="B145" s="1" t="s">
        <v>9</v>
      </c>
      <c r="C145" s="1" t="str">
        <f>Waypoints!A135</f>
        <v>COUNTY_MCDUFFIE</v>
      </c>
      <c r="D145" s="1" t="s">
        <v>5</v>
      </c>
      <c r="E145" s="1" t="s">
        <v>6</v>
      </c>
      <c r="F145" s="7" t="str">
        <f>Waypoints!B135</f>
        <v/>
      </c>
      <c r="G145" s="1" t="s">
        <v>1</v>
      </c>
      <c r="H145" s="1" t="s">
        <v>25</v>
      </c>
      <c r="I145" s="1" t="s">
        <v>2</v>
      </c>
      <c r="J145" s="1" t="s">
        <v>8</v>
      </c>
      <c r="K145" s="1" t="str">
        <f>Waypoints!D135&amp;","&amp;Waypoints!C135&amp;",0"</f>
        <v>-82.48137159124011,33.4828583801308,0</v>
      </c>
      <c r="L145" s="1" t="s">
        <v>7</v>
      </c>
      <c r="M145" s="1" t="s">
        <v>3</v>
      </c>
      <c r="N145" s="1" t="s">
        <v>4</v>
      </c>
    </row>
    <row r="146" spans="1:14" x14ac:dyDescent="0.2">
      <c r="A146" s="1" t="s">
        <v>0</v>
      </c>
      <c r="B146" s="1" t="s">
        <v>9</v>
      </c>
      <c r="C146" s="1" t="str">
        <f>Waypoints!A136</f>
        <v>COUNTY_MCINTOSH</v>
      </c>
      <c r="D146" s="1" t="s">
        <v>5</v>
      </c>
      <c r="E146" s="1" t="s">
        <v>6</v>
      </c>
      <c r="F146" s="7" t="str">
        <f>Waypoints!B136</f>
        <v/>
      </c>
      <c r="G146" s="1" t="s">
        <v>1</v>
      </c>
      <c r="H146" s="1" t="s">
        <v>25</v>
      </c>
      <c r="I146" s="1" t="s">
        <v>2</v>
      </c>
      <c r="J146" s="1" t="s">
        <v>8</v>
      </c>
      <c r="K146" s="1" t="str">
        <f>Waypoints!D136&amp;","&amp;Waypoints!C136&amp;",0"</f>
        <v>-81.3755693746344,31.483812207167,0</v>
      </c>
      <c r="L146" s="1" t="s">
        <v>7</v>
      </c>
      <c r="M146" s="1" t="s">
        <v>3</v>
      </c>
      <c r="N146" s="1" t="s">
        <v>4</v>
      </c>
    </row>
    <row r="147" spans="1:14" x14ac:dyDescent="0.2">
      <c r="A147" s="1" t="s">
        <v>0</v>
      </c>
      <c r="B147" s="1" t="s">
        <v>9</v>
      </c>
      <c r="C147" s="1" t="str">
        <f>Waypoints!A137</f>
        <v>COUNTY_MERIWETHER</v>
      </c>
      <c r="D147" s="1" t="s">
        <v>5</v>
      </c>
      <c r="E147" s="1" t="s">
        <v>6</v>
      </c>
      <c r="F147" s="7" t="str">
        <f>Waypoints!B137</f>
        <v/>
      </c>
      <c r="G147" s="1" t="s">
        <v>1</v>
      </c>
      <c r="H147" s="1" t="s">
        <v>25</v>
      </c>
      <c r="I147" s="1" t="s">
        <v>2</v>
      </c>
      <c r="J147" s="1" t="s">
        <v>8</v>
      </c>
      <c r="K147" s="1" t="str">
        <f>Waypoints!D137&amp;","&amp;Waypoints!C137&amp;",0"</f>
        <v>-84.6883156251194,33.0406619680445,0</v>
      </c>
      <c r="L147" s="1" t="s">
        <v>7</v>
      </c>
      <c r="M147" s="1" t="s">
        <v>3</v>
      </c>
      <c r="N147" s="1" t="s">
        <v>4</v>
      </c>
    </row>
    <row r="148" spans="1:14" x14ac:dyDescent="0.2">
      <c r="A148" s="1" t="s">
        <v>0</v>
      </c>
      <c r="B148" s="1" t="s">
        <v>9</v>
      </c>
      <c r="C148" s="1" t="str">
        <f>Waypoints!A138</f>
        <v>COUNTY_MILLER</v>
      </c>
      <c r="D148" s="1" t="s">
        <v>5</v>
      </c>
      <c r="E148" s="1" t="s">
        <v>6</v>
      </c>
      <c r="F148" s="7" t="str">
        <f>Waypoints!B138</f>
        <v/>
      </c>
      <c r="G148" s="1" t="s">
        <v>1</v>
      </c>
      <c r="H148" s="1" t="s">
        <v>25</v>
      </c>
      <c r="I148" s="1" t="s">
        <v>2</v>
      </c>
      <c r="J148" s="1" t="s">
        <v>8</v>
      </c>
      <c r="K148" s="1" t="str">
        <f>Waypoints!D138&amp;","&amp;Waypoints!C138&amp;",0"</f>
        <v>-84.730726134195,31.1639981903056,0</v>
      </c>
      <c r="L148" s="1" t="s">
        <v>7</v>
      </c>
      <c r="M148" s="1" t="s">
        <v>3</v>
      </c>
      <c r="N148" s="1" t="s">
        <v>4</v>
      </c>
    </row>
    <row r="149" spans="1:14" x14ac:dyDescent="0.2">
      <c r="A149" s="1" t="s">
        <v>0</v>
      </c>
      <c r="B149" s="1" t="s">
        <v>9</v>
      </c>
      <c r="C149" s="1" t="str">
        <f>Waypoints!A139</f>
        <v>COUNTY_MITCHELL</v>
      </c>
      <c r="D149" s="1" t="s">
        <v>5</v>
      </c>
      <c r="E149" s="1" t="s">
        <v>6</v>
      </c>
      <c r="F149" s="7" t="str">
        <f>Waypoints!B139</f>
        <v/>
      </c>
      <c r="G149" s="1" t="s">
        <v>1</v>
      </c>
      <c r="H149" s="1" t="s">
        <v>25</v>
      </c>
      <c r="I149" s="1" t="s">
        <v>2</v>
      </c>
      <c r="J149" s="1" t="s">
        <v>8</v>
      </c>
      <c r="K149" s="1" t="str">
        <f>Waypoints!D139&amp;","&amp;Waypoints!C139&amp;",0"</f>
        <v>-84.1943125262583,31.2253268497626,0</v>
      </c>
      <c r="L149" s="1" t="s">
        <v>7</v>
      </c>
      <c r="M149" s="1" t="s">
        <v>3</v>
      </c>
      <c r="N149" s="1" t="s">
        <v>4</v>
      </c>
    </row>
    <row r="150" spans="1:14" x14ac:dyDescent="0.2">
      <c r="A150" s="1" t="s">
        <v>0</v>
      </c>
      <c r="B150" s="1" t="s">
        <v>9</v>
      </c>
      <c r="C150" s="1" t="str">
        <f>Waypoints!A140</f>
        <v>COUNTY_MONROE</v>
      </c>
      <c r="D150" s="1" t="s">
        <v>5</v>
      </c>
      <c r="E150" s="1" t="s">
        <v>6</v>
      </c>
      <c r="F150" s="7" t="str">
        <f>Waypoints!B140</f>
        <v/>
      </c>
      <c r="G150" s="1" t="s">
        <v>1</v>
      </c>
      <c r="H150" s="1" t="s">
        <v>25</v>
      </c>
      <c r="I150" s="1" t="s">
        <v>2</v>
      </c>
      <c r="J150" s="1" t="s">
        <v>8</v>
      </c>
      <c r="K150" s="1" t="str">
        <f>Waypoints!D140&amp;","&amp;Waypoints!C140&amp;",0"</f>
        <v>-83.91872493114469,33.0140865939319,0</v>
      </c>
      <c r="L150" s="1" t="s">
        <v>7</v>
      </c>
      <c r="M150" s="1" t="s">
        <v>3</v>
      </c>
      <c r="N150" s="1" t="s">
        <v>4</v>
      </c>
    </row>
    <row r="151" spans="1:14" x14ac:dyDescent="0.2">
      <c r="A151" s="1" t="s">
        <v>0</v>
      </c>
      <c r="B151" s="1" t="s">
        <v>9</v>
      </c>
      <c r="C151" s="1" t="str">
        <f>Waypoints!A141</f>
        <v>COUNTY_MONTGOMERY</v>
      </c>
      <c r="D151" s="1" t="s">
        <v>5</v>
      </c>
      <c r="E151" s="1" t="s">
        <v>6</v>
      </c>
      <c r="F151" s="7" t="str">
        <f>Waypoints!B141</f>
        <v/>
      </c>
      <c r="G151" s="1" t="s">
        <v>1</v>
      </c>
      <c r="H151" s="1" t="s">
        <v>25</v>
      </c>
      <c r="I151" s="1" t="s">
        <v>2</v>
      </c>
      <c r="J151" s="1" t="s">
        <v>8</v>
      </c>
      <c r="K151" s="1" t="str">
        <f>Waypoints!D141&amp;","&amp;Waypoints!C141&amp;",0"</f>
        <v>-82.5348215102814,32.1733695426614,0</v>
      </c>
      <c r="L151" s="1" t="s">
        <v>7</v>
      </c>
      <c r="M151" s="1" t="s">
        <v>3</v>
      </c>
      <c r="N151" s="1" t="s">
        <v>4</v>
      </c>
    </row>
    <row r="152" spans="1:14" x14ac:dyDescent="0.2">
      <c r="A152" s="1" t="s">
        <v>0</v>
      </c>
      <c r="B152" s="1" t="s">
        <v>9</v>
      </c>
      <c r="C152" s="1" t="str">
        <f>Waypoints!A142</f>
        <v>COUNTY_MORGAN</v>
      </c>
      <c r="D152" s="1" t="s">
        <v>5</v>
      </c>
      <c r="E152" s="1" t="s">
        <v>6</v>
      </c>
      <c r="F152" s="7" t="str">
        <f>Waypoints!B142</f>
        <v/>
      </c>
      <c r="G152" s="1" t="s">
        <v>1</v>
      </c>
      <c r="H152" s="1" t="s">
        <v>25</v>
      </c>
      <c r="I152" s="1" t="s">
        <v>2</v>
      </c>
      <c r="J152" s="1" t="s">
        <v>8</v>
      </c>
      <c r="K152" s="1" t="str">
        <f>Waypoints!D142&amp;","&amp;Waypoints!C142&amp;",0"</f>
        <v>-83.4923862856716,33.5908309574759,0</v>
      </c>
      <c r="L152" s="1" t="s">
        <v>7</v>
      </c>
      <c r="M152" s="1" t="s">
        <v>3</v>
      </c>
      <c r="N152" s="1" t="s">
        <v>4</v>
      </c>
    </row>
    <row r="153" spans="1:14" x14ac:dyDescent="0.2">
      <c r="A153" s="1" t="s">
        <v>0</v>
      </c>
      <c r="B153" s="1" t="s">
        <v>9</v>
      </c>
      <c r="C153" s="1" t="str">
        <f>Waypoints!A143</f>
        <v>COUNTY_MURRAY</v>
      </c>
      <c r="D153" s="1" t="s">
        <v>5</v>
      </c>
      <c r="E153" s="1" t="s">
        <v>6</v>
      </c>
      <c r="F153" s="7" t="str">
        <f>Waypoints!B143</f>
        <v/>
      </c>
      <c r="G153" s="1" t="s">
        <v>1</v>
      </c>
      <c r="H153" s="1" t="s">
        <v>25</v>
      </c>
      <c r="I153" s="1" t="s">
        <v>2</v>
      </c>
      <c r="J153" s="1" t="s">
        <v>8</v>
      </c>
      <c r="K153" s="1" t="str">
        <f>Waypoints!D143&amp;","&amp;Waypoints!C143&amp;",0"</f>
        <v>-84.7480975960077,34.7884542906519,0</v>
      </c>
      <c r="L153" s="1" t="s">
        <v>7</v>
      </c>
      <c r="M153" s="1" t="s">
        <v>3</v>
      </c>
      <c r="N153" s="1" t="s">
        <v>4</v>
      </c>
    </row>
    <row r="154" spans="1:14" x14ac:dyDescent="0.2">
      <c r="A154" s="1" t="s">
        <v>0</v>
      </c>
      <c r="B154" s="1" t="s">
        <v>9</v>
      </c>
      <c r="C154" s="1" t="str">
        <f>Waypoints!A144</f>
        <v>COUNTY_MUSCOGEE</v>
      </c>
      <c r="D154" s="1" t="s">
        <v>5</v>
      </c>
      <c r="E154" s="1" t="s">
        <v>6</v>
      </c>
      <c r="F154" s="7" t="str">
        <f>Waypoints!B144</f>
        <v/>
      </c>
      <c r="G154" s="1" t="s">
        <v>1</v>
      </c>
      <c r="H154" s="1" t="s">
        <v>25</v>
      </c>
      <c r="I154" s="1" t="s">
        <v>2</v>
      </c>
      <c r="J154" s="1" t="s">
        <v>8</v>
      </c>
      <c r="K154" s="1" t="str">
        <f>Waypoints!D144&amp;","&amp;Waypoints!C144&amp;",0"</f>
        <v>-84.87704506397471,32.5099674956092,0</v>
      </c>
      <c r="L154" s="1" t="s">
        <v>7</v>
      </c>
      <c r="M154" s="1" t="s">
        <v>3</v>
      </c>
      <c r="N154" s="1" t="s">
        <v>4</v>
      </c>
    </row>
    <row r="155" spans="1:14" x14ac:dyDescent="0.2">
      <c r="A155" s="1" t="s">
        <v>0</v>
      </c>
      <c r="B155" s="1" t="s">
        <v>9</v>
      </c>
      <c r="C155" s="1" t="str">
        <f>Waypoints!A145</f>
        <v>COUNTY_NEWBERRY</v>
      </c>
      <c r="D155" s="1" t="s">
        <v>5</v>
      </c>
      <c r="E155" s="1" t="s">
        <v>6</v>
      </c>
      <c r="F155" s="7" t="str">
        <f>Waypoints!B145</f>
        <v/>
      </c>
      <c r="G155" s="1" t="s">
        <v>1</v>
      </c>
      <c r="H155" s="1" t="s">
        <v>25</v>
      </c>
      <c r="I155" s="1" t="s">
        <v>2</v>
      </c>
      <c r="J155" s="1" t="s">
        <v>8</v>
      </c>
      <c r="K155" s="1" t="str">
        <f>Waypoints!D145&amp;","&amp;Waypoints!C145&amp;",0"</f>
        <v>-81.6000790034123,34.2897831973566,0</v>
      </c>
      <c r="L155" s="1" t="s">
        <v>7</v>
      </c>
      <c r="M155" s="1" t="s">
        <v>3</v>
      </c>
      <c r="N155" s="1" t="s">
        <v>4</v>
      </c>
    </row>
    <row r="156" spans="1:14" x14ac:dyDescent="0.2">
      <c r="A156" s="1" t="s">
        <v>0</v>
      </c>
      <c r="B156" s="1" t="s">
        <v>9</v>
      </c>
      <c r="C156" s="1" t="str">
        <f>Waypoints!A146</f>
        <v>COUNTY_NEWTON</v>
      </c>
      <c r="D156" s="1" t="s">
        <v>5</v>
      </c>
      <c r="E156" s="1" t="s">
        <v>6</v>
      </c>
      <c r="F156" s="7" t="str">
        <f>Waypoints!B146</f>
        <v/>
      </c>
      <c r="G156" s="1" t="s">
        <v>1</v>
      </c>
      <c r="H156" s="1" t="s">
        <v>25</v>
      </c>
      <c r="I156" s="1" t="s">
        <v>2</v>
      </c>
      <c r="J156" s="1" t="s">
        <v>8</v>
      </c>
      <c r="K156" s="1" t="str">
        <f>Waypoints!D146&amp;","&amp;Waypoints!C146&amp;",0"</f>
        <v>-83.85019054917881,33.5550549568585,0</v>
      </c>
      <c r="L156" s="1" t="s">
        <v>7</v>
      </c>
      <c r="M156" s="1" t="s">
        <v>3</v>
      </c>
      <c r="N156" s="1" t="s">
        <v>4</v>
      </c>
    </row>
    <row r="157" spans="1:14" x14ac:dyDescent="0.2">
      <c r="A157" s="1" t="s">
        <v>0</v>
      </c>
      <c r="B157" s="1" t="s">
        <v>9</v>
      </c>
      <c r="C157" s="1" t="str">
        <f>Waypoints!A147</f>
        <v>COUNTY_OCONEE_GA</v>
      </c>
      <c r="D157" s="1" t="s">
        <v>5</v>
      </c>
      <c r="E157" s="1" t="s">
        <v>6</v>
      </c>
      <c r="F157" s="7" t="str">
        <f>Waypoints!B147</f>
        <v/>
      </c>
      <c r="G157" s="1" t="s">
        <v>1</v>
      </c>
      <c r="H157" s="1" t="s">
        <v>25</v>
      </c>
      <c r="I157" s="1" t="s">
        <v>2</v>
      </c>
      <c r="J157" s="1" t="s">
        <v>8</v>
      </c>
      <c r="K157" s="1" t="str">
        <f>Waypoints!D147&amp;","&amp;Waypoints!C147&amp;",0"</f>
        <v>-83.43705810277049,33.8349455111852,0</v>
      </c>
      <c r="L157" s="1" t="s">
        <v>7</v>
      </c>
      <c r="M157" s="1" t="s">
        <v>3</v>
      </c>
      <c r="N157" s="1" t="s">
        <v>4</v>
      </c>
    </row>
    <row r="158" spans="1:14" x14ac:dyDescent="0.2">
      <c r="A158" s="1" t="s">
        <v>0</v>
      </c>
      <c r="B158" s="1" t="s">
        <v>9</v>
      </c>
      <c r="C158" s="1" t="str">
        <f>Waypoints!A148</f>
        <v>COUNTY_OCONEE_SC</v>
      </c>
      <c r="D158" s="1" t="s">
        <v>5</v>
      </c>
      <c r="E158" s="1" t="s">
        <v>6</v>
      </c>
      <c r="F158" s="7" t="str">
        <f>Waypoints!B148</f>
        <v/>
      </c>
      <c r="G158" s="1" t="s">
        <v>1</v>
      </c>
      <c r="H158" s="1" t="s">
        <v>25</v>
      </c>
      <c r="I158" s="1" t="s">
        <v>2</v>
      </c>
      <c r="J158" s="1" t="s">
        <v>8</v>
      </c>
      <c r="K158" s="1" t="str">
        <f>Waypoints!D148&amp;","&amp;Waypoints!C148&amp;",0"</f>
        <v>-83.065836262876,34.753374230687,0</v>
      </c>
      <c r="L158" s="1" t="s">
        <v>7</v>
      </c>
      <c r="M158" s="1" t="s">
        <v>3</v>
      </c>
      <c r="N158" s="1" t="s">
        <v>4</v>
      </c>
    </row>
    <row r="159" spans="1:14" x14ac:dyDescent="0.2">
      <c r="A159" s="1" t="s">
        <v>0</v>
      </c>
      <c r="B159" s="1" t="s">
        <v>9</v>
      </c>
      <c r="C159" s="1" t="str">
        <f>Waypoints!A149</f>
        <v>COUNTY_OGLETHORPE</v>
      </c>
      <c r="D159" s="1" t="s">
        <v>5</v>
      </c>
      <c r="E159" s="1" t="s">
        <v>6</v>
      </c>
      <c r="F159" s="7" t="str">
        <f>Waypoints!B149</f>
        <v/>
      </c>
      <c r="G159" s="1" t="s">
        <v>1</v>
      </c>
      <c r="H159" s="1" t="s">
        <v>25</v>
      </c>
      <c r="I159" s="1" t="s">
        <v>2</v>
      </c>
      <c r="J159" s="1" t="s">
        <v>8</v>
      </c>
      <c r="K159" s="1" t="str">
        <f>Waypoints!D149&amp;","&amp;Waypoints!C149&amp;",0"</f>
        <v>-83.0807073601798,33.8806545300757,0</v>
      </c>
      <c r="L159" s="1" t="s">
        <v>7</v>
      </c>
      <c r="M159" s="1" t="s">
        <v>3</v>
      </c>
      <c r="N159" s="1" t="s">
        <v>4</v>
      </c>
    </row>
    <row r="160" spans="1:14" x14ac:dyDescent="0.2">
      <c r="A160" s="1" t="s">
        <v>0</v>
      </c>
      <c r="B160" s="1" t="s">
        <v>9</v>
      </c>
      <c r="C160" s="1" t="str">
        <f>Waypoints!A150</f>
        <v>COUNTY_ORANGEBURG</v>
      </c>
      <c r="D160" s="1" t="s">
        <v>5</v>
      </c>
      <c r="E160" s="1" t="s">
        <v>6</v>
      </c>
      <c r="F160" s="7" t="str">
        <f>Waypoints!B150</f>
        <v/>
      </c>
      <c r="G160" s="1" t="s">
        <v>1</v>
      </c>
      <c r="H160" s="1" t="s">
        <v>25</v>
      </c>
      <c r="I160" s="1" t="s">
        <v>2</v>
      </c>
      <c r="J160" s="1" t="s">
        <v>8</v>
      </c>
      <c r="K160" s="1" t="str">
        <f>Waypoints!D150&amp;","&amp;Waypoints!C150&amp;",0"</f>
        <v>-80.8001528225913,33.4388853120533,0</v>
      </c>
      <c r="L160" s="1" t="s">
        <v>7</v>
      </c>
      <c r="M160" s="1" t="s">
        <v>3</v>
      </c>
      <c r="N160" s="1" t="s">
        <v>4</v>
      </c>
    </row>
    <row r="161" spans="1:14" x14ac:dyDescent="0.2">
      <c r="A161" s="1" t="s">
        <v>0</v>
      </c>
      <c r="B161" s="1" t="s">
        <v>9</v>
      </c>
      <c r="C161" s="1" t="str">
        <f>Waypoints!A151</f>
        <v>COUNTY_PAULDING</v>
      </c>
      <c r="D161" s="1" t="s">
        <v>5</v>
      </c>
      <c r="E161" s="1" t="s">
        <v>6</v>
      </c>
      <c r="F161" s="7" t="str">
        <f>Waypoints!B151</f>
        <v/>
      </c>
      <c r="G161" s="1" t="s">
        <v>1</v>
      </c>
      <c r="H161" s="1" t="s">
        <v>25</v>
      </c>
      <c r="I161" s="1" t="s">
        <v>2</v>
      </c>
      <c r="J161" s="1" t="s">
        <v>8</v>
      </c>
      <c r="K161" s="1" t="str">
        <f>Waypoints!D151&amp;","&amp;Waypoints!C151&amp;",0"</f>
        <v>-84.8672924753738,33.9205515580616,0</v>
      </c>
      <c r="L161" s="1" t="s">
        <v>7</v>
      </c>
      <c r="M161" s="1" t="s">
        <v>3</v>
      </c>
      <c r="N161" s="1" t="s">
        <v>4</v>
      </c>
    </row>
    <row r="162" spans="1:14" x14ac:dyDescent="0.2">
      <c r="A162" s="1" t="s">
        <v>0</v>
      </c>
      <c r="B162" s="1" t="s">
        <v>9</v>
      </c>
      <c r="C162" s="1" t="str">
        <f>Waypoints!A152</f>
        <v>COUNTY_PEACH</v>
      </c>
      <c r="D162" s="1" t="s">
        <v>5</v>
      </c>
      <c r="E162" s="1" t="s">
        <v>6</v>
      </c>
      <c r="F162" s="7" t="str">
        <f>Waypoints!B152</f>
        <v/>
      </c>
      <c r="G162" s="1" t="s">
        <v>1</v>
      </c>
      <c r="H162" s="1" t="s">
        <v>25</v>
      </c>
      <c r="I162" s="1" t="s">
        <v>2</v>
      </c>
      <c r="J162" s="1" t="s">
        <v>8</v>
      </c>
      <c r="K162" s="1" t="str">
        <f>Waypoints!D152&amp;","&amp;Waypoints!C152&amp;",0"</f>
        <v>-83.8268822002387,32.5687841355439,0</v>
      </c>
      <c r="L162" s="1" t="s">
        <v>7</v>
      </c>
      <c r="M162" s="1" t="s">
        <v>3</v>
      </c>
      <c r="N162" s="1" t="s">
        <v>4</v>
      </c>
    </row>
    <row r="163" spans="1:14" x14ac:dyDescent="0.2">
      <c r="A163" s="1" t="s">
        <v>0</v>
      </c>
      <c r="B163" s="1" t="s">
        <v>9</v>
      </c>
      <c r="C163" s="1" t="str">
        <f>Waypoints!A153</f>
        <v>COUNTY_PICKENS_GA</v>
      </c>
      <c r="D163" s="1" t="s">
        <v>5</v>
      </c>
      <c r="E163" s="1" t="s">
        <v>6</v>
      </c>
      <c r="F163" s="7" t="str">
        <f>Waypoints!B153</f>
        <v/>
      </c>
      <c r="G163" s="1" t="s">
        <v>1</v>
      </c>
      <c r="H163" s="1" t="s">
        <v>25</v>
      </c>
      <c r="I163" s="1" t="s">
        <v>2</v>
      </c>
      <c r="J163" s="1" t="s">
        <v>8</v>
      </c>
      <c r="K163" s="1" t="str">
        <f>Waypoints!D153&amp;","&amp;Waypoints!C153&amp;",0"</f>
        <v>-84.46564316662869,34.4643267248737,0</v>
      </c>
      <c r="L163" s="1" t="s">
        <v>7</v>
      </c>
      <c r="M163" s="1" t="s">
        <v>3</v>
      </c>
      <c r="N163" s="1" t="s">
        <v>4</v>
      </c>
    </row>
    <row r="164" spans="1:14" x14ac:dyDescent="0.2">
      <c r="A164" s="1" t="s">
        <v>0</v>
      </c>
      <c r="B164" s="1" t="s">
        <v>9</v>
      </c>
      <c r="C164" s="1" t="str">
        <f>Waypoints!A154</f>
        <v>COUNTY_PICKENS_SC</v>
      </c>
      <c r="D164" s="1" t="s">
        <v>5</v>
      </c>
      <c r="E164" s="1" t="s">
        <v>6</v>
      </c>
      <c r="F164" s="7" t="str">
        <f>Waypoints!B154</f>
        <v/>
      </c>
      <c r="G164" s="1" t="s">
        <v>1</v>
      </c>
      <c r="H164" s="1" t="s">
        <v>25</v>
      </c>
      <c r="I164" s="1" t="s">
        <v>2</v>
      </c>
      <c r="J164" s="1" t="s">
        <v>8</v>
      </c>
      <c r="K164" s="1" t="str">
        <f>Waypoints!D154&amp;","&amp;Waypoints!C154&amp;",0"</f>
        <v>-82.72522301011669,34.8876664674815,0</v>
      </c>
      <c r="L164" s="1" t="s">
        <v>7</v>
      </c>
      <c r="M164" s="1" t="s">
        <v>3</v>
      </c>
      <c r="N164" s="1" t="s">
        <v>4</v>
      </c>
    </row>
    <row r="165" spans="1:14" x14ac:dyDescent="0.2">
      <c r="A165" s="1" t="s">
        <v>0</v>
      </c>
      <c r="B165" s="1" t="s">
        <v>9</v>
      </c>
      <c r="C165" s="1" t="str">
        <f>Waypoints!A155</f>
        <v>COUNTY_PIERCE</v>
      </c>
      <c r="D165" s="1" t="s">
        <v>5</v>
      </c>
      <c r="E165" s="1" t="s">
        <v>6</v>
      </c>
      <c r="F165" s="7" t="str">
        <f>Waypoints!B155</f>
        <v/>
      </c>
      <c r="G165" s="1" t="s">
        <v>1</v>
      </c>
      <c r="H165" s="1" t="s">
        <v>25</v>
      </c>
      <c r="I165" s="1" t="s">
        <v>2</v>
      </c>
      <c r="J165" s="1" t="s">
        <v>8</v>
      </c>
      <c r="K165" s="1" t="str">
        <f>Waypoints!D155&amp;","&amp;Waypoints!C155&amp;",0"</f>
        <v>-82.21274606468999,31.3587635983858,0</v>
      </c>
      <c r="L165" s="1" t="s">
        <v>7</v>
      </c>
      <c r="M165" s="1" t="s">
        <v>3</v>
      </c>
      <c r="N165" s="1" t="s">
        <v>4</v>
      </c>
    </row>
    <row r="166" spans="1:14" x14ac:dyDescent="0.2">
      <c r="A166" s="1" t="s">
        <v>0</v>
      </c>
      <c r="B166" s="1" t="s">
        <v>9</v>
      </c>
      <c r="C166" s="1" t="str">
        <f>Waypoints!A156</f>
        <v>COUNTY_PIKE</v>
      </c>
      <c r="D166" s="1" t="s">
        <v>5</v>
      </c>
      <c r="E166" s="1" t="s">
        <v>6</v>
      </c>
      <c r="F166" s="7" t="str">
        <f>Waypoints!B156</f>
        <v/>
      </c>
      <c r="G166" s="1" t="s">
        <v>1</v>
      </c>
      <c r="H166" s="1" t="s">
        <v>25</v>
      </c>
      <c r="I166" s="1" t="s">
        <v>2</v>
      </c>
      <c r="J166" s="1" t="s">
        <v>8</v>
      </c>
      <c r="K166" s="1" t="str">
        <f>Waypoints!D156&amp;","&amp;Waypoints!C156&amp;",0"</f>
        <v>-84.3892386461329,33.0922712665371,0</v>
      </c>
      <c r="L166" s="1" t="s">
        <v>7</v>
      </c>
      <c r="M166" s="1" t="s">
        <v>3</v>
      </c>
      <c r="N166" s="1" t="s">
        <v>4</v>
      </c>
    </row>
    <row r="167" spans="1:14" x14ac:dyDescent="0.2">
      <c r="A167" s="1" t="s">
        <v>0</v>
      </c>
      <c r="B167" s="1" t="s">
        <v>9</v>
      </c>
      <c r="C167" s="1" t="str">
        <f>Waypoints!A157</f>
        <v>COUNTY_POLK</v>
      </c>
      <c r="D167" s="1" t="s">
        <v>5</v>
      </c>
      <c r="E167" s="1" t="s">
        <v>6</v>
      </c>
      <c r="F167" s="7" t="str">
        <f>Waypoints!B157</f>
        <v/>
      </c>
      <c r="G167" s="1" t="s">
        <v>1</v>
      </c>
      <c r="H167" s="1" t="s">
        <v>25</v>
      </c>
      <c r="I167" s="1" t="s">
        <v>2</v>
      </c>
      <c r="J167" s="1" t="s">
        <v>8</v>
      </c>
      <c r="K167" s="1" t="str">
        <f>Waypoints!D157&amp;","&amp;Waypoints!C157&amp;",0"</f>
        <v>-85.1881578503141,34.0017904175552,0</v>
      </c>
      <c r="L167" s="1" t="s">
        <v>7</v>
      </c>
      <c r="M167" s="1" t="s">
        <v>3</v>
      </c>
      <c r="N167" s="1" t="s">
        <v>4</v>
      </c>
    </row>
    <row r="168" spans="1:14" x14ac:dyDescent="0.2">
      <c r="A168" s="1" t="s">
        <v>0</v>
      </c>
      <c r="B168" s="1" t="s">
        <v>9</v>
      </c>
      <c r="C168" s="1" t="str">
        <f>Waypoints!A158</f>
        <v>COUNTY_PULASKI</v>
      </c>
      <c r="D168" s="1" t="s">
        <v>5</v>
      </c>
      <c r="E168" s="1" t="s">
        <v>6</v>
      </c>
      <c r="F168" s="7" t="str">
        <f>Waypoints!B158</f>
        <v/>
      </c>
      <c r="G168" s="1" t="s">
        <v>1</v>
      </c>
      <c r="H168" s="1" t="s">
        <v>25</v>
      </c>
      <c r="I168" s="1" t="s">
        <v>2</v>
      </c>
      <c r="J168" s="1" t="s">
        <v>8</v>
      </c>
      <c r="K168" s="1" t="str">
        <f>Waypoints!D158&amp;","&amp;Waypoints!C158&amp;",0"</f>
        <v>-83.47596827460509,32.2323071767096,0</v>
      </c>
      <c r="L168" s="1" t="s">
        <v>7</v>
      </c>
      <c r="M168" s="1" t="s">
        <v>3</v>
      </c>
      <c r="N168" s="1" t="s">
        <v>4</v>
      </c>
    </row>
    <row r="169" spans="1:14" x14ac:dyDescent="0.2">
      <c r="A169" s="1" t="s">
        <v>0</v>
      </c>
      <c r="B169" s="1" t="s">
        <v>9</v>
      </c>
      <c r="C169" s="1" t="str">
        <f>Waypoints!A159</f>
        <v>COUNTY_PUTNAM</v>
      </c>
      <c r="D169" s="1" t="s">
        <v>5</v>
      </c>
      <c r="E169" s="1" t="s">
        <v>6</v>
      </c>
      <c r="F169" s="7" t="str">
        <f>Waypoints!B159</f>
        <v/>
      </c>
      <c r="G169" s="1" t="s">
        <v>1</v>
      </c>
      <c r="H169" s="1" t="s">
        <v>25</v>
      </c>
      <c r="I169" s="1" t="s">
        <v>2</v>
      </c>
      <c r="J169" s="1" t="s">
        <v>8</v>
      </c>
      <c r="K169" s="1" t="str">
        <f>Waypoints!D159&amp;","&amp;Waypoints!C159&amp;",0"</f>
        <v>-83.37284535838791,33.3217733630371,0</v>
      </c>
      <c r="L169" s="1" t="s">
        <v>7</v>
      </c>
      <c r="M169" s="1" t="s">
        <v>3</v>
      </c>
      <c r="N169" s="1" t="s">
        <v>4</v>
      </c>
    </row>
    <row r="170" spans="1:14" x14ac:dyDescent="0.2">
      <c r="A170" s="1" t="s">
        <v>0</v>
      </c>
      <c r="B170" s="1" t="s">
        <v>9</v>
      </c>
      <c r="C170" s="1" t="str">
        <f>Waypoints!A160</f>
        <v>COUNTY_QUITMAN</v>
      </c>
      <c r="D170" s="1" t="s">
        <v>5</v>
      </c>
      <c r="E170" s="1" t="s">
        <v>6</v>
      </c>
      <c r="F170" s="7" t="str">
        <f>Waypoints!B160</f>
        <v/>
      </c>
      <c r="G170" s="1" t="s">
        <v>1</v>
      </c>
      <c r="H170" s="1" t="s">
        <v>25</v>
      </c>
      <c r="I170" s="1" t="s">
        <v>2</v>
      </c>
      <c r="J170" s="1" t="s">
        <v>8</v>
      </c>
      <c r="K170" s="1" t="str">
        <f>Waypoints!D160&amp;","&amp;Waypoints!C160&amp;",0"</f>
        <v>-85.0187881575376,31.8673365599782,0</v>
      </c>
      <c r="L170" s="1" t="s">
        <v>7</v>
      </c>
      <c r="M170" s="1" t="s">
        <v>3</v>
      </c>
      <c r="N170" s="1" t="s">
        <v>4</v>
      </c>
    </row>
    <row r="171" spans="1:14" x14ac:dyDescent="0.2">
      <c r="A171" s="1" t="s">
        <v>0</v>
      </c>
      <c r="B171" s="1" t="s">
        <v>9</v>
      </c>
      <c r="C171" s="1" t="str">
        <f>Waypoints!A161</f>
        <v>COUNTY_RABUN</v>
      </c>
      <c r="D171" s="1" t="s">
        <v>5</v>
      </c>
      <c r="E171" s="1" t="s">
        <v>6</v>
      </c>
      <c r="F171" s="7" t="str">
        <f>Waypoints!B161</f>
        <v/>
      </c>
      <c r="G171" s="1" t="s">
        <v>1</v>
      </c>
      <c r="H171" s="1" t="s">
        <v>25</v>
      </c>
      <c r="I171" s="1" t="s">
        <v>2</v>
      </c>
      <c r="J171" s="1" t="s">
        <v>8</v>
      </c>
      <c r="K171" s="1" t="str">
        <f>Waypoints!D161&amp;","&amp;Waypoints!C161&amp;",0"</f>
        <v>-83.4021406392453,34.8816892476635,0</v>
      </c>
      <c r="L171" s="1" t="s">
        <v>7</v>
      </c>
      <c r="M171" s="1" t="s">
        <v>3</v>
      </c>
      <c r="N171" s="1" t="s">
        <v>4</v>
      </c>
    </row>
    <row r="172" spans="1:14" x14ac:dyDescent="0.2">
      <c r="A172" s="1" t="s">
        <v>0</v>
      </c>
      <c r="B172" s="1" t="s">
        <v>9</v>
      </c>
      <c r="C172" s="1" t="str">
        <f>Waypoints!A162</f>
        <v>COUNTY_RANDOLPH</v>
      </c>
      <c r="D172" s="1" t="s">
        <v>5</v>
      </c>
      <c r="E172" s="1" t="s">
        <v>6</v>
      </c>
      <c r="F172" s="7" t="str">
        <f>Waypoints!B162</f>
        <v/>
      </c>
      <c r="G172" s="1" t="s">
        <v>1</v>
      </c>
      <c r="H172" s="1" t="s">
        <v>25</v>
      </c>
      <c r="I172" s="1" t="s">
        <v>2</v>
      </c>
      <c r="J172" s="1" t="s">
        <v>8</v>
      </c>
      <c r="K172" s="1" t="str">
        <f>Waypoints!D162&amp;","&amp;Waypoints!C162&amp;",0"</f>
        <v>-84.7541962222427,31.7626287986764,0</v>
      </c>
      <c r="L172" s="1" t="s">
        <v>7</v>
      </c>
      <c r="M172" s="1" t="s">
        <v>3</v>
      </c>
      <c r="N172" s="1" t="s">
        <v>4</v>
      </c>
    </row>
    <row r="173" spans="1:14" x14ac:dyDescent="0.2">
      <c r="A173" s="1" t="s">
        <v>0</v>
      </c>
      <c r="B173" s="1" t="s">
        <v>9</v>
      </c>
      <c r="C173" s="1" t="str">
        <f>Waypoints!A163</f>
        <v>COUNTY_RICHLAND</v>
      </c>
      <c r="D173" s="1" t="s">
        <v>5</v>
      </c>
      <c r="E173" s="1" t="s">
        <v>6</v>
      </c>
      <c r="F173" s="7" t="str">
        <f>Waypoints!B163</f>
        <v/>
      </c>
      <c r="G173" s="1" t="s">
        <v>1</v>
      </c>
      <c r="H173" s="1" t="s">
        <v>25</v>
      </c>
      <c r="I173" s="1" t="s">
        <v>2</v>
      </c>
      <c r="J173" s="1" t="s">
        <v>8</v>
      </c>
      <c r="K173" s="1" t="str">
        <f>Waypoints!D163&amp;","&amp;Waypoints!C163&amp;",0"</f>
        <v>-80.90323827369011,34.021911446789,0</v>
      </c>
      <c r="L173" s="1" t="s">
        <v>7</v>
      </c>
      <c r="M173" s="1" t="s">
        <v>3</v>
      </c>
      <c r="N173" s="1" t="s">
        <v>4</v>
      </c>
    </row>
    <row r="174" spans="1:14" x14ac:dyDescent="0.2">
      <c r="A174" s="1" t="s">
        <v>0</v>
      </c>
      <c r="B174" s="1" t="s">
        <v>9</v>
      </c>
      <c r="C174" s="1" t="str">
        <f>Waypoints!A164</f>
        <v>COUNTY_RICHMOND</v>
      </c>
      <c r="D174" s="1" t="s">
        <v>5</v>
      </c>
      <c r="E174" s="1" t="s">
        <v>6</v>
      </c>
      <c r="F174" s="7" t="str">
        <f>Waypoints!B164</f>
        <v/>
      </c>
      <c r="G174" s="1" t="s">
        <v>1</v>
      </c>
      <c r="H174" s="1" t="s">
        <v>25</v>
      </c>
      <c r="I174" s="1" t="s">
        <v>2</v>
      </c>
      <c r="J174" s="1" t="s">
        <v>8</v>
      </c>
      <c r="K174" s="1" t="str">
        <f>Waypoints!D164&amp;","&amp;Waypoints!C164&amp;",0"</f>
        <v>-82.07355233169871,33.359640499854,0</v>
      </c>
      <c r="L174" s="1" t="s">
        <v>7</v>
      </c>
      <c r="M174" s="1" t="s">
        <v>3</v>
      </c>
      <c r="N174" s="1" t="s">
        <v>4</v>
      </c>
    </row>
    <row r="175" spans="1:14" x14ac:dyDescent="0.2">
      <c r="A175" s="1" t="s">
        <v>0</v>
      </c>
      <c r="B175" s="1" t="s">
        <v>9</v>
      </c>
      <c r="C175" s="1" t="str">
        <f>Waypoints!A165</f>
        <v>COUNTY_ROCKDALE</v>
      </c>
      <c r="D175" s="1" t="s">
        <v>5</v>
      </c>
      <c r="E175" s="1" t="s">
        <v>6</v>
      </c>
      <c r="F175" s="7" t="str">
        <f>Waypoints!B165</f>
        <v/>
      </c>
      <c r="G175" s="1" t="s">
        <v>1</v>
      </c>
      <c r="H175" s="1" t="s">
        <v>25</v>
      </c>
      <c r="I175" s="1" t="s">
        <v>2</v>
      </c>
      <c r="J175" s="1" t="s">
        <v>8</v>
      </c>
      <c r="K175" s="1" t="str">
        <f>Waypoints!D165&amp;","&amp;Waypoints!C165&amp;",0"</f>
        <v>-84.026612445609,33.6542412846531,0</v>
      </c>
      <c r="L175" s="1" t="s">
        <v>7</v>
      </c>
      <c r="M175" s="1" t="s">
        <v>3</v>
      </c>
      <c r="N175" s="1" t="s">
        <v>4</v>
      </c>
    </row>
    <row r="176" spans="1:14" x14ac:dyDescent="0.2">
      <c r="A176" s="1" t="s">
        <v>0</v>
      </c>
      <c r="B176" s="1" t="s">
        <v>9</v>
      </c>
      <c r="C176" s="1" t="str">
        <f>Waypoints!A166</f>
        <v>COUNTY_SALUDA</v>
      </c>
      <c r="D176" s="1" t="s">
        <v>5</v>
      </c>
      <c r="E176" s="1" t="s">
        <v>6</v>
      </c>
      <c r="F176" s="7" t="str">
        <f>Waypoints!B166</f>
        <v/>
      </c>
      <c r="G176" s="1" t="s">
        <v>1</v>
      </c>
      <c r="H176" s="1" t="s">
        <v>25</v>
      </c>
      <c r="I176" s="1" t="s">
        <v>2</v>
      </c>
      <c r="J176" s="1" t="s">
        <v>8</v>
      </c>
      <c r="K176" s="1" t="str">
        <f>Waypoints!D166&amp;","&amp;Waypoints!C166&amp;",0"</f>
        <v>-81.72773865752799,34.0067474116584,0</v>
      </c>
      <c r="L176" s="1" t="s">
        <v>7</v>
      </c>
      <c r="M176" s="1" t="s">
        <v>3</v>
      </c>
      <c r="N176" s="1" t="s">
        <v>4</v>
      </c>
    </row>
    <row r="177" spans="1:14" x14ac:dyDescent="0.2">
      <c r="A177" s="1" t="s">
        <v>0</v>
      </c>
      <c r="B177" s="1" t="s">
        <v>9</v>
      </c>
      <c r="C177" s="1" t="str">
        <f>Waypoints!A167</f>
        <v>COUNTY_SCHLEY</v>
      </c>
      <c r="D177" s="1" t="s">
        <v>5</v>
      </c>
      <c r="E177" s="1" t="s">
        <v>6</v>
      </c>
      <c r="F177" s="7" t="str">
        <f>Waypoints!B167</f>
        <v/>
      </c>
      <c r="G177" s="1" t="s">
        <v>1</v>
      </c>
      <c r="H177" s="1" t="s">
        <v>25</v>
      </c>
      <c r="I177" s="1" t="s">
        <v>2</v>
      </c>
      <c r="J177" s="1" t="s">
        <v>8</v>
      </c>
      <c r="K177" s="1" t="str">
        <f>Waypoints!D167&amp;","&amp;Waypoints!C167&amp;",0"</f>
        <v>-84.3147248097258,32.2616916788679,0</v>
      </c>
      <c r="L177" s="1" t="s">
        <v>7</v>
      </c>
      <c r="M177" s="1" t="s">
        <v>3</v>
      </c>
      <c r="N177" s="1" t="s">
        <v>4</v>
      </c>
    </row>
    <row r="178" spans="1:14" x14ac:dyDescent="0.2">
      <c r="A178" s="1" t="s">
        <v>0</v>
      </c>
      <c r="B178" s="1" t="s">
        <v>9</v>
      </c>
      <c r="C178" s="1" t="str">
        <f>Waypoints!A168</f>
        <v>COUNTY_SCREVEN</v>
      </c>
      <c r="D178" s="1" t="s">
        <v>5</v>
      </c>
      <c r="E178" s="1" t="s">
        <v>6</v>
      </c>
      <c r="F178" s="7" t="str">
        <f>Waypoints!B168</f>
        <v/>
      </c>
      <c r="G178" s="1" t="s">
        <v>1</v>
      </c>
      <c r="H178" s="1" t="s">
        <v>25</v>
      </c>
      <c r="I178" s="1" t="s">
        <v>2</v>
      </c>
      <c r="J178" s="1" t="s">
        <v>8</v>
      </c>
      <c r="K178" s="1" t="str">
        <f>Waypoints!D168&amp;","&amp;Waypoints!C168&amp;",0"</f>
        <v>-81.6119375781752,32.750592627432,0</v>
      </c>
      <c r="L178" s="1" t="s">
        <v>7</v>
      </c>
      <c r="M178" s="1" t="s">
        <v>3</v>
      </c>
      <c r="N178" s="1" t="s">
        <v>4</v>
      </c>
    </row>
    <row r="179" spans="1:14" x14ac:dyDescent="0.2">
      <c r="A179" s="1" t="s">
        <v>0</v>
      </c>
      <c r="B179" s="1" t="s">
        <v>9</v>
      </c>
      <c r="C179" s="1" t="str">
        <f>Waypoints!A169</f>
        <v>COUNTY_SEMINOLE</v>
      </c>
      <c r="D179" s="1" t="s">
        <v>5</v>
      </c>
      <c r="E179" s="1" t="s">
        <v>6</v>
      </c>
      <c r="F179" s="7" t="str">
        <f>Waypoints!B169</f>
        <v/>
      </c>
      <c r="G179" s="1" t="s">
        <v>1</v>
      </c>
      <c r="H179" s="1" t="s">
        <v>25</v>
      </c>
      <c r="I179" s="1" t="s">
        <v>2</v>
      </c>
      <c r="J179" s="1" t="s">
        <v>8</v>
      </c>
      <c r="K179" s="1" t="str">
        <f>Waypoints!D169&amp;","&amp;Waypoints!C169&amp;",0"</f>
        <v>-84.86887446025079,30.9387840309243,0</v>
      </c>
      <c r="L179" s="1" t="s">
        <v>7</v>
      </c>
      <c r="M179" s="1" t="s">
        <v>3</v>
      </c>
      <c r="N179" s="1" t="s">
        <v>4</v>
      </c>
    </row>
    <row r="180" spans="1:14" x14ac:dyDescent="0.2">
      <c r="A180" s="1" t="s">
        <v>0</v>
      </c>
      <c r="B180" s="1" t="s">
        <v>9</v>
      </c>
      <c r="C180" s="1" t="str">
        <f>Waypoints!A170</f>
        <v>COUNTY_SPALDING</v>
      </c>
      <c r="D180" s="1" t="s">
        <v>5</v>
      </c>
      <c r="E180" s="1" t="s">
        <v>6</v>
      </c>
      <c r="F180" s="7" t="str">
        <f>Waypoints!B170</f>
        <v/>
      </c>
      <c r="G180" s="1" t="s">
        <v>1</v>
      </c>
      <c r="H180" s="1" t="s">
        <v>25</v>
      </c>
      <c r="I180" s="1" t="s">
        <v>2</v>
      </c>
      <c r="J180" s="1" t="s">
        <v>8</v>
      </c>
      <c r="K180" s="1" t="str">
        <f>Waypoints!D170&amp;","&amp;Waypoints!C170&amp;",0"</f>
        <v>-84.2841635648479,33.2608744820226,0</v>
      </c>
      <c r="L180" s="1" t="s">
        <v>7</v>
      </c>
      <c r="M180" s="1" t="s">
        <v>3</v>
      </c>
      <c r="N180" s="1" t="s">
        <v>4</v>
      </c>
    </row>
    <row r="181" spans="1:14" x14ac:dyDescent="0.2">
      <c r="A181" s="1" t="s">
        <v>0</v>
      </c>
      <c r="B181" s="1" t="s">
        <v>9</v>
      </c>
      <c r="C181" s="1" t="str">
        <f>Waypoints!A171</f>
        <v>COUNTY_SPARTANBURG</v>
      </c>
      <c r="D181" s="1" t="s">
        <v>5</v>
      </c>
      <c r="E181" s="1" t="s">
        <v>6</v>
      </c>
      <c r="F181" s="7" t="str">
        <f>Waypoints!B171</f>
        <v/>
      </c>
      <c r="G181" s="1" t="s">
        <v>1</v>
      </c>
      <c r="H181" s="1" t="s">
        <v>25</v>
      </c>
      <c r="I181" s="1" t="s">
        <v>2</v>
      </c>
      <c r="J181" s="1" t="s">
        <v>8</v>
      </c>
      <c r="K181" s="1" t="str">
        <f>Waypoints!D171&amp;","&amp;Waypoints!C171&amp;",0"</f>
        <v>-81.9906636265555,34.9312075538123,0</v>
      </c>
      <c r="L181" s="1" t="s">
        <v>7</v>
      </c>
      <c r="M181" s="1" t="s">
        <v>3</v>
      </c>
      <c r="N181" s="1" t="s">
        <v>4</v>
      </c>
    </row>
    <row r="182" spans="1:14" x14ac:dyDescent="0.2">
      <c r="A182" s="1" t="s">
        <v>0</v>
      </c>
      <c r="B182" s="1" t="s">
        <v>9</v>
      </c>
      <c r="C182" s="1" t="str">
        <f>Waypoints!A172</f>
        <v>COUNTY_STEPHENS</v>
      </c>
      <c r="D182" s="1" t="s">
        <v>5</v>
      </c>
      <c r="E182" s="1" t="s">
        <v>6</v>
      </c>
      <c r="F182" s="7" t="str">
        <f>Waypoints!B172</f>
        <v/>
      </c>
      <c r="G182" s="1" t="s">
        <v>1</v>
      </c>
      <c r="H182" s="1" t="s">
        <v>25</v>
      </c>
      <c r="I182" s="1" t="s">
        <v>2</v>
      </c>
      <c r="J182" s="1" t="s">
        <v>8</v>
      </c>
      <c r="K182" s="1" t="str">
        <f>Waypoints!D172&amp;","&amp;Waypoints!C172&amp;",0"</f>
        <v>-83.29343713724229,34.5539508555282,0</v>
      </c>
      <c r="L182" s="1" t="s">
        <v>7</v>
      </c>
      <c r="M182" s="1" t="s">
        <v>3</v>
      </c>
      <c r="N182" s="1" t="s">
        <v>4</v>
      </c>
    </row>
    <row r="183" spans="1:14" x14ac:dyDescent="0.2">
      <c r="A183" s="1" t="s">
        <v>0</v>
      </c>
      <c r="B183" s="1" t="s">
        <v>9</v>
      </c>
      <c r="C183" s="1" t="str">
        <f>Waypoints!A173</f>
        <v>COUNTY_STEWART</v>
      </c>
      <c r="D183" s="1" t="s">
        <v>5</v>
      </c>
      <c r="E183" s="1" t="s">
        <v>6</v>
      </c>
      <c r="F183" s="7" t="str">
        <f>Waypoints!B173</f>
        <v/>
      </c>
      <c r="G183" s="1" t="s">
        <v>1</v>
      </c>
      <c r="H183" s="1" t="s">
        <v>25</v>
      </c>
      <c r="I183" s="1" t="s">
        <v>2</v>
      </c>
      <c r="J183" s="1" t="s">
        <v>8</v>
      </c>
      <c r="K183" s="1" t="str">
        <f>Waypoints!D173&amp;","&amp;Waypoints!C173&amp;",0"</f>
        <v>-84.8352065023936,32.0784682896445,0</v>
      </c>
      <c r="L183" s="1" t="s">
        <v>7</v>
      </c>
      <c r="M183" s="1" t="s">
        <v>3</v>
      </c>
      <c r="N183" s="1" t="s">
        <v>4</v>
      </c>
    </row>
    <row r="184" spans="1:14" x14ac:dyDescent="0.2">
      <c r="A184" s="1" t="s">
        <v>0</v>
      </c>
      <c r="B184" s="1" t="s">
        <v>9</v>
      </c>
      <c r="C184" s="1" t="str">
        <f>Waypoints!A174</f>
        <v>COUNTY_SUMTER_GA</v>
      </c>
      <c r="D184" s="1" t="s">
        <v>5</v>
      </c>
      <c r="E184" s="1" t="s">
        <v>6</v>
      </c>
      <c r="F184" s="7" t="str">
        <f>Waypoints!B174</f>
        <v/>
      </c>
      <c r="G184" s="1" t="s">
        <v>1</v>
      </c>
      <c r="H184" s="1" t="s">
        <v>25</v>
      </c>
      <c r="I184" s="1" t="s">
        <v>2</v>
      </c>
      <c r="J184" s="1" t="s">
        <v>8</v>
      </c>
      <c r="K184" s="1" t="str">
        <f>Waypoints!D174&amp;","&amp;Waypoints!C174&amp;",0"</f>
        <v>-84.1970453900208,32.0399752365391,0</v>
      </c>
      <c r="L184" s="1" t="s">
        <v>7</v>
      </c>
      <c r="M184" s="1" t="s">
        <v>3</v>
      </c>
      <c r="N184" s="1" t="s">
        <v>4</v>
      </c>
    </row>
    <row r="185" spans="1:14" x14ac:dyDescent="0.2">
      <c r="A185" s="1" t="s">
        <v>0</v>
      </c>
      <c r="B185" s="1" t="s">
        <v>9</v>
      </c>
      <c r="C185" s="1" t="str">
        <f>Waypoints!A175</f>
        <v>COUNTY_SUMTER_SC</v>
      </c>
      <c r="D185" s="1" t="s">
        <v>5</v>
      </c>
      <c r="E185" s="1" t="s">
        <v>6</v>
      </c>
      <c r="F185" s="7" t="str">
        <f>Waypoints!B175</f>
        <v/>
      </c>
      <c r="G185" s="1" t="s">
        <v>1</v>
      </c>
      <c r="H185" s="1" t="s">
        <v>25</v>
      </c>
      <c r="I185" s="1" t="s">
        <v>2</v>
      </c>
      <c r="J185" s="1" t="s">
        <v>8</v>
      </c>
      <c r="K185" s="1" t="str">
        <f>Waypoints!D175&amp;","&amp;Waypoints!C175&amp;",0"</f>
        <v>-80.382190524075,33.9160701649283,0</v>
      </c>
      <c r="L185" s="1" t="s">
        <v>7</v>
      </c>
      <c r="M185" s="1" t="s">
        <v>3</v>
      </c>
      <c r="N185" s="1" t="s">
        <v>4</v>
      </c>
    </row>
    <row r="186" spans="1:14" x14ac:dyDescent="0.2">
      <c r="A186" s="1" t="s">
        <v>0</v>
      </c>
      <c r="B186" s="1" t="s">
        <v>9</v>
      </c>
      <c r="C186" s="1" t="str">
        <f>Waypoints!A176</f>
        <v>COUNTY_TALBOT</v>
      </c>
      <c r="D186" s="1" t="s">
        <v>5</v>
      </c>
      <c r="E186" s="1" t="s">
        <v>6</v>
      </c>
      <c r="F186" s="7" t="str">
        <f>Waypoints!B176</f>
        <v/>
      </c>
      <c r="G186" s="1" t="s">
        <v>1</v>
      </c>
      <c r="H186" s="1" t="s">
        <v>25</v>
      </c>
      <c r="I186" s="1" t="s">
        <v>2</v>
      </c>
      <c r="J186" s="1" t="s">
        <v>8</v>
      </c>
      <c r="K186" s="1" t="str">
        <f>Waypoints!D176&amp;","&amp;Waypoints!C176&amp;",0"</f>
        <v>-84.53301434797631,32.6994922865455,0</v>
      </c>
      <c r="L186" s="1" t="s">
        <v>7</v>
      </c>
      <c r="M186" s="1" t="s">
        <v>3</v>
      </c>
      <c r="N186" s="1" t="s">
        <v>4</v>
      </c>
    </row>
    <row r="187" spans="1:14" x14ac:dyDescent="0.2">
      <c r="A187" s="1" t="s">
        <v>0</v>
      </c>
      <c r="B187" s="1" t="s">
        <v>9</v>
      </c>
      <c r="C187" s="1" t="str">
        <f>Waypoints!A177</f>
        <v>COUNTY_TALIAFERRO</v>
      </c>
      <c r="D187" s="1" t="s">
        <v>5</v>
      </c>
      <c r="E187" s="1" t="s">
        <v>6</v>
      </c>
      <c r="F187" s="7" t="str">
        <f>Waypoints!B177</f>
        <v/>
      </c>
      <c r="G187" s="1" t="s">
        <v>1</v>
      </c>
      <c r="H187" s="1" t="s">
        <v>25</v>
      </c>
      <c r="I187" s="1" t="s">
        <v>2</v>
      </c>
      <c r="J187" s="1" t="s">
        <v>8</v>
      </c>
      <c r="K187" s="1" t="str">
        <f>Waypoints!D177&amp;","&amp;Waypoints!C177&amp;",0"</f>
        <v>-82.8787685293281,33.5660967195177,0</v>
      </c>
      <c r="L187" s="1" t="s">
        <v>7</v>
      </c>
      <c r="M187" s="1" t="s">
        <v>3</v>
      </c>
      <c r="N187" s="1" t="s">
        <v>4</v>
      </c>
    </row>
    <row r="188" spans="1:14" x14ac:dyDescent="0.2">
      <c r="A188" s="1" t="s">
        <v>0</v>
      </c>
      <c r="B188" s="1" t="s">
        <v>9</v>
      </c>
      <c r="C188" s="1" t="str">
        <f>Waypoints!A178</f>
        <v>COUNTY_TATTNALL</v>
      </c>
      <c r="D188" s="1" t="s">
        <v>5</v>
      </c>
      <c r="E188" s="1" t="s">
        <v>6</v>
      </c>
      <c r="F188" s="7" t="str">
        <f>Waypoints!B178</f>
        <v/>
      </c>
      <c r="G188" s="1" t="s">
        <v>1</v>
      </c>
      <c r="H188" s="1" t="s">
        <v>25</v>
      </c>
      <c r="I188" s="1" t="s">
        <v>2</v>
      </c>
      <c r="J188" s="1" t="s">
        <v>8</v>
      </c>
      <c r="K188" s="1" t="str">
        <f>Waypoints!D178&amp;","&amp;Waypoints!C178&amp;",0"</f>
        <v>-82.0581790098952,32.0457545426149,0</v>
      </c>
      <c r="L188" s="1" t="s">
        <v>7</v>
      </c>
      <c r="M188" s="1" t="s">
        <v>3</v>
      </c>
      <c r="N188" s="1" t="s">
        <v>4</v>
      </c>
    </row>
    <row r="189" spans="1:14" x14ac:dyDescent="0.2">
      <c r="A189" s="1" t="s">
        <v>0</v>
      </c>
      <c r="B189" s="1" t="s">
        <v>9</v>
      </c>
      <c r="C189" s="1" t="str">
        <f>Waypoints!A179</f>
        <v>COUNTY_TAYLOR</v>
      </c>
      <c r="D189" s="1" t="s">
        <v>5</v>
      </c>
      <c r="E189" s="1" t="s">
        <v>6</v>
      </c>
      <c r="F189" s="7" t="str">
        <f>Waypoints!B179</f>
        <v/>
      </c>
      <c r="G189" s="1" t="s">
        <v>1</v>
      </c>
      <c r="H189" s="1" t="s">
        <v>25</v>
      </c>
      <c r="I189" s="1" t="s">
        <v>2</v>
      </c>
      <c r="J189" s="1" t="s">
        <v>8</v>
      </c>
      <c r="K189" s="1" t="str">
        <f>Waypoints!D179&amp;","&amp;Waypoints!C179&amp;",0"</f>
        <v>-84.2518621855999,32.5558917704615,0</v>
      </c>
      <c r="L189" s="1" t="s">
        <v>7</v>
      </c>
      <c r="M189" s="1" t="s">
        <v>3</v>
      </c>
      <c r="N189" s="1" t="s">
        <v>4</v>
      </c>
    </row>
    <row r="190" spans="1:14" x14ac:dyDescent="0.2">
      <c r="A190" s="1" t="s">
        <v>0</v>
      </c>
      <c r="B190" s="1" t="s">
        <v>9</v>
      </c>
      <c r="C190" s="1" t="str">
        <f>Waypoints!A180</f>
        <v>COUNTY_TELFAIR</v>
      </c>
      <c r="D190" s="1" t="s">
        <v>5</v>
      </c>
      <c r="E190" s="1" t="s">
        <v>6</v>
      </c>
      <c r="F190" s="7" t="str">
        <f>Waypoints!B180</f>
        <v/>
      </c>
      <c r="G190" s="1" t="s">
        <v>1</v>
      </c>
      <c r="H190" s="1" t="s">
        <v>25</v>
      </c>
      <c r="I190" s="1" t="s">
        <v>2</v>
      </c>
      <c r="J190" s="1" t="s">
        <v>8</v>
      </c>
      <c r="K190" s="1" t="str">
        <f>Waypoints!D180&amp;","&amp;Waypoints!C180&amp;",0"</f>
        <v>-82.938991524046,31.9298069741884,0</v>
      </c>
      <c r="L190" s="1" t="s">
        <v>7</v>
      </c>
      <c r="M190" s="1" t="s">
        <v>3</v>
      </c>
      <c r="N190" s="1" t="s">
        <v>4</v>
      </c>
    </row>
    <row r="191" spans="1:14" x14ac:dyDescent="0.2">
      <c r="A191" s="1" t="s">
        <v>0</v>
      </c>
      <c r="B191" s="1" t="s">
        <v>9</v>
      </c>
      <c r="C191" s="1" t="str">
        <f>Waypoints!A181</f>
        <v>COUNTY_TERRELL</v>
      </c>
      <c r="D191" s="1" t="s">
        <v>5</v>
      </c>
      <c r="E191" s="1" t="s">
        <v>6</v>
      </c>
      <c r="F191" s="7" t="str">
        <f>Waypoints!B181</f>
        <v/>
      </c>
      <c r="G191" s="1" t="s">
        <v>1</v>
      </c>
      <c r="H191" s="1" t="s">
        <v>25</v>
      </c>
      <c r="I191" s="1" t="s">
        <v>2</v>
      </c>
      <c r="J191" s="1" t="s">
        <v>8</v>
      </c>
      <c r="K191" s="1" t="str">
        <f>Waypoints!D181&amp;","&amp;Waypoints!C181&amp;",0"</f>
        <v>-84.4369262180749,31.7768869333769,0</v>
      </c>
      <c r="L191" s="1" t="s">
        <v>7</v>
      </c>
      <c r="M191" s="1" t="s">
        <v>3</v>
      </c>
      <c r="N191" s="1" t="s">
        <v>4</v>
      </c>
    </row>
    <row r="192" spans="1:14" x14ac:dyDescent="0.2">
      <c r="A192" s="1" t="s">
        <v>0</v>
      </c>
      <c r="B192" s="1" t="s">
        <v>9</v>
      </c>
      <c r="C192" s="1" t="str">
        <f>Waypoints!A182</f>
        <v>COUNTY_THOMAS</v>
      </c>
      <c r="D192" s="1" t="s">
        <v>5</v>
      </c>
      <c r="E192" s="1" t="s">
        <v>6</v>
      </c>
      <c r="F192" s="7" t="str">
        <f>Waypoints!B182</f>
        <v/>
      </c>
      <c r="G192" s="1" t="s">
        <v>1</v>
      </c>
      <c r="H192" s="1" t="s">
        <v>25</v>
      </c>
      <c r="I192" s="1" t="s">
        <v>2</v>
      </c>
      <c r="J192" s="1" t="s">
        <v>8</v>
      </c>
      <c r="K192" s="1" t="str">
        <f>Waypoints!D182&amp;","&amp;Waypoints!C182&amp;",0"</f>
        <v>-83.91931757593581,30.863688009807,0</v>
      </c>
      <c r="L192" s="1" t="s">
        <v>7</v>
      </c>
      <c r="M192" s="1" t="s">
        <v>3</v>
      </c>
      <c r="N192" s="1" t="s">
        <v>4</v>
      </c>
    </row>
    <row r="193" spans="1:14" x14ac:dyDescent="0.2">
      <c r="A193" s="1" t="s">
        <v>0</v>
      </c>
      <c r="B193" s="1" t="s">
        <v>9</v>
      </c>
      <c r="C193" s="1" t="str">
        <f>Waypoints!A183</f>
        <v>COUNTY_TIFT</v>
      </c>
      <c r="D193" s="1" t="s">
        <v>5</v>
      </c>
      <c r="E193" s="1" t="s">
        <v>6</v>
      </c>
      <c r="F193" s="7" t="str">
        <f>Waypoints!B183</f>
        <v/>
      </c>
      <c r="G193" s="1" t="s">
        <v>1</v>
      </c>
      <c r="H193" s="1" t="s">
        <v>25</v>
      </c>
      <c r="I193" s="1" t="s">
        <v>2</v>
      </c>
      <c r="J193" s="1" t="s">
        <v>8</v>
      </c>
      <c r="K193" s="1" t="str">
        <f>Waypoints!D183&amp;","&amp;Waypoints!C183&amp;",0"</f>
        <v>-83.52659830218219,31.4574438515917,0</v>
      </c>
      <c r="L193" s="1" t="s">
        <v>7</v>
      </c>
      <c r="M193" s="1" t="s">
        <v>3</v>
      </c>
      <c r="N193" s="1" t="s">
        <v>4</v>
      </c>
    </row>
    <row r="194" spans="1:14" x14ac:dyDescent="0.2">
      <c r="A194" s="1" t="s">
        <v>0</v>
      </c>
      <c r="B194" s="1" t="s">
        <v>9</v>
      </c>
      <c r="C194" s="1" t="str">
        <f>Waypoints!A184</f>
        <v>COUNTY_TOOMBS</v>
      </c>
      <c r="D194" s="1" t="s">
        <v>5</v>
      </c>
      <c r="E194" s="1" t="s">
        <v>6</v>
      </c>
      <c r="F194" s="7" t="str">
        <f>Waypoints!B184</f>
        <v/>
      </c>
      <c r="G194" s="1" t="s">
        <v>1</v>
      </c>
      <c r="H194" s="1" t="s">
        <v>25</v>
      </c>
      <c r="I194" s="1" t="s">
        <v>2</v>
      </c>
      <c r="J194" s="1" t="s">
        <v>8</v>
      </c>
      <c r="K194" s="1" t="str">
        <f>Waypoints!D184&amp;","&amp;Waypoints!C184&amp;",0"</f>
        <v>-82.3312967626028,32.1217266468237,0</v>
      </c>
      <c r="L194" s="1" t="s">
        <v>7</v>
      </c>
      <c r="M194" s="1" t="s">
        <v>3</v>
      </c>
      <c r="N194" s="1" t="s">
        <v>4</v>
      </c>
    </row>
    <row r="195" spans="1:14" x14ac:dyDescent="0.2">
      <c r="A195" s="1" t="s">
        <v>0</v>
      </c>
      <c r="B195" s="1" t="s">
        <v>9</v>
      </c>
      <c r="C195" s="1" t="str">
        <f>Waypoints!A185</f>
        <v>COUNTY_TOWNS</v>
      </c>
      <c r="D195" s="1" t="s">
        <v>5</v>
      </c>
      <c r="E195" s="1" t="s">
        <v>6</v>
      </c>
      <c r="F195" s="7" t="str">
        <f>Waypoints!B185</f>
        <v/>
      </c>
      <c r="G195" s="1" t="s">
        <v>1</v>
      </c>
      <c r="H195" s="1" t="s">
        <v>25</v>
      </c>
      <c r="I195" s="1" t="s">
        <v>2</v>
      </c>
      <c r="J195" s="1" t="s">
        <v>8</v>
      </c>
      <c r="K195" s="1" t="str">
        <f>Waypoints!D185&amp;","&amp;Waypoints!C185&amp;",0"</f>
        <v>-83.7372833070811,34.9166588452229,0</v>
      </c>
      <c r="L195" s="1" t="s">
        <v>7</v>
      </c>
      <c r="M195" s="1" t="s">
        <v>3</v>
      </c>
      <c r="N195" s="1" t="s">
        <v>4</v>
      </c>
    </row>
    <row r="196" spans="1:14" x14ac:dyDescent="0.2">
      <c r="A196" s="1" t="s">
        <v>0</v>
      </c>
      <c r="B196" s="1" t="s">
        <v>9</v>
      </c>
      <c r="C196" s="1" t="str">
        <f>Waypoints!A186</f>
        <v>COUNTY_TREUTLEN</v>
      </c>
      <c r="D196" s="1" t="s">
        <v>5</v>
      </c>
      <c r="E196" s="1" t="s">
        <v>6</v>
      </c>
      <c r="F196" s="7" t="str">
        <f>Waypoints!B186</f>
        <v/>
      </c>
      <c r="G196" s="1" t="s">
        <v>1</v>
      </c>
      <c r="H196" s="1" t="s">
        <v>25</v>
      </c>
      <c r="I196" s="1" t="s">
        <v>2</v>
      </c>
      <c r="J196" s="1" t="s">
        <v>8</v>
      </c>
      <c r="K196" s="1" t="str">
        <f>Waypoints!D186&amp;","&amp;Waypoints!C186&amp;",0"</f>
        <v>-82.567284771391,32.4038874678852,0</v>
      </c>
      <c r="L196" s="1" t="s">
        <v>7</v>
      </c>
      <c r="M196" s="1" t="s">
        <v>3</v>
      </c>
      <c r="N196" s="1" t="s">
        <v>4</v>
      </c>
    </row>
    <row r="197" spans="1:14" x14ac:dyDescent="0.2">
      <c r="A197" s="1" t="s">
        <v>0</v>
      </c>
      <c r="B197" s="1" t="s">
        <v>9</v>
      </c>
      <c r="C197" s="1" t="str">
        <f>Waypoints!A187</f>
        <v>COUNTY_TROUP</v>
      </c>
      <c r="D197" s="1" t="s">
        <v>5</v>
      </c>
      <c r="E197" s="1" t="s">
        <v>6</v>
      </c>
      <c r="F197" s="7" t="str">
        <f>Waypoints!B187</f>
        <v/>
      </c>
      <c r="G197" s="1" t="s">
        <v>1</v>
      </c>
      <c r="H197" s="1" t="s">
        <v>25</v>
      </c>
      <c r="I197" s="1" t="s">
        <v>2</v>
      </c>
      <c r="J197" s="1" t="s">
        <v>8</v>
      </c>
      <c r="K197" s="1" t="str">
        <f>Waypoints!D187&amp;","&amp;Waypoints!C187&amp;",0"</f>
        <v>-85.0283408487461,33.0335163764445,0</v>
      </c>
      <c r="L197" s="1" t="s">
        <v>7</v>
      </c>
      <c r="M197" s="1" t="s">
        <v>3</v>
      </c>
      <c r="N197" s="1" t="s">
        <v>4</v>
      </c>
    </row>
    <row r="198" spans="1:14" x14ac:dyDescent="0.2">
      <c r="A198" s="1" t="s">
        <v>0</v>
      </c>
      <c r="B198" s="1" t="s">
        <v>9</v>
      </c>
      <c r="C198" s="1" t="str">
        <f>Waypoints!A188</f>
        <v>COUNTY_TURNER</v>
      </c>
      <c r="D198" s="1" t="s">
        <v>5</v>
      </c>
      <c r="E198" s="1" t="s">
        <v>6</v>
      </c>
      <c r="F198" s="7" t="str">
        <f>Waypoints!B188</f>
        <v/>
      </c>
      <c r="G198" s="1" t="s">
        <v>1</v>
      </c>
      <c r="H198" s="1" t="s">
        <v>25</v>
      </c>
      <c r="I198" s="1" t="s">
        <v>2</v>
      </c>
      <c r="J198" s="1" t="s">
        <v>8</v>
      </c>
      <c r="K198" s="1" t="str">
        <f>Waypoints!D188&amp;","&amp;Waypoints!C188&amp;",0"</f>
        <v>-83.6240969704115,31.7163907457785,0</v>
      </c>
      <c r="L198" s="1" t="s">
        <v>7</v>
      </c>
      <c r="M198" s="1" t="s">
        <v>3</v>
      </c>
      <c r="N198" s="1" t="s">
        <v>4</v>
      </c>
    </row>
    <row r="199" spans="1:14" x14ac:dyDescent="0.2">
      <c r="A199" s="1" t="s">
        <v>0</v>
      </c>
      <c r="B199" s="1" t="s">
        <v>9</v>
      </c>
      <c r="C199" s="1" t="str">
        <f>Waypoints!A189</f>
        <v>COUNTY_TWIGGS</v>
      </c>
      <c r="D199" s="1" t="s">
        <v>5</v>
      </c>
      <c r="E199" s="1" t="s">
        <v>6</v>
      </c>
      <c r="F199" s="7" t="str">
        <f>Waypoints!B189</f>
        <v/>
      </c>
      <c r="G199" s="1" t="s">
        <v>1</v>
      </c>
      <c r="H199" s="1" t="s">
        <v>25</v>
      </c>
      <c r="I199" s="1" t="s">
        <v>2</v>
      </c>
      <c r="J199" s="1" t="s">
        <v>8</v>
      </c>
      <c r="K199" s="1" t="str">
        <f>Waypoints!D189&amp;","&amp;Waypoints!C189&amp;",0"</f>
        <v>-83.42708753714039,32.6672074454541,0</v>
      </c>
      <c r="L199" s="1" t="s">
        <v>7</v>
      </c>
      <c r="M199" s="1" t="s">
        <v>3</v>
      </c>
      <c r="N199" s="1" t="s">
        <v>4</v>
      </c>
    </row>
    <row r="200" spans="1:14" x14ac:dyDescent="0.2">
      <c r="A200" s="1" t="s">
        <v>0</v>
      </c>
      <c r="B200" s="1" t="s">
        <v>9</v>
      </c>
      <c r="C200" s="1" t="str">
        <f>Waypoints!A190</f>
        <v>COUNTY_UNION_GA</v>
      </c>
      <c r="D200" s="1" t="s">
        <v>5</v>
      </c>
      <c r="E200" s="1" t="s">
        <v>6</v>
      </c>
      <c r="F200" s="7" t="str">
        <f>Waypoints!B190</f>
        <v/>
      </c>
      <c r="G200" s="1" t="s">
        <v>1</v>
      </c>
      <c r="H200" s="1" t="s">
        <v>25</v>
      </c>
      <c r="I200" s="1" t="s">
        <v>2</v>
      </c>
      <c r="J200" s="1" t="s">
        <v>8</v>
      </c>
      <c r="K200" s="1" t="str">
        <f>Waypoints!D190&amp;","&amp;Waypoints!C190&amp;",0"</f>
        <v>-83.9907598223985,34.8340170145382,0</v>
      </c>
      <c r="L200" s="1" t="s">
        <v>7</v>
      </c>
      <c r="M200" s="1" t="s">
        <v>3</v>
      </c>
      <c r="N200" s="1" t="s">
        <v>4</v>
      </c>
    </row>
    <row r="201" spans="1:14" x14ac:dyDescent="0.2">
      <c r="A201" s="1" t="s">
        <v>0</v>
      </c>
      <c r="B201" s="1" t="s">
        <v>9</v>
      </c>
      <c r="C201" s="1" t="str">
        <f>Waypoints!A191</f>
        <v>COUNTY_UNION_SC</v>
      </c>
      <c r="D201" s="1" t="s">
        <v>5</v>
      </c>
      <c r="E201" s="1" t="s">
        <v>6</v>
      </c>
      <c r="F201" s="7" t="str">
        <f>Waypoints!B191</f>
        <v/>
      </c>
      <c r="G201" s="1" t="s">
        <v>1</v>
      </c>
      <c r="H201" s="1" t="s">
        <v>25</v>
      </c>
      <c r="I201" s="1" t="s">
        <v>2</v>
      </c>
      <c r="J201" s="1" t="s">
        <v>8</v>
      </c>
      <c r="K201" s="1" t="str">
        <f>Waypoints!D191&amp;","&amp;Waypoints!C191&amp;",0"</f>
        <v>-81.6193358804091,34.6892875994398,0</v>
      </c>
      <c r="L201" s="1" t="s">
        <v>7</v>
      </c>
      <c r="M201" s="1" t="s">
        <v>3</v>
      </c>
      <c r="N201" s="1" t="s">
        <v>4</v>
      </c>
    </row>
    <row r="202" spans="1:14" x14ac:dyDescent="0.2">
      <c r="A202" s="1" t="s">
        <v>0</v>
      </c>
      <c r="B202" s="1" t="s">
        <v>9</v>
      </c>
      <c r="C202" s="1" t="str">
        <f>Waypoints!A192</f>
        <v>COUNTY_UPSON</v>
      </c>
      <c r="D202" s="1" t="s">
        <v>5</v>
      </c>
      <c r="E202" s="1" t="s">
        <v>6</v>
      </c>
      <c r="F202" s="7" t="str">
        <f>Waypoints!B192</f>
        <v/>
      </c>
      <c r="G202" s="1" t="s">
        <v>1</v>
      </c>
      <c r="H202" s="1" t="s">
        <v>25</v>
      </c>
      <c r="I202" s="1" t="s">
        <v>2</v>
      </c>
      <c r="J202" s="1" t="s">
        <v>8</v>
      </c>
      <c r="K202" s="1" t="str">
        <f>Waypoints!D192&amp;","&amp;Waypoints!C192&amp;",0"</f>
        <v>-84.2993472299475,32.8812492228742,0</v>
      </c>
      <c r="L202" s="1" t="s">
        <v>7</v>
      </c>
      <c r="M202" s="1" t="s">
        <v>3</v>
      </c>
      <c r="N202" s="1" t="s">
        <v>4</v>
      </c>
    </row>
    <row r="203" spans="1:14" x14ac:dyDescent="0.2">
      <c r="A203" s="1" t="s">
        <v>0</v>
      </c>
      <c r="B203" s="1" t="s">
        <v>9</v>
      </c>
      <c r="C203" s="1" t="str">
        <f>Waypoints!A193</f>
        <v>COUNTY_WALKER</v>
      </c>
      <c r="D203" s="1" t="s">
        <v>5</v>
      </c>
      <c r="E203" s="1" t="s">
        <v>6</v>
      </c>
      <c r="F203" s="7" t="str">
        <f>Waypoints!B193</f>
        <v/>
      </c>
      <c r="G203" s="1" t="s">
        <v>1</v>
      </c>
      <c r="H203" s="1" t="s">
        <v>25</v>
      </c>
      <c r="I203" s="1" t="s">
        <v>2</v>
      </c>
      <c r="J203" s="1" t="s">
        <v>8</v>
      </c>
      <c r="K203" s="1" t="str">
        <f>Waypoints!D193&amp;","&amp;Waypoints!C193&amp;",0"</f>
        <v>-85.30098752814629,34.7356696485181,0</v>
      </c>
      <c r="L203" s="1" t="s">
        <v>7</v>
      </c>
      <c r="M203" s="1" t="s">
        <v>3</v>
      </c>
      <c r="N203" s="1" t="s">
        <v>4</v>
      </c>
    </row>
    <row r="204" spans="1:14" x14ac:dyDescent="0.2">
      <c r="A204" s="1" t="s">
        <v>0</v>
      </c>
      <c r="B204" s="1" t="s">
        <v>9</v>
      </c>
      <c r="C204" s="1" t="str">
        <f>Waypoints!A194</f>
        <v>COUNTY_WALTON</v>
      </c>
      <c r="D204" s="1" t="s">
        <v>5</v>
      </c>
      <c r="E204" s="1" t="s">
        <v>6</v>
      </c>
      <c r="F204" s="7" t="str">
        <f>Waypoints!B194</f>
        <v/>
      </c>
      <c r="G204" s="1" t="s">
        <v>1</v>
      </c>
      <c r="H204" s="1" t="s">
        <v>25</v>
      </c>
      <c r="I204" s="1" t="s">
        <v>2</v>
      </c>
      <c r="J204" s="1" t="s">
        <v>8</v>
      </c>
      <c r="K204" s="1" t="str">
        <f>Waypoints!D194&amp;","&amp;Waypoints!C194&amp;",0"</f>
        <v>-83.7338506277311,33.7815631336898,0</v>
      </c>
      <c r="L204" s="1" t="s">
        <v>7</v>
      </c>
      <c r="M204" s="1" t="s">
        <v>3</v>
      </c>
      <c r="N204" s="1" t="s">
        <v>4</v>
      </c>
    </row>
    <row r="205" spans="1:14" x14ac:dyDescent="0.2">
      <c r="A205" s="1" t="s">
        <v>0</v>
      </c>
      <c r="B205" s="1" t="s">
        <v>9</v>
      </c>
      <c r="C205" s="1" t="str">
        <f>Waypoints!A195</f>
        <v>COUNTY_WARE</v>
      </c>
      <c r="D205" s="1" t="s">
        <v>5</v>
      </c>
      <c r="E205" s="1" t="s">
        <v>6</v>
      </c>
      <c r="F205" s="7" t="str">
        <f>Waypoints!B195</f>
        <v/>
      </c>
      <c r="G205" s="1" t="s">
        <v>1</v>
      </c>
      <c r="H205" s="1" t="s">
        <v>25</v>
      </c>
      <c r="I205" s="1" t="s">
        <v>2</v>
      </c>
      <c r="J205" s="1" t="s">
        <v>8</v>
      </c>
      <c r="K205" s="1" t="str">
        <f>Waypoints!D195&amp;","&amp;Waypoints!C195&amp;",0"</f>
        <v>-82.4236791946533,31.0536374010992,0</v>
      </c>
      <c r="L205" s="1" t="s">
        <v>7</v>
      </c>
      <c r="M205" s="1" t="s">
        <v>3</v>
      </c>
      <c r="N205" s="1" t="s">
        <v>4</v>
      </c>
    </row>
    <row r="206" spans="1:14" x14ac:dyDescent="0.2">
      <c r="A206" s="1" t="s">
        <v>0</v>
      </c>
      <c r="B206" s="1" t="s">
        <v>9</v>
      </c>
      <c r="C206" s="1" t="str">
        <f>Waypoints!A196</f>
        <v>COUNTY_WARREN</v>
      </c>
      <c r="D206" s="1" t="s">
        <v>5</v>
      </c>
      <c r="E206" s="1" t="s">
        <v>6</v>
      </c>
      <c r="F206" s="7" t="str">
        <f>Waypoints!B196</f>
        <v/>
      </c>
      <c r="G206" s="1" t="s">
        <v>1</v>
      </c>
      <c r="H206" s="1" t="s">
        <v>25</v>
      </c>
      <c r="I206" s="1" t="s">
        <v>2</v>
      </c>
      <c r="J206" s="1" t="s">
        <v>8</v>
      </c>
      <c r="K206" s="1" t="str">
        <f>Waypoints!D196&amp;","&amp;Waypoints!C196&amp;",0"</f>
        <v>-82.67676571903721,33.4089693698295,0</v>
      </c>
      <c r="L206" s="1" t="s">
        <v>7</v>
      </c>
      <c r="M206" s="1" t="s">
        <v>3</v>
      </c>
      <c r="N206" s="1" t="s">
        <v>4</v>
      </c>
    </row>
    <row r="207" spans="1:14" x14ac:dyDescent="0.2">
      <c r="A207" s="1" t="s">
        <v>0</v>
      </c>
      <c r="B207" s="1" t="s">
        <v>9</v>
      </c>
      <c r="C207" s="1" t="str">
        <f>Waypoints!A197</f>
        <v>COUNTY_WASHINGTON</v>
      </c>
      <c r="D207" s="1" t="s">
        <v>5</v>
      </c>
      <c r="E207" s="1" t="s">
        <v>6</v>
      </c>
      <c r="F207" s="7" t="str">
        <f>Waypoints!B197</f>
        <v/>
      </c>
      <c r="G207" s="1" t="s">
        <v>1</v>
      </c>
      <c r="H207" s="1" t="s">
        <v>25</v>
      </c>
      <c r="I207" s="1" t="s">
        <v>2</v>
      </c>
      <c r="J207" s="1" t="s">
        <v>8</v>
      </c>
      <c r="K207" s="1" t="str">
        <f>Waypoints!D197&amp;","&amp;Waypoints!C197&amp;",0"</f>
        <v>-82.7959031713865,32.9695417347381,0</v>
      </c>
      <c r="L207" s="1" t="s">
        <v>7</v>
      </c>
      <c r="M207" s="1" t="s">
        <v>3</v>
      </c>
      <c r="N207" s="1" t="s">
        <v>4</v>
      </c>
    </row>
    <row r="208" spans="1:14" x14ac:dyDescent="0.2">
      <c r="A208" s="1" t="s">
        <v>0</v>
      </c>
      <c r="B208" s="1" t="s">
        <v>9</v>
      </c>
      <c r="C208" s="1" t="str">
        <f>Waypoints!A198</f>
        <v>COUNTY_WAYNE</v>
      </c>
      <c r="D208" s="1" t="s">
        <v>5</v>
      </c>
      <c r="E208" s="1" t="s">
        <v>6</v>
      </c>
      <c r="F208" s="7" t="str">
        <f>Waypoints!B198</f>
        <v/>
      </c>
      <c r="G208" s="1" t="s">
        <v>1</v>
      </c>
      <c r="H208" s="1" t="s">
        <v>25</v>
      </c>
      <c r="I208" s="1" t="s">
        <v>2</v>
      </c>
      <c r="J208" s="1" t="s">
        <v>8</v>
      </c>
      <c r="K208" s="1" t="str">
        <f>Waypoints!D198&amp;","&amp;Waypoints!C198&amp;",0"</f>
        <v>-81.9167618558657,31.5514394813239,0</v>
      </c>
      <c r="L208" s="1" t="s">
        <v>7</v>
      </c>
      <c r="M208" s="1" t="s">
        <v>3</v>
      </c>
      <c r="N208" s="1" t="s">
        <v>4</v>
      </c>
    </row>
    <row r="209" spans="1:14" x14ac:dyDescent="0.2">
      <c r="A209" s="1" t="s">
        <v>0</v>
      </c>
      <c r="B209" s="1" t="s">
        <v>9</v>
      </c>
      <c r="C209" s="1" t="str">
        <f>Waypoints!A199</f>
        <v>COUNTY_WEBSTER</v>
      </c>
      <c r="D209" s="1" t="s">
        <v>5</v>
      </c>
      <c r="E209" s="1" t="s">
        <v>6</v>
      </c>
      <c r="F209" s="7" t="str">
        <f>Waypoints!B199</f>
        <v/>
      </c>
      <c r="G209" s="1" t="s">
        <v>1</v>
      </c>
      <c r="H209" s="1" t="s">
        <v>25</v>
      </c>
      <c r="I209" s="1" t="s">
        <v>2</v>
      </c>
      <c r="J209" s="1" t="s">
        <v>8</v>
      </c>
      <c r="K209" s="1" t="str">
        <f>Waypoints!D199&amp;","&amp;Waypoints!C199&amp;",0"</f>
        <v>-84.55105663777699,32.0466547773408,0</v>
      </c>
      <c r="L209" s="1" t="s">
        <v>7</v>
      </c>
      <c r="M209" s="1" t="s">
        <v>3</v>
      </c>
      <c r="N209" s="1" t="s">
        <v>4</v>
      </c>
    </row>
    <row r="210" spans="1:14" x14ac:dyDescent="0.2">
      <c r="A210" s="1" t="s">
        <v>0</v>
      </c>
      <c r="B210" s="1" t="s">
        <v>9</v>
      </c>
      <c r="C210" s="1" t="str">
        <f>Waypoints!A200</f>
        <v>COUNTY_WHEELER</v>
      </c>
      <c r="D210" s="1" t="s">
        <v>5</v>
      </c>
      <c r="E210" s="1" t="s">
        <v>6</v>
      </c>
      <c r="F210" s="7" t="str">
        <f>Waypoints!B200</f>
        <v/>
      </c>
      <c r="G210" s="1" t="s">
        <v>1</v>
      </c>
      <c r="H210" s="1" t="s">
        <v>25</v>
      </c>
      <c r="I210" s="1" t="s">
        <v>2</v>
      </c>
      <c r="J210" s="1" t="s">
        <v>8</v>
      </c>
      <c r="K210" s="1" t="str">
        <f>Waypoints!D200&amp;","&amp;Waypoints!C200&amp;",0"</f>
        <v>-82.7245972773817,32.1170712540042,0</v>
      </c>
      <c r="L210" s="1" t="s">
        <v>7</v>
      </c>
      <c r="M210" s="1" t="s">
        <v>3</v>
      </c>
      <c r="N210" s="1" t="s">
        <v>4</v>
      </c>
    </row>
    <row r="211" spans="1:14" x14ac:dyDescent="0.2">
      <c r="A211" s="1" t="s">
        <v>0</v>
      </c>
      <c r="B211" s="1" t="s">
        <v>9</v>
      </c>
      <c r="C211" s="1" t="str">
        <f>Waypoints!A201</f>
        <v>COUNTY_WHITE</v>
      </c>
      <c r="D211" s="1" t="s">
        <v>5</v>
      </c>
      <c r="E211" s="1" t="s">
        <v>6</v>
      </c>
      <c r="F211" s="7" t="str">
        <f>Waypoints!B201</f>
        <v/>
      </c>
      <c r="G211" s="1" t="s">
        <v>1</v>
      </c>
      <c r="H211" s="1" t="s">
        <v>25</v>
      </c>
      <c r="I211" s="1" t="s">
        <v>2</v>
      </c>
      <c r="J211" s="1" t="s">
        <v>8</v>
      </c>
      <c r="K211" s="1" t="str">
        <f>Waypoints!D201&amp;","&amp;Waypoints!C201&amp;",0"</f>
        <v>-83.7471190270695,34.6463671389377,0</v>
      </c>
      <c r="L211" s="1" t="s">
        <v>7</v>
      </c>
      <c r="M211" s="1" t="s">
        <v>3</v>
      </c>
      <c r="N211" s="1" t="s">
        <v>4</v>
      </c>
    </row>
    <row r="212" spans="1:14" x14ac:dyDescent="0.2">
      <c r="A212" s="1" t="s">
        <v>0</v>
      </c>
      <c r="B212" s="1" t="s">
        <v>9</v>
      </c>
      <c r="C212" s="1" t="str">
        <f>Waypoints!A202</f>
        <v>COUNTY_WHITFIELD</v>
      </c>
      <c r="D212" s="1" t="s">
        <v>5</v>
      </c>
      <c r="E212" s="1" t="s">
        <v>6</v>
      </c>
      <c r="F212" s="7" t="str">
        <f>Waypoints!B202</f>
        <v/>
      </c>
      <c r="G212" s="1" t="s">
        <v>1</v>
      </c>
      <c r="H212" s="1" t="s">
        <v>25</v>
      </c>
      <c r="I212" s="1" t="s">
        <v>2</v>
      </c>
      <c r="J212" s="1" t="s">
        <v>8</v>
      </c>
      <c r="K212" s="1" t="str">
        <f>Waypoints!D202&amp;","&amp;Waypoints!C202&amp;",0"</f>
        <v>-84.9672246266605,34.8056185546302,0</v>
      </c>
      <c r="L212" s="1" t="s">
        <v>7</v>
      </c>
      <c r="M212" s="1" t="s">
        <v>3</v>
      </c>
      <c r="N212" s="1" t="s">
        <v>4</v>
      </c>
    </row>
    <row r="213" spans="1:14" x14ac:dyDescent="0.2">
      <c r="A213" s="1" t="s">
        <v>0</v>
      </c>
      <c r="B213" s="1" t="s">
        <v>9</v>
      </c>
      <c r="C213" s="1" t="str">
        <f>Waypoints!A203</f>
        <v>COUNTY_WILCOX</v>
      </c>
      <c r="D213" s="1" t="s">
        <v>5</v>
      </c>
      <c r="E213" s="1" t="s">
        <v>6</v>
      </c>
      <c r="F213" s="7" t="str">
        <f>Waypoints!B203</f>
        <v/>
      </c>
      <c r="G213" s="1" t="s">
        <v>1</v>
      </c>
      <c r="H213" s="1" t="s">
        <v>25</v>
      </c>
      <c r="I213" s="1" t="s">
        <v>2</v>
      </c>
      <c r="J213" s="1" t="s">
        <v>8</v>
      </c>
      <c r="K213" s="1" t="str">
        <f>Waypoints!D203&amp;","&amp;Waypoints!C203&amp;",0"</f>
        <v>-83.4323658365185,31.9729020475587,0</v>
      </c>
      <c r="L213" s="1" t="s">
        <v>7</v>
      </c>
      <c r="M213" s="1" t="s">
        <v>3</v>
      </c>
      <c r="N213" s="1" t="s">
        <v>4</v>
      </c>
    </row>
    <row r="214" spans="1:14" x14ac:dyDescent="0.2">
      <c r="A214" s="1" t="s">
        <v>0</v>
      </c>
      <c r="B214" s="1" t="s">
        <v>9</v>
      </c>
      <c r="C214" s="1" t="str">
        <f>Waypoints!A204</f>
        <v>COUNTY_WILKES</v>
      </c>
      <c r="D214" s="1" t="s">
        <v>5</v>
      </c>
      <c r="E214" s="1" t="s">
        <v>6</v>
      </c>
      <c r="F214" s="7" t="str">
        <f>Waypoints!B204</f>
        <v/>
      </c>
      <c r="G214" s="1" t="s">
        <v>1</v>
      </c>
      <c r="H214" s="1" t="s">
        <v>25</v>
      </c>
      <c r="I214" s="1" t="s">
        <v>2</v>
      </c>
      <c r="J214" s="1" t="s">
        <v>8</v>
      </c>
      <c r="K214" s="1" t="str">
        <f>Waypoints!D204&amp;","&amp;Waypoints!C204&amp;",0"</f>
        <v>-82.7432307513573,33.7819516804803,0</v>
      </c>
      <c r="L214" s="1" t="s">
        <v>7</v>
      </c>
      <c r="M214" s="1" t="s">
        <v>3</v>
      </c>
      <c r="N214" s="1" t="s">
        <v>4</v>
      </c>
    </row>
    <row r="215" spans="1:14" x14ac:dyDescent="0.2">
      <c r="A215" s="1" t="s">
        <v>0</v>
      </c>
      <c r="B215" s="1" t="s">
        <v>9</v>
      </c>
      <c r="C215" s="1" t="str">
        <f>Waypoints!A205</f>
        <v>COUNTY_WILKINSON</v>
      </c>
      <c r="D215" s="1" t="s">
        <v>5</v>
      </c>
      <c r="E215" s="1" t="s">
        <v>6</v>
      </c>
      <c r="F215" s="7" t="str">
        <f>Waypoints!B205</f>
        <v/>
      </c>
      <c r="G215" s="1" t="s">
        <v>1</v>
      </c>
      <c r="H215" s="1" t="s">
        <v>25</v>
      </c>
      <c r="I215" s="1" t="s">
        <v>2</v>
      </c>
      <c r="J215" s="1" t="s">
        <v>8</v>
      </c>
      <c r="K215" s="1" t="str">
        <f>Waypoints!D205&amp;","&amp;Waypoints!C205&amp;",0"</f>
        <v>-83.17125305406471,32.8024115153351,0</v>
      </c>
      <c r="L215" s="1" t="s">
        <v>7</v>
      </c>
      <c r="M215" s="1" t="s">
        <v>3</v>
      </c>
      <c r="N215" s="1" t="s">
        <v>4</v>
      </c>
    </row>
    <row r="216" spans="1:14" x14ac:dyDescent="0.2">
      <c r="A216" s="1" t="s">
        <v>0</v>
      </c>
      <c r="B216" s="1" t="s">
        <v>9</v>
      </c>
      <c r="C216" s="1" t="str">
        <f>Waypoints!A206</f>
        <v>COUNTY_WILLIAMSBURG</v>
      </c>
      <c r="D216" s="1" t="s">
        <v>5</v>
      </c>
      <c r="E216" s="1" t="s">
        <v>6</v>
      </c>
      <c r="F216" s="7" t="str">
        <f>Waypoints!B206</f>
        <v/>
      </c>
      <c r="G216" s="1" t="s">
        <v>1</v>
      </c>
      <c r="H216" s="1" t="s">
        <v>25</v>
      </c>
      <c r="I216" s="1" t="s">
        <v>2</v>
      </c>
      <c r="J216" s="1" t="s">
        <v>8</v>
      </c>
      <c r="K216" s="1" t="str">
        <f>Waypoints!D206&amp;","&amp;Waypoints!C206&amp;",0"</f>
        <v>-79.7277877569563,33.6197869565186,0</v>
      </c>
      <c r="L216" s="1" t="s">
        <v>7</v>
      </c>
      <c r="M216" s="1" t="s">
        <v>3</v>
      </c>
      <c r="N216" s="1" t="s">
        <v>4</v>
      </c>
    </row>
    <row r="217" spans="1:14" x14ac:dyDescent="0.2">
      <c r="A217" s="1" t="s">
        <v>0</v>
      </c>
      <c r="B217" s="1" t="s">
        <v>9</v>
      </c>
      <c r="C217" s="1" t="str">
        <f>Waypoints!A207</f>
        <v>COUNTY_WORTH</v>
      </c>
      <c r="D217" s="1" t="s">
        <v>5</v>
      </c>
      <c r="E217" s="1" t="s">
        <v>6</v>
      </c>
      <c r="F217" s="7" t="str">
        <f>Waypoints!B207</f>
        <v/>
      </c>
      <c r="G217" s="1" t="s">
        <v>1</v>
      </c>
      <c r="H217" s="1" t="s">
        <v>25</v>
      </c>
      <c r="I217" s="1" t="s">
        <v>2</v>
      </c>
      <c r="J217" s="1" t="s">
        <v>8</v>
      </c>
      <c r="K217" s="1" t="str">
        <f>Waypoints!D207&amp;","&amp;Waypoints!C207&amp;",0"</f>
        <v>-83.850879680652,31.5515176797015,0</v>
      </c>
      <c r="L217" s="1" t="s">
        <v>7</v>
      </c>
      <c r="M217" s="1" t="s">
        <v>3</v>
      </c>
      <c r="N217" s="1" t="s">
        <v>4</v>
      </c>
    </row>
    <row r="218" spans="1:14" x14ac:dyDescent="0.2">
      <c r="A218" s="1" t="s">
        <v>0</v>
      </c>
      <c r="B218" s="1" t="s">
        <v>9</v>
      </c>
      <c r="C218" s="1" t="str">
        <f>Waypoints!A208</f>
        <v>COUNTY_YORK</v>
      </c>
      <c r="D218" s="1" t="s">
        <v>5</v>
      </c>
      <c r="E218" s="1" t="s">
        <v>6</v>
      </c>
      <c r="F218" s="7" t="str">
        <f>Waypoints!B208</f>
        <v/>
      </c>
      <c r="G218" s="1" t="s">
        <v>1</v>
      </c>
      <c r="H218" s="1" t="s">
        <v>25</v>
      </c>
      <c r="I218" s="1" t="s">
        <v>2</v>
      </c>
      <c r="J218" s="1" t="s">
        <v>8</v>
      </c>
      <c r="K218" s="1" t="str">
        <f>Waypoints!D208&amp;","&amp;Waypoints!C208&amp;",0"</f>
        <v>-81.18440970075051,34.974772612825,0</v>
      </c>
      <c r="L218" s="1" t="s">
        <v>7</v>
      </c>
      <c r="M218" s="1" t="s">
        <v>3</v>
      </c>
      <c r="N218" s="1" t="s">
        <v>4</v>
      </c>
    </row>
    <row r="219" spans="1:1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">
      <c r="A220" s="1" t="s">
        <v>19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">
      <c r="A221" s="1" t="s">
        <v>20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3" spans="1:14" x14ac:dyDescent="0.2">
      <c r="A223" s="6" t="s">
        <v>30</v>
      </c>
    </row>
    <row r="224" spans="1:14" x14ac:dyDescent="0.2">
      <c r="A224" s="6" t="s">
        <v>31</v>
      </c>
    </row>
    <row r="225" spans="1:1" x14ac:dyDescent="0.2">
      <c r="A225" s="6" t="s">
        <v>32</v>
      </c>
    </row>
    <row r="226" spans="1:1" x14ac:dyDescent="0.2">
      <c r="A226" s="6" t="s">
        <v>34</v>
      </c>
    </row>
    <row r="227" spans="1:1" x14ac:dyDescent="0.2">
      <c r="A227" s="6" t="s">
        <v>33</v>
      </c>
    </row>
    <row r="228" spans="1:1" x14ac:dyDescent="0.2">
      <c r="A228" s="6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Waypoints</vt:lpstr>
      <vt:lpstr>File</vt:lpstr>
    </vt:vector>
  </TitlesOfParts>
  <Company>WWU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Matt Hammond</cp:lastModifiedBy>
  <dcterms:created xsi:type="dcterms:W3CDTF">2010-01-29T18:32:54Z</dcterms:created>
  <dcterms:modified xsi:type="dcterms:W3CDTF">2021-07-12T01:55:16Z</dcterms:modified>
</cp:coreProperties>
</file>