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990" yWindow="-18090" windowWidth="28770" windowHeight="16170"/>
  </bookViews>
  <sheets>
    <sheet name="Adamawa State" sheetId="3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3" l="1"/>
  <c r="K27" i="3"/>
  <c r="J27" i="3"/>
  <c r="I27" i="3"/>
  <c r="H27" i="3"/>
  <c r="M26" i="3"/>
  <c r="M25" i="3"/>
  <c r="M23" i="3"/>
  <c r="M22" i="3"/>
  <c r="M21" i="3"/>
  <c r="M20" i="3"/>
  <c r="M19" i="3"/>
  <c r="M17" i="3"/>
  <c r="M16" i="3"/>
  <c r="M15" i="3"/>
  <c r="M14" i="3"/>
  <c r="M13" i="3"/>
  <c r="M12" i="3"/>
  <c r="M10" i="3"/>
  <c r="M7" i="3"/>
  <c r="M27" i="3" s="1"/>
</calcChain>
</file>

<file path=xl/sharedStrings.xml><?xml version="1.0" encoding="utf-8"?>
<sst xmlns="http://schemas.openxmlformats.org/spreadsheetml/2006/main" count="148" uniqueCount="86">
  <si>
    <t>LGA</t>
  </si>
  <si>
    <t>No of Death</t>
  </si>
  <si>
    <t>Flood</t>
  </si>
  <si>
    <t>FLOOD DISASTER REPORT 2023</t>
  </si>
  <si>
    <t>S/N</t>
  </si>
  <si>
    <t>COMMUNITY</t>
  </si>
  <si>
    <t>TYPE OF DISASTER</t>
  </si>
  <si>
    <t>LEVEL OF DESTRUCTION</t>
  </si>
  <si>
    <t>GOVERNMENT FACILITIES</t>
  </si>
  <si>
    <t xml:space="preserve">CAMPS ESTABLISHED </t>
  </si>
  <si>
    <t>N0: OF</t>
  </si>
  <si>
    <t>NO. OF HOUSE-HOLDs</t>
  </si>
  <si>
    <t xml:space="preserve">N0: of Death </t>
  </si>
  <si>
    <t xml:space="preserve">Survivors </t>
  </si>
  <si>
    <t>N0: of injured</t>
  </si>
  <si>
    <t>Individuals Affected</t>
  </si>
  <si>
    <t>DATE</t>
  </si>
  <si>
    <t>Farms (Hectares)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</si>
  <si>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</si>
  <si>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t>Yola South</t>
  </si>
  <si>
    <t>Anguwan Tabo, Sanda Fadama II, Damare, Modire, Yolde-Pate, Bayan Tashan Sani, Gadawalewol, Njoboli, Njoboliyo, Shagari, Sabo-Pegi, Ibnu Abbas, Wauro Jabbe</t>
  </si>
  <si>
    <t>Flood/Windstorm</t>
  </si>
  <si>
    <t>Partially/Complete</t>
  </si>
  <si>
    <t>-</t>
  </si>
  <si>
    <r>
      <t>Adamu Namtari Primary School, Yola (</t>
    </r>
    <r>
      <rPr>
        <b/>
        <sz val="12"/>
        <color theme="1"/>
        <rFont val="Calibri"/>
        <family val="2"/>
        <scheme val="minor"/>
      </rPr>
      <t>67 HH</t>
    </r>
    <r>
      <rPr>
        <sz val="12"/>
        <color theme="1"/>
        <rFont val="Calibri"/>
        <family val="2"/>
        <scheme val="minor"/>
      </rPr>
      <t>)</t>
    </r>
  </si>
  <si>
    <r>
      <t>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July, 2023 to date</t>
    </r>
  </si>
  <si>
    <t>Dandu, Wuro-Chekke, Rugange</t>
  </si>
  <si>
    <t>Boat Capsized</t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</si>
  <si>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September, 2023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</si>
  <si>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</si>
  <si>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t xml:space="preserve">Yola North  </t>
  </si>
  <si>
    <t>Limawa, Boronji, Damilu, Jambutu</t>
  </si>
  <si>
    <t>Partially</t>
  </si>
  <si>
    <r>
      <t>Limawa (</t>
    </r>
    <r>
      <rPr>
        <b/>
        <sz val="12"/>
        <color theme="1"/>
        <rFont val="Calibri"/>
        <family val="2"/>
        <scheme val="minor"/>
      </rPr>
      <t>103 HH</t>
    </r>
    <r>
      <rPr>
        <sz val="12"/>
        <color theme="1"/>
        <rFont val="Calibri"/>
        <family val="2"/>
        <scheme val="minor"/>
      </rPr>
      <t>), Gwadabawa (</t>
    </r>
    <r>
      <rPr>
        <b/>
        <sz val="12"/>
        <color theme="1"/>
        <rFont val="Calibri"/>
        <family val="2"/>
        <scheme val="minor"/>
      </rPr>
      <t>59 HH</t>
    </r>
    <r>
      <rPr>
        <sz val="12"/>
        <color theme="1"/>
        <rFont val="Calibri"/>
        <family val="2"/>
        <scheme val="minor"/>
      </rPr>
      <t>), Gidan-Gona (</t>
    </r>
    <r>
      <rPr>
        <b/>
        <sz val="12"/>
        <color theme="1"/>
        <rFont val="Calibri"/>
        <family val="2"/>
        <scheme val="minor"/>
      </rPr>
      <t>37 HH</t>
    </r>
    <r>
      <rPr>
        <sz val="12"/>
        <color theme="1"/>
        <rFont val="Calibri"/>
        <family val="2"/>
        <scheme val="minor"/>
      </rPr>
      <t>), Bwarnji (</t>
    </r>
    <r>
      <rPr>
        <b/>
        <sz val="12"/>
        <color theme="1"/>
        <rFont val="Calibri"/>
        <family val="2"/>
        <scheme val="minor"/>
      </rPr>
      <t>52 HH</t>
    </r>
    <r>
      <rPr>
        <sz val="12"/>
        <color theme="1"/>
        <rFont val="Calibri"/>
        <family val="2"/>
        <scheme val="minor"/>
      </rPr>
      <t>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</si>
  <si>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</si>
  <si>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t xml:space="preserve">Girei </t>
  </si>
  <si>
    <t>Gereng, Tabongo, Ndikajam, Kangling, Koh, Damare, Luru, Bakobi, Ndagiyo, Vunoklang, Bajabure, Wuro-Dole, Jabbi-Lamba, Labondo</t>
  </si>
  <si>
    <t xml:space="preserve">Flood </t>
  </si>
  <si>
    <r>
      <t>21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August, 2023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</si>
  <si>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</si>
  <si>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t>Ganye</t>
  </si>
  <si>
    <t>Anguwan Tike,Waziri Abbo, Tsohontasha</t>
  </si>
  <si>
    <t xml:space="preserve">Rainstorm </t>
  </si>
  <si>
    <t>Anguwanjada culvert and Yebbi bridge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</si>
  <si>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</si>
  <si>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t>Madagali</t>
  </si>
  <si>
    <t xml:space="preserve">Kafin Hausa, Waga-Chakawa, Mildo, Magar, Kirchinga, Shuwa, Wuro-Ngayandi </t>
  </si>
  <si>
    <t>Wuro-Ngayandi Primary Health Care</t>
  </si>
  <si>
    <t>Shuwa, Lumadu &amp; kirchinga</t>
  </si>
  <si>
    <r>
      <t>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July, 2023</t>
    </r>
  </si>
  <si>
    <t>Lamurde</t>
  </si>
  <si>
    <t>Gidan Kuka, Godomyo, Opalo Hokki</t>
  </si>
  <si>
    <r>
      <t>Gidan Kuka (</t>
    </r>
    <r>
      <rPr>
        <b/>
        <sz val="12"/>
        <color theme="1"/>
        <rFont val="Calibri"/>
        <family val="2"/>
        <scheme val="minor"/>
      </rPr>
      <t>87 HH</t>
    </r>
    <r>
      <rPr>
        <sz val="12"/>
        <color theme="1"/>
        <rFont val="Calibri"/>
        <family val="2"/>
        <scheme val="minor"/>
      </rPr>
      <t>), Godongo (</t>
    </r>
    <r>
      <rPr>
        <b/>
        <sz val="12"/>
        <color theme="1"/>
        <rFont val="Calibri"/>
        <family val="2"/>
        <scheme val="minor"/>
      </rPr>
      <t>68 HH)</t>
    </r>
    <r>
      <rPr>
        <sz val="12"/>
        <color theme="1"/>
        <rFont val="Calibri"/>
        <family val="2"/>
        <scheme val="minor"/>
      </rPr>
      <t>, Opalo Hokki village (</t>
    </r>
    <r>
      <rPr>
        <b/>
        <sz val="12"/>
        <color theme="1"/>
        <rFont val="Calibri"/>
        <family val="2"/>
        <scheme val="minor"/>
      </rPr>
      <t>37 HH</t>
    </r>
    <r>
      <rPr>
        <sz val="12"/>
        <color theme="1"/>
        <rFont val="Calibri"/>
        <family val="2"/>
        <scheme val="minor"/>
      </rPr>
      <t>)</t>
    </r>
  </si>
  <si>
    <t xml:space="preserve">Song </t>
  </si>
  <si>
    <t>Geleng, Wuro-Babba, Pakin, Wuro-De, Loko</t>
  </si>
  <si>
    <r>
      <t>18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July, 2023</t>
    </r>
  </si>
  <si>
    <t>Fufore</t>
  </si>
  <si>
    <t xml:space="preserve">Dasin Bwate, Dulo, Ribadu, Kochiyel, Wuro-Bokki, Filingo, Bilachi, Gurin  </t>
  </si>
  <si>
    <t>Gurin</t>
  </si>
  <si>
    <t>Boat capsized</t>
  </si>
  <si>
    <r>
      <t>11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September, 2023</t>
    </r>
  </si>
  <si>
    <t xml:space="preserve">Numan </t>
  </si>
  <si>
    <t xml:space="preserve">Imburu </t>
  </si>
  <si>
    <t xml:space="preserve">Shelleng </t>
  </si>
  <si>
    <t>Lababiri</t>
  </si>
  <si>
    <t xml:space="preserve">Demsa </t>
  </si>
  <si>
    <t>Moro I &amp; II, Zuran I &amp; II, Mbumara, Dwam Sakato, Nzufel, Kulasala, Loh &amp; Bajifang</t>
  </si>
  <si>
    <t xml:space="preserve">Partially </t>
  </si>
  <si>
    <t>Loh Prim. Sch. , Tasala Prim. Sch., Moro I Extension</t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</si>
  <si>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July, 2023</t>
    </r>
  </si>
  <si>
    <t>Jada</t>
  </si>
  <si>
    <t>Mamukan</t>
  </si>
  <si>
    <t>19th September, 2023</t>
  </si>
  <si>
    <t>Gombi</t>
  </si>
  <si>
    <t>Hursama, Sakasimta, Gankara, Mbewa, Ngangola, Shenger, Gahunba, Galga</t>
  </si>
  <si>
    <t>21st August, 2023</t>
  </si>
  <si>
    <t>Mubi South</t>
  </si>
  <si>
    <t xml:space="preserve">Sebore </t>
  </si>
  <si>
    <t xml:space="preserve">TOTAL </t>
  </si>
  <si>
    <t>SUMMARY</t>
  </si>
  <si>
    <t>Communities Affected</t>
  </si>
  <si>
    <t>Camps Established</t>
  </si>
  <si>
    <t xml:space="preserve">Farm Lands Affected (Hectrares) </t>
  </si>
  <si>
    <t>No of House-Holds Affected</t>
  </si>
  <si>
    <t>No of Survivors</t>
  </si>
  <si>
    <t>No of Individuals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</si>
</sst>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#,##0_ ;\-#,##0\ "/>
    <numFmt numFmtId="166" formatCode="_-* #,##0.00\ _€_-;\-* #,##0.00\ _€_-;_-* \-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6" fontId="9" fillId="0" borderId="0" applyBorder="0" applyProtection="0"/>
    <xf numFmtId="0" fontId="10" fillId="0" borderId="0"/>
    <xf numFmtId="0" fontId="10" fillId="0" borderId="0"/>
    <xf numFmtId="0" fontId="11" fillId="0" borderId="0"/>
    <xf numFmtId="0" fontId="12" fillId="0" borderId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>
      <alignment horizontal="left"/>
    </xf>
    <xf numFmtId="0" fontId="13" fillId="0" borderId="0" applyBorder="0" applyProtection="0">
      <alignment horizontal="left"/>
    </xf>
    <xf numFmtId="0" fontId="13" fillId="0" borderId="0" applyBorder="0" applyProtection="0"/>
  </cellStyleXfs>
  <cellXfs count="39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" fontId="3" fillId="0" borderId="7" xfId="1" applyNumberFormat="1" applyFont="1" applyBorder="1" applyAlignment="1">
      <alignment vertical="center" wrapText="1"/>
    </xf>
    <xf numFmtId="1" fontId="3" fillId="0" borderId="5" xfId="1" applyNumberFormat="1" applyFont="1" applyBorder="1" applyAlignment="1">
      <alignment vertical="center" wrapText="1"/>
    </xf>
    <xf numFmtId="15" fontId="3" fillId="0" borderId="5" xfId="0" applyNumberFormat="1" applyFont="1" applyBorder="1" applyAlignment="1">
      <alignment vertical="center" wrapText="1"/>
    </xf>
    <xf numFmtId="165" fontId="3" fillId="0" borderId="5" xfId="1" applyNumberFormat="1" applyFont="1" applyBorder="1" applyAlignment="1">
      <alignment vertical="center" wrapText="1"/>
    </xf>
    <xf numFmtId="165" fontId="2" fillId="0" borderId="5" xfId="1" applyNumberFormat="1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5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vertical="center" wrapText="1"/>
    </xf>
    <xf numFmtId="165" fontId="6" fillId="0" borderId="5" xfId="1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1" fontId="0" fillId="0" borderId="0" xfId="1" applyNumberFormat="1" applyFont="1"/>
    <xf numFmtId="0" fontId="0" fillId="0" borderId="0" xfId="0" applyAlignment="1">
      <alignment vertical="center"/>
    </xf>
    <xf numFmtId="0" fontId="7" fillId="0" borderId="0" xfId="0" applyFont="1"/>
    <xf numFmtId="3" fontId="7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" fontId="2" fillId="0" borderId="2" xfId="1" applyNumberFormat="1" applyFont="1" applyBorder="1" applyAlignment="1">
      <alignment vertical="center" wrapText="1"/>
    </xf>
    <xf numFmtId="1" fontId="2" fillId="0" borderId="4" xfId="1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" fontId="3" fillId="0" borderId="2" xfId="1" applyNumberFormat="1" applyFont="1" applyBorder="1" applyAlignment="1">
      <alignment vertical="center" wrapText="1"/>
    </xf>
    <xf numFmtId="1" fontId="3" fillId="0" borderId="4" xfId="1" applyNumberFormat="1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4">
    <cellStyle name="Comma 2" xfId="1"/>
    <cellStyle name="Comma 3" xfId="3"/>
    <cellStyle name="Normal" xfId="0" builtinId="0"/>
    <cellStyle name="Normal 11" xfId="4"/>
    <cellStyle name="Normal 2" xfId="2"/>
    <cellStyle name="Normal 21" xfId="5"/>
    <cellStyle name="Normal 21 2" xfId="6"/>
    <cellStyle name="Normal 22" xfId="7"/>
    <cellStyle name="Pivot Table Category" xfId="11"/>
    <cellStyle name="Pivot Table Corner" xfId="8"/>
    <cellStyle name="Pivot Table Field" xfId="10"/>
    <cellStyle name="Pivot Table Result" xfId="13"/>
    <cellStyle name="Pivot Table Title" xfId="12"/>
    <cellStyle name="Pivot Table Value" xfId="9"/>
  </cellStyles>
  <dxfs count="0"/>
  <tableStyles count="0" defaultTableStyle="TableStyleMedium2" defaultPivotStyle="PivotStyleLight16"/>
  <colors>
    <mruColors>
      <color rgb="FF00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8"/>
  <sheetViews>
    <sheetView tabSelected="1" workbookViewId="0">
      <selection activeCell="C17" sqref="C17"/>
    </sheetView>
  </sheetViews>
  <sheetFormatPr defaultRowHeight="15" x14ac:dyDescent="0.25"/>
  <cols>
    <col min="2" max="2" width="10.85546875" customWidth="1"/>
    <col min="3" max="3" width="14.85546875" customWidth="1"/>
    <col min="4" max="4" width="13.140625" customWidth="1"/>
    <col min="5" max="5" width="14.5703125" customWidth="1"/>
    <col min="6" max="6" width="16.140625" customWidth="1"/>
    <col min="7" max="7" width="13.5703125" customWidth="1"/>
    <col min="8" max="8" width="11.7109375" customWidth="1"/>
    <col min="11" max="11" width="11" customWidth="1"/>
    <col min="13" max="13" width="13.5703125" style="20" customWidth="1"/>
    <col min="14" max="14" width="12.7109375" customWidth="1"/>
  </cols>
  <sheetData>
    <row r="3" spans="1:14" ht="15.75" customHeight="1" x14ac:dyDescent="0.25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6.5" customHeight="1" thickBo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15.75" x14ac:dyDescent="0.25">
      <c r="A5" s="27" t="s">
        <v>4</v>
      </c>
      <c r="B5" s="27" t="s">
        <v>0</v>
      </c>
      <c r="C5" s="27" t="s">
        <v>5</v>
      </c>
      <c r="D5" s="27" t="s">
        <v>6</v>
      </c>
      <c r="E5" s="27" t="s">
        <v>7</v>
      </c>
      <c r="F5" s="27" t="s">
        <v>8</v>
      </c>
      <c r="G5" s="27" t="s">
        <v>9</v>
      </c>
      <c r="H5" s="1" t="s">
        <v>10</v>
      </c>
      <c r="I5" s="27" t="s">
        <v>11</v>
      </c>
      <c r="J5" s="27" t="s">
        <v>12</v>
      </c>
      <c r="K5" s="27" t="s">
        <v>13</v>
      </c>
      <c r="L5" s="27" t="s">
        <v>14</v>
      </c>
      <c r="M5" s="29" t="s">
        <v>15</v>
      </c>
      <c r="N5" s="27" t="s">
        <v>16</v>
      </c>
    </row>
    <row r="6" spans="1:14" ht="32.25" thickBot="1" x14ac:dyDescent="0.3">
      <c r="A6" s="28"/>
      <c r="B6" s="28"/>
      <c r="C6" s="28"/>
      <c r="D6" s="28"/>
      <c r="E6" s="28"/>
      <c r="F6" s="28"/>
      <c r="G6" s="28"/>
      <c r="H6" s="2" t="s">
        <v>17</v>
      </c>
      <c r="I6" s="28"/>
      <c r="J6" s="28"/>
      <c r="K6" s="28"/>
      <c r="L6" s="28"/>
      <c r="M6" s="30"/>
      <c r="N6" s="28"/>
    </row>
    <row r="7" spans="1:14" ht="220.5" x14ac:dyDescent="0.25">
      <c r="A7" s="31" t="s">
        <v>18</v>
      </c>
      <c r="B7" s="33" t="s">
        <v>19</v>
      </c>
      <c r="C7" s="3" t="s">
        <v>20</v>
      </c>
      <c r="D7" s="3" t="s">
        <v>21</v>
      </c>
      <c r="E7" s="33" t="s">
        <v>22</v>
      </c>
      <c r="F7" s="33" t="s">
        <v>23</v>
      </c>
      <c r="G7" s="33" t="s">
        <v>24</v>
      </c>
      <c r="H7" s="33" t="s">
        <v>23</v>
      </c>
      <c r="I7" s="33">
        <v>511</v>
      </c>
      <c r="J7" s="3">
        <v>2</v>
      </c>
      <c r="K7" s="33">
        <v>10</v>
      </c>
      <c r="L7" s="33" t="s">
        <v>23</v>
      </c>
      <c r="M7" s="35">
        <f>I7*6</f>
        <v>3066</v>
      </c>
      <c r="N7" s="3" t="s">
        <v>25</v>
      </c>
    </row>
    <row r="8" spans="1:14" ht="50.25" thickBot="1" x14ac:dyDescent="0.3">
      <c r="A8" s="32"/>
      <c r="B8" s="34"/>
      <c r="C8" s="5" t="s">
        <v>26</v>
      </c>
      <c r="D8" s="5" t="s">
        <v>27</v>
      </c>
      <c r="E8" s="34"/>
      <c r="F8" s="34"/>
      <c r="G8" s="34"/>
      <c r="H8" s="34"/>
      <c r="I8" s="34"/>
      <c r="J8" s="5">
        <v>11</v>
      </c>
      <c r="K8" s="34"/>
      <c r="L8" s="34"/>
      <c r="M8" s="36"/>
      <c r="N8" s="5" t="s">
        <v>28</v>
      </c>
    </row>
    <row r="9" spans="1:14" ht="15.95" thickBot="1" x14ac:dyDescent="0.55000000000000004">
      <c r="A9" s="6"/>
      <c r="B9" s="7"/>
      <c r="C9" s="8">
        <v>16</v>
      </c>
      <c r="D9" s="3"/>
      <c r="E9" s="7"/>
      <c r="F9" s="7"/>
      <c r="G9" s="7"/>
      <c r="H9" s="7"/>
      <c r="I9" s="7"/>
      <c r="J9" s="3"/>
      <c r="K9" s="7"/>
      <c r="L9" s="7"/>
      <c r="M9" s="9"/>
      <c r="N9" s="3"/>
    </row>
    <row r="10" spans="1:14" ht="47.25" customHeight="1" x14ac:dyDescent="0.25">
      <c r="A10" s="31" t="s">
        <v>29</v>
      </c>
      <c r="B10" s="33" t="s">
        <v>30</v>
      </c>
      <c r="C10" s="33" t="s">
        <v>31</v>
      </c>
      <c r="D10" s="33" t="s">
        <v>2</v>
      </c>
      <c r="E10" s="33" t="s">
        <v>32</v>
      </c>
      <c r="F10" s="33" t="s">
        <v>23</v>
      </c>
      <c r="G10" s="33" t="s">
        <v>33</v>
      </c>
      <c r="H10" s="33" t="s">
        <v>23</v>
      </c>
      <c r="I10" s="33">
        <v>718</v>
      </c>
      <c r="J10" s="33" t="s">
        <v>23</v>
      </c>
      <c r="K10" s="33"/>
      <c r="L10" s="33" t="s">
        <v>23</v>
      </c>
      <c r="M10" s="35">
        <f>I10*6</f>
        <v>4308</v>
      </c>
      <c r="N10" s="33" t="s">
        <v>25</v>
      </c>
    </row>
    <row r="11" spans="1:14" ht="72" customHeight="1" thickBot="1" x14ac:dyDescent="0.3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6"/>
      <c r="N11" s="34"/>
    </row>
    <row r="12" spans="1:14" ht="189.75" thickBot="1" x14ac:dyDescent="0.3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32</v>
      </c>
      <c r="F12" s="5" t="s">
        <v>23</v>
      </c>
      <c r="G12" s="5" t="s">
        <v>23</v>
      </c>
      <c r="H12" s="5">
        <v>298</v>
      </c>
      <c r="I12" s="5">
        <v>598</v>
      </c>
      <c r="J12" s="5" t="s">
        <v>23</v>
      </c>
      <c r="K12" s="5"/>
      <c r="L12" s="5" t="s">
        <v>23</v>
      </c>
      <c r="M12" s="10">
        <f>I12*6</f>
        <v>3588</v>
      </c>
      <c r="N12" s="5" t="s">
        <v>38</v>
      </c>
    </row>
    <row r="13" spans="1:14" ht="63.75" thickBot="1" x14ac:dyDescent="0.3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32</v>
      </c>
      <c r="F13" s="5" t="s">
        <v>43</v>
      </c>
      <c r="G13" s="5"/>
      <c r="H13" s="5"/>
      <c r="I13" s="5">
        <v>256</v>
      </c>
      <c r="J13" s="5">
        <v>0</v>
      </c>
      <c r="K13" s="5"/>
      <c r="L13" s="5">
        <v>0</v>
      </c>
      <c r="M13" s="10">
        <f>I13*6</f>
        <v>1536</v>
      </c>
      <c r="N13" s="11">
        <v>45051</v>
      </c>
    </row>
    <row r="14" spans="1:14" ht="111" thickBot="1" x14ac:dyDescent="0.3">
      <c r="A14" s="4" t="s">
        <v>44</v>
      </c>
      <c r="B14" s="5" t="s">
        <v>45</v>
      </c>
      <c r="C14" s="5" t="s">
        <v>46</v>
      </c>
      <c r="D14" s="5" t="s">
        <v>37</v>
      </c>
      <c r="E14" s="5" t="s">
        <v>32</v>
      </c>
      <c r="F14" s="5" t="s">
        <v>47</v>
      </c>
      <c r="G14" s="5" t="s">
        <v>48</v>
      </c>
      <c r="H14" s="5" t="s">
        <v>23</v>
      </c>
      <c r="I14" s="5">
        <v>524</v>
      </c>
      <c r="J14" s="5" t="s">
        <v>23</v>
      </c>
      <c r="K14" s="5"/>
      <c r="L14" s="5" t="s">
        <v>23</v>
      </c>
      <c r="M14" s="10">
        <f>I14*6</f>
        <v>3144</v>
      </c>
      <c r="N14" s="5" t="s">
        <v>49</v>
      </c>
    </row>
    <row r="15" spans="1:14" ht="95.25" thickBot="1" x14ac:dyDescent="0.3">
      <c r="A15" s="4">
        <v>6</v>
      </c>
      <c r="B15" s="5" t="s">
        <v>50</v>
      </c>
      <c r="C15" s="5" t="s">
        <v>51</v>
      </c>
      <c r="D15" s="5"/>
      <c r="E15" s="5"/>
      <c r="F15" s="5"/>
      <c r="G15" s="5" t="s">
        <v>52</v>
      </c>
      <c r="H15" s="5"/>
      <c r="I15" s="5">
        <v>1023</v>
      </c>
      <c r="J15" s="5"/>
      <c r="K15" s="5"/>
      <c r="L15" s="5"/>
      <c r="M15" s="10">
        <f>I15*6</f>
        <v>6138</v>
      </c>
      <c r="N15" s="5"/>
    </row>
    <row r="16" spans="1:14" ht="48" thickBot="1" x14ac:dyDescent="0.3">
      <c r="A16" s="4">
        <v>7</v>
      </c>
      <c r="B16" s="5" t="s">
        <v>53</v>
      </c>
      <c r="C16" s="5" t="s">
        <v>54</v>
      </c>
      <c r="D16" s="5" t="s">
        <v>37</v>
      </c>
      <c r="E16" s="5" t="s">
        <v>32</v>
      </c>
      <c r="F16" s="5" t="s">
        <v>23</v>
      </c>
      <c r="G16" s="5" t="s">
        <v>23</v>
      </c>
      <c r="H16" s="5" t="s">
        <v>23</v>
      </c>
      <c r="I16" s="5">
        <v>832</v>
      </c>
      <c r="J16" s="5" t="s">
        <v>23</v>
      </c>
      <c r="K16" s="5"/>
      <c r="L16" s="5" t="s">
        <v>23</v>
      </c>
      <c r="M16" s="10">
        <f>I16*6</f>
        <v>4992</v>
      </c>
      <c r="N16" s="5" t="s">
        <v>55</v>
      </c>
    </row>
    <row r="17" spans="1:14" ht="95.25" thickBot="1" x14ac:dyDescent="0.3">
      <c r="A17" s="31">
        <v>8</v>
      </c>
      <c r="B17" s="33" t="s">
        <v>56</v>
      </c>
      <c r="C17" s="5" t="s">
        <v>57</v>
      </c>
      <c r="D17" s="5" t="s">
        <v>21</v>
      </c>
      <c r="E17" s="5" t="s">
        <v>32</v>
      </c>
      <c r="F17" s="5" t="s">
        <v>23</v>
      </c>
      <c r="G17" s="5" t="s">
        <v>23</v>
      </c>
      <c r="H17" s="5" t="s">
        <v>23</v>
      </c>
      <c r="I17" s="5">
        <v>917</v>
      </c>
      <c r="J17" s="5">
        <v>2</v>
      </c>
      <c r="K17" s="5"/>
      <c r="L17" s="5" t="s">
        <v>23</v>
      </c>
      <c r="M17" s="10">
        <f>(I17*6)+J18+K18</f>
        <v>5521</v>
      </c>
      <c r="N17" s="5" t="s">
        <v>49</v>
      </c>
    </row>
    <row r="18" spans="1:14" ht="50.25" thickBot="1" x14ac:dyDescent="0.3">
      <c r="A18" s="32"/>
      <c r="B18" s="34"/>
      <c r="C18" s="5" t="s">
        <v>58</v>
      </c>
      <c r="D18" s="5" t="s">
        <v>59</v>
      </c>
      <c r="E18" s="5"/>
      <c r="F18" s="5"/>
      <c r="G18" s="5"/>
      <c r="H18" s="5"/>
      <c r="I18" s="5"/>
      <c r="J18" s="5">
        <v>7</v>
      </c>
      <c r="K18" s="5">
        <v>12</v>
      </c>
      <c r="L18" s="5"/>
      <c r="M18" s="10"/>
      <c r="N18" s="5" t="s">
        <v>60</v>
      </c>
    </row>
    <row r="19" spans="1:14" ht="34.5" thickBot="1" x14ac:dyDescent="0.3">
      <c r="A19" s="4">
        <v>9</v>
      </c>
      <c r="B19" s="5" t="s">
        <v>61</v>
      </c>
      <c r="C19" s="5" t="s">
        <v>62</v>
      </c>
      <c r="D19" s="5" t="s">
        <v>2</v>
      </c>
      <c r="E19" s="5" t="s">
        <v>32</v>
      </c>
      <c r="F19" s="5" t="s">
        <v>23</v>
      </c>
      <c r="G19" s="5" t="s">
        <v>23</v>
      </c>
      <c r="H19" s="5" t="s">
        <v>23</v>
      </c>
      <c r="I19" s="5">
        <v>822</v>
      </c>
      <c r="J19" s="5" t="s">
        <v>23</v>
      </c>
      <c r="K19" s="5"/>
      <c r="L19" s="5" t="s">
        <v>23</v>
      </c>
      <c r="M19" s="10">
        <f>I19*6</f>
        <v>4932</v>
      </c>
      <c r="N19" s="5" t="s">
        <v>49</v>
      </c>
    </row>
    <row r="20" spans="1:14" ht="34.5" thickBot="1" x14ac:dyDescent="0.3">
      <c r="A20" s="4">
        <v>10</v>
      </c>
      <c r="B20" s="5" t="s">
        <v>63</v>
      </c>
      <c r="C20" s="5" t="s">
        <v>64</v>
      </c>
      <c r="D20" s="5" t="s">
        <v>2</v>
      </c>
      <c r="E20" s="5" t="s">
        <v>32</v>
      </c>
      <c r="F20" s="5" t="s">
        <v>23</v>
      </c>
      <c r="G20" s="5" t="s">
        <v>23</v>
      </c>
      <c r="H20" s="5" t="s">
        <v>23</v>
      </c>
      <c r="I20" s="5">
        <v>657</v>
      </c>
      <c r="J20" s="5" t="s">
        <v>23</v>
      </c>
      <c r="K20" s="5"/>
      <c r="L20" s="5" t="s">
        <v>23</v>
      </c>
      <c r="M20" s="10">
        <f>I20*6</f>
        <v>3942</v>
      </c>
      <c r="N20" s="5" t="s">
        <v>38</v>
      </c>
    </row>
    <row r="21" spans="1:14" ht="111" thickBot="1" x14ac:dyDescent="0.3">
      <c r="A21" s="4">
        <v>11</v>
      </c>
      <c r="B21" s="5" t="s">
        <v>65</v>
      </c>
      <c r="C21" s="12" t="s">
        <v>66</v>
      </c>
      <c r="D21" s="5" t="s">
        <v>37</v>
      </c>
      <c r="E21" s="5" t="s">
        <v>67</v>
      </c>
      <c r="F21" s="5" t="s">
        <v>23</v>
      </c>
      <c r="G21" s="5" t="s">
        <v>68</v>
      </c>
      <c r="H21" s="5">
        <v>26</v>
      </c>
      <c r="I21" s="5">
        <v>695</v>
      </c>
      <c r="J21" s="5" t="s">
        <v>23</v>
      </c>
      <c r="K21" s="5"/>
      <c r="L21" s="5" t="s">
        <v>23</v>
      </c>
      <c r="M21" s="10">
        <f>I21*6</f>
        <v>4170</v>
      </c>
      <c r="N21" s="5" t="s">
        <v>69</v>
      </c>
    </row>
    <row r="22" spans="1:14" ht="16.5" thickBot="1" x14ac:dyDescent="0.3">
      <c r="A22" s="4"/>
      <c r="B22" s="5"/>
      <c r="C22" s="13">
        <v>42</v>
      </c>
      <c r="D22" s="5"/>
      <c r="E22" s="5"/>
      <c r="F22" s="5"/>
      <c r="G22" s="5"/>
      <c r="H22" s="5"/>
      <c r="I22" s="5"/>
      <c r="J22" s="5"/>
      <c r="K22" s="5"/>
      <c r="L22" s="5"/>
      <c r="M22" s="10">
        <f t="shared" ref="M22:M25" si="0">I22*6</f>
        <v>0</v>
      </c>
      <c r="N22" s="5"/>
    </row>
    <row r="23" spans="1:14" ht="48" thickBot="1" x14ac:dyDescent="0.3">
      <c r="A23" s="4">
        <v>12</v>
      </c>
      <c r="B23" s="5" t="s">
        <v>70</v>
      </c>
      <c r="C23" s="12" t="s">
        <v>71</v>
      </c>
      <c r="D23" s="5"/>
      <c r="E23" s="5"/>
      <c r="F23" s="5"/>
      <c r="G23" s="5"/>
      <c r="H23" s="5"/>
      <c r="I23" s="5">
        <v>582</v>
      </c>
      <c r="J23" s="5">
        <v>11</v>
      </c>
      <c r="K23" s="5"/>
      <c r="L23" s="5"/>
      <c r="M23" s="10">
        <f t="shared" si="0"/>
        <v>3492</v>
      </c>
      <c r="N23" s="5" t="s">
        <v>72</v>
      </c>
    </row>
    <row r="24" spans="1:14" ht="16.5" thickBot="1" x14ac:dyDescent="0.3">
      <c r="A24" s="4"/>
      <c r="B24" s="5"/>
      <c r="C24" s="13">
        <v>11</v>
      </c>
      <c r="D24" s="5"/>
      <c r="E24" s="5"/>
      <c r="F24" s="5"/>
      <c r="G24" s="5"/>
      <c r="H24" s="5"/>
      <c r="I24" s="5"/>
      <c r="J24" s="5"/>
      <c r="K24" s="5"/>
      <c r="L24" s="5"/>
      <c r="M24" s="10"/>
      <c r="N24" s="5"/>
    </row>
    <row r="25" spans="1:14" ht="126.75" thickBot="1" x14ac:dyDescent="0.3">
      <c r="A25" s="4">
        <v>13</v>
      </c>
      <c r="B25" s="5" t="s">
        <v>73</v>
      </c>
      <c r="C25" s="12" t="s">
        <v>74</v>
      </c>
      <c r="D25" s="5" t="s">
        <v>2</v>
      </c>
      <c r="E25" s="5" t="s">
        <v>32</v>
      </c>
      <c r="F25" s="5"/>
      <c r="G25" s="5"/>
      <c r="H25" s="5"/>
      <c r="I25" s="5">
        <v>211</v>
      </c>
      <c r="J25" s="5"/>
      <c r="K25" s="5"/>
      <c r="L25" s="5"/>
      <c r="M25" s="10">
        <f t="shared" si="0"/>
        <v>1266</v>
      </c>
      <c r="N25" s="5" t="s">
        <v>75</v>
      </c>
    </row>
    <row r="26" spans="1:14" ht="34.5" thickBot="1" x14ac:dyDescent="0.3">
      <c r="A26" s="4">
        <v>14</v>
      </c>
      <c r="B26" s="5" t="s">
        <v>76</v>
      </c>
      <c r="C26" s="5" t="s">
        <v>77</v>
      </c>
      <c r="D26" s="5" t="s">
        <v>37</v>
      </c>
      <c r="E26" s="5" t="s">
        <v>32</v>
      </c>
      <c r="F26" s="5" t="s">
        <v>23</v>
      </c>
      <c r="G26" s="5" t="s">
        <v>23</v>
      </c>
      <c r="H26" s="5" t="s">
        <v>23</v>
      </c>
      <c r="I26" s="5">
        <v>158</v>
      </c>
      <c r="J26" s="5" t="s">
        <v>23</v>
      </c>
      <c r="K26" s="5"/>
      <c r="L26" s="5" t="s">
        <v>23</v>
      </c>
      <c r="M26" s="10">
        <f>I26*6</f>
        <v>948</v>
      </c>
      <c r="N26" s="5" t="s">
        <v>38</v>
      </c>
    </row>
    <row r="27" spans="1:14" ht="16.5" thickBot="1" x14ac:dyDescent="0.3">
      <c r="A27" s="14"/>
      <c r="B27" s="15" t="s">
        <v>78</v>
      </c>
      <c r="C27" s="16">
        <v>214</v>
      </c>
      <c r="D27" s="15"/>
      <c r="E27" s="15"/>
      <c r="F27" s="15"/>
      <c r="G27" s="15"/>
      <c r="H27" s="15">
        <f>SUM(H7:H26)</f>
        <v>324</v>
      </c>
      <c r="I27" s="17">
        <f>SUM(I7:I26)</f>
        <v>8504</v>
      </c>
      <c r="J27" s="17">
        <f t="shared" ref="J27:L27" si="1">SUM(J7:J26)</f>
        <v>33</v>
      </c>
      <c r="K27" s="17">
        <f t="shared" si="1"/>
        <v>22</v>
      </c>
      <c r="L27" s="17">
        <f t="shared" si="1"/>
        <v>0</v>
      </c>
      <c r="M27" s="18">
        <f>SUM(M7:M26)</f>
        <v>51043</v>
      </c>
      <c r="N27" s="15"/>
    </row>
    <row r="28" spans="1:14" ht="15.75" x14ac:dyDescent="0.25">
      <c r="A28" s="19"/>
    </row>
    <row r="29" spans="1:14" x14ac:dyDescent="0.25">
      <c r="A29" s="21"/>
    </row>
    <row r="30" spans="1:14" ht="26.25" x14ac:dyDescent="0.4">
      <c r="B30" s="38" t="s">
        <v>79</v>
      </c>
      <c r="C30" s="38"/>
      <c r="D30" s="38"/>
      <c r="E30" s="38"/>
      <c r="F30" s="38"/>
    </row>
    <row r="31" spans="1:14" ht="26.25" x14ac:dyDescent="0.4">
      <c r="A31" s="37" t="s">
        <v>80</v>
      </c>
      <c r="B31" s="37"/>
      <c r="C31" s="37"/>
      <c r="D31" s="37"/>
      <c r="E31" s="37"/>
      <c r="F31" s="37"/>
      <c r="G31" s="22">
        <v>214</v>
      </c>
    </row>
    <row r="32" spans="1:14" ht="26.25" x14ac:dyDescent="0.4">
      <c r="A32" s="37" t="s">
        <v>81</v>
      </c>
      <c r="B32" s="37"/>
      <c r="C32" s="37"/>
      <c r="D32" s="37"/>
      <c r="E32" s="37"/>
      <c r="F32" s="37"/>
      <c r="G32" s="22">
        <v>11</v>
      </c>
    </row>
    <row r="33" spans="1:7" ht="26.25" x14ac:dyDescent="0.4">
      <c r="A33" s="37" t="s">
        <v>82</v>
      </c>
      <c r="B33" s="37"/>
      <c r="C33" s="37"/>
      <c r="D33" s="37"/>
      <c r="E33" s="37"/>
      <c r="F33" s="37"/>
      <c r="G33" s="22">
        <v>324</v>
      </c>
    </row>
    <row r="34" spans="1:7" ht="26.25" x14ac:dyDescent="0.4">
      <c r="A34" s="37" t="s">
        <v>83</v>
      </c>
      <c r="B34" s="37"/>
      <c r="C34" s="37"/>
      <c r="D34" s="37"/>
      <c r="E34" s="37"/>
      <c r="F34" s="37"/>
      <c r="G34" s="23">
        <v>8504</v>
      </c>
    </row>
    <row r="35" spans="1:7" ht="26.25" x14ac:dyDescent="0.4">
      <c r="A35" s="37" t="s">
        <v>1</v>
      </c>
      <c r="B35" s="37"/>
      <c r="C35" s="37"/>
      <c r="D35" s="37"/>
      <c r="E35" s="37"/>
      <c r="F35" s="37"/>
      <c r="G35" s="22">
        <v>33</v>
      </c>
    </row>
    <row r="36" spans="1:7" ht="26.25" x14ac:dyDescent="0.4">
      <c r="A36" s="37" t="s">
        <v>84</v>
      </c>
      <c r="B36" s="37"/>
      <c r="C36" s="37"/>
      <c r="D36" s="37"/>
      <c r="E36" s="37"/>
      <c r="F36" s="37"/>
      <c r="G36" s="22">
        <v>22</v>
      </c>
    </row>
    <row r="37" spans="1:7" ht="26.25" x14ac:dyDescent="0.4">
      <c r="A37" s="37" t="s">
        <v>85</v>
      </c>
      <c r="B37" s="37"/>
      <c r="C37" s="37"/>
      <c r="D37" s="37"/>
      <c r="E37" s="37"/>
      <c r="F37" s="37"/>
      <c r="G37" s="23">
        <v>51043</v>
      </c>
    </row>
    <row r="38" spans="1:7" ht="15.75" x14ac:dyDescent="0.25">
      <c r="B38" s="24"/>
      <c r="C38" s="24"/>
      <c r="D38" s="24"/>
      <c r="E38" s="24"/>
      <c r="F38" s="24"/>
    </row>
  </sheetData>
  <mergeCells count="48">
    <mergeCell ref="A34:F34"/>
    <mergeCell ref="A35:F35"/>
    <mergeCell ref="A36:F36"/>
    <mergeCell ref="F10:F11"/>
    <mergeCell ref="A37:F37"/>
    <mergeCell ref="M10:M11"/>
    <mergeCell ref="N10:N11"/>
    <mergeCell ref="A17:A18"/>
    <mergeCell ref="B17:B18"/>
    <mergeCell ref="B30:F30"/>
    <mergeCell ref="A31:F31"/>
    <mergeCell ref="G10:G11"/>
    <mergeCell ref="H10:H11"/>
    <mergeCell ref="I10:I11"/>
    <mergeCell ref="J10:J11"/>
    <mergeCell ref="K10:K11"/>
    <mergeCell ref="L10:L11"/>
    <mergeCell ref="A32:F32"/>
    <mergeCell ref="A33:F33"/>
    <mergeCell ref="A10:A11"/>
    <mergeCell ref="B10:B11"/>
    <mergeCell ref="C10:C11"/>
    <mergeCell ref="D10:D11"/>
    <mergeCell ref="E10:E11"/>
    <mergeCell ref="H7:H8"/>
    <mergeCell ref="I7:I8"/>
    <mergeCell ref="K7:K8"/>
    <mergeCell ref="L7:L8"/>
    <mergeCell ref="M7:M8"/>
    <mergeCell ref="A7:A8"/>
    <mergeCell ref="B7:B8"/>
    <mergeCell ref="E7:E8"/>
    <mergeCell ref="F7:F8"/>
    <mergeCell ref="G7:G8"/>
    <mergeCell ref="A3:N4"/>
    <mergeCell ref="A5:A6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N5:N6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  <headerFooter>
    <oddFooter>&amp;C&amp;14&amp;N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Adamawa 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2022-07-27T02:17:16Z</dcterms:created>
  <dcterms:modified xsi:type="dcterms:W3CDTF">2024-04-26T12:55:54Z</dcterms:modified>
</cp:coreProperties>
</file>