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 Yemi K\Desktop\"/>
    </mc:Choice>
  </mc:AlternateContent>
  <bookViews>
    <workbookView xWindow="0" yWindow="0" windowWidth="18840" windowHeight="6570" activeTab="2"/>
  </bookViews>
  <sheets>
    <sheet name="Jan. to Dec 2016 (2)" sheetId="1" r:id="rId1"/>
    <sheet name="IGR DATA 2012 to 20I6 (5 YRS SU" sheetId="2" r:id="rId2"/>
    <sheet name="TOTAL REVENUE AVAILABLE IN 2016" sheetId="3" r:id="rId3"/>
  </sheets>
  <externalReferences>
    <externalReference r:id="rId4"/>
  </externalReferences>
  <definedNames>
    <definedName name="_xlnm.Print_Area" localSheetId="1">'IGR DATA 2012 to 20I6 (5 YRS SU'!$A$1:$J$48</definedName>
    <definedName name="_xlnm.Print_Titles" localSheetId="1">'IGR DATA 2012 to 20I6 (5 YRS SU'!$1:$10</definedName>
    <definedName name="_xlnm.Print_Titles" localSheetId="0">'Jan. to Dec 2016 (2)'!$1:$11</definedName>
  </definedNames>
  <calcPr calcId="162913"/>
</workbook>
</file>

<file path=xl/calcChain.xml><?xml version="1.0" encoding="utf-8"?>
<calcChain xmlns="http://schemas.openxmlformats.org/spreadsheetml/2006/main">
  <c r="E11" i="3" l="1"/>
  <c r="E1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10" i="3"/>
  <c r="C11" i="3"/>
  <c r="C1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10" i="3"/>
  <c r="J12" i="2"/>
  <c r="J13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11" i="2"/>
  <c r="I13" i="1" l="1"/>
  <c r="I14" i="1"/>
  <c r="I16" i="1"/>
  <c r="I17" i="1"/>
  <c r="I48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J43" i="1"/>
  <c r="I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12" i="1"/>
  <c r="I46" i="2" l="1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I47" i="2" s="1"/>
  <c r="H12" i="2"/>
  <c r="G12" i="2"/>
  <c r="I11" i="2"/>
  <c r="H11" i="2"/>
  <c r="G11" i="2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G13" i="1" l="1"/>
  <c r="J15" i="1"/>
  <c r="G19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17" i="1"/>
  <c r="G21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12" i="1"/>
  <c r="J48" i="1" l="1"/>
</calcChain>
</file>

<file path=xl/sharedStrings.xml><?xml version="1.0" encoding="utf-8"?>
<sst xmlns="http://schemas.openxmlformats.org/spreadsheetml/2006/main" count="143" uniqueCount="88">
  <si>
    <t>DETAILED  INTERNALLY GENERATED REVENUE (IGR) 2016 JAN. TO DEC. (TAXES &amp; MDA's)</t>
  </si>
  <si>
    <t>S/N</t>
  </si>
  <si>
    <t>STATE</t>
  </si>
  <si>
    <t>PAYE</t>
  </si>
  <si>
    <t>DIRECT ASSESSMENT</t>
  </si>
  <si>
    <t>ROAD TAXES</t>
  </si>
  <si>
    <t>OTHER TAXES</t>
  </si>
  <si>
    <t>TOTAL TAX</t>
  </si>
  <si>
    <t>MDAs REVENUE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</si>
  <si>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</si>
  <si>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</si>
  <si>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</si>
  <si>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</si>
  <si>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</si>
  <si>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</si>
  <si>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</si>
  <si>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</si>
  <si>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</si>
  <si>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</si>
  <si>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</si>
  <si>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</si>
  <si>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</si>
  <si>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</si>
  <si>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</si>
  <si>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</si>
  <si>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</si>
  <si>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</si>
  <si>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</si>
  <si>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</si>
  <si>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</si>
  <si>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</si>
  <si>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</si>
  <si>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</si>
  <si>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NASAWARA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</si>
  <si>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</si>
  <si>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</si>
  <si>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</si>
  <si>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</si>
  <si>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</si>
  <si>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</si>
  <si>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</si>
  <si>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</si>
  <si>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</si>
  <si>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</si>
  <si>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</si>
  <si>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TOTAL</t>
  </si>
  <si>
    <t xml:space="preserve">  STATE BOARDS OF INTERNAL REVENUE (SBIR) INTERNALLY GENERATED REVENUE (IGR) 5 YEARS SUMMARY (2012 - 2016)</t>
  </si>
  <si>
    <t>MDAs COLLECTION</t>
  </si>
  <si>
    <t xml:space="preserve">ABIA </t>
  </si>
  <si>
    <t xml:space="preserve">ADAMAWA </t>
  </si>
  <si>
    <t xml:space="preserve">AKWA IBOM </t>
  </si>
  <si>
    <t xml:space="preserve">ANAMBRA </t>
  </si>
  <si>
    <t xml:space="preserve">BAUCHI </t>
  </si>
  <si>
    <t xml:space="preserve">BAYELSA </t>
  </si>
  <si>
    <t xml:space="preserve">BENUE </t>
  </si>
  <si>
    <t xml:space="preserve">BORNO </t>
  </si>
  <si>
    <t xml:space="preserve">CROSS RIVER </t>
  </si>
  <si>
    <t xml:space="preserve">DELTA </t>
  </si>
  <si>
    <t xml:space="preserve">EBONYI </t>
  </si>
  <si>
    <t xml:space="preserve">EDO </t>
  </si>
  <si>
    <t xml:space="preserve">EKITI </t>
  </si>
  <si>
    <t xml:space="preserve">ENUGU </t>
  </si>
  <si>
    <t xml:space="preserve">GOMBE </t>
  </si>
  <si>
    <t xml:space="preserve">IMO </t>
  </si>
  <si>
    <t xml:space="preserve">JIGAWA </t>
  </si>
  <si>
    <r>
      <t>KADUNA</t>
    </r>
    <r>
      <rPr>
        <sz val="11"/>
        <color rgb="FFFFFFFF"/>
        <rFont val="Calibri"/>
        <family val="2"/>
        <scheme val="minor"/>
      </rPr>
      <t xml:space="preserve"> </t>
    </r>
  </si>
  <si>
    <t xml:space="preserve">KANO </t>
  </si>
  <si>
    <t xml:space="preserve">KATSINA </t>
  </si>
  <si>
    <t xml:space="preserve">KEBBI </t>
  </si>
  <si>
    <t xml:space="preserve">KOGI </t>
  </si>
  <si>
    <t xml:space="preserve">KWARA </t>
  </si>
  <si>
    <t xml:space="preserve">LAGOS </t>
  </si>
  <si>
    <t xml:space="preserve">NASARAWA </t>
  </si>
  <si>
    <t xml:space="preserve">NIGER </t>
  </si>
  <si>
    <t xml:space="preserve">OGUN </t>
  </si>
  <si>
    <t>Total</t>
  </si>
  <si>
    <t>GAND TOTAL (Total Tax+MDA Revenue)</t>
  </si>
  <si>
    <t>N/A</t>
  </si>
  <si>
    <t>TAXES</t>
  </si>
  <si>
    <t>-</t>
  </si>
  <si>
    <t xml:space="preserve"> (2015/2016)</t>
  </si>
  <si>
    <t>YEAR ON YEAR GROWTH %</t>
  </si>
  <si>
    <t>TOTAL REVENUE AVAILABLE TO STATE</t>
  </si>
  <si>
    <t>TOTAL STATE GENERATED REVENUE 2016</t>
  </si>
  <si>
    <t>TOTAL FAAC ALLOCATION 2016</t>
  </si>
  <si>
    <t>TOTAL REVENUE AVAILABLE 2016</t>
  </si>
  <si>
    <r>
      <t>KADUNA</t>
    </r>
    <r>
      <rPr>
        <b/>
        <sz val="11"/>
        <color rgb="FFFFFFFF"/>
        <rFont val="Calibri"/>
        <family val="2"/>
        <scheme val="minor"/>
      </rPr>
      <t xml:space="preserve"> </t>
    </r>
  </si>
  <si>
    <t>TOTAL REVENUE AVAILABLE FOR STATES IN 2016 NGN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</si>
</sst>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3F3F3F"/>
      <name val="Arial"/>
      <family val="2"/>
    </font>
    <font>
      <b/>
      <sz val="14"/>
      <color rgb="FF3F3F3F"/>
      <name val="Cambria"/>
      <family val="1"/>
      <scheme val="maj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4" fillId="3" borderId="2" xfId="0" applyFont="1" applyFill="1" applyBorder="1"/>
    <xf numFmtId="0" fontId="5" fillId="3" borderId="3" xfId="2" applyFont="1" applyFill="1" applyBorder="1"/>
    <xf numFmtId="0" fontId="4" fillId="3" borderId="5" xfId="0" applyFont="1" applyFill="1" applyBorder="1"/>
    <xf numFmtId="0" fontId="5" fillId="3" borderId="6" xfId="2" applyFont="1" applyFill="1" applyBorder="1"/>
    <xf numFmtId="0" fontId="7" fillId="3" borderId="5" xfId="0" applyFont="1" applyFill="1" applyBorder="1" applyAlignment="1">
      <alignment horizontal="center"/>
    </xf>
    <xf numFmtId="0" fontId="5" fillId="3" borderId="6" xfId="2" applyFont="1" applyFill="1" applyBorder="1" applyAlignment="1">
      <alignment horizontal="center"/>
    </xf>
    <xf numFmtId="0" fontId="5" fillId="3" borderId="6" xfId="2" applyFont="1" applyFill="1" applyBorder="1" applyAlignment="1">
      <alignment horizontal="center" wrapText="1"/>
    </xf>
    <xf numFmtId="0" fontId="8" fillId="3" borderId="5" xfId="0" applyFont="1" applyFill="1" applyBorder="1"/>
    <xf numFmtId="164" fontId="8" fillId="3" borderId="6" xfId="1" applyFont="1" applyFill="1" applyBorder="1" applyAlignment="1">
      <alignment horizontal="right"/>
    </xf>
    <xf numFmtId="0" fontId="0" fillId="0" borderId="8" xfId="0" applyBorder="1"/>
    <xf numFmtId="0" fontId="5" fillId="3" borderId="9" xfId="2" applyFont="1" applyFill="1" applyBorder="1"/>
    <xf numFmtId="164" fontId="3" fillId="0" borderId="9" xfId="0" applyNumberFormat="1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5" xfId="0" applyFont="1" applyBorder="1"/>
    <xf numFmtId="0" fontId="12" fillId="3" borderId="6" xfId="0" applyFont="1" applyFill="1" applyBorder="1" applyAlignment="1">
      <alignment horizontal="left" wrapText="1" readingOrder="1"/>
    </xf>
    <xf numFmtId="165" fontId="0" fillId="0" borderId="6" xfId="5" applyNumberFormat="1" applyFont="1" applyBorder="1"/>
    <xf numFmtId="164" fontId="0" fillId="0" borderId="6" xfId="1" applyFont="1" applyBorder="1"/>
    <xf numFmtId="4" fontId="0" fillId="0" borderId="6" xfId="0" applyNumberFormat="1" applyFont="1" applyBorder="1"/>
    <xf numFmtId="43" fontId="0" fillId="0" borderId="6" xfId="1" applyNumberFormat="1" applyFont="1" applyBorder="1"/>
    <xf numFmtId="0" fontId="0" fillId="0" borderId="6" xfId="0" applyFont="1" applyBorder="1"/>
    <xf numFmtId="164" fontId="14" fillId="3" borderId="6" xfId="1" applyFont="1" applyFill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164" fontId="0" fillId="0" borderId="0" xfId="0" applyNumberFormat="1"/>
    <xf numFmtId="0" fontId="0" fillId="0" borderId="8" xfId="0" applyFont="1" applyBorder="1"/>
    <xf numFmtId="4" fontId="15" fillId="0" borderId="9" xfId="0" applyNumberFormat="1" applyFont="1" applyBorder="1"/>
    <xf numFmtId="4" fontId="3" fillId="0" borderId="9" xfId="0" applyNumberFormat="1" applyFont="1" applyBorder="1"/>
    <xf numFmtId="0" fontId="16" fillId="3" borderId="0" xfId="0" applyFont="1" applyFill="1" applyBorder="1" applyAlignment="1">
      <alignment horizontal="left" readingOrder="1"/>
    </xf>
    <xf numFmtId="0" fontId="12" fillId="3" borderId="0" xfId="0" applyFont="1" applyFill="1" applyBorder="1" applyAlignment="1">
      <alignment horizontal="left" wrapText="1" readingOrder="1"/>
    </xf>
    <xf numFmtId="0" fontId="0" fillId="0" borderId="0" xfId="0" applyAlignment="1">
      <alignment horizontal="center"/>
    </xf>
    <xf numFmtId="0" fontId="6" fillId="3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43" fontId="0" fillId="0" borderId="0" xfId="0" applyNumberFormat="1"/>
    <xf numFmtId="0" fontId="18" fillId="3" borderId="5" xfId="0" applyFont="1" applyFill="1" applyBorder="1"/>
    <xf numFmtId="0" fontId="19" fillId="3" borderId="6" xfId="2" applyFont="1" applyFill="1" applyBorder="1"/>
    <xf numFmtId="164" fontId="18" fillId="3" borderId="6" xfId="1" applyFont="1" applyFill="1" applyBorder="1" applyAlignment="1">
      <alignment horizontal="right"/>
    </xf>
    <xf numFmtId="164" fontId="17" fillId="0" borderId="0" xfId="0" applyNumberFormat="1" applyFont="1"/>
    <xf numFmtId="0" fontId="17" fillId="0" borderId="0" xfId="0" applyFont="1"/>
    <xf numFmtId="0" fontId="5" fillId="4" borderId="3" xfId="2" applyFont="1" applyFill="1" applyBorder="1"/>
    <xf numFmtId="0" fontId="5" fillId="4" borderId="6" xfId="2" applyFont="1" applyFill="1" applyBorder="1"/>
    <xf numFmtId="0" fontId="5" fillId="4" borderId="6" xfId="2" applyFont="1" applyFill="1" applyBorder="1" applyAlignment="1">
      <alignment horizontal="center"/>
    </xf>
    <xf numFmtId="164" fontId="7" fillId="4" borderId="6" xfId="1" applyFont="1" applyFill="1" applyBorder="1" applyAlignment="1">
      <alignment horizontal="right"/>
    </xf>
    <xf numFmtId="164" fontId="7" fillId="4" borderId="6" xfId="0" applyNumberFormat="1" applyFont="1" applyFill="1" applyBorder="1" applyAlignment="1">
      <alignment horizontal="right"/>
    </xf>
    <xf numFmtId="164" fontId="19" fillId="4" borderId="6" xfId="1" applyFont="1" applyFill="1" applyBorder="1" applyAlignment="1">
      <alignment horizontal="right"/>
    </xf>
    <xf numFmtId="164" fontId="19" fillId="4" borderId="6" xfId="0" applyNumberFormat="1" applyFont="1" applyFill="1" applyBorder="1" applyAlignment="1">
      <alignment horizontal="right"/>
    </xf>
    <xf numFmtId="164" fontId="3" fillId="4" borderId="9" xfId="0" applyNumberFormat="1" applyFont="1" applyFill="1" applyBorder="1"/>
    <xf numFmtId="0" fontId="0" fillId="4" borderId="0" xfId="0" applyFill="1"/>
    <xf numFmtId="0" fontId="3" fillId="4" borderId="6" xfId="0" applyFont="1" applyFill="1" applyBorder="1" applyAlignment="1">
      <alignment horizontal="center"/>
    </xf>
    <xf numFmtId="4" fontId="3" fillId="4" borderId="6" xfId="0" applyNumberFormat="1" applyFont="1" applyFill="1" applyBorder="1"/>
    <xf numFmtId="164" fontId="3" fillId="4" borderId="6" xfId="1" applyFont="1" applyFill="1" applyBorder="1"/>
    <xf numFmtId="4" fontId="3" fillId="4" borderId="9" xfId="0" applyNumberFormat="1" applyFont="1" applyFill="1" applyBorder="1"/>
    <xf numFmtId="4" fontId="20" fillId="0" borderId="9" xfId="0" applyNumberFormat="1" applyFont="1" applyBorder="1"/>
    <xf numFmtId="0" fontId="20" fillId="0" borderId="0" xfId="0" applyFont="1"/>
    <xf numFmtId="0" fontId="20" fillId="0" borderId="7" xfId="0" applyFont="1" applyBorder="1" applyAlignment="1">
      <alignment horizontal="center"/>
    </xf>
    <xf numFmtId="164" fontId="20" fillId="0" borderId="7" xfId="0" applyNumberFormat="1" applyFont="1" applyBorder="1"/>
    <xf numFmtId="0" fontId="3" fillId="4" borderId="0" xfId="0" applyFont="1" applyFill="1"/>
    <xf numFmtId="0" fontId="3" fillId="4" borderId="6" xfId="0" applyFont="1" applyFill="1" applyBorder="1" applyAlignment="1">
      <alignment horizontal="center" wrapText="1"/>
    </xf>
    <xf numFmtId="164" fontId="3" fillId="4" borderId="6" xfId="0" applyNumberFormat="1" applyFont="1" applyFill="1" applyBorder="1"/>
    <xf numFmtId="164" fontId="20" fillId="0" borderId="7" xfId="0" applyNumberFormat="1" applyFont="1" applyBorder="1" applyAlignment="1">
      <alignment horizontal="center" vertical="center"/>
    </xf>
    <xf numFmtId="0" fontId="19" fillId="3" borderId="4" xfId="2" applyFont="1" applyFill="1" applyBorder="1" applyAlignment="1">
      <alignment horizontal="center" vertical="center"/>
    </xf>
    <xf numFmtId="0" fontId="19" fillId="3" borderId="7" xfId="2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2" fillId="3" borderId="9" xfId="0" applyFont="1" applyFill="1" applyBorder="1" applyAlignment="1">
      <alignment horizontal="left" wrapText="1" readingOrder="1"/>
    </xf>
    <xf numFmtId="0" fontId="3" fillId="0" borderId="0" xfId="0" applyFont="1"/>
    <xf numFmtId="0" fontId="21" fillId="3" borderId="6" xfId="0" applyFont="1" applyFill="1" applyBorder="1" applyAlignment="1">
      <alignment horizontal="left" wrapText="1" readingOrder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0" fillId="0" borderId="0" xfId="1" applyFont="1"/>
    <xf numFmtId="0" fontId="24" fillId="0" borderId="0" xfId="0" applyFont="1" applyAlignment="1">
      <alignment horizontal="center"/>
    </xf>
  </cellXfs>
  <cellStyles count="7">
    <cellStyle name="Comma" xfId="1" builtinId="3"/>
    <cellStyle name="Comma 2" xfId="3"/>
    <cellStyle name="Comma 2 2" xfId="4"/>
    <cellStyle name="Comma 2 3" xfId="5"/>
    <cellStyle name="Comma 3" xfId="6"/>
    <cellStyle name="Normal" xfId="0" builtinId="0"/>
    <cellStyle name="Output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</xdr:row>
      <xdr:rowOff>57150</xdr:rowOff>
    </xdr:from>
    <xdr:to>
      <xdr:col>3</xdr:col>
      <xdr:colOff>612648</xdr:colOff>
      <xdr:row>1</xdr:row>
      <xdr:rowOff>59055</xdr:rowOff>
    </xdr:to>
    <xdr:pic>
      <xdr:nvPicPr>
        <xdr:cNvPr id="2" name="Picture 1" descr="jtb logo smal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6025" y="247650"/>
          <a:ext cx="593598" cy="19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1359</xdr:colOff>
      <xdr:row>1</xdr:row>
      <xdr:rowOff>10886</xdr:rowOff>
    </xdr:from>
    <xdr:to>
      <xdr:col>3</xdr:col>
      <xdr:colOff>907922</xdr:colOff>
      <xdr:row>1</xdr:row>
      <xdr:rowOff>11648</xdr:rowOff>
    </xdr:to>
    <xdr:pic>
      <xdr:nvPicPr>
        <xdr:cNvPr id="3" name="Picture 2" descr="jtb logo smal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8334" y="201386"/>
          <a:ext cx="906563" cy="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1000125</xdr:colOff>
      <xdr:row>1</xdr:row>
      <xdr:rowOff>104775</xdr:rowOff>
    </xdr:from>
    <xdr:to>
      <xdr:col>4</xdr:col>
      <xdr:colOff>142113</xdr:colOff>
      <xdr:row>1</xdr:row>
      <xdr:rowOff>107442</xdr:rowOff>
    </xdr:to>
    <xdr:pic>
      <xdr:nvPicPr>
        <xdr:cNvPr id="4" name="Picture 3" descr="8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05025" y="295275"/>
          <a:ext cx="1770888" cy="2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409574</xdr:colOff>
      <xdr:row>1</xdr:row>
      <xdr:rowOff>95249</xdr:rowOff>
    </xdr:from>
    <xdr:to>
      <xdr:col>6</xdr:col>
      <xdr:colOff>180420</xdr:colOff>
      <xdr:row>1</xdr:row>
      <xdr:rowOff>96392</xdr:rowOff>
    </xdr:to>
    <xdr:pic>
      <xdr:nvPicPr>
        <xdr:cNvPr id="5" name="Picture 4" descr="8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76549" y="285749"/>
          <a:ext cx="3571321" cy="11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OS%20ODULEYE\Documents\Technical%20comm\IGR\2016%20IG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Taxpayers for N10m DA "/>
      <sheetName val="List of Taxpayers for N10m PAYE"/>
      <sheetName val="List of Taxpayers for N10m  (3)"/>
      <sheetName val="JULY TO DECEMBER  2016 IGR"/>
      <sheetName val="Jan. to June 2016 IGR"/>
      <sheetName val="Jan. to Dec 2016"/>
      <sheetName val="Jan. to Dec 2016 (2)"/>
      <sheetName val="Jan. to Dec 2016Ranking Tax "/>
      <sheetName val="Jan. to Dec 2016 Total Collecti"/>
      <sheetName val="Jan. to Dec 2016 SW IRS"/>
      <sheetName val="Jan. to Dec 2016 COMP. ANALYSIS"/>
      <sheetName val="IGR DATA 2012 to 20I6 (5 YRS SU"/>
      <sheetName val="Sheet3"/>
      <sheetName val="IGR DATA 2012 to 2016 summary "/>
      <sheetName val="IGR DATA 2012 to 2016 summa tax"/>
      <sheetName val="IGR 2016 DATA ANALYSIS"/>
      <sheetName val="IGR 2016 DATA ANALYSIS tax comp"/>
    </sheetNames>
    <sheetDataSet>
      <sheetData sheetId="0"/>
      <sheetData sheetId="1"/>
      <sheetData sheetId="2"/>
      <sheetData sheetId="3">
        <row r="13">
          <cell r="C13">
            <v>2413855641.54</v>
          </cell>
          <cell r="D13">
            <v>1609237094.3599999</v>
          </cell>
          <cell r="E13">
            <v>968940578.15999997</v>
          </cell>
          <cell r="F13">
            <v>1350131112.98</v>
          </cell>
          <cell r="H13">
            <v>910730236.05999994</v>
          </cell>
        </row>
        <row r="14">
          <cell r="C14">
            <v>1192465486.8099999</v>
          </cell>
          <cell r="D14">
            <v>9374786</v>
          </cell>
          <cell r="E14">
            <v>73527429.629999995</v>
          </cell>
          <cell r="F14">
            <v>158580659.09999999</v>
          </cell>
          <cell r="H14">
            <v>565436661.16999996</v>
          </cell>
          <cell r="I14">
            <v>1999385022.71</v>
          </cell>
        </row>
        <row r="15">
          <cell r="C15">
            <v>11020771645.08</v>
          </cell>
          <cell r="D15">
            <v>569007231</v>
          </cell>
          <cell r="E15">
            <v>733719851</v>
          </cell>
          <cell r="F15">
            <v>1182936086</v>
          </cell>
          <cell r="H15">
            <v>1467439702</v>
          </cell>
          <cell r="I15">
            <v>14973874515.08</v>
          </cell>
        </row>
        <row r="17">
          <cell r="C17">
            <v>2006209807.1199999</v>
          </cell>
          <cell r="D17">
            <v>363862238.66000003</v>
          </cell>
          <cell r="E17">
            <v>45988437.295000002</v>
          </cell>
          <cell r="F17">
            <v>1922572455.925</v>
          </cell>
          <cell r="H17">
            <v>0</v>
          </cell>
          <cell r="I17">
            <v>4338632939</v>
          </cell>
        </row>
        <row r="18">
          <cell r="C18">
            <v>3509622184.04</v>
          </cell>
          <cell r="D18">
            <v>7546898.0999999996</v>
          </cell>
          <cell r="E18">
            <v>13921500</v>
          </cell>
          <cell r="F18">
            <v>554585212.15999997</v>
          </cell>
          <cell r="H18">
            <v>114616173.73</v>
          </cell>
          <cell r="I18">
            <v>4200291968.0299997</v>
          </cell>
        </row>
        <row r="19">
          <cell r="C19">
            <v>3320802488.6300001</v>
          </cell>
          <cell r="D19">
            <v>705644473.94000006</v>
          </cell>
          <cell r="E19">
            <v>79475646.099999994</v>
          </cell>
          <cell r="F19">
            <v>800438.24</v>
          </cell>
          <cell r="H19">
            <v>1005615014.8200001</v>
          </cell>
          <cell r="I19">
            <v>5112338061.7299995</v>
          </cell>
        </row>
        <row r="20">
          <cell r="C20">
            <v>1080434175.01</v>
          </cell>
          <cell r="D20">
            <v>116326332.09999999</v>
          </cell>
          <cell r="E20">
            <v>57744095</v>
          </cell>
          <cell r="H20">
            <v>158977013.36000001</v>
          </cell>
          <cell r="I20">
            <v>1413481615.4699998</v>
          </cell>
        </row>
        <row r="21">
          <cell r="C21">
            <v>2566600943.5799999</v>
          </cell>
          <cell r="D21">
            <v>127801387.42</v>
          </cell>
          <cell r="E21">
            <v>750602523.35000002</v>
          </cell>
          <cell r="F21">
            <v>2706777306.0900002</v>
          </cell>
          <cell r="H21">
            <v>1852939041.9000001</v>
          </cell>
          <cell r="I21">
            <v>8004721202.3400002</v>
          </cell>
        </row>
        <row r="22">
          <cell r="C22">
            <v>17827284312.439999</v>
          </cell>
          <cell r="D22">
            <v>78661175.930000007</v>
          </cell>
          <cell r="E22">
            <v>236843448.5</v>
          </cell>
          <cell r="F22">
            <v>2016422701.6900001</v>
          </cell>
          <cell r="H22">
            <v>1452148969.79</v>
          </cell>
          <cell r="I22">
            <v>21611360608.349998</v>
          </cell>
        </row>
        <row r="23">
          <cell r="I23">
            <v>2342092225.0700002</v>
          </cell>
        </row>
        <row r="24">
          <cell r="C24">
            <v>5456285456.6899996</v>
          </cell>
          <cell r="D24">
            <v>218023260.05000001</v>
          </cell>
          <cell r="E24">
            <v>397318484.62</v>
          </cell>
          <cell r="F24">
            <v>1770170178.23</v>
          </cell>
          <cell r="H24">
            <v>2968948775.2399998</v>
          </cell>
          <cell r="I24">
            <v>10810746154.83</v>
          </cell>
        </row>
        <row r="25">
          <cell r="C25">
            <v>862760134.65999997</v>
          </cell>
          <cell r="D25">
            <v>60760204.82</v>
          </cell>
          <cell r="E25">
            <v>57130363.390000001</v>
          </cell>
          <cell r="F25">
            <v>255995936.31999999</v>
          </cell>
          <cell r="H25">
            <v>559495247.98000002</v>
          </cell>
          <cell r="I25">
            <v>1796141887.1700001</v>
          </cell>
        </row>
        <row r="26">
          <cell r="C26">
            <v>3034863756</v>
          </cell>
          <cell r="D26">
            <v>31118668</v>
          </cell>
          <cell r="E26">
            <v>176463871</v>
          </cell>
          <cell r="F26">
            <v>629433466</v>
          </cell>
          <cell r="H26">
            <v>4028444145</v>
          </cell>
          <cell r="I26">
            <v>7900323906</v>
          </cell>
        </row>
        <row r="27">
          <cell r="C27">
            <v>930167416.86000001</v>
          </cell>
          <cell r="D27">
            <v>1088500</v>
          </cell>
          <cell r="E27">
            <v>41252438</v>
          </cell>
          <cell r="F27">
            <v>116171576.15000001</v>
          </cell>
          <cell r="H27">
            <v>69483700.379999995</v>
          </cell>
          <cell r="I27">
            <v>1158163631.3899999</v>
          </cell>
        </row>
        <row r="28">
          <cell r="C28">
            <v>2409630305.5700002</v>
          </cell>
          <cell r="D28">
            <v>330796518.92000002</v>
          </cell>
          <cell r="E28">
            <v>176885815.30000001</v>
          </cell>
          <cell r="F28">
            <v>240194766.97999999</v>
          </cell>
          <cell r="H28">
            <v>0</v>
          </cell>
          <cell r="I28">
            <v>3157507406.7700005</v>
          </cell>
        </row>
        <row r="29">
          <cell r="C29">
            <v>912028752.15999997</v>
          </cell>
          <cell r="D29">
            <v>13661758.029999999</v>
          </cell>
          <cell r="E29">
            <v>27179790</v>
          </cell>
          <cell r="F29">
            <v>184327566.16999999</v>
          </cell>
          <cell r="H29">
            <v>729392737.19000006</v>
          </cell>
          <cell r="I29">
            <v>1866590603.55</v>
          </cell>
        </row>
        <row r="30">
          <cell r="C30">
            <v>6319880947.0600004</v>
          </cell>
          <cell r="D30">
            <v>72894382.159999996</v>
          </cell>
          <cell r="E30">
            <v>154103156.18000001</v>
          </cell>
          <cell r="F30">
            <v>485704165.24000001</v>
          </cell>
          <cell r="H30">
            <v>2270708560.0700002</v>
          </cell>
          <cell r="I30">
            <v>9303291210.710001</v>
          </cell>
        </row>
        <row r="31">
          <cell r="C31">
            <v>4212154036.9499998</v>
          </cell>
          <cell r="D31">
            <v>573552774.22000003</v>
          </cell>
          <cell r="E31">
            <v>513753012.63</v>
          </cell>
          <cell r="F31">
            <v>2272784105.0900002</v>
          </cell>
          <cell r="H31">
            <v>6156154042.3100004</v>
          </cell>
          <cell r="I31">
            <v>13728397971.200001</v>
          </cell>
        </row>
        <row r="32">
          <cell r="C32">
            <v>2108505368.3099999</v>
          </cell>
          <cell r="D32">
            <v>146916542.41999999</v>
          </cell>
          <cell r="E32">
            <v>52063795.5</v>
          </cell>
          <cell r="F32">
            <v>292274814.33999997</v>
          </cell>
          <cell r="H32">
            <v>190442074.72</v>
          </cell>
          <cell r="I32">
            <v>2790202595.29</v>
          </cell>
        </row>
        <row r="33">
          <cell r="C33">
            <v>1033804729.59</v>
          </cell>
          <cell r="D33">
            <v>347421404.17000002</v>
          </cell>
          <cell r="E33">
            <v>9466243</v>
          </cell>
          <cell r="F33">
            <v>58736083.509999998</v>
          </cell>
          <cell r="H33">
            <v>117755189.09</v>
          </cell>
          <cell r="I33">
            <v>1567183649.3599999</v>
          </cell>
        </row>
        <row r="34">
          <cell r="C34">
            <v>2708216302.5</v>
          </cell>
          <cell r="D34">
            <v>5147919.72</v>
          </cell>
          <cell r="E34">
            <v>19700000</v>
          </cell>
          <cell r="F34">
            <v>1213813493.26</v>
          </cell>
          <cell r="H34">
            <v>1758239128.29</v>
          </cell>
          <cell r="I34">
            <v>5705116843.7699995</v>
          </cell>
        </row>
        <row r="35">
          <cell r="C35">
            <v>2769212574.0599999</v>
          </cell>
          <cell r="D35">
            <v>228641922.84</v>
          </cell>
          <cell r="E35">
            <v>231568758.08000001</v>
          </cell>
          <cell r="F35">
            <v>793798719.88999999</v>
          </cell>
          <cell r="H35">
            <v>5001277356.3000002</v>
          </cell>
          <cell r="I35">
            <v>9024499331.1700001</v>
          </cell>
        </row>
        <row r="36">
          <cell r="C36">
            <v>93329502223.229996</v>
          </cell>
          <cell r="D36">
            <v>3854736276.3000002</v>
          </cell>
          <cell r="E36">
            <v>4310945210.3699999</v>
          </cell>
          <cell r="F36">
            <v>21589223682</v>
          </cell>
          <cell r="H36">
            <v>28744607700.900002</v>
          </cell>
          <cell r="I36">
            <v>151829015092.79999</v>
          </cell>
        </row>
        <row r="37">
          <cell r="C37">
            <v>1644639451.3</v>
          </cell>
          <cell r="D37">
            <v>1834280</v>
          </cell>
          <cell r="E37">
            <v>61722625.079999998</v>
          </cell>
          <cell r="F37">
            <v>45103667.950000003</v>
          </cell>
          <cell r="H37">
            <v>49137702.890000001</v>
          </cell>
          <cell r="I37">
            <v>1802437727.22</v>
          </cell>
        </row>
        <row r="38">
          <cell r="C38">
            <v>1948082080.78</v>
          </cell>
          <cell r="D38">
            <v>20065112.18</v>
          </cell>
          <cell r="E38">
            <v>45813466</v>
          </cell>
          <cell r="F38">
            <v>205451444.53999999</v>
          </cell>
          <cell r="H38">
            <v>784657784.97000003</v>
          </cell>
          <cell r="I38">
            <v>3004069888.4700003</v>
          </cell>
        </row>
        <row r="39">
          <cell r="C39">
            <v>15630680285.280001</v>
          </cell>
          <cell r="D39">
            <v>1138525829.49</v>
          </cell>
          <cell r="E39">
            <v>190722492.08000001</v>
          </cell>
          <cell r="F39">
            <v>4687072247.3000002</v>
          </cell>
          <cell r="H39">
            <v>23186637308.939999</v>
          </cell>
          <cell r="I39">
            <v>44833638163.089996</v>
          </cell>
        </row>
        <row r="40">
          <cell r="C40">
            <v>2980763309.6799998</v>
          </cell>
          <cell r="D40">
            <v>107194390.18000001</v>
          </cell>
          <cell r="E40">
            <v>120347859.31</v>
          </cell>
          <cell r="F40">
            <v>995392099.05999994</v>
          </cell>
          <cell r="H40">
            <v>592600505.13</v>
          </cell>
          <cell r="I40">
            <v>4796298163.3599997</v>
          </cell>
        </row>
        <row r="41">
          <cell r="C41">
            <v>2927608989.5599999</v>
          </cell>
          <cell r="D41">
            <v>334465900.91000003</v>
          </cell>
          <cell r="E41">
            <v>135236608.02000001</v>
          </cell>
          <cell r="F41">
            <v>212140851</v>
          </cell>
          <cell r="H41">
            <v>793970569.00999999</v>
          </cell>
          <cell r="I41">
            <v>4403422918.5</v>
          </cell>
        </row>
        <row r="42">
          <cell r="C42">
            <v>5975402498</v>
          </cell>
          <cell r="D42">
            <v>196848445</v>
          </cell>
          <cell r="E42">
            <v>420823943</v>
          </cell>
          <cell r="F42">
            <v>1467530050</v>
          </cell>
          <cell r="H42">
            <v>2641056992</v>
          </cell>
          <cell r="I42">
            <v>10701661928</v>
          </cell>
        </row>
        <row r="43">
          <cell r="C43">
            <v>3213952544.6900001</v>
          </cell>
          <cell r="D43">
            <v>122964723.31</v>
          </cell>
          <cell r="E43">
            <v>167738100</v>
          </cell>
          <cell r="F43">
            <v>272748835.45999998</v>
          </cell>
          <cell r="H43">
            <v>868590075.94000006</v>
          </cell>
          <cell r="I43">
            <v>4645994279.3999996</v>
          </cell>
        </row>
        <row r="44">
          <cell r="I44">
            <v>39096267495.209999</v>
          </cell>
        </row>
        <row r="45">
          <cell r="C45">
            <v>1025069871.015</v>
          </cell>
          <cell r="D45">
            <v>10198100</v>
          </cell>
          <cell r="E45">
            <v>12129497.5</v>
          </cell>
          <cell r="F45">
            <v>874637984.60500002</v>
          </cell>
          <cell r="H45">
            <v>350847310.75999999</v>
          </cell>
          <cell r="I45">
            <v>2272882763.8800001</v>
          </cell>
        </row>
        <row r="46">
          <cell r="C46">
            <v>1763003737.97</v>
          </cell>
          <cell r="D46">
            <v>74587542.489999995</v>
          </cell>
          <cell r="E46">
            <v>56862595</v>
          </cell>
          <cell r="F46">
            <v>1948515338.52</v>
          </cell>
          <cell r="I46">
            <v>3842969213.98</v>
          </cell>
        </row>
        <row r="47">
          <cell r="C47">
            <v>842787819.71000004</v>
          </cell>
          <cell r="D47">
            <v>4168000</v>
          </cell>
          <cell r="E47">
            <v>11114260</v>
          </cell>
          <cell r="F47">
            <v>103117591.38</v>
          </cell>
          <cell r="H47">
            <v>379569480.88999999</v>
          </cell>
          <cell r="I47">
            <v>1340757151.98</v>
          </cell>
        </row>
        <row r="48">
          <cell r="C48">
            <v>1237878195.5799999</v>
          </cell>
          <cell r="D48">
            <v>234531969.81999999</v>
          </cell>
          <cell r="E48">
            <v>162129055</v>
          </cell>
          <cell r="F48">
            <v>339486484.76999998</v>
          </cell>
          <cell r="H48">
            <v>700226669.84000003</v>
          </cell>
          <cell r="I48">
            <v>2674252375.0099998</v>
          </cell>
        </row>
      </sheetData>
      <sheetData sheetId="4">
        <row r="12">
          <cell r="C12">
            <v>1811148507.02</v>
          </cell>
          <cell r="D12">
            <v>1207432338.01</v>
          </cell>
          <cell r="E12">
            <v>727009209.38</v>
          </cell>
          <cell r="F12">
            <v>727009209.38</v>
          </cell>
          <cell r="H12">
            <v>969345612.50999999</v>
          </cell>
        </row>
        <row r="13">
          <cell r="C13">
            <v>1161933711.8399999</v>
          </cell>
          <cell r="D13">
            <v>26804083.449999999</v>
          </cell>
          <cell r="E13">
            <v>25198276.050000001</v>
          </cell>
          <cell r="F13">
            <v>63478864.299999997</v>
          </cell>
          <cell r="H13">
            <v>2512179633.9899998</v>
          </cell>
          <cell r="I13">
            <v>3789594569.6299996</v>
          </cell>
        </row>
        <row r="14">
          <cell r="C14">
            <v>6376117432</v>
          </cell>
          <cell r="D14">
            <v>113396289</v>
          </cell>
          <cell r="E14">
            <v>90159011</v>
          </cell>
          <cell r="F14">
            <v>750816084</v>
          </cell>
          <cell r="H14">
            <v>965387421</v>
          </cell>
          <cell r="I14">
            <v>8295876237</v>
          </cell>
        </row>
        <row r="16">
          <cell r="C16">
            <v>2006209807.1199999</v>
          </cell>
          <cell r="D16">
            <v>363862238.66000003</v>
          </cell>
          <cell r="E16">
            <v>45988437.295000002</v>
          </cell>
          <cell r="F16">
            <v>1922572455.925</v>
          </cell>
          <cell r="H16">
            <v>0</v>
          </cell>
          <cell r="I16">
            <v>4338632939</v>
          </cell>
        </row>
        <row r="17">
          <cell r="C17">
            <v>2586840378.5500002</v>
          </cell>
          <cell r="D17">
            <v>19963916.469999999</v>
          </cell>
          <cell r="E17">
            <v>16455000</v>
          </cell>
          <cell r="F17">
            <v>968575857.99000001</v>
          </cell>
          <cell r="H17">
            <v>113331159.26000001</v>
          </cell>
          <cell r="I17">
            <v>3705166312.2700005</v>
          </cell>
        </row>
        <row r="18">
          <cell r="C18">
            <v>1233475482.1400001</v>
          </cell>
          <cell r="D18">
            <v>137080116.08000001</v>
          </cell>
          <cell r="E18">
            <v>156711883.66999999</v>
          </cell>
          <cell r="F18">
            <v>22524589.41</v>
          </cell>
          <cell r="H18">
            <v>2894364931.3000002</v>
          </cell>
          <cell r="I18">
            <v>4444157002.6000004</v>
          </cell>
        </row>
        <row r="19">
          <cell r="C19">
            <v>1021302270.89</v>
          </cell>
          <cell r="D19">
            <v>51710582.520000003</v>
          </cell>
          <cell r="E19">
            <v>54110214</v>
          </cell>
          <cell r="F19">
            <v>480000</v>
          </cell>
          <cell r="H19">
            <v>134638381.00999999</v>
          </cell>
          <cell r="I19">
            <v>1262241448.4199998</v>
          </cell>
        </row>
        <row r="20">
          <cell r="C20">
            <v>2894204641.0599999</v>
          </cell>
          <cell r="D20">
            <v>79135676.709999993</v>
          </cell>
          <cell r="E20">
            <v>80511580.459999993</v>
          </cell>
          <cell r="F20">
            <v>1463864444.48</v>
          </cell>
          <cell r="H20">
            <v>2254370786.7800002</v>
          </cell>
          <cell r="I20">
            <v>6772087129.4899998</v>
          </cell>
        </row>
        <row r="21">
          <cell r="C21">
            <v>19626763129.689999</v>
          </cell>
          <cell r="D21">
            <v>173922904.84</v>
          </cell>
          <cell r="E21">
            <v>301322594.51999998</v>
          </cell>
          <cell r="F21">
            <v>1412100758.8399999</v>
          </cell>
          <cell r="H21">
            <v>932445476.48000002</v>
          </cell>
          <cell r="I21">
            <v>22446554864.369999</v>
          </cell>
        </row>
        <row r="23">
          <cell r="C23">
            <v>5488785769.1000004</v>
          </cell>
          <cell r="D23">
            <v>268601097.99000001</v>
          </cell>
          <cell r="E23">
            <v>226637098.94</v>
          </cell>
          <cell r="F23">
            <v>2954552024.6399999</v>
          </cell>
          <cell r="H23">
            <v>3292103454.21</v>
          </cell>
          <cell r="I23">
            <v>12230679444.880001</v>
          </cell>
        </row>
        <row r="24">
          <cell r="C24">
            <v>526742545.69999999</v>
          </cell>
          <cell r="D24">
            <v>40168488.090000004</v>
          </cell>
          <cell r="E24">
            <v>25001346.280000001</v>
          </cell>
          <cell r="F24">
            <v>154205474.77000001</v>
          </cell>
          <cell r="H24">
            <v>448782113.47000003</v>
          </cell>
          <cell r="I24">
            <v>1194899968.3099999</v>
          </cell>
        </row>
        <row r="25">
          <cell r="C25">
            <v>2156631216</v>
          </cell>
          <cell r="D25">
            <v>31545445</v>
          </cell>
          <cell r="E25">
            <v>164650392</v>
          </cell>
          <cell r="F25">
            <v>470085989</v>
          </cell>
          <cell r="H25">
            <v>3512275279</v>
          </cell>
          <cell r="I25">
            <v>6335188321</v>
          </cell>
        </row>
        <row r="26">
          <cell r="C26">
            <v>1556016104.3499999</v>
          </cell>
          <cell r="D26">
            <v>3443400</v>
          </cell>
          <cell r="E26">
            <v>35087239</v>
          </cell>
          <cell r="F26">
            <v>52064408.979999997</v>
          </cell>
          <cell r="H26">
            <v>136663326.91</v>
          </cell>
          <cell r="I26">
            <v>1783274479.24</v>
          </cell>
        </row>
        <row r="27">
          <cell r="C27">
            <v>2199883927.9000001</v>
          </cell>
          <cell r="D27">
            <v>313229628.88999999</v>
          </cell>
          <cell r="E27">
            <v>117948245</v>
          </cell>
          <cell r="F27">
            <v>82457768.189999998</v>
          </cell>
          <cell r="I27">
            <v>2713519569.98</v>
          </cell>
        </row>
        <row r="28">
          <cell r="C28">
            <v>965327074.5</v>
          </cell>
          <cell r="D28">
            <v>136998526.33000001</v>
          </cell>
          <cell r="E28">
            <v>153890192.18000001</v>
          </cell>
          <cell r="F28">
            <v>199585818.08000001</v>
          </cell>
          <cell r="H28">
            <v>212957693.97</v>
          </cell>
          <cell r="I28">
            <v>1668759305.0599999</v>
          </cell>
        </row>
        <row r="29">
          <cell r="C29">
            <v>4930919626.7200003</v>
          </cell>
          <cell r="D29">
            <v>102985549.14</v>
          </cell>
          <cell r="E29">
            <v>214014618.15000001</v>
          </cell>
          <cell r="F29">
            <v>659951892.13999999</v>
          </cell>
          <cell r="H29">
            <v>1840701640.27</v>
          </cell>
          <cell r="I29">
            <v>7748573326.4200001</v>
          </cell>
        </row>
        <row r="30">
          <cell r="C30">
            <v>6394219272.3699999</v>
          </cell>
          <cell r="D30">
            <v>915269805.19000006</v>
          </cell>
          <cell r="E30">
            <v>633991239.36000001</v>
          </cell>
          <cell r="F30">
            <v>1854373352.78</v>
          </cell>
          <cell r="H30">
            <v>7432775891.0200005</v>
          </cell>
          <cell r="I30">
            <v>17230629560.720001</v>
          </cell>
        </row>
        <row r="31">
          <cell r="C31">
            <v>2103491681.1800001</v>
          </cell>
          <cell r="D31">
            <v>32647308.579999998</v>
          </cell>
          <cell r="E31">
            <v>86933741.989999995</v>
          </cell>
          <cell r="F31">
            <v>209306063.22</v>
          </cell>
          <cell r="H31">
            <v>323319443.06999999</v>
          </cell>
          <cell r="I31">
            <v>2755698238.04</v>
          </cell>
        </row>
        <row r="32">
          <cell r="C32">
            <v>933228036.95000005</v>
          </cell>
          <cell r="D32">
            <v>327807129.72000003</v>
          </cell>
          <cell r="E32">
            <v>9004703</v>
          </cell>
          <cell r="F32">
            <v>41680636.390000001</v>
          </cell>
          <cell r="H32">
            <v>253439106.16</v>
          </cell>
          <cell r="I32">
            <v>1565159612.2200003</v>
          </cell>
        </row>
        <row r="33">
          <cell r="C33">
            <v>1872721008.5</v>
          </cell>
          <cell r="D33">
            <v>6399375.9699999997</v>
          </cell>
          <cell r="E33">
            <v>61101742.039999999</v>
          </cell>
          <cell r="F33">
            <v>28873743.829999998</v>
          </cell>
          <cell r="H33">
            <v>1894911773.05</v>
          </cell>
          <cell r="I33">
            <v>3864007643.3899999</v>
          </cell>
        </row>
        <row r="34">
          <cell r="C34">
            <v>2151425356.25</v>
          </cell>
          <cell r="D34">
            <v>460451291.77999997</v>
          </cell>
          <cell r="E34">
            <v>146519658</v>
          </cell>
          <cell r="F34">
            <v>263379848.5</v>
          </cell>
          <cell r="H34">
            <v>5207554073.8100004</v>
          </cell>
          <cell r="I34">
            <v>8229330228.3400002</v>
          </cell>
        </row>
        <row r="35">
          <cell r="C35">
            <v>97329903216.089996</v>
          </cell>
          <cell r="D35">
            <v>6615646597.4799995</v>
          </cell>
          <cell r="E35">
            <v>5231253548.8100004</v>
          </cell>
          <cell r="F35">
            <v>21563564935.32</v>
          </cell>
          <cell r="H35">
            <v>19855708574.279999</v>
          </cell>
          <cell r="I35">
            <v>150596076871.97998</v>
          </cell>
        </row>
        <row r="36">
          <cell r="C36">
            <v>1415590780.01</v>
          </cell>
          <cell r="D36">
            <v>4158503.34</v>
          </cell>
          <cell r="E36">
            <v>75738783</v>
          </cell>
          <cell r="F36">
            <v>50926294.700000003</v>
          </cell>
          <cell r="H36">
            <v>53763973.869999997</v>
          </cell>
          <cell r="I36">
            <v>1600178334.9199998</v>
          </cell>
        </row>
        <row r="37">
          <cell r="C37">
            <v>1571546687.5599999</v>
          </cell>
          <cell r="D37">
            <v>74419401.969999999</v>
          </cell>
          <cell r="E37">
            <v>68385803.930000007</v>
          </cell>
          <cell r="F37">
            <v>1040766067.74</v>
          </cell>
          <cell r="H37">
            <v>122396559.8</v>
          </cell>
          <cell r="I37">
            <v>2877514521</v>
          </cell>
        </row>
        <row r="38">
          <cell r="C38">
            <v>8523745505.3000002</v>
          </cell>
          <cell r="D38">
            <v>677272400.82000005</v>
          </cell>
          <cell r="E38">
            <v>173293605.42000002</v>
          </cell>
          <cell r="F38">
            <v>1743258576.25</v>
          </cell>
          <cell r="H38">
            <v>17031911752.969999</v>
          </cell>
          <cell r="I38">
            <v>28149481840.760002</v>
          </cell>
        </row>
        <row r="39">
          <cell r="C39">
            <v>2272788202.7199998</v>
          </cell>
          <cell r="D39">
            <v>159368480.34999999</v>
          </cell>
          <cell r="E39">
            <v>150085017</v>
          </cell>
          <cell r="F39">
            <v>562535568.79999995</v>
          </cell>
          <cell r="H39">
            <v>743331146.39999998</v>
          </cell>
          <cell r="I39">
            <v>3888108415.27</v>
          </cell>
        </row>
        <row r="40">
          <cell r="C40">
            <v>2180299287.2399998</v>
          </cell>
          <cell r="D40">
            <v>456438797.37</v>
          </cell>
          <cell r="E40">
            <v>154120755</v>
          </cell>
          <cell r="F40">
            <v>207127290.53</v>
          </cell>
          <cell r="H40">
            <v>1483346991.71</v>
          </cell>
          <cell r="I40">
            <v>4481333121.8500004</v>
          </cell>
        </row>
        <row r="41">
          <cell r="C41">
            <v>4549470753</v>
          </cell>
          <cell r="D41">
            <v>204941386</v>
          </cell>
          <cell r="E41">
            <v>367287510</v>
          </cell>
          <cell r="F41">
            <v>1172275328</v>
          </cell>
          <cell r="H41">
            <v>1883447227</v>
          </cell>
          <cell r="I41">
            <v>8177422204</v>
          </cell>
        </row>
        <row r="42">
          <cell r="C42">
            <v>2969066684.3699999</v>
          </cell>
          <cell r="D42">
            <v>236694032.59999999</v>
          </cell>
          <cell r="E42">
            <v>164644045</v>
          </cell>
          <cell r="F42">
            <v>37266382.090000004</v>
          </cell>
          <cell r="H42">
            <v>1137706854.4100001</v>
          </cell>
          <cell r="I42">
            <v>4545377998.4700003</v>
          </cell>
        </row>
        <row r="43">
          <cell r="I43">
            <v>46190771475.809998</v>
          </cell>
        </row>
        <row r="44">
          <cell r="C44">
            <v>1025069871.015</v>
          </cell>
          <cell r="D44">
            <v>10198100</v>
          </cell>
          <cell r="E44">
            <v>12129497.5</v>
          </cell>
          <cell r="F44">
            <v>874637984.60500002</v>
          </cell>
          <cell r="H44">
            <v>350847310.75999999</v>
          </cell>
          <cell r="I44">
            <v>2272882763.8800001</v>
          </cell>
        </row>
        <row r="45">
          <cell r="C45">
            <v>925860515.53999996</v>
          </cell>
          <cell r="D45">
            <v>8151820</v>
          </cell>
          <cell r="E45">
            <v>22296818</v>
          </cell>
          <cell r="F45">
            <v>175466905.68000001</v>
          </cell>
          <cell r="H45">
            <v>920793701.12</v>
          </cell>
          <cell r="I45">
            <v>2052569760.3400002</v>
          </cell>
        </row>
        <row r="46">
          <cell r="C46">
            <v>792101226.84000003</v>
          </cell>
          <cell r="D46">
            <v>1196303.8799999999</v>
          </cell>
          <cell r="E46">
            <v>16780455</v>
          </cell>
          <cell r="F46">
            <v>36580445.340000004</v>
          </cell>
          <cell r="H46">
            <v>1053451984.75</v>
          </cell>
          <cell r="I46">
            <v>1900110415.8099999</v>
          </cell>
        </row>
        <row r="47">
          <cell r="C47">
            <v>1117731825.77</v>
          </cell>
          <cell r="D47">
            <v>132100062.64</v>
          </cell>
          <cell r="E47">
            <v>128003390</v>
          </cell>
          <cell r="F47">
            <v>136736930.59999999</v>
          </cell>
          <cell r="H47">
            <v>588344953.77999997</v>
          </cell>
          <cell r="I47">
            <v>2102917162.79</v>
          </cell>
        </row>
      </sheetData>
      <sheetData sheetId="5"/>
      <sheetData sheetId="6">
        <row r="12">
          <cell r="G12">
            <v>10814763690.830002</v>
          </cell>
          <cell r="H12">
            <v>1880075848.5699999</v>
          </cell>
          <cell r="I12">
            <v>12694839539.399998</v>
          </cell>
        </row>
        <row r="13">
          <cell r="G13">
            <v>2711363297.1799994</v>
          </cell>
          <cell r="H13">
            <v>3077616295.1599998</v>
          </cell>
          <cell r="I13">
            <v>5788979592.3400002</v>
          </cell>
        </row>
        <row r="14">
          <cell r="G14">
            <v>20836923629.080002</v>
          </cell>
          <cell r="H14">
            <v>2432827123</v>
          </cell>
          <cell r="I14">
            <v>23269750752.080002</v>
          </cell>
        </row>
        <row r="15">
          <cell r="G15">
            <v>0</v>
          </cell>
          <cell r="H15">
            <v>0</v>
          </cell>
          <cell r="I15">
            <v>0</v>
          </cell>
        </row>
        <row r="16">
          <cell r="G16">
            <v>8677265878</v>
          </cell>
          <cell r="H16">
            <v>0</v>
          </cell>
          <cell r="I16">
            <v>8677265878</v>
          </cell>
        </row>
        <row r="17">
          <cell r="G17">
            <v>7677510947.3099995</v>
          </cell>
          <cell r="H17">
            <v>227947332.99000001</v>
          </cell>
          <cell r="I17">
            <v>7905458280.3000002</v>
          </cell>
        </row>
        <row r="18">
          <cell r="G18">
            <v>5656515118.210001</v>
          </cell>
          <cell r="H18">
            <v>3899979946.1200004</v>
          </cell>
          <cell r="I18">
            <v>9556495064.3299999</v>
          </cell>
        </row>
        <row r="19">
          <cell r="G19">
            <v>2382107669.52</v>
          </cell>
          <cell r="H19">
            <v>293615394.37</v>
          </cell>
          <cell r="I19">
            <v>2675723063.8899994</v>
          </cell>
        </row>
        <row r="20">
          <cell r="G20">
            <v>10669498503.15</v>
          </cell>
          <cell r="H20">
            <v>4107309828.6800003</v>
          </cell>
          <cell r="I20">
            <v>14776808331.83</v>
          </cell>
        </row>
        <row r="21">
          <cell r="G21">
            <v>41673321026.449989</v>
          </cell>
          <cell r="H21">
            <v>2384594446.27</v>
          </cell>
          <cell r="I21">
            <v>44057915472.720001</v>
          </cell>
        </row>
        <row r="22">
          <cell r="G22">
            <v>0</v>
          </cell>
          <cell r="H22">
            <v>0</v>
          </cell>
          <cell r="I22">
            <v>2342092225.0700002</v>
          </cell>
        </row>
        <row r="23">
          <cell r="G23">
            <v>16780373370.260002</v>
          </cell>
          <cell r="H23">
            <v>6261052229.4499998</v>
          </cell>
          <cell r="I23">
            <v>23041425599.709999</v>
          </cell>
        </row>
        <row r="24">
          <cell r="G24">
            <v>1982764494.0300002</v>
          </cell>
          <cell r="H24">
            <v>1008277361.45</v>
          </cell>
          <cell r="I24">
            <v>2991041855.48</v>
          </cell>
        </row>
        <row r="25">
          <cell r="G25">
            <v>6694792803</v>
          </cell>
          <cell r="H25">
            <v>7540719424</v>
          </cell>
          <cell r="I25">
            <v>14235512227</v>
          </cell>
        </row>
        <row r="26">
          <cell r="G26">
            <v>2735291083.3400002</v>
          </cell>
          <cell r="H26">
            <v>206147027.28999999</v>
          </cell>
          <cell r="I26">
            <v>2941438110.6300001</v>
          </cell>
        </row>
        <row r="27">
          <cell r="G27">
            <v>5871026976.750001</v>
          </cell>
          <cell r="H27">
            <v>0</v>
          </cell>
          <cell r="I27">
            <v>5871026976.75</v>
          </cell>
        </row>
        <row r="28">
          <cell r="G28">
            <v>2592999477.4499998</v>
          </cell>
          <cell r="H28">
            <v>942350431.16000009</v>
          </cell>
          <cell r="I28">
            <v>3535349908.6099997</v>
          </cell>
        </row>
        <row r="29">
          <cell r="G29">
            <v>12940454336.790001</v>
          </cell>
          <cell r="H29">
            <v>4111410200.3400002</v>
          </cell>
          <cell r="I29">
            <v>17051864537.130001</v>
          </cell>
        </row>
        <row r="30">
          <cell r="G30">
            <v>17370097598.59</v>
          </cell>
          <cell r="H30">
            <v>13588929933.330002</v>
          </cell>
          <cell r="I30">
            <v>30959027531.920002</v>
          </cell>
        </row>
        <row r="31">
          <cell r="G31">
            <v>5032139315.539999</v>
          </cell>
          <cell r="H31">
            <v>513761517.78999996</v>
          </cell>
          <cell r="I31">
            <v>5545900833.3299999</v>
          </cell>
        </row>
        <row r="32">
          <cell r="G32">
            <v>2761148966.3300004</v>
          </cell>
          <cell r="H32">
            <v>371194295.25</v>
          </cell>
          <cell r="I32">
            <v>3132343261.5799999</v>
          </cell>
        </row>
        <row r="33">
          <cell r="G33">
            <v>5915973585.8199997</v>
          </cell>
          <cell r="H33">
            <v>3653150901.3400002</v>
          </cell>
          <cell r="I33">
            <v>9569124487.1599998</v>
          </cell>
        </row>
        <row r="34">
          <cell r="G34">
            <v>7044998129.3999996</v>
          </cell>
          <cell r="H34">
            <v>10208831430.110001</v>
          </cell>
          <cell r="I34">
            <v>17253829559.510002</v>
          </cell>
        </row>
        <row r="35">
          <cell r="G35">
            <v>253824775689.60001</v>
          </cell>
          <cell r="H35">
            <v>48600316275.18</v>
          </cell>
          <cell r="I35">
            <v>302425091964.77997</v>
          </cell>
        </row>
        <row r="36">
          <cell r="G36">
            <v>3299714385.3800001</v>
          </cell>
          <cell r="H36">
            <v>102901676.75999999</v>
          </cell>
          <cell r="I36">
            <v>3402616062.1399999</v>
          </cell>
        </row>
        <row r="37">
          <cell r="G37">
            <v>4974530064.6999998</v>
          </cell>
          <cell r="H37">
            <v>907054344.76999998</v>
          </cell>
          <cell r="I37">
            <v>5881584409.4700003</v>
          </cell>
        </row>
        <row r="38">
          <cell r="G38">
            <v>32764570941.940002</v>
          </cell>
          <cell r="H38">
            <v>40218549061.909996</v>
          </cell>
          <cell r="I38">
            <v>72983120003.850006</v>
          </cell>
        </row>
        <row r="39">
          <cell r="G39">
            <v>7348474927.0999994</v>
          </cell>
          <cell r="H39">
            <v>1335931651.53</v>
          </cell>
          <cell r="I39">
            <v>8684406578.6299992</v>
          </cell>
        </row>
        <row r="40">
          <cell r="G40">
            <v>6607438479.6299982</v>
          </cell>
          <cell r="H40">
            <v>2277317560.7200003</v>
          </cell>
          <cell r="I40">
            <v>8884756040.3500004</v>
          </cell>
        </row>
        <row r="41">
          <cell r="G41">
            <v>14354579913</v>
          </cell>
          <cell r="H41">
            <v>4524504219</v>
          </cell>
          <cell r="I41">
            <v>18879084132</v>
          </cell>
        </row>
        <row r="42">
          <cell r="G42">
            <v>7185075347.5199995</v>
          </cell>
          <cell r="H42">
            <v>2006296930.3500001</v>
          </cell>
          <cell r="I42">
            <v>9191372277.8699989</v>
          </cell>
        </row>
        <row r="43">
          <cell r="G43">
            <v>0</v>
          </cell>
          <cell r="H43">
            <v>0</v>
          </cell>
          <cell r="I43">
            <v>85287038971.019989</v>
          </cell>
        </row>
        <row r="44">
          <cell r="G44">
            <v>3844070906.2399998</v>
          </cell>
          <cell r="H44">
            <v>701694621.51999998</v>
          </cell>
          <cell r="I44">
            <v>4545765527.7600002</v>
          </cell>
        </row>
        <row r="45">
          <cell r="G45">
            <v>4974745273.1999998</v>
          </cell>
          <cell r="H45">
            <v>920793701.12</v>
          </cell>
          <cell r="I45">
            <v>5895538974.3199997</v>
          </cell>
        </row>
        <row r="46">
          <cell r="G46">
            <v>1807846102.1500003</v>
          </cell>
          <cell r="H46">
            <v>1433021465.6399999</v>
          </cell>
          <cell r="I46">
            <v>3240867567.79</v>
          </cell>
        </row>
        <row r="47">
          <cell r="G47">
            <v>3488597914.1799998</v>
          </cell>
          <cell r="H47">
            <v>1288571623.6199999</v>
          </cell>
          <cell r="I47">
            <v>4777169537.7999992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view="pageBreakPreview" topLeftCell="A4" zoomScale="106" zoomScaleNormal="106" zoomScaleSheetLayoutView="106" workbookViewId="0">
      <selection activeCell="I16" sqref="I16"/>
    </sheetView>
  </sheetViews>
  <sheetFormatPr defaultRowHeight="15" x14ac:dyDescent="0.25"/>
  <cols>
    <col min="1" max="1" width="3.85546875" customWidth="1"/>
    <col min="2" max="2" width="12.7109375" customWidth="1"/>
    <col min="3" max="3" width="20.42578125" customWidth="1"/>
    <col min="4" max="4" width="19" customWidth="1"/>
    <col min="5" max="5" width="18.5703125" customWidth="1"/>
    <col min="6" max="6" width="19.42578125" customWidth="1"/>
    <col min="7" max="7" width="19.7109375" style="66" customWidth="1"/>
    <col min="8" max="8" width="19.85546875" style="66" bestFit="1" customWidth="1"/>
    <col min="9" max="9" width="39.5703125" style="74" customWidth="1"/>
    <col min="10" max="10" width="22" customWidth="1"/>
  </cols>
  <sheetData>
    <row r="1" spans="1:10" x14ac:dyDescent="0.25">
      <c r="A1" s="1"/>
      <c r="B1" s="2"/>
      <c r="C1" s="2"/>
      <c r="D1" s="2"/>
      <c r="E1" s="2"/>
      <c r="F1" s="2"/>
      <c r="G1" s="49"/>
      <c r="H1" s="49"/>
      <c r="I1" s="70"/>
    </row>
    <row r="2" spans="1:10" x14ac:dyDescent="0.25">
      <c r="A2" s="3"/>
      <c r="B2" s="4"/>
      <c r="C2" s="4"/>
      <c r="D2" s="4"/>
      <c r="E2" s="4"/>
      <c r="F2" s="4"/>
      <c r="G2" s="50"/>
      <c r="H2" s="50"/>
      <c r="I2" s="71"/>
    </row>
    <row r="3" spans="1:10" x14ac:dyDescent="0.25">
      <c r="A3" s="3"/>
      <c r="B3" s="4"/>
      <c r="C3" s="4"/>
      <c r="D3" s="4"/>
      <c r="E3" s="4"/>
      <c r="F3" s="4"/>
      <c r="G3" s="50"/>
      <c r="H3" s="50"/>
      <c r="I3" s="71"/>
    </row>
    <row r="4" spans="1:10" x14ac:dyDescent="0.25">
      <c r="A4" s="3"/>
      <c r="B4" s="4"/>
      <c r="C4" s="4"/>
      <c r="D4" s="4"/>
      <c r="E4" s="4"/>
      <c r="F4" s="4"/>
      <c r="G4" s="50"/>
      <c r="H4" s="50"/>
      <c r="I4" s="71"/>
    </row>
    <row r="5" spans="1:10" x14ac:dyDescent="0.25">
      <c r="A5" s="3"/>
      <c r="B5" s="4"/>
      <c r="C5" s="4"/>
      <c r="D5" s="4"/>
      <c r="E5" s="4"/>
      <c r="F5" s="4"/>
      <c r="G5" s="50"/>
      <c r="H5" s="50"/>
      <c r="I5" s="71"/>
    </row>
    <row r="6" spans="1:10" x14ac:dyDescent="0.25">
      <c r="A6" s="3"/>
      <c r="B6" s="4"/>
      <c r="C6" s="4"/>
      <c r="D6" s="4"/>
      <c r="E6" s="4"/>
      <c r="F6" s="4"/>
      <c r="G6" s="50"/>
      <c r="H6" s="50"/>
      <c r="I6" s="71"/>
    </row>
    <row r="7" spans="1:10" x14ac:dyDescent="0.25">
      <c r="A7" s="3"/>
      <c r="B7" s="4"/>
      <c r="C7" s="4"/>
      <c r="D7" s="4"/>
      <c r="E7" s="4"/>
      <c r="F7" s="4"/>
      <c r="G7" s="50"/>
      <c r="H7" s="50"/>
      <c r="I7" s="71"/>
    </row>
    <row r="8" spans="1:10" x14ac:dyDescent="0.25">
      <c r="A8" s="3"/>
      <c r="B8" s="4"/>
      <c r="C8" s="4"/>
      <c r="D8" s="4"/>
      <c r="E8" s="4"/>
      <c r="F8" s="4"/>
      <c r="G8" s="50"/>
      <c r="H8" s="50"/>
      <c r="I8" s="71"/>
    </row>
    <row r="9" spans="1:10" ht="18" x14ac:dyDescent="0.25">
      <c r="A9" s="3"/>
      <c r="B9" s="37" t="s">
        <v>0</v>
      </c>
      <c r="C9" s="37"/>
      <c r="D9" s="37"/>
      <c r="E9" s="37"/>
      <c r="F9" s="37"/>
      <c r="G9" s="37"/>
      <c r="H9" s="37"/>
      <c r="I9" s="71"/>
    </row>
    <row r="10" spans="1:10" x14ac:dyDescent="0.25">
      <c r="A10" s="3"/>
      <c r="B10" s="4"/>
      <c r="C10" s="4"/>
      <c r="D10" s="4"/>
      <c r="E10" s="4"/>
      <c r="F10" s="4"/>
      <c r="G10" s="50"/>
      <c r="H10" s="50"/>
      <c r="I10" s="71"/>
    </row>
    <row r="11" spans="1:10" x14ac:dyDescent="0.25">
      <c r="A11" s="5" t="s">
        <v>1</v>
      </c>
      <c r="B11" s="6" t="s">
        <v>2</v>
      </c>
      <c r="C11" s="6" t="s">
        <v>3</v>
      </c>
      <c r="D11" s="7" t="s">
        <v>4</v>
      </c>
      <c r="E11" s="6" t="s">
        <v>5</v>
      </c>
      <c r="F11" s="6" t="s">
        <v>6</v>
      </c>
      <c r="G11" s="51" t="s">
        <v>7</v>
      </c>
      <c r="H11" s="51" t="s">
        <v>8</v>
      </c>
      <c r="I11" s="72" t="s">
        <v>76</v>
      </c>
    </row>
    <row r="12" spans="1:10" x14ac:dyDescent="0.25">
      <c r="A12" s="8">
        <v>1</v>
      </c>
      <c r="B12" s="4" t="s">
        <v>9</v>
      </c>
      <c r="C12" s="9">
        <f>'[1]Jan. to June 2016 IGR'!C12+'[1]JULY TO DECEMBER  2016 IGR'!C13</f>
        <v>4225004148.5599999</v>
      </c>
      <c r="D12" s="9">
        <f>'[1]Jan. to June 2016 IGR'!D12+'[1]JULY TO DECEMBER  2016 IGR'!D13</f>
        <v>2816669432.3699999</v>
      </c>
      <c r="E12" s="9">
        <f>'[1]Jan. to June 2016 IGR'!E12+'[1]JULY TO DECEMBER  2016 IGR'!E13</f>
        <v>1695949787.54</v>
      </c>
      <c r="F12" s="9">
        <f>'[1]Jan. to June 2016 IGR'!F12+'[1]JULY TO DECEMBER  2016 IGR'!F13</f>
        <v>2077140322.3600001</v>
      </c>
      <c r="G12" s="52">
        <f>C12+D12+E12+F12</f>
        <v>10814763690.830002</v>
      </c>
      <c r="H12" s="53">
        <f>'[1]Jan. to June 2016 IGR'!H12+'[1]JULY TO DECEMBER  2016 IGR'!H13</f>
        <v>1880075848.5699999</v>
      </c>
      <c r="I12" s="69">
        <f>H12+G12</f>
        <v>12694839539.400002</v>
      </c>
      <c r="J12" s="30">
        <f>SUM(G12:H12)</f>
        <v>12694839539.400002</v>
      </c>
    </row>
    <row r="13" spans="1:10" x14ac:dyDescent="0.25">
      <c r="A13" s="8">
        <v>2</v>
      </c>
      <c r="B13" s="4" t="s">
        <v>10</v>
      </c>
      <c r="C13" s="9">
        <f>'[1]Jan. to June 2016 IGR'!C13+'[1]JULY TO DECEMBER  2016 IGR'!C14</f>
        <v>2354399198.6499996</v>
      </c>
      <c r="D13" s="9">
        <f>'[1]Jan. to June 2016 IGR'!D13+'[1]JULY TO DECEMBER  2016 IGR'!D14</f>
        <v>36178869.450000003</v>
      </c>
      <c r="E13" s="9">
        <f>'[1]Jan. to June 2016 IGR'!E13+'[1]JULY TO DECEMBER  2016 IGR'!E14</f>
        <v>98725705.679999992</v>
      </c>
      <c r="F13" s="9">
        <f>'[1]Jan. to June 2016 IGR'!F13+'[1]JULY TO DECEMBER  2016 IGR'!F14</f>
        <v>222059523.39999998</v>
      </c>
      <c r="G13" s="52">
        <f>C13+D13+E13+F13</f>
        <v>2711363297.1799994</v>
      </c>
      <c r="H13" s="53">
        <f>'[1]Jan. to June 2016 IGR'!H13+'[1]JULY TO DECEMBER  2016 IGR'!H14</f>
        <v>3077616295.1599998</v>
      </c>
      <c r="I13" s="69">
        <f>'[1]Jan. to June 2016 IGR'!I13+'[1]JULY TO DECEMBER  2016 IGR'!I14</f>
        <v>5788979592.3400002</v>
      </c>
      <c r="J13" s="30">
        <f t="shared" ref="J13:J48" si="0">SUM(G13:H13)</f>
        <v>5788979592.3399992</v>
      </c>
    </row>
    <row r="14" spans="1:10" x14ac:dyDescent="0.25">
      <c r="A14" s="8">
        <v>3</v>
      </c>
      <c r="B14" s="4" t="s">
        <v>11</v>
      </c>
      <c r="C14" s="9">
        <f>'[1]Jan. to June 2016 IGR'!C14+'[1]JULY TO DECEMBER  2016 IGR'!C15</f>
        <v>17396889077.080002</v>
      </c>
      <c r="D14" s="9">
        <f>'[1]Jan. to June 2016 IGR'!D14+'[1]JULY TO DECEMBER  2016 IGR'!D15</f>
        <v>682403520</v>
      </c>
      <c r="E14" s="9">
        <f>'[1]Jan. to June 2016 IGR'!E14+'[1]JULY TO DECEMBER  2016 IGR'!E15</f>
        <v>823878862</v>
      </c>
      <c r="F14" s="9">
        <f>'[1]Jan. to June 2016 IGR'!F14+'[1]JULY TO DECEMBER  2016 IGR'!F15</f>
        <v>1933752170</v>
      </c>
      <c r="G14" s="52">
        <f t="shared" ref="G14:G47" si="1">C14+D14+E14+F14</f>
        <v>20836923629.080002</v>
      </c>
      <c r="H14" s="53">
        <f>'[1]Jan. to June 2016 IGR'!H14+'[1]JULY TO DECEMBER  2016 IGR'!H15</f>
        <v>2432827123</v>
      </c>
      <c r="I14" s="69">
        <f>'[1]Jan. to June 2016 IGR'!I14+'[1]JULY TO DECEMBER  2016 IGR'!I15</f>
        <v>23269750752.080002</v>
      </c>
      <c r="J14" s="30">
        <f t="shared" si="0"/>
        <v>23269750752.080002</v>
      </c>
    </row>
    <row r="15" spans="1:10" s="48" customFormat="1" x14ac:dyDescent="0.25">
      <c r="A15" s="44">
        <v>4</v>
      </c>
      <c r="B15" s="45" t="s">
        <v>12</v>
      </c>
      <c r="C15" s="46" t="s">
        <v>79</v>
      </c>
      <c r="D15" s="46">
        <f>'[1]Jan. to June 2016 IGR'!D15+'[1]JULY TO DECEMBER  2016 IGR'!D16</f>
        <v>0</v>
      </c>
      <c r="E15" s="46">
        <f>'[1]Jan. to June 2016 IGR'!E15+'[1]JULY TO DECEMBER  2016 IGR'!E16</f>
        <v>0</v>
      </c>
      <c r="F15" s="46">
        <f>'[1]Jan. to June 2016 IGR'!F15+'[1]JULY TO DECEMBER  2016 IGR'!F16</f>
        <v>0</v>
      </c>
      <c r="G15" s="52" t="s">
        <v>79</v>
      </c>
      <c r="H15" s="55">
        <f>'[1]Jan. to June 2016 IGR'!H15+'[1]JULY TO DECEMBER  2016 IGR'!H16</f>
        <v>0</v>
      </c>
      <c r="I15" s="69" t="s">
        <v>77</v>
      </c>
      <c r="J15" s="47">
        <f t="shared" si="0"/>
        <v>0</v>
      </c>
    </row>
    <row r="16" spans="1:10" x14ac:dyDescent="0.25">
      <c r="A16" s="8">
        <v>5</v>
      </c>
      <c r="B16" s="4" t="s">
        <v>13</v>
      </c>
      <c r="C16" s="9">
        <f>'[1]Jan. to June 2016 IGR'!C16+'[1]JULY TO DECEMBER  2016 IGR'!C17</f>
        <v>4012419614.2399998</v>
      </c>
      <c r="D16" s="9">
        <f>'[1]Jan. to June 2016 IGR'!D16+'[1]JULY TO DECEMBER  2016 IGR'!D17</f>
        <v>727724477.32000005</v>
      </c>
      <c r="E16" s="9">
        <f>'[1]Jan. to June 2016 IGR'!E16+'[1]JULY TO DECEMBER  2016 IGR'!E17</f>
        <v>91976874.590000004</v>
      </c>
      <c r="F16" s="9">
        <f>'[1]Jan. to June 2016 IGR'!F16+'[1]JULY TO DECEMBER  2016 IGR'!F17</f>
        <v>3845144911.8499999</v>
      </c>
      <c r="G16" s="52">
        <f t="shared" si="1"/>
        <v>8677265878</v>
      </c>
      <c r="H16" s="53">
        <f>'[1]Jan. to June 2016 IGR'!H16+'[1]JULY TO DECEMBER  2016 IGR'!H17</f>
        <v>0</v>
      </c>
      <c r="I16" s="69">
        <f>'[1]Jan. to June 2016 IGR'!I16+'[1]JULY TO DECEMBER  2016 IGR'!I17</f>
        <v>8677265878</v>
      </c>
      <c r="J16" s="30">
        <f t="shared" si="0"/>
        <v>8677265878</v>
      </c>
    </row>
    <row r="17" spans="1:10" x14ac:dyDescent="0.25">
      <c r="A17" s="8">
        <v>6</v>
      </c>
      <c r="B17" s="4" t="s">
        <v>14</v>
      </c>
      <c r="C17" s="9">
        <f>'[1]Jan. to June 2016 IGR'!C17+'[1]JULY TO DECEMBER  2016 IGR'!C18</f>
        <v>6096462562.5900002</v>
      </c>
      <c r="D17" s="9">
        <f>'[1]Jan. to June 2016 IGR'!D17+'[1]JULY TO DECEMBER  2016 IGR'!D18</f>
        <v>27510814.57</v>
      </c>
      <c r="E17" s="9">
        <f>'[1]Jan. to June 2016 IGR'!E17+'[1]JULY TO DECEMBER  2016 IGR'!E18</f>
        <v>30376500</v>
      </c>
      <c r="F17" s="9">
        <f>'[1]Jan. to June 2016 IGR'!F17+'[1]JULY TO DECEMBER  2016 IGR'!F18</f>
        <v>1523161070.1500001</v>
      </c>
      <c r="G17" s="52">
        <f t="shared" si="1"/>
        <v>7677510947.3099995</v>
      </c>
      <c r="H17" s="53">
        <f>'[1]Jan. to June 2016 IGR'!H17+'[1]JULY TO DECEMBER  2016 IGR'!H18</f>
        <v>227947332.99000001</v>
      </c>
      <c r="I17" s="69">
        <f>'[1]Jan. to June 2016 IGR'!I17+'[1]JULY TO DECEMBER  2016 IGR'!I18</f>
        <v>7905458280.3000002</v>
      </c>
      <c r="J17" s="30">
        <f t="shared" si="0"/>
        <v>7905458280.2999992</v>
      </c>
    </row>
    <row r="18" spans="1:10" x14ac:dyDescent="0.25">
      <c r="A18" s="8">
        <v>7</v>
      </c>
      <c r="B18" s="4" t="s">
        <v>15</v>
      </c>
      <c r="C18" s="9">
        <f>'[1]Jan. to June 2016 IGR'!C18+'[1]JULY TO DECEMBER  2016 IGR'!C19</f>
        <v>4554277970.7700005</v>
      </c>
      <c r="D18" s="9">
        <f>'[1]Jan. to June 2016 IGR'!D18+'[1]JULY TO DECEMBER  2016 IGR'!D19</f>
        <v>842724590.0200001</v>
      </c>
      <c r="E18" s="9">
        <f>'[1]Jan. to June 2016 IGR'!E18+'[1]JULY TO DECEMBER  2016 IGR'!E19</f>
        <v>236187529.76999998</v>
      </c>
      <c r="F18" s="9">
        <f>'[1]Jan. to June 2016 IGR'!F18+'[1]JULY TO DECEMBER  2016 IGR'!F19</f>
        <v>23325027.649999999</v>
      </c>
      <c r="G18" s="52">
        <f t="shared" si="1"/>
        <v>5656515118.210001</v>
      </c>
      <c r="H18" s="53">
        <f>'[1]Jan. to June 2016 IGR'!H18+'[1]JULY TO DECEMBER  2016 IGR'!H19</f>
        <v>3899979946.1200004</v>
      </c>
      <c r="I18" s="69">
        <f>'[1]Jan. to June 2016 IGR'!I18+'[1]JULY TO DECEMBER  2016 IGR'!I19</f>
        <v>9556495064.3299999</v>
      </c>
      <c r="J18" s="30">
        <f t="shared" si="0"/>
        <v>9556495064.3300018</v>
      </c>
    </row>
    <row r="19" spans="1:10" x14ac:dyDescent="0.25">
      <c r="A19" s="8">
        <v>8</v>
      </c>
      <c r="B19" s="4" t="s">
        <v>16</v>
      </c>
      <c r="C19" s="9">
        <f>'[1]Jan. to June 2016 IGR'!C19+'[1]JULY TO DECEMBER  2016 IGR'!C20</f>
        <v>2101736445.9000001</v>
      </c>
      <c r="D19" s="9">
        <f>'[1]Jan. to June 2016 IGR'!D19+'[1]JULY TO DECEMBER  2016 IGR'!D20</f>
        <v>168036914.62</v>
      </c>
      <c r="E19" s="9">
        <f>'[1]Jan. to June 2016 IGR'!E19+'[1]JULY TO DECEMBER  2016 IGR'!E20</f>
        <v>111854309</v>
      </c>
      <c r="F19" s="9">
        <f>'[1]Jan. to June 2016 IGR'!F19+'[1]JULY TO DECEMBER  2016 IGR'!F20</f>
        <v>480000</v>
      </c>
      <c r="G19" s="52">
        <f t="shared" si="1"/>
        <v>2382107669.52</v>
      </c>
      <c r="H19" s="53">
        <f>'[1]Jan. to June 2016 IGR'!H19+'[1]JULY TO DECEMBER  2016 IGR'!H20</f>
        <v>293615394.37</v>
      </c>
      <c r="I19" s="69">
        <f>'[1]Jan. to June 2016 IGR'!I19+'[1]JULY TO DECEMBER  2016 IGR'!I20</f>
        <v>2675723063.8899994</v>
      </c>
      <c r="J19" s="30">
        <f t="shared" si="0"/>
        <v>2675723063.8899999</v>
      </c>
    </row>
    <row r="20" spans="1:10" x14ac:dyDescent="0.25">
      <c r="A20" s="8">
        <v>9</v>
      </c>
      <c r="B20" s="4" t="s">
        <v>17</v>
      </c>
      <c r="C20" s="9">
        <f>'[1]Jan. to June 2016 IGR'!C20+'[1]JULY TO DECEMBER  2016 IGR'!C21</f>
        <v>5460805584.6399994</v>
      </c>
      <c r="D20" s="9">
        <f>'[1]Jan. to June 2016 IGR'!D20+'[1]JULY TO DECEMBER  2016 IGR'!D21</f>
        <v>206937064.13</v>
      </c>
      <c r="E20" s="9">
        <f>'[1]Jan. to June 2016 IGR'!E20+'[1]JULY TO DECEMBER  2016 IGR'!E21</f>
        <v>831114103.81000006</v>
      </c>
      <c r="F20" s="9">
        <f>'[1]Jan. to June 2016 IGR'!F20+'[1]JULY TO DECEMBER  2016 IGR'!F21</f>
        <v>4170641750.5700002</v>
      </c>
      <c r="G20" s="52">
        <f t="shared" si="1"/>
        <v>10669498503.15</v>
      </c>
      <c r="H20" s="53">
        <f>'[1]Jan. to June 2016 IGR'!H20+'[1]JULY TO DECEMBER  2016 IGR'!H21</f>
        <v>4107309828.6800003</v>
      </c>
      <c r="I20" s="69">
        <f>'[1]Jan. to June 2016 IGR'!I20+'[1]JULY TO DECEMBER  2016 IGR'!I21</f>
        <v>14776808331.83</v>
      </c>
      <c r="J20" s="30">
        <f t="shared" si="0"/>
        <v>14776808331.83</v>
      </c>
    </row>
    <row r="21" spans="1:10" x14ac:dyDescent="0.25">
      <c r="A21" s="8">
        <v>10</v>
      </c>
      <c r="B21" s="4" t="s">
        <v>18</v>
      </c>
      <c r="C21" s="9">
        <f>'[1]Jan. to June 2016 IGR'!C21+'[1]JULY TO DECEMBER  2016 IGR'!C22</f>
        <v>37454047442.129997</v>
      </c>
      <c r="D21" s="9">
        <f>'[1]Jan. to June 2016 IGR'!D21+'[1]JULY TO DECEMBER  2016 IGR'!D22</f>
        <v>252584080.77000001</v>
      </c>
      <c r="E21" s="9">
        <f>'[1]Jan. to June 2016 IGR'!E21+'[1]JULY TO DECEMBER  2016 IGR'!E22</f>
        <v>538166043.01999998</v>
      </c>
      <c r="F21" s="9">
        <f>'[1]Jan. to June 2016 IGR'!F21+'[1]JULY TO DECEMBER  2016 IGR'!F22</f>
        <v>3428523460.5299997</v>
      </c>
      <c r="G21" s="52">
        <f t="shared" si="1"/>
        <v>41673321026.449989</v>
      </c>
      <c r="H21" s="53">
        <f>'[1]Jan. to June 2016 IGR'!H21+'[1]JULY TO DECEMBER  2016 IGR'!H22</f>
        <v>2384594446.27</v>
      </c>
      <c r="I21" s="69">
        <f>'[1]Jan. to June 2016 IGR'!I21+'[1]JULY TO DECEMBER  2016 IGR'!I22</f>
        <v>44057915472.720001</v>
      </c>
      <c r="J21" s="30">
        <f t="shared" si="0"/>
        <v>44057915472.719986</v>
      </c>
    </row>
    <row r="22" spans="1:10" s="48" customFormat="1" x14ac:dyDescent="0.25">
      <c r="A22" s="44">
        <v>11</v>
      </c>
      <c r="B22" s="45" t="s">
        <v>19</v>
      </c>
      <c r="C22" s="46">
        <f>'[1]Jan. to June 2016 IGR'!C22+'[1]JULY TO DECEMBER  2016 IGR'!C23</f>
        <v>0</v>
      </c>
      <c r="D22" s="46">
        <f>'[1]Jan. to June 2016 IGR'!D22+'[1]JULY TO DECEMBER  2016 IGR'!D23</f>
        <v>0</v>
      </c>
      <c r="E22" s="46">
        <f>'[1]Jan. to June 2016 IGR'!E22+'[1]JULY TO DECEMBER  2016 IGR'!E23</f>
        <v>0</v>
      </c>
      <c r="F22" s="46">
        <f>'[1]Jan. to June 2016 IGR'!F22+'[1]JULY TO DECEMBER  2016 IGR'!F23</f>
        <v>0</v>
      </c>
      <c r="G22" s="54">
        <f t="shared" si="1"/>
        <v>0</v>
      </c>
      <c r="H22" s="55">
        <f>'[1]Jan. to June 2016 IGR'!H22+'[1]JULY TO DECEMBER  2016 IGR'!H23</f>
        <v>0</v>
      </c>
      <c r="I22" s="69">
        <f>'[1]Jan. to June 2016 IGR'!I22+'[1]JULY TO DECEMBER  2016 IGR'!I23</f>
        <v>2342092225.0700002</v>
      </c>
      <c r="J22" s="47">
        <f t="shared" si="0"/>
        <v>0</v>
      </c>
    </row>
    <row r="23" spans="1:10" x14ac:dyDescent="0.25">
      <c r="A23" s="8">
        <v>12</v>
      </c>
      <c r="B23" s="4" t="s">
        <v>20</v>
      </c>
      <c r="C23" s="9">
        <f>'[1]Jan. to June 2016 IGR'!C23+'[1]JULY TO DECEMBER  2016 IGR'!C24</f>
        <v>10945071225.790001</v>
      </c>
      <c r="D23" s="9">
        <f>'[1]Jan. to June 2016 IGR'!D23+'[1]JULY TO DECEMBER  2016 IGR'!D24</f>
        <v>486624358.04000002</v>
      </c>
      <c r="E23" s="9">
        <f>'[1]Jan. to June 2016 IGR'!E23+'[1]JULY TO DECEMBER  2016 IGR'!E24</f>
        <v>623955583.55999994</v>
      </c>
      <c r="F23" s="9">
        <f>'[1]Jan. to June 2016 IGR'!F23+'[1]JULY TO DECEMBER  2016 IGR'!F24</f>
        <v>4724722202.8699999</v>
      </c>
      <c r="G23" s="52">
        <f t="shared" si="1"/>
        <v>16780373370.260002</v>
      </c>
      <c r="H23" s="53">
        <f>'[1]Jan. to June 2016 IGR'!H23+'[1]JULY TO DECEMBER  2016 IGR'!H24</f>
        <v>6261052229.4499998</v>
      </c>
      <c r="I23" s="69">
        <f>'[1]Jan. to June 2016 IGR'!I23+'[1]JULY TO DECEMBER  2016 IGR'!I24</f>
        <v>23041425599.709999</v>
      </c>
      <c r="J23" s="30">
        <f t="shared" si="0"/>
        <v>23041425599.710003</v>
      </c>
    </row>
    <row r="24" spans="1:10" x14ac:dyDescent="0.25">
      <c r="A24" s="8">
        <v>13</v>
      </c>
      <c r="B24" s="4" t="s">
        <v>21</v>
      </c>
      <c r="C24" s="9">
        <f>'[1]Jan. to June 2016 IGR'!C24+'[1]JULY TO DECEMBER  2016 IGR'!C25</f>
        <v>1389502680.3599999</v>
      </c>
      <c r="D24" s="9">
        <f>'[1]Jan. to June 2016 IGR'!D24+'[1]JULY TO DECEMBER  2016 IGR'!D25</f>
        <v>100928692.91</v>
      </c>
      <c r="E24" s="9">
        <f>'[1]Jan. to June 2016 IGR'!E24+'[1]JULY TO DECEMBER  2016 IGR'!E25</f>
        <v>82131709.670000002</v>
      </c>
      <c r="F24" s="9">
        <f>'[1]Jan. to June 2016 IGR'!F24+'[1]JULY TO DECEMBER  2016 IGR'!F25</f>
        <v>410201411.09000003</v>
      </c>
      <c r="G24" s="52">
        <f t="shared" si="1"/>
        <v>1982764494.0300002</v>
      </c>
      <c r="H24" s="53">
        <f>'[1]Jan. to June 2016 IGR'!H24+'[1]JULY TO DECEMBER  2016 IGR'!H25</f>
        <v>1008277361.45</v>
      </c>
      <c r="I24" s="69">
        <f>'[1]Jan. to June 2016 IGR'!I24+'[1]JULY TO DECEMBER  2016 IGR'!I25</f>
        <v>2991041855.48</v>
      </c>
      <c r="J24" s="30">
        <f t="shared" si="0"/>
        <v>2991041855.4800005</v>
      </c>
    </row>
    <row r="25" spans="1:10" x14ac:dyDescent="0.25">
      <c r="A25" s="8">
        <v>14</v>
      </c>
      <c r="B25" s="4" t="s">
        <v>22</v>
      </c>
      <c r="C25" s="9">
        <f>'[1]Jan. to June 2016 IGR'!C25+'[1]JULY TO DECEMBER  2016 IGR'!C26</f>
        <v>5191494972</v>
      </c>
      <c r="D25" s="9">
        <f>'[1]Jan. to June 2016 IGR'!D25+'[1]JULY TO DECEMBER  2016 IGR'!D26</f>
        <v>62664113</v>
      </c>
      <c r="E25" s="9">
        <f>'[1]Jan. to June 2016 IGR'!E25+'[1]JULY TO DECEMBER  2016 IGR'!E26</f>
        <v>341114263</v>
      </c>
      <c r="F25" s="9">
        <f>'[1]Jan. to June 2016 IGR'!F25+'[1]JULY TO DECEMBER  2016 IGR'!F26</f>
        <v>1099519455</v>
      </c>
      <c r="G25" s="52">
        <f t="shared" si="1"/>
        <v>6694792803</v>
      </c>
      <c r="H25" s="53">
        <f>'[1]Jan. to June 2016 IGR'!H25+'[1]JULY TO DECEMBER  2016 IGR'!H26</f>
        <v>7540719424</v>
      </c>
      <c r="I25" s="69">
        <f>'[1]Jan. to June 2016 IGR'!I25+'[1]JULY TO DECEMBER  2016 IGR'!I26</f>
        <v>14235512227</v>
      </c>
      <c r="J25" s="30">
        <f t="shared" si="0"/>
        <v>14235512227</v>
      </c>
    </row>
    <row r="26" spans="1:10" x14ac:dyDescent="0.25">
      <c r="A26" s="8">
        <v>15</v>
      </c>
      <c r="B26" s="4" t="s">
        <v>23</v>
      </c>
      <c r="C26" s="9">
        <f>'[1]Jan. to June 2016 IGR'!C26+'[1]JULY TO DECEMBER  2016 IGR'!C27</f>
        <v>2486183521.21</v>
      </c>
      <c r="D26" s="9">
        <f>'[1]Jan. to June 2016 IGR'!D26+'[1]JULY TO DECEMBER  2016 IGR'!D27</f>
        <v>4531900</v>
      </c>
      <c r="E26" s="9">
        <f>'[1]Jan. to June 2016 IGR'!E26+'[1]JULY TO DECEMBER  2016 IGR'!E27</f>
        <v>76339677</v>
      </c>
      <c r="F26" s="9">
        <f>'[1]Jan. to June 2016 IGR'!F26+'[1]JULY TO DECEMBER  2016 IGR'!F27</f>
        <v>168235985.13</v>
      </c>
      <c r="G26" s="52">
        <f t="shared" si="1"/>
        <v>2735291083.3400002</v>
      </c>
      <c r="H26" s="53">
        <f>'[1]Jan. to June 2016 IGR'!H26+'[1]JULY TO DECEMBER  2016 IGR'!H27</f>
        <v>206147027.28999999</v>
      </c>
      <c r="I26" s="69">
        <f>'[1]Jan. to June 2016 IGR'!I26+'[1]JULY TO DECEMBER  2016 IGR'!I27</f>
        <v>2941438110.6300001</v>
      </c>
      <c r="J26" s="30">
        <f t="shared" si="0"/>
        <v>2941438110.6300001</v>
      </c>
    </row>
    <row r="27" spans="1:10" s="48" customFormat="1" x14ac:dyDescent="0.25">
      <c r="A27" s="44">
        <v>16</v>
      </c>
      <c r="B27" s="45" t="s">
        <v>24</v>
      </c>
      <c r="C27" s="46">
        <f>'[1]Jan. to June 2016 IGR'!C27+'[1]JULY TO DECEMBER  2016 IGR'!C28</f>
        <v>4609514233.4700003</v>
      </c>
      <c r="D27" s="46">
        <f>'[1]Jan. to June 2016 IGR'!D27+'[1]JULY TO DECEMBER  2016 IGR'!D28</f>
        <v>644026147.80999994</v>
      </c>
      <c r="E27" s="46">
        <f>'[1]Jan. to June 2016 IGR'!E27+'[1]JULY TO DECEMBER  2016 IGR'!E28</f>
        <v>294834060.30000001</v>
      </c>
      <c r="F27" s="46">
        <f>'[1]Jan. to June 2016 IGR'!F27+'[1]JULY TO DECEMBER  2016 IGR'!F28</f>
        <v>322652535.16999996</v>
      </c>
      <c r="G27" s="54">
        <f t="shared" si="1"/>
        <v>5871026976.750001</v>
      </c>
      <c r="H27" s="55">
        <f>'[1]Jan. to June 2016 IGR'!H27+'[1]JULY TO DECEMBER  2016 IGR'!H28</f>
        <v>0</v>
      </c>
      <c r="I27" s="69">
        <f>'[1]Jan. to June 2016 IGR'!I27+'[1]JULY TO DECEMBER  2016 IGR'!I28</f>
        <v>5871026976.75</v>
      </c>
      <c r="J27" s="47">
        <f t="shared" si="0"/>
        <v>5871026976.750001</v>
      </c>
    </row>
    <row r="28" spans="1:10" x14ac:dyDescent="0.25">
      <c r="A28" s="8">
        <v>17</v>
      </c>
      <c r="B28" s="4" t="s">
        <v>25</v>
      </c>
      <c r="C28" s="9">
        <f>'[1]Jan. to June 2016 IGR'!C28+'[1]JULY TO DECEMBER  2016 IGR'!C29</f>
        <v>1877355826.6599998</v>
      </c>
      <c r="D28" s="9">
        <f>'[1]Jan. to June 2016 IGR'!D28+'[1]JULY TO DECEMBER  2016 IGR'!D29</f>
        <v>150660284.36000001</v>
      </c>
      <c r="E28" s="9">
        <f>'[1]Jan. to June 2016 IGR'!E28+'[1]JULY TO DECEMBER  2016 IGR'!E29</f>
        <v>181069982.18000001</v>
      </c>
      <c r="F28" s="9">
        <f>'[1]Jan. to June 2016 IGR'!F28+'[1]JULY TO DECEMBER  2016 IGR'!F29</f>
        <v>383913384.25</v>
      </c>
      <c r="G28" s="52">
        <f t="shared" si="1"/>
        <v>2592999477.4499998</v>
      </c>
      <c r="H28" s="53">
        <f>'[1]Jan. to June 2016 IGR'!H28+'[1]JULY TO DECEMBER  2016 IGR'!H29</f>
        <v>942350431.16000009</v>
      </c>
      <c r="I28" s="69">
        <f>'[1]Jan. to June 2016 IGR'!I28+'[1]JULY TO DECEMBER  2016 IGR'!I29</f>
        <v>3535349908.6099997</v>
      </c>
      <c r="J28" s="30">
        <f t="shared" si="0"/>
        <v>3535349908.6099997</v>
      </c>
    </row>
    <row r="29" spans="1:10" x14ac:dyDescent="0.25">
      <c r="A29" s="8">
        <v>18</v>
      </c>
      <c r="B29" s="4" t="s">
        <v>26</v>
      </c>
      <c r="C29" s="9">
        <f>'[1]Jan. to June 2016 IGR'!C29+'[1]JULY TO DECEMBER  2016 IGR'!C30</f>
        <v>11250800573.780001</v>
      </c>
      <c r="D29" s="9">
        <f>'[1]Jan. to June 2016 IGR'!D29+'[1]JULY TO DECEMBER  2016 IGR'!D30</f>
        <v>175879931.30000001</v>
      </c>
      <c r="E29" s="9">
        <f>'[1]Jan. to June 2016 IGR'!E29+'[1]JULY TO DECEMBER  2016 IGR'!E30</f>
        <v>368117774.33000004</v>
      </c>
      <c r="F29" s="9">
        <f>'[1]Jan. to June 2016 IGR'!F29+'[1]JULY TO DECEMBER  2016 IGR'!F30</f>
        <v>1145656057.3800001</v>
      </c>
      <c r="G29" s="52">
        <f t="shared" si="1"/>
        <v>12940454336.790001</v>
      </c>
      <c r="H29" s="53">
        <f>'[1]Jan. to June 2016 IGR'!H29+'[1]JULY TO DECEMBER  2016 IGR'!H30</f>
        <v>4111410200.3400002</v>
      </c>
      <c r="I29" s="69">
        <f>'[1]Jan. to June 2016 IGR'!I29+'[1]JULY TO DECEMBER  2016 IGR'!I30</f>
        <v>17051864537.130001</v>
      </c>
      <c r="J29" s="30">
        <f t="shared" si="0"/>
        <v>17051864537.130001</v>
      </c>
    </row>
    <row r="30" spans="1:10" x14ac:dyDescent="0.25">
      <c r="A30" s="8">
        <v>19</v>
      </c>
      <c r="B30" s="4" t="s">
        <v>27</v>
      </c>
      <c r="C30" s="9">
        <f>'[1]Jan. to June 2016 IGR'!C30+'[1]JULY TO DECEMBER  2016 IGR'!C31</f>
        <v>10606373309.32</v>
      </c>
      <c r="D30" s="9">
        <f>'[1]Jan. to June 2016 IGR'!D30+'[1]JULY TO DECEMBER  2016 IGR'!D31</f>
        <v>1488822579.4100001</v>
      </c>
      <c r="E30" s="9">
        <f>'[1]Jan. to June 2016 IGR'!E30+'[1]JULY TO DECEMBER  2016 IGR'!E31</f>
        <v>1147744251.99</v>
      </c>
      <c r="F30" s="9">
        <f>'[1]Jan. to June 2016 IGR'!F30+'[1]JULY TO DECEMBER  2016 IGR'!F31</f>
        <v>4127157457.8699999</v>
      </c>
      <c r="G30" s="52">
        <f t="shared" si="1"/>
        <v>17370097598.59</v>
      </c>
      <c r="H30" s="53">
        <f>'[1]Jan. to June 2016 IGR'!H30+'[1]JULY TO DECEMBER  2016 IGR'!H31</f>
        <v>13588929933.330002</v>
      </c>
      <c r="I30" s="69">
        <f>'[1]Jan. to June 2016 IGR'!I30+'[1]JULY TO DECEMBER  2016 IGR'!I31</f>
        <v>30959027531.920002</v>
      </c>
      <c r="J30" s="30">
        <f t="shared" si="0"/>
        <v>30959027531.920002</v>
      </c>
    </row>
    <row r="31" spans="1:10" x14ac:dyDescent="0.25">
      <c r="A31" s="8">
        <v>20</v>
      </c>
      <c r="B31" s="4" t="s">
        <v>28</v>
      </c>
      <c r="C31" s="9">
        <f>'[1]Jan. to June 2016 IGR'!C31+'[1]JULY TO DECEMBER  2016 IGR'!C32</f>
        <v>4211997049.4899998</v>
      </c>
      <c r="D31" s="9">
        <f>'[1]Jan. to June 2016 IGR'!D31+'[1]JULY TO DECEMBER  2016 IGR'!D32</f>
        <v>179563851</v>
      </c>
      <c r="E31" s="9">
        <f>'[1]Jan. to June 2016 IGR'!E31+'[1]JULY TO DECEMBER  2016 IGR'!E32</f>
        <v>138997537.49000001</v>
      </c>
      <c r="F31" s="9">
        <f>'[1]Jan. to June 2016 IGR'!F31+'[1]JULY TO DECEMBER  2016 IGR'!F32</f>
        <v>501580877.55999994</v>
      </c>
      <c r="G31" s="52">
        <f t="shared" si="1"/>
        <v>5032139315.539999</v>
      </c>
      <c r="H31" s="53">
        <f>'[1]Jan. to June 2016 IGR'!H31+'[1]JULY TO DECEMBER  2016 IGR'!H32</f>
        <v>513761517.78999996</v>
      </c>
      <c r="I31" s="69">
        <f>'[1]Jan. to June 2016 IGR'!I31+'[1]JULY TO DECEMBER  2016 IGR'!I32</f>
        <v>5545900833.3299999</v>
      </c>
      <c r="J31" s="30">
        <f t="shared" si="0"/>
        <v>5545900833.329999</v>
      </c>
    </row>
    <row r="32" spans="1:10" x14ac:dyDescent="0.25">
      <c r="A32" s="8">
        <v>21</v>
      </c>
      <c r="B32" s="4" t="s">
        <v>29</v>
      </c>
      <c r="C32" s="9">
        <f>'[1]Jan. to June 2016 IGR'!C32+'[1]JULY TO DECEMBER  2016 IGR'!C33</f>
        <v>1967032766.54</v>
      </c>
      <c r="D32" s="9">
        <f>'[1]Jan. to June 2016 IGR'!D32+'[1]JULY TO DECEMBER  2016 IGR'!D33</f>
        <v>675228533.8900001</v>
      </c>
      <c r="E32" s="9">
        <f>'[1]Jan. to June 2016 IGR'!E32+'[1]JULY TO DECEMBER  2016 IGR'!E33</f>
        <v>18470946</v>
      </c>
      <c r="F32" s="9">
        <f>'[1]Jan. to June 2016 IGR'!F32+'[1]JULY TO DECEMBER  2016 IGR'!F33</f>
        <v>100416719.90000001</v>
      </c>
      <c r="G32" s="52">
        <f t="shared" si="1"/>
        <v>2761148966.3300004</v>
      </c>
      <c r="H32" s="53">
        <f>'[1]Jan. to June 2016 IGR'!H32+'[1]JULY TO DECEMBER  2016 IGR'!H33</f>
        <v>371194295.25</v>
      </c>
      <c r="I32" s="69">
        <f>'[1]Jan. to June 2016 IGR'!I32+'[1]JULY TO DECEMBER  2016 IGR'!I33</f>
        <v>3132343261.5799999</v>
      </c>
      <c r="J32" s="30">
        <f t="shared" si="0"/>
        <v>3132343261.5800004</v>
      </c>
    </row>
    <row r="33" spans="1:10" x14ac:dyDescent="0.25">
      <c r="A33" s="8">
        <v>22</v>
      </c>
      <c r="B33" s="4" t="s">
        <v>30</v>
      </c>
      <c r="C33" s="9">
        <f>'[1]Jan. to June 2016 IGR'!C33+'[1]JULY TO DECEMBER  2016 IGR'!C34</f>
        <v>4580937311</v>
      </c>
      <c r="D33" s="9">
        <f>'[1]Jan. to June 2016 IGR'!D33+'[1]JULY TO DECEMBER  2016 IGR'!D34</f>
        <v>11547295.689999999</v>
      </c>
      <c r="E33" s="9">
        <f>'[1]Jan. to June 2016 IGR'!E33+'[1]JULY TO DECEMBER  2016 IGR'!E34</f>
        <v>80801742.039999992</v>
      </c>
      <c r="F33" s="9">
        <f>'[1]Jan. to June 2016 IGR'!F33+'[1]JULY TO DECEMBER  2016 IGR'!F34</f>
        <v>1242687237.0899999</v>
      </c>
      <c r="G33" s="52">
        <f t="shared" si="1"/>
        <v>5915973585.8199997</v>
      </c>
      <c r="H33" s="53">
        <f>'[1]Jan. to June 2016 IGR'!H33+'[1]JULY TO DECEMBER  2016 IGR'!H34</f>
        <v>3653150901.3400002</v>
      </c>
      <c r="I33" s="69">
        <f>'[1]Jan. to June 2016 IGR'!I33+'[1]JULY TO DECEMBER  2016 IGR'!I34</f>
        <v>9569124487.1599998</v>
      </c>
      <c r="J33" s="30">
        <f t="shared" si="0"/>
        <v>9569124487.1599998</v>
      </c>
    </row>
    <row r="34" spans="1:10" x14ac:dyDescent="0.25">
      <c r="A34" s="8">
        <v>23</v>
      </c>
      <c r="B34" s="4" t="s">
        <v>31</v>
      </c>
      <c r="C34" s="9">
        <f>'[1]Jan. to June 2016 IGR'!C34+'[1]JULY TO DECEMBER  2016 IGR'!C35</f>
        <v>4920637930.3099995</v>
      </c>
      <c r="D34" s="9">
        <f>'[1]Jan. to June 2016 IGR'!D34+'[1]JULY TO DECEMBER  2016 IGR'!D35</f>
        <v>689093214.62</v>
      </c>
      <c r="E34" s="9">
        <f>'[1]Jan. to June 2016 IGR'!E34+'[1]JULY TO DECEMBER  2016 IGR'!E35</f>
        <v>378088416.08000004</v>
      </c>
      <c r="F34" s="9">
        <f>'[1]Jan. to June 2016 IGR'!F34+'[1]JULY TO DECEMBER  2016 IGR'!F35</f>
        <v>1057178568.39</v>
      </c>
      <c r="G34" s="52">
        <f t="shared" si="1"/>
        <v>7044998129.3999996</v>
      </c>
      <c r="H34" s="53">
        <f>'[1]Jan. to June 2016 IGR'!H34+'[1]JULY TO DECEMBER  2016 IGR'!H35</f>
        <v>10208831430.110001</v>
      </c>
      <c r="I34" s="69">
        <f>'[1]Jan. to June 2016 IGR'!I34+'[1]JULY TO DECEMBER  2016 IGR'!I35</f>
        <v>17253829559.510002</v>
      </c>
      <c r="J34" s="30">
        <f t="shared" si="0"/>
        <v>17253829559.510002</v>
      </c>
    </row>
    <row r="35" spans="1:10" x14ac:dyDescent="0.25">
      <c r="A35" s="8">
        <v>24</v>
      </c>
      <c r="B35" s="4" t="s">
        <v>32</v>
      </c>
      <c r="C35" s="9">
        <f>'[1]Jan. to June 2016 IGR'!C35+'[1]JULY TO DECEMBER  2016 IGR'!C36</f>
        <v>190659405439.32001</v>
      </c>
      <c r="D35" s="9">
        <f>'[1]Jan. to June 2016 IGR'!D35+'[1]JULY TO DECEMBER  2016 IGR'!D36</f>
        <v>10470382873.779999</v>
      </c>
      <c r="E35" s="9">
        <f>'[1]Jan. to June 2016 IGR'!E35+'[1]JULY TO DECEMBER  2016 IGR'!E36</f>
        <v>9542198759.1800003</v>
      </c>
      <c r="F35" s="9">
        <f>'[1]Jan. to June 2016 IGR'!F35+'[1]JULY TO DECEMBER  2016 IGR'!F36</f>
        <v>43152788617.32</v>
      </c>
      <c r="G35" s="52">
        <f t="shared" si="1"/>
        <v>253824775689.60001</v>
      </c>
      <c r="H35" s="53">
        <f>'[1]Jan. to June 2016 IGR'!H35+'[1]JULY TO DECEMBER  2016 IGR'!H36</f>
        <v>48600316275.18</v>
      </c>
      <c r="I35" s="69">
        <f>'[1]Jan. to June 2016 IGR'!I35+'[1]JULY TO DECEMBER  2016 IGR'!I36</f>
        <v>302425091964.77997</v>
      </c>
      <c r="J35" s="30">
        <f t="shared" si="0"/>
        <v>302425091964.78003</v>
      </c>
    </row>
    <row r="36" spans="1:10" x14ac:dyDescent="0.25">
      <c r="A36" s="8">
        <v>25</v>
      </c>
      <c r="B36" s="4" t="s">
        <v>33</v>
      </c>
      <c r="C36" s="9">
        <f>'[1]Jan. to June 2016 IGR'!C36+'[1]JULY TO DECEMBER  2016 IGR'!C37</f>
        <v>3060230231.3099999</v>
      </c>
      <c r="D36" s="9">
        <f>'[1]Jan. to June 2016 IGR'!D36+'[1]JULY TO DECEMBER  2016 IGR'!D37</f>
        <v>5992783.3399999999</v>
      </c>
      <c r="E36" s="9">
        <f>'[1]Jan. to June 2016 IGR'!E36+'[1]JULY TO DECEMBER  2016 IGR'!E37</f>
        <v>137461408.07999998</v>
      </c>
      <c r="F36" s="9">
        <f>'[1]Jan. to June 2016 IGR'!F36+'[1]JULY TO DECEMBER  2016 IGR'!F37</f>
        <v>96029962.650000006</v>
      </c>
      <c r="G36" s="52">
        <f t="shared" si="1"/>
        <v>3299714385.3800001</v>
      </c>
      <c r="H36" s="53">
        <f>'[1]Jan. to June 2016 IGR'!H36+'[1]JULY TO DECEMBER  2016 IGR'!H37</f>
        <v>102901676.75999999</v>
      </c>
      <c r="I36" s="69">
        <f>'[1]Jan. to June 2016 IGR'!I36+'[1]JULY TO DECEMBER  2016 IGR'!I37</f>
        <v>3402616062.1399999</v>
      </c>
      <c r="J36" s="30">
        <f t="shared" si="0"/>
        <v>3402616062.1400003</v>
      </c>
    </row>
    <row r="37" spans="1:10" x14ac:dyDescent="0.25">
      <c r="A37" s="8">
        <v>26</v>
      </c>
      <c r="B37" s="4" t="s">
        <v>34</v>
      </c>
      <c r="C37" s="9">
        <f>'[1]Jan. to June 2016 IGR'!C37+'[1]JULY TO DECEMBER  2016 IGR'!C38</f>
        <v>3519628768.3400002</v>
      </c>
      <c r="D37" s="9">
        <f>'[1]Jan. to June 2016 IGR'!D37+'[1]JULY TO DECEMBER  2016 IGR'!D38</f>
        <v>94484514.150000006</v>
      </c>
      <c r="E37" s="9">
        <f>'[1]Jan. to June 2016 IGR'!E37+'[1]JULY TO DECEMBER  2016 IGR'!E38</f>
        <v>114199269.93000001</v>
      </c>
      <c r="F37" s="9">
        <f>'[1]Jan. to June 2016 IGR'!F37+'[1]JULY TO DECEMBER  2016 IGR'!F38</f>
        <v>1246217512.28</v>
      </c>
      <c r="G37" s="52">
        <f t="shared" si="1"/>
        <v>4974530064.6999998</v>
      </c>
      <c r="H37" s="53">
        <f>'[1]Jan. to June 2016 IGR'!H37+'[1]JULY TO DECEMBER  2016 IGR'!H38</f>
        <v>907054344.76999998</v>
      </c>
      <c r="I37" s="69">
        <f>'[1]Jan. to June 2016 IGR'!I37+'[1]JULY TO DECEMBER  2016 IGR'!I38</f>
        <v>5881584409.4700003</v>
      </c>
      <c r="J37" s="30">
        <f t="shared" si="0"/>
        <v>5881584409.4699993</v>
      </c>
    </row>
    <row r="38" spans="1:10" x14ac:dyDescent="0.25">
      <c r="A38" s="8">
        <v>27</v>
      </c>
      <c r="B38" s="4" t="s">
        <v>35</v>
      </c>
      <c r="C38" s="9">
        <f>'[1]Jan. to June 2016 IGR'!C38+'[1]JULY TO DECEMBER  2016 IGR'!C39</f>
        <v>24154425790.580002</v>
      </c>
      <c r="D38" s="9">
        <f>'[1]Jan. to June 2016 IGR'!D38+'[1]JULY TO DECEMBER  2016 IGR'!D39</f>
        <v>1815798230.3099999</v>
      </c>
      <c r="E38" s="9">
        <f>'[1]Jan. to June 2016 IGR'!E38+'[1]JULY TO DECEMBER  2016 IGR'!E39</f>
        <v>364016097.5</v>
      </c>
      <c r="F38" s="9">
        <f>'[1]Jan. to June 2016 IGR'!F38+'[1]JULY TO DECEMBER  2016 IGR'!F39</f>
        <v>6430330823.5500002</v>
      </c>
      <c r="G38" s="52">
        <f t="shared" si="1"/>
        <v>32764570941.940002</v>
      </c>
      <c r="H38" s="53">
        <f>'[1]Jan. to June 2016 IGR'!H38+'[1]JULY TO DECEMBER  2016 IGR'!H39</f>
        <v>40218549061.909996</v>
      </c>
      <c r="I38" s="69">
        <f>'[1]Jan. to June 2016 IGR'!I38+'[1]JULY TO DECEMBER  2016 IGR'!I39</f>
        <v>72983120003.850006</v>
      </c>
      <c r="J38" s="30">
        <f t="shared" si="0"/>
        <v>72983120003.850006</v>
      </c>
    </row>
    <row r="39" spans="1:10" x14ac:dyDescent="0.25">
      <c r="A39" s="8">
        <v>28</v>
      </c>
      <c r="B39" s="4" t="s">
        <v>36</v>
      </c>
      <c r="C39" s="9">
        <f>'[1]Jan. to June 2016 IGR'!C39+'[1]JULY TO DECEMBER  2016 IGR'!C40</f>
        <v>5253551512.3999996</v>
      </c>
      <c r="D39" s="9">
        <f>'[1]Jan. to June 2016 IGR'!D39+'[1]JULY TO DECEMBER  2016 IGR'!D40</f>
        <v>266562870.53</v>
      </c>
      <c r="E39" s="9">
        <f>'[1]Jan. to June 2016 IGR'!E39+'[1]JULY TO DECEMBER  2016 IGR'!E40</f>
        <v>270432876.31</v>
      </c>
      <c r="F39" s="9">
        <f>'[1]Jan. to June 2016 IGR'!F39+'[1]JULY TO DECEMBER  2016 IGR'!F40</f>
        <v>1557927667.8599999</v>
      </c>
      <c r="G39" s="52">
        <f t="shared" si="1"/>
        <v>7348474927.0999994</v>
      </c>
      <c r="H39" s="53">
        <f>'[1]Jan. to June 2016 IGR'!H39+'[1]JULY TO DECEMBER  2016 IGR'!H40</f>
        <v>1335931651.53</v>
      </c>
      <c r="I39" s="69">
        <f>'[1]Jan. to June 2016 IGR'!I39+'[1]JULY TO DECEMBER  2016 IGR'!I40</f>
        <v>8684406578.6299992</v>
      </c>
      <c r="J39" s="30">
        <f t="shared" si="0"/>
        <v>8684406578.6299992</v>
      </c>
    </row>
    <row r="40" spans="1:10" x14ac:dyDescent="0.25">
      <c r="A40" s="8">
        <v>29</v>
      </c>
      <c r="B40" s="4" t="s">
        <v>37</v>
      </c>
      <c r="C40" s="9">
        <f>'[1]Jan. to June 2016 IGR'!C40+'[1]JULY TO DECEMBER  2016 IGR'!C41</f>
        <v>5107908276.7999992</v>
      </c>
      <c r="D40" s="9">
        <f>'[1]Jan. to June 2016 IGR'!D40+'[1]JULY TO DECEMBER  2016 IGR'!D41</f>
        <v>790904698.27999997</v>
      </c>
      <c r="E40" s="9">
        <f>'[1]Jan. to June 2016 IGR'!E40+'[1]JULY TO DECEMBER  2016 IGR'!E41</f>
        <v>289357363.01999998</v>
      </c>
      <c r="F40" s="9">
        <f>'[1]Jan. to June 2016 IGR'!F40+'[1]JULY TO DECEMBER  2016 IGR'!F41</f>
        <v>419268141.52999997</v>
      </c>
      <c r="G40" s="52">
        <f t="shared" si="1"/>
        <v>6607438479.6299982</v>
      </c>
      <c r="H40" s="53">
        <f>'[1]Jan. to June 2016 IGR'!H40+'[1]JULY TO DECEMBER  2016 IGR'!H41</f>
        <v>2277317560.7200003</v>
      </c>
      <c r="I40" s="69">
        <f>'[1]Jan. to June 2016 IGR'!I40+'[1]JULY TO DECEMBER  2016 IGR'!I41</f>
        <v>8884756040.3500004</v>
      </c>
      <c r="J40" s="30">
        <f t="shared" si="0"/>
        <v>8884756040.3499985</v>
      </c>
    </row>
    <row r="41" spans="1:10" x14ac:dyDescent="0.25">
      <c r="A41" s="8">
        <v>30</v>
      </c>
      <c r="B41" s="4" t="s">
        <v>38</v>
      </c>
      <c r="C41" s="9">
        <f>'[1]Jan. to June 2016 IGR'!C41+'[1]JULY TO DECEMBER  2016 IGR'!C42</f>
        <v>10524873251</v>
      </c>
      <c r="D41" s="9">
        <f>'[1]Jan. to June 2016 IGR'!D41+'[1]JULY TO DECEMBER  2016 IGR'!D42</f>
        <v>401789831</v>
      </c>
      <c r="E41" s="9">
        <f>'[1]Jan. to June 2016 IGR'!E41+'[1]JULY TO DECEMBER  2016 IGR'!E42</f>
        <v>788111453</v>
      </c>
      <c r="F41" s="9">
        <f>'[1]Jan. to June 2016 IGR'!F41+'[1]JULY TO DECEMBER  2016 IGR'!F42</f>
        <v>2639805378</v>
      </c>
      <c r="G41" s="52">
        <f t="shared" si="1"/>
        <v>14354579913</v>
      </c>
      <c r="H41" s="53">
        <f>'[1]Jan. to June 2016 IGR'!H41+'[1]JULY TO DECEMBER  2016 IGR'!H42</f>
        <v>4524504219</v>
      </c>
      <c r="I41" s="69">
        <f>'[1]Jan. to June 2016 IGR'!I41+'[1]JULY TO DECEMBER  2016 IGR'!I42</f>
        <v>18879084132</v>
      </c>
      <c r="J41" s="30">
        <f t="shared" si="0"/>
        <v>18879084132</v>
      </c>
    </row>
    <row r="42" spans="1:10" x14ac:dyDescent="0.25">
      <c r="A42" s="8">
        <v>31</v>
      </c>
      <c r="B42" s="4" t="s">
        <v>39</v>
      </c>
      <c r="C42" s="9">
        <f>'[1]Jan. to June 2016 IGR'!C42+'[1]JULY TO DECEMBER  2016 IGR'!C43</f>
        <v>6183019229.0599995</v>
      </c>
      <c r="D42" s="9">
        <f>'[1]Jan. to June 2016 IGR'!D42+'[1]JULY TO DECEMBER  2016 IGR'!D43</f>
        <v>359658755.90999997</v>
      </c>
      <c r="E42" s="9">
        <f>'[1]Jan. to June 2016 IGR'!E42+'[1]JULY TO DECEMBER  2016 IGR'!E43</f>
        <v>332382145</v>
      </c>
      <c r="F42" s="9">
        <f>'[1]Jan. to June 2016 IGR'!F42+'[1]JULY TO DECEMBER  2016 IGR'!F43</f>
        <v>310015217.54999995</v>
      </c>
      <c r="G42" s="52">
        <f t="shared" si="1"/>
        <v>7185075347.5199995</v>
      </c>
      <c r="H42" s="53">
        <f>'[1]Jan. to June 2016 IGR'!H42+'[1]JULY TO DECEMBER  2016 IGR'!H43</f>
        <v>2006296930.3500001</v>
      </c>
      <c r="I42" s="69">
        <f>'[1]Jan. to June 2016 IGR'!I42+'[1]JULY TO DECEMBER  2016 IGR'!I43</f>
        <v>9191372277.8699989</v>
      </c>
      <c r="J42" s="30">
        <f t="shared" si="0"/>
        <v>9191372277.8699989</v>
      </c>
    </row>
    <row r="43" spans="1:10" s="48" customFormat="1" x14ac:dyDescent="0.25">
      <c r="A43" s="44">
        <v>32</v>
      </c>
      <c r="B43" s="45" t="s">
        <v>40</v>
      </c>
      <c r="C43" s="46">
        <f>'[1]Jan. to June 2016 IGR'!C43+'[1]JULY TO DECEMBER  2016 IGR'!C44</f>
        <v>0</v>
      </c>
      <c r="D43" s="46">
        <f>'[1]Jan. to June 2016 IGR'!D43+'[1]JULY TO DECEMBER  2016 IGR'!D44</f>
        <v>0</v>
      </c>
      <c r="E43" s="46">
        <f>'[1]Jan. to June 2016 IGR'!E43+'[1]JULY TO DECEMBER  2016 IGR'!E44</f>
        <v>0</v>
      </c>
      <c r="F43" s="46">
        <f>'[1]Jan. to June 2016 IGR'!F43+'[1]JULY TO DECEMBER  2016 IGR'!F44</f>
        <v>0</v>
      </c>
      <c r="G43" s="54">
        <f t="shared" si="1"/>
        <v>0</v>
      </c>
      <c r="H43" s="55">
        <f>'[1]Jan. to June 2016 IGR'!H43+'[1]JULY TO DECEMBER  2016 IGR'!H44</f>
        <v>0</v>
      </c>
      <c r="I43" s="69">
        <f>'[1]Jan. to June 2016 IGR'!I43+'[1]JULY TO DECEMBER  2016 IGR'!I44</f>
        <v>85287038971.019989</v>
      </c>
      <c r="J43" s="47">
        <f>I43</f>
        <v>85287038971.019989</v>
      </c>
    </row>
    <row r="44" spans="1:10" x14ac:dyDescent="0.25">
      <c r="A44" s="8">
        <v>33</v>
      </c>
      <c r="B44" s="4" t="s">
        <v>41</v>
      </c>
      <c r="C44" s="9">
        <f>'[1]Jan. to June 2016 IGR'!C44+'[1]JULY TO DECEMBER  2016 IGR'!C45</f>
        <v>2050139742.03</v>
      </c>
      <c r="D44" s="9">
        <f>'[1]Jan. to June 2016 IGR'!D44+'[1]JULY TO DECEMBER  2016 IGR'!D45</f>
        <v>20396200</v>
      </c>
      <c r="E44" s="9">
        <f>'[1]Jan. to June 2016 IGR'!E44+'[1]JULY TO DECEMBER  2016 IGR'!E45</f>
        <v>24258995</v>
      </c>
      <c r="F44" s="9">
        <f>'[1]Jan. to June 2016 IGR'!F44+'[1]JULY TO DECEMBER  2016 IGR'!F45</f>
        <v>1749275969.21</v>
      </c>
      <c r="G44" s="52">
        <f t="shared" si="1"/>
        <v>3844070906.2399998</v>
      </c>
      <c r="H44" s="53">
        <f>'[1]Jan. to June 2016 IGR'!H44+'[1]JULY TO DECEMBER  2016 IGR'!H45</f>
        <v>701694621.51999998</v>
      </c>
      <c r="I44" s="69">
        <f>'[1]Jan. to June 2016 IGR'!I44+'[1]JULY TO DECEMBER  2016 IGR'!I45</f>
        <v>4545765527.7600002</v>
      </c>
      <c r="J44" s="30">
        <f t="shared" si="0"/>
        <v>4545765527.7600002</v>
      </c>
    </row>
    <row r="45" spans="1:10" x14ac:dyDescent="0.25">
      <c r="A45" s="8">
        <v>34</v>
      </c>
      <c r="B45" s="4" t="s">
        <v>42</v>
      </c>
      <c r="C45" s="9">
        <f>'[1]Jan. to June 2016 IGR'!C45+'[1]JULY TO DECEMBER  2016 IGR'!C46</f>
        <v>2688864253.5100002</v>
      </c>
      <c r="D45" s="9">
        <f>'[1]Jan. to June 2016 IGR'!D45+'[1]JULY TO DECEMBER  2016 IGR'!D46</f>
        <v>82739362.489999995</v>
      </c>
      <c r="E45" s="9">
        <f>'[1]Jan. to June 2016 IGR'!E45+'[1]JULY TO DECEMBER  2016 IGR'!E46</f>
        <v>79159413</v>
      </c>
      <c r="F45" s="9">
        <f>'[1]Jan. to June 2016 IGR'!F45+'[1]JULY TO DECEMBER  2016 IGR'!F46</f>
        <v>2123982244.2</v>
      </c>
      <c r="G45" s="52">
        <f t="shared" si="1"/>
        <v>4974745273.1999998</v>
      </c>
      <c r="H45" s="53">
        <f>'[1]Jan. to June 2016 IGR'!H45+'[1]JULY TO DECEMBER  2016 IGR'!H46</f>
        <v>920793701.12</v>
      </c>
      <c r="I45" s="69">
        <f>'[1]Jan. to June 2016 IGR'!I45+'[1]JULY TO DECEMBER  2016 IGR'!I46</f>
        <v>5895538974.3199997</v>
      </c>
      <c r="J45" s="30">
        <f t="shared" si="0"/>
        <v>5895538974.3199997</v>
      </c>
    </row>
    <row r="46" spans="1:10" x14ac:dyDescent="0.25">
      <c r="A46" s="8">
        <v>35</v>
      </c>
      <c r="B46" s="4" t="s">
        <v>43</v>
      </c>
      <c r="C46" s="9">
        <f>'[1]Jan. to June 2016 IGR'!C46+'[1]JULY TO DECEMBER  2016 IGR'!C47</f>
        <v>1634889046.5500002</v>
      </c>
      <c r="D46" s="9">
        <f>'[1]Jan. to June 2016 IGR'!D46+'[1]JULY TO DECEMBER  2016 IGR'!D47</f>
        <v>5364303.88</v>
      </c>
      <c r="E46" s="9">
        <f>'[1]Jan. to June 2016 IGR'!E46+'[1]JULY TO DECEMBER  2016 IGR'!E47</f>
        <v>27894715</v>
      </c>
      <c r="F46" s="9">
        <f>'[1]Jan. to June 2016 IGR'!F46+'[1]JULY TO DECEMBER  2016 IGR'!F47</f>
        <v>139698036.72</v>
      </c>
      <c r="G46" s="52">
        <f t="shared" si="1"/>
        <v>1807846102.1500003</v>
      </c>
      <c r="H46" s="53">
        <f>'[1]Jan. to June 2016 IGR'!H46+'[1]JULY TO DECEMBER  2016 IGR'!H47</f>
        <v>1433021465.6399999</v>
      </c>
      <c r="I46" s="69">
        <f>'[1]Jan. to June 2016 IGR'!I46+'[1]JULY TO DECEMBER  2016 IGR'!I47</f>
        <v>3240867567.79</v>
      </c>
      <c r="J46" s="30">
        <f t="shared" si="0"/>
        <v>3240867567.79</v>
      </c>
    </row>
    <row r="47" spans="1:10" x14ac:dyDescent="0.25">
      <c r="A47" s="8">
        <v>36</v>
      </c>
      <c r="B47" s="4" t="s">
        <v>44</v>
      </c>
      <c r="C47" s="9">
        <f>'[1]Jan. to June 2016 IGR'!C47+'[1]JULY TO DECEMBER  2016 IGR'!C48</f>
        <v>2355610021.3499999</v>
      </c>
      <c r="D47" s="9">
        <f>'[1]Jan. to June 2016 IGR'!D47+'[1]JULY TO DECEMBER  2016 IGR'!D48</f>
        <v>366632032.45999998</v>
      </c>
      <c r="E47" s="9">
        <f>'[1]Jan. to June 2016 IGR'!E47+'[1]JULY TO DECEMBER  2016 IGR'!E48</f>
        <v>290132445</v>
      </c>
      <c r="F47" s="9">
        <f>'[1]Jan. to June 2016 IGR'!F47+'[1]JULY TO DECEMBER  2016 IGR'!F48</f>
        <v>476223415.37</v>
      </c>
      <c r="G47" s="52">
        <f t="shared" si="1"/>
        <v>3488597914.1799998</v>
      </c>
      <c r="H47" s="53">
        <f>'[1]Jan. to June 2016 IGR'!H47+'[1]JULY TO DECEMBER  2016 IGR'!H48</f>
        <v>1288571623.6199999</v>
      </c>
      <c r="I47" s="69">
        <f>'[1]Jan. to June 2016 IGR'!I47+'[1]JULY TO DECEMBER  2016 IGR'!I48</f>
        <v>4777169537.7999992</v>
      </c>
      <c r="J47" s="30">
        <f t="shared" si="0"/>
        <v>4777169537.7999992</v>
      </c>
    </row>
    <row r="48" spans="1:10" ht="15.75" thickBot="1" x14ac:dyDescent="0.3">
      <c r="A48" s="10"/>
      <c r="B48" s="11" t="s">
        <v>45</v>
      </c>
      <c r="C48" s="12"/>
      <c r="D48" s="12"/>
      <c r="E48" s="12"/>
      <c r="F48" s="12"/>
      <c r="G48" s="56"/>
      <c r="H48" s="56"/>
      <c r="I48" s="73">
        <f t="shared" ref="D48:I48" si="2">SUM(I12:I47)</f>
        <v>801951625136.55005</v>
      </c>
      <c r="J48" s="30">
        <f>SUM(G48:H48)</f>
        <v>0</v>
      </c>
    </row>
  </sheetData>
  <mergeCells count="1">
    <mergeCell ref="B9:H9"/>
  </mergeCells>
  <pageMargins left="0.23622047244094491" right="0.23622047244094491" top="0.74803149606299213" bottom="0.74803149606299213" header="0.31496062992125984" footer="0.31496062992125984"/>
  <pageSetup paperSize="9" scale="94" orientation="landscape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view="pageBreakPreview" topLeftCell="A7" zoomScaleSheetLayoutView="100" workbookViewId="0">
      <selection activeCell="A7" sqref="A7:I8"/>
    </sheetView>
  </sheetViews>
  <sheetFormatPr defaultRowHeight="15" x14ac:dyDescent="0.25"/>
  <cols>
    <col min="1" max="1" width="5" customWidth="1"/>
    <col min="2" max="2" width="13.140625" customWidth="1"/>
    <col min="3" max="3" width="19.42578125" customWidth="1"/>
    <col min="4" max="4" width="18.42578125" customWidth="1"/>
    <col min="5" max="5" width="21.140625" customWidth="1"/>
    <col min="6" max="6" width="20.28515625" customWidth="1"/>
    <col min="7" max="7" width="17.7109375" style="57" customWidth="1"/>
    <col min="8" max="8" width="18.140625" style="66" customWidth="1"/>
    <col min="9" max="9" width="18.42578125" style="63" customWidth="1"/>
    <col min="10" max="10" width="32.7109375" style="36" customWidth="1"/>
    <col min="11" max="11" width="16.85546875" bestFit="1" customWidth="1"/>
  </cols>
  <sheetData>
    <row r="2" spans="1:11" x14ac:dyDescent="0.25">
      <c r="A2" s="38"/>
      <c r="B2" s="38"/>
      <c r="C2" s="38"/>
      <c r="D2" s="38"/>
      <c r="E2" s="38"/>
      <c r="F2" s="38"/>
      <c r="G2" s="38"/>
    </row>
    <row r="3" spans="1:11" x14ac:dyDescent="0.25">
      <c r="A3" s="38"/>
      <c r="B3" s="38"/>
      <c r="C3" s="38"/>
      <c r="D3" s="38"/>
      <c r="E3" s="38"/>
      <c r="F3" s="38"/>
      <c r="G3" s="38"/>
    </row>
    <row r="4" spans="1:11" x14ac:dyDescent="0.25">
      <c r="A4" s="38"/>
      <c r="B4" s="38"/>
      <c r="C4" s="38"/>
      <c r="D4" s="38"/>
      <c r="E4" s="38"/>
      <c r="F4" s="38"/>
      <c r="G4" s="38"/>
    </row>
    <row r="5" spans="1:11" x14ac:dyDescent="0.25">
      <c r="A5" s="38"/>
      <c r="B5" s="38"/>
      <c r="C5" s="38"/>
      <c r="D5" s="38"/>
      <c r="E5" s="38"/>
      <c r="F5" s="38"/>
      <c r="G5" s="38"/>
    </row>
    <row r="6" spans="1:11" x14ac:dyDescent="0.25">
      <c r="A6" s="38"/>
      <c r="B6" s="38"/>
      <c r="C6" s="38"/>
      <c r="D6" s="38"/>
      <c r="E6" s="38"/>
      <c r="F6" s="38"/>
      <c r="G6" s="38"/>
    </row>
    <row r="7" spans="1:11" ht="15" customHeight="1" x14ac:dyDescent="0.25">
      <c r="A7" s="39" t="s">
        <v>46</v>
      </c>
      <c r="B7" s="39"/>
      <c r="C7" s="39"/>
      <c r="D7" s="39"/>
      <c r="E7" s="39"/>
      <c r="F7" s="39"/>
      <c r="G7" s="39"/>
      <c r="H7" s="39"/>
      <c r="I7" s="39"/>
    </row>
    <row r="8" spans="1:11" ht="42.75" customHeight="1" thickBot="1" x14ac:dyDescent="0.3">
      <c r="A8" s="40"/>
      <c r="B8" s="40"/>
      <c r="C8" s="40"/>
      <c r="D8" s="40"/>
      <c r="E8" s="40"/>
      <c r="F8" s="40"/>
      <c r="G8" s="40"/>
      <c r="H8" s="40"/>
      <c r="I8" s="40"/>
    </row>
    <row r="9" spans="1:11" ht="24" customHeight="1" x14ac:dyDescent="0.3">
      <c r="A9" s="13" t="s">
        <v>1</v>
      </c>
      <c r="B9" s="14" t="s">
        <v>2</v>
      </c>
      <c r="C9" s="15">
        <v>2012</v>
      </c>
      <c r="D9" s="15">
        <v>2013</v>
      </c>
      <c r="E9" s="16">
        <v>2014</v>
      </c>
      <c r="F9" s="16">
        <v>2015</v>
      </c>
      <c r="G9" s="41">
        <v>2016</v>
      </c>
      <c r="H9" s="41"/>
      <c r="I9" s="42"/>
      <c r="J9" s="75" t="s">
        <v>81</v>
      </c>
    </row>
    <row r="10" spans="1:11" ht="28.5" customHeight="1" x14ac:dyDescent="0.25">
      <c r="A10" s="17"/>
      <c r="B10" s="18"/>
      <c r="C10" s="19"/>
      <c r="D10" s="19"/>
      <c r="E10" s="20"/>
      <c r="F10" s="20"/>
      <c r="G10" s="58" t="s">
        <v>78</v>
      </c>
      <c r="H10" s="67" t="s">
        <v>47</v>
      </c>
      <c r="I10" s="64" t="s">
        <v>45</v>
      </c>
      <c r="J10" s="75" t="s">
        <v>80</v>
      </c>
      <c r="K10" t="s">
        <v>82</v>
      </c>
    </row>
    <row r="11" spans="1:11" ht="24" customHeight="1" x14ac:dyDescent="0.25">
      <c r="A11" s="21">
        <v>1</v>
      </c>
      <c r="B11" s="22" t="s">
        <v>48</v>
      </c>
      <c r="C11" s="23">
        <v>16751700375.58</v>
      </c>
      <c r="D11" s="23">
        <v>12512103711.18</v>
      </c>
      <c r="E11" s="24">
        <v>12371194895.08</v>
      </c>
      <c r="F11" s="25">
        <v>13349444263.719999</v>
      </c>
      <c r="G11" s="59">
        <f>'[1]Jan. to Dec 2016 (2)'!G12</f>
        <v>10814763690.830002</v>
      </c>
      <c r="H11" s="68">
        <f>'[1]Jan. to Dec 2016 (2)'!H12</f>
        <v>1880075848.5699999</v>
      </c>
      <c r="I11" s="65">
        <f>'[1]Jan. to Dec 2016 (2)'!I12</f>
        <v>12694839539.399998</v>
      </c>
      <c r="J11" s="76">
        <f>(I11-F11)/F11*100</f>
        <v>-4.9036103030822895</v>
      </c>
    </row>
    <row r="12" spans="1:11" ht="25.5" customHeight="1" x14ac:dyDescent="0.25">
      <c r="A12" s="21">
        <v>2</v>
      </c>
      <c r="B12" s="22" t="s">
        <v>49</v>
      </c>
      <c r="C12" s="25">
        <v>4615407803</v>
      </c>
      <c r="D12" s="23">
        <v>4149550775.6999998</v>
      </c>
      <c r="E12" s="24">
        <v>4994481880.7799997</v>
      </c>
      <c r="F12" s="25">
        <v>4451736117.8400002</v>
      </c>
      <c r="G12" s="60">
        <f>'[1]Jan. to Dec 2016 (2)'!G13</f>
        <v>2711363297.1799994</v>
      </c>
      <c r="H12" s="68">
        <f>'[1]Jan. to Dec 2016 (2)'!H13</f>
        <v>3077616295.1599998</v>
      </c>
      <c r="I12" s="65">
        <f>'[1]Jan. to Dec 2016 (2)'!I13</f>
        <v>5788979592.3400002</v>
      </c>
      <c r="J12" s="76">
        <f t="shared" ref="J12:J47" si="0">(I12-F12)/F12*100</f>
        <v>30.038695895318156</v>
      </c>
    </row>
    <row r="13" spans="1:11" ht="24.75" customHeight="1" x14ac:dyDescent="0.25">
      <c r="A13" s="21">
        <v>3</v>
      </c>
      <c r="B13" s="22" t="s">
        <v>50</v>
      </c>
      <c r="C13" s="25">
        <v>13516810150</v>
      </c>
      <c r="D13" s="23">
        <v>15398828428</v>
      </c>
      <c r="E13" s="24">
        <v>15676502423</v>
      </c>
      <c r="F13" s="24">
        <v>14791175253</v>
      </c>
      <c r="G13" s="59">
        <f>'[1]Jan. to Dec 2016 (2)'!G14</f>
        <v>20836923629.080002</v>
      </c>
      <c r="H13" s="68">
        <f>'[1]Jan. to Dec 2016 (2)'!H14</f>
        <v>2432827123</v>
      </c>
      <c r="I13" s="65">
        <f>'[1]Jan. to Dec 2016 (2)'!I14</f>
        <v>23269750752.080002</v>
      </c>
      <c r="J13" s="76">
        <f t="shared" si="0"/>
        <v>57.32185140163454</v>
      </c>
    </row>
    <row r="14" spans="1:11" ht="22.5" customHeight="1" x14ac:dyDescent="0.25">
      <c r="A14" s="21">
        <v>4</v>
      </c>
      <c r="B14" s="22" t="s">
        <v>51</v>
      </c>
      <c r="C14" s="23">
        <v>7601585012.1499996</v>
      </c>
      <c r="D14" s="23">
        <v>8731599912.4300003</v>
      </c>
      <c r="E14" s="24">
        <v>10454312316.18</v>
      </c>
      <c r="F14" s="24">
        <v>14793120188.67</v>
      </c>
      <c r="G14" s="60">
        <f>'[1]Jan. to Dec 2016 (2)'!G15</f>
        <v>0</v>
      </c>
      <c r="H14" s="68">
        <f>'[1]Jan. to Dec 2016 (2)'!H15</f>
        <v>0</v>
      </c>
      <c r="I14" s="65">
        <f>'[1]Jan. to Dec 2016 (2)'!I15</f>
        <v>0</v>
      </c>
      <c r="J14" s="76" t="s">
        <v>77</v>
      </c>
    </row>
    <row r="15" spans="1:11" ht="23.25" customHeight="1" x14ac:dyDescent="0.25">
      <c r="A15" s="21">
        <v>5</v>
      </c>
      <c r="B15" s="22" t="s">
        <v>52</v>
      </c>
      <c r="C15" s="23">
        <v>4064710425.23</v>
      </c>
      <c r="D15" s="23">
        <v>4937242875.8299999</v>
      </c>
      <c r="E15" s="24">
        <v>4853453184.8699999</v>
      </c>
      <c r="F15" s="24">
        <v>5393721996</v>
      </c>
      <c r="G15" s="59">
        <f>'[1]Jan. to Dec 2016 (2)'!G16</f>
        <v>8677265878</v>
      </c>
      <c r="H15" s="68">
        <f>'[1]Jan. to Dec 2016 (2)'!H16</f>
        <v>0</v>
      </c>
      <c r="I15" s="65">
        <f>'[1]Jan. to Dec 2016 (2)'!I16</f>
        <v>8677265878</v>
      </c>
      <c r="J15" s="76">
        <f t="shared" si="0"/>
        <v>60.877143546424641</v>
      </c>
    </row>
    <row r="16" spans="1:11" ht="25.5" customHeight="1" x14ac:dyDescent="0.25">
      <c r="A16" s="21">
        <v>6</v>
      </c>
      <c r="B16" s="22" t="s">
        <v>53</v>
      </c>
      <c r="C16" s="23">
        <v>4958806727</v>
      </c>
      <c r="D16" s="23">
        <v>10500936262.879999</v>
      </c>
      <c r="E16" s="23">
        <v>10958263688</v>
      </c>
      <c r="F16" s="24">
        <v>8713516526.2399998</v>
      </c>
      <c r="G16" s="59">
        <f>'[1]Jan. to Dec 2016 (2)'!G17</f>
        <v>7677510947.3099995</v>
      </c>
      <c r="H16" s="68">
        <f>'[1]Jan. to Dec 2016 (2)'!H17</f>
        <v>227947332.99000001</v>
      </c>
      <c r="I16" s="65">
        <f>'[1]Jan. to Dec 2016 (2)'!I17</f>
        <v>7905458280.3000002</v>
      </c>
      <c r="J16" s="76">
        <f t="shared" si="0"/>
        <v>-9.2736181024802349</v>
      </c>
    </row>
    <row r="17" spans="1:10" ht="25.5" customHeight="1" x14ac:dyDescent="0.25">
      <c r="A17" s="21">
        <v>7</v>
      </c>
      <c r="B17" s="22" t="s">
        <v>54</v>
      </c>
      <c r="C17" s="23">
        <v>8436560608.9799995</v>
      </c>
      <c r="D17" s="23">
        <v>8373720592.1499996</v>
      </c>
      <c r="E17" s="24">
        <v>8284425160.7200003</v>
      </c>
      <c r="F17" s="24">
        <v>7631789841.3699999</v>
      </c>
      <c r="G17" s="59">
        <f>'[1]Jan. to Dec 2016 (2)'!G18</f>
        <v>5656515118.210001</v>
      </c>
      <c r="H17" s="68">
        <f>'[1]Jan. to Dec 2016 (2)'!H18</f>
        <v>3899979946.1200004</v>
      </c>
      <c r="I17" s="65">
        <f>'[1]Jan. to Dec 2016 (2)'!I18</f>
        <v>9556495064.3299999</v>
      </c>
      <c r="J17" s="76">
        <f t="shared" si="0"/>
        <v>25.21957840776302</v>
      </c>
    </row>
    <row r="18" spans="1:10" ht="26.25" customHeight="1" x14ac:dyDescent="0.25">
      <c r="A18" s="21">
        <v>8</v>
      </c>
      <c r="B18" s="22" t="s">
        <v>55</v>
      </c>
      <c r="C18" s="25">
        <v>2444613205.3699999</v>
      </c>
      <c r="D18" s="23">
        <v>2132815258</v>
      </c>
      <c r="E18" s="24">
        <v>2760773778.9899998</v>
      </c>
      <c r="F18" s="24">
        <v>3530261222.3099999</v>
      </c>
      <c r="G18" s="59">
        <f>'[1]Jan. to Dec 2016 (2)'!G19</f>
        <v>2382107669.52</v>
      </c>
      <c r="H18" s="68">
        <f>'[1]Jan. to Dec 2016 (2)'!H19</f>
        <v>293615394.37</v>
      </c>
      <c r="I18" s="65">
        <f>'[1]Jan. to Dec 2016 (2)'!I19</f>
        <v>2675723063.8899994</v>
      </c>
      <c r="J18" s="76">
        <f t="shared" si="0"/>
        <v>-24.206088575531528</v>
      </c>
    </row>
    <row r="19" spans="1:10" ht="27" customHeight="1" x14ac:dyDescent="0.25">
      <c r="A19" s="21">
        <v>9</v>
      </c>
      <c r="B19" s="22" t="s">
        <v>56</v>
      </c>
      <c r="C19" s="25">
        <v>12734560333</v>
      </c>
      <c r="D19" s="23">
        <v>12002167999.57</v>
      </c>
      <c r="E19" s="24">
        <v>15738850743.950001</v>
      </c>
      <c r="F19" s="24">
        <v>13567122507.379999</v>
      </c>
      <c r="G19" s="60">
        <f>'[1]Jan. to Dec 2016 (2)'!G20</f>
        <v>10669498503.15</v>
      </c>
      <c r="H19" s="68">
        <f>'[1]Jan. to Dec 2016 (2)'!H20</f>
        <v>4107309828.6800003</v>
      </c>
      <c r="I19" s="65">
        <f>'[1]Jan. to Dec 2016 (2)'!I20</f>
        <v>14776808331.83</v>
      </c>
      <c r="J19" s="76">
        <f t="shared" si="0"/>
        <v>8.9163035403563118</v>
      </c>
    </row>
    <row r="20" spans="1:10" ht="28.5" customHeight="1" x14ac:dyDescent="0.25">
      <c r="A20" s="21">
        <v>10</v>
      </c>
      <c r="B20" s="22" t="s">
        <v>57</v>
      </c>
      <c r="C20" s="25">
        <v>45566897481</v>
      </c>
      <c r="D20" s="23">
        <v>50208229986.910004</v>
      </c>
      <c r="E20" s="26">
        <v>42819209025.239998</v>
      </c>
      <c r="F20" s="24">
        <v>40805656911.959999</v>
      </c>
      <c r="G20" s="59">
        <f>'[1]Jan. to Dec 2016 (2)'!G21</f>
        <v>41673321026.449989</v>
      </c>
      <c r="H20" s="68">
        <f>'[1]Jan. to Dec 2016 (2)'!H21</f>
        <v>2384594446.27</v>
      </c>
      <c r="I20" s="65">
        <f>'[1]Jan. to Dec 2016 (2)'!I21</f>
        <v>44057915472.720001</v>
      </c>
      <c r="J20" s="76">
        <f t="shared" si="0"/>
        <v>7.9701169075084204</v>
      </c>
    </row>
    <row r="21" spans="1:10" ht="29.25" customHeight="1" x14ac:dyDescent="0.25">
      <c r="A21" s="21">
        <v>11</v>
      </c>
      <c r="B21" s="22" t="s">
        <v>58</v>
      </c>
      <c r="C21" s="24">
        <v>8234317213.0100002</v>
      </c>
      <c r="D21" s="24">
        <v>10427861231.23</v>
      </c>
      <c r="E21" s="24">
        <v>11032472512</v>
      </c>
      <c r="F21" s="27" t="s">
        <v>77</v>
      </c>
      <c r="G21" s="60">
        <f>'[1]Jan. to Dec 2016 (2)'!G22</f>
        <v>0</v>
      </c>
      <c r="H21" s="68">
        <f>'[1]Jan. to Dec 2016 (2)'!H22</f>
        <v>0</v>
      </c>
      <c r="I21" s="65">
        <f>'[1]Jan. to Dec 2016 (2)'!I22</f>
        <v>2342092225.0700002</v>
      </c>
      <c r="J21" s="76" t="s">
        <v>77</v>
      </c>
    </row>
    <row r="22" spans="1:10" ht="31.5" customHeight="1" x14ac:dyDescent="0.25">
      <c r="A22" s="21">
        <v>12</v>
      </c>
      <c r="B22" s="22" t="s">
        <v>59</v>
      </c>
      <c r="C22" s="25">
        <v>18880055380.830002</v>
      </c>
      <c r="D22" s="23">
        <v>18899322710.470001</v>
      </c>
      <c r="E22" s="24">
        <v>17023595231.620001</v>
      </c>
      <c r="F22" s="24">
        <v>19117468369.25</v>
      </c>
      <c r="G22" s="59">
        <f>'[1]Jan. to Dec 2016 (2)'!G23</f>
        <v>16780373370.260002</v>
      </c>
      <c r="H22" s="68">
        <f>'[1]Jan. to Dec 2016 (2)'!H23</f>
        <v>6261052229.4499998</v>
      </c>
      <c r="I22" s="65">
        <f>'[1]Jan. to Dec 2016 (2)'!I23</f>
        <v>23041425599.709999</v>
      </c>
      <c r="J22" s="76">
        <f t="shared" si="0"/>
        <v>20.525506592554862</v>
      </c>
    </row>
    <row r="23" spans="1:10" ht="25.5" customHeight="1" x14ac:dyDescent="0.25">
      <c r="A23" s="21">
        <v>13</v>
      </c>
      <c r="B23" s="22" t="s">
        <v>60</v>
      </c>
      <c r="C23" s="25">
        <v>3787607515.3499999</v>
      </c>
      <c r="D23" s="23">
        <v>2339670199.77</v>
      </c>
      <c r="E23" s="23">
        <v>3462341448.3200002</v>
      </c>
      <c r="F23" s="24">
        <v>3297707703.96</v>
      </c>
      <c r="G23" s="59">
        <f>'[1]Jan. to Dec 2016 (2)'!G24</f>
        <v>1982764494.0300002</v>
      </c>
      <c r="H23" s="68">
        <f>'[1]Jan. to Dec 2016 (2)'!H24</f>
        <v>1008277361.45</v>
      </c>
      <c r="I23" s="65">
        <f>'[1]Jan. to Dec 2016 (2)'!I24</f>
        <v>2991041855.48</v>
      </c>
      <c r="J23" s="76">
        <f t="shared" si="0"/>
        <v>-9.2993641647422294</v>
      </c>
    </row>
    <row r="24" spans="1:10" ht="25.5" customHeight="1" x14ac:dyDescent="0.25">
      <c r="A24" s="21">
        <v>14</v>
      </c>
      <c r="B24" s="22" t="s">
        <v>61</v>
      </c>
      <c r="C24" s="25">
        <v>12209587683</v>
      </c>
      <c r="D24" s="23">
        <v>20203802864</v>
      </c>
      <c r="E24" s="26">
        <v>19250345593</v>
      </c>
      <c r="F24" s="24">
        <v>18081014527</v>
      </c>
      <c r="G24" s="60">
        <f>'[1]Jan. to Dec 2016 (2)'!G25</f>
        <v>6694792803</v>
      </c>
      <c r="H24" s="68">
        <f>'[1]Jan. to Dec 2016 (2)'!H25</f>
        <v>7540719424</v>
      </c>
      <c r="I24" s="65">
        <f>'[1]Jan. to Dec 2016 (2)'!I25</f>
        <v>14235512227</v>
      </c>
      <c r="J24" s="76">
        <f t="shared" si="0"/>
        <v>-21.268177702404873</v>
      </c>
    </row>
    <row r="25" spans="1:10" ht="23.25" customHeight="1" x14ac:dyDescent="0.25">
      <c r="A25" s="21">
        <v>15</v>
      </c>
      <c r="B25" s="22" t="s">
        <v>62</v>
      </c>
      <c r="C25" s="25">
        <v>3717188863.2199998</v>
      </c>
      <c r="D25" s="23">
        <v>3870998757.79</v>
      </c>
      <c r="E25" s="24">
        <v>5196460381.9300003</v>
      </c>
      <c r="F25" s="24">
        <v>4784605861.4700003</v>
      </c>
      <c r="G25" s="60">
        <f>'[1]Jan. to Dec 2016 (2)'!G26</f>
        <v>2735291083.3400002</v>
      </c>
      <c r="H25" s="68">
        <f>'[1]Jan. to Dec 2016 (2)'!H26</f>
        <v>206147027.28999999</v>
      </c>
      <c r="I25" s="65">
        <f>'[1]Jan. to Dec 2016 (2)'!I26</f>
        <v>2941438110.6300001</v>
      </c>
      <c r="J25" s="76">
        <f t="shared" si="0"/>
        <v>-38.522875325695352</v>
      </c>
    </row>
    <row r="26" spans="1:10" ht="20.25" customHeight="1" x14ac:dyDescent="0.25">
      <c r="A26" s="21">
        <v>16</v>
      </c>
      <c r="B26" s="22" t="s">
        <v>63</v>
      </c>
      <c r="C26" s="25">
        <v>6810221957.04</v>
      </c>
      <c r="D26" s="23">
        <v>7583501933.2700005</v>
      </c>
      <c r="E26" s="26">
        <v>8115751385.9499998</v>
      </c>
      <c r="F26" s="24">
        <v>5472581633.8699999</v>
      </c>
      <c r="G26" s="59">
        <f>'[1]Jan. to Dec 2016 (2)'!G27</f>
        <v>5871026976.750001</v>
      </c>
      <c r="H26" s="68">
        <f>'[1]Jan. to Dec 2016 (2)'!H27</f>
        <v>0</v>
      </c>
      <c r="I26" s="65">
        <f>'[1]Jan. to Dec 2016 (2)'!I27</f>
        <v>5871026976.75</v>
      </c>
      <c r="J26" s="76">
        <f t="shared" si="0"/>
        <v>7.2807564973358803</v>
      </c>
    </row>
    <row r="27" spans="1:10" ht="30" customHeight="1" x14ac:dyDescent="0.25">
      <c r="A27" s="21">
        <v>17</v>
      </c>
      <c r="B27" s="22" t="s">
        <v>64</v>
      </c>
      <c r="C27" s="24">
        <v>7884900135.2600002</v>
      </c>
      <c r="D27" s="24">
        <v>9755337731.7299995</v>
      </c>
      <c r="E27" s="24">
        <v>6273310616.3500004</v>
      </c>
      <c r="F27" s="24">
        <v>5081424105.3999996</v>
      </c>
      <c r="G27" s="59">
        <f>'[1]Jan. to Dec 2016 (2)'!G28</f>
        <v>2592999477.4499998</v>
      </c>
      <c r="H27" s="68">
        <f>'[1]Jan. to Dec 2016 (2)'!H28</f>
        <v>942350431.16000009</v>
      </c>
      <c r="I27" s="65">
        <f>'[1]Jan. to Dec 2016 (2)'!I28</f>
        <v>3535349908.6099997</v>
      </c>
      <c r="J27" s="76">
        <f t="shared" si="0"/>
        <v>-30.426001938058977</v>
      </c>
    </row>
    <row r="28" spans="1:10" ht="24" customHeight="1" x14ac:dyDescent="0.25">
      <c r="A28" s="21">
        <v>18</v>
      </c>
      <c r="B28" s="22" t="s">
        <v>65</v>
      </c>
      <c r="C28" s="25">
        <v>11531795961.690001</v>
      </c>
      <c r="D28" s="23">
        <v>10932071462.59</v>
      </c>
      <c r="E28" s="24">
        <v>12782522514.51</v>
      </c>
      <c r="F28" s="24">
        <v>11536729988.59</v>
      </c>
      <c r="G28" s="59">
        <f>'[1]Jan. to Dec 2016 (2)'!G29</f>
        <v>12940454336.790001</v>
      </c>
      <c r="H28" s="68">
        <f>'[1]Jan. to Dec 2016 (2)'!H29</f>
        <v>4111410200.3400002</v>
      </c>
      <c r="I28" s="65">
        <f>'[1]Jan. to Dec 2016 (2)'!I29</f>
        <v>17051864537.130001</v>
      </c>
      <c r="J28" s="76">
        <f t="shared" si="0"/>
        <v>47.805006739297461</v>
      </c>
    </row>
    <row r="29" spans="1:10" ht="30.75" customHeight="1" x14ac:dyDescent="0.25">
      <c r="A29" s="21">
        <v>19</v>
      </c>
      <c r="B29" s="22" t="s">
        <v>66</v>
      </c>
      <c r="C29" s="23">
        <v>11051971481.610001</v>
      </c>
      <c r="D29" s="23">
        <v>17142211079.940001</v>
      </c>
      <c r="E29" s="24">
        <v>13661853935.85</v>
      </c>
      <c r="F29" s="24">
        <v>13611853935.85</v>
      </c>
      <c r="G29" s="59">
        <f>'[1]Jan. to Dec 2016 (2)'!G30</f>
        <v>17370097598.59</v>
      </c>
      <c r="H29" s="68">
        <f>'[1]Jan. to Dec 2016 (2)'!H30</f>
        <v>13588929933.330002</v>
      </c>
      <c r="I29" s="65">
        <f>'[1]Jan. to Dec 2016 (2)'!I30</f>
        <v>30959027531.920002</v>
      </c>
      <c r="J29" s="76">
        <f t="shared" si="0"/>
        <v>127.44166722493371</v>
      </c>
    </row>
    <row r="30" spans="1:10" ht="33" customHeight="1" x14ac:dyDescent="0.25">
      <c r="A30" s="21">
        <v>20</v>
      </c>
      <c r="B30" s="22" t="s">
        <v>67</v>
      </c>
      <c r="C30" s="25">
        <v>5029720846</v>
      </c>
      <c r="D30" s="23">
        <v>6852511585</v>
      </c>
      <c r="E30" s="24">
        <v>6223037599</v>
      </c>
      <c r="F30" s="24">
        <v>5791008741</v>
      </c>
      <c r="G30" s="60">
        <f>'[1]Jan. to Dec 2016 (2)'!G31</f>
        <v>5032139315.539999</v>
      </c>
      <c r="H30" s="68">
        <f>'[1]Jan. to Dec 2016 (2)'!H31</f>
        <v>513761517.78999996</v>
      </c>
      <c r="I30" s="65">
        <f>'[1]Jan. to Dec 2016 (2)'!I31</f>
        <v>5545900833.3299999</v>
      </c>
      <c r="J30" s="76">
        <f t="shared" si="0"/>
        <v>-4.2325597945423663</v>
      </c>
    </row>
    <row r="31" spans="1:10" ht="30" customHeight="1" x14ac:dyDescent="0.25">
      <c r="A31" s="21">
        <v>21</v>
      </c>
      <c r="B31" s="22" t="s">
        <v>68</v>
      </c>
      <c r="C31" s="25">
        <v>5424015848.6499996</v>
      </c>
      <c r="D31" s="23">
        <v>3732343145.1100001</v>
      </c>
      <c r="E31" s="26">
        <v>3834143641.9499998</v>
      </c>
      <c r="F31" s="24">
        <v>3592406108.3000002</v>
      </c>
      <c r="G31" s="60">
        <f>'[1]Jan. to Dec 2016 (2)'!G32</f>
        <v>2761148966.3300004</v>
      </c>
      <c r="H31" s="68">
        <f>'[1]Jan. to Dec 2016 (2)'!H32</f>
        <v>371194295.25</v>
      </c>
      <c r="I31" s="65">
        <f>'[1]Jan. to Dec 2016 (2)'!I32</f>
        <v>3132343261.5799999</v>
      </c>
      <c r="J31" s="76">
        <f t="shared" si="0"/>
        <v>-12.806537814782621</v>
      </c>
    </row>
    <row r="32" spans="1:10" ht="29.25" customHeight="1" x14ac:dyDescent="0.25">
      <c r="A32" s="21">
        <v>22</v>
      </c>
      <c r="B32" s="22" t="s">
        <v>69</v>
      </c>
      <c r="C32" s="25">
        <v>3185459549.7199998</v>
      </c>
      <c r="D32" s="23">
        <v>5020349740.1800003</v>
      </c>
      <c r="E32" s="26">
        <v>6569928653.4700003</v>
      </c>
      <c r="F32" s="24">
        <v>6776580756.1700001</v>
      </c>
      <c r="G32" s="59">
        <f>'[1]Jan. to Dec 2016 (2)'!G33</f>
        <v>5915973585.8199997</v>
      </c>
      <c r="H32" s="68">
        <f>'[1]Jan. to Dec 2016 (2)'!H33</f>
        <v>3653150901.3400002</v>
      </c>
      <c r="I32" s="65">
        <f>'[1]Jan. to Dec 2016 (2)'!I33</f>
        <v>9569124487.1599998</v>
      </c>
      <c r="J32" s="76">
        <f t="shared" si="0"/>
        <v>41.20874274902458</v>
      </c>
    </row>
    <row r="33" spans="1:11" ht="33" customHeight="1" x14ac:dyDescent="0.25">
      <c r="A33" s="21">
        <v>23</v>
      </c>
      <c r="B33" s="22" t="s">
        <v>70</v>
      </c>
      <c r="C33" s="23">
        <v>11317269584.360001</v>
      </c>
      <c r="D33" s="23">
        <v>13838085972.51</v>
      </c>
      <c r="E33" s="28">
        <v>12460517954.549999</v>
      </c>
      <c r="F33" s="24">
        <v>7178922182.7600002</v>
      </c>
      <c r="G33" s="59">
        <f>'[1]Jan. to Dec 2016 (2)'!G34</f>
        <v>7044998129.3999996</v>
      </c>
      <c r="H33" s="68">
        <f>'[1]Jan. to Dec 2016 (2)'!H34</f>
        <v>10208831430.110001</v>
      </c>
      <c r="I33" s="65">
        <f>'[1]Jan. to Dec 2016 (2)'!I34</f>
        <v>17253829559.510002</v>
      </c>
      <c r="J33" s="76">
        <f t="shared" si="0"/>
        <v>140.34011123486806</v>
      </c>
    </row>
    <row r="34" spans="1:11" ht="30.75" customHeight="1" x14ac:dyDescent="0.25">
      <c r="A34" s="21">
        <v>24</v>
      </c>
      <c r="B34" s="22" t="s">
        <v>71</v>
      </c>
      <c r="C34" s="25">
        <v>219202426843.89001</v>
      </c>
      <c r="D34" s="23">
        <v>236195308896.70999</v>
      </c>
      <c r="E34" s="26">
        <v>276163978675.95001</v>
      </c>
      <c r="F34" s="24">
        <v>268224782435.23001</v>
      </c>
      <c r="G34" s="59">
        <f>'[1]Jan. to Dec 2016 (2)'!G35</f>
        <v>253824775689.60001</v>
      </c>
      <c r="H34" s="68">
        <f>'[1]Jan. to Dec 2016 (2)'!H35</f>
        <v>48600316275.18</v>
      </c>
      <c r="I34" s="65">
        <f>'[1]Jan. to Dec 2016 (2)'!I35</f>
        <v>302425091964.77997</v>
      </c>
      <c r="J34" s="76">
        <f t="shared" si="0"/>
        <v>12.750615069585722</v>
      </c>
    </row>
    <row r="35" spans="1:11" ht="26.25" customHeight="1" x14ac:dyDescent="0.25">
      <c r="A35" s="21">
        <v>25</v>
      </c>
      <c r="B35" s="22" t="s">
        <v>72</v>
      </c>
      <c r="C35" s="25">
        <v>4132282812.6799998</v>
      </c>
      <c r="D35" s="23">
        <v>4012291835.9299998</v>
      </c>
      <c r="E35" s="23">
        <v>4085127585.6999998</v>
      </c>
      <c r="F35" s="24">
        <v>4281701806.5</v>
      </c>
      <c r="G35" s="60">
        <f>'[1]Jan. to Dec 2016 (2)'!G36</f>
        <v>3299714385.3800001</v>
      </c>
      <c r="H35" s="68">
        <f>'[1]Jan. to Dec 2016 (2)'!H36</f>
        <v>102901676.75999999</v>
      </c>
      <c r="I35" s="65">
        <f>'[1]Jan. to Dec 2016 (2)'!I36</f>
        <v>3402616062.1399999</v>
      </c>
      <c r="J35" s="76">
        <f t="shared" si="0"/>
        <v>-20.531222959652879</v>
      </c>
    </row>
    <row r="36" spans="1:11" ht="25.5" customHeight="1" x14ac:dyDescent="0.25">
      <c r="A36" s="21">
        <v>26</v>
      </c>
      <c r="B36" s="22" t="s">
        <v>73</v>
      </c>
      <c r="C36" s="25">
        <v>3782827634.9899998</v>
      </c>
      <c r="D36" s="23">
        <v>4115777679.3000002</v>
      </c>
      <c r="E36" s="26">
        <v>5737185035.8800001</v>
      </c>
      <c r="F36" s="24">
        <v>5975149921.8599997</v>
      </c>
      <c r="G36" s="60">
        <f>'[1]Jan. to Dec 2016 (2)'!G37</f>
        <v>4974530064.6999998</v>
      </c>
      <c r="H36" s="68">
        <f>'[1]Jan. to Dec 2016 (2)'!H37</f>
        <v>907054344.76999998</v>
      </c>
      <c r="I36" s="65">
        <f>'[1]Jan. to Dec 2016 (2)'!I37</f>
        <v>5881584409.4700003</v>
      </c>
      <c r="J36" s="76">
        <f t="shared" si="0"/>
        <v>-1.5659107070718228</v>
      </c>
    </row>
    <row r="37" spans="1:11" ht="27.75" customHeight="1" x14ac:dyDescent="0.25">
      <c r="A37" s="21">
        <v>27</v>
      </c>
      <c r="B37" s="22" t="s">
        <v>74</v>
      </c>
      <c r="C37" s="25">
        <v>12438765025.219999</v>
      </c>
      <c r="D37" s="23">
        <v>13777026969.629999</v>
      </c>
      <c r="E37" s="26">
        <v>17497620787.52</v>
      </c>
      <c r="F37" s="24">
        <v>34596446519.519997</v>
      </c>
      <c r="G37" s="60">
        <f>'[1]Jan. to Dec 2016 (2)'!G38</f>
        <v>32764570941.940002</v>
      </c>
      <c r="H37" s="68">
        <f>'[1]Jan. to Dec 2016 (2)'!H38</f>
        <v>40218549061.909996</v>
      </c>
      <c r="I37" s="65">
        <f>'[1]Jan. to Dec 2016 (2)'!I38</f>
        <v>72983120003.850006</v>
      </c>
      <c r="J37" s="76">
        <f t="shared" si="0"/>
        <v>110.95553834603069</v>
      </c>
    </row>
    <row r="38" spans="1:11" ht="30.75" customHeight="1" x14ac:dyDescent="0.25">
      <c r="A38" s="21">
        <v>28</v>
      </c>
      <c r="B38" s="22" t="s">
        <v>36</v>
      </c>
      <c r="C38" s="29">
        <v>10153042597.01</v>
      </c>
      <c r="D38" s="23">
        <v>10498697469.99</v>
      </c>
      <c r="E38" s="24">
        <v>11718741502.49</v>
      </c>
      <c r="F38" s="24">
        <v>10098000000</v>
      </c>
      <c r="G38" s="59">
        <f>'[1]Jan. to Dec 2016 (2)'!G39</f>
        <v>7348474927.0999994</v>
      </c>
      <c r="H38" s="68">
        <f>'[1]Jan. to Dec 2016 (2)'!H39</f>
        <v>1335931651.53</v>
      </c>
      <c r="I38" s="65">
        <f>'[1]Jan. to Dec 2016 (2)'!I39</f>
        <v>8684406578.6299992</v>
      </c>
      <c r="J38" s="76">
        <f t="shared" si="0"/>
        <v>-13.998746498019418</v>
      </c>
    </row>
    <row r="39" spans="1:11" ht="24.75" customHeight="1" x14ac:dyDescent="0.25">
      <c r="A39" s="21">
        <v>29</v>
      </c>
      <c r="B39" s="22" t="s">
        <v>37</v>
      </c>
      <c r="C39" s="25">
        <v>5020250633.9399996</v>
      </c>
      <c r="D39" s="23">
        <v>7284225003.7700005</v>
      </c>
      <c r="E39" s="24">
        <v>8513274186.6700001</v>
      </c>
      <c r="F39" s="24">
        <v>8072966446</v>
      </c>
      <c r="G39" s="59">
        <f>'[1]Jan. to Dec 2016 (2)'!G40</f>
        <v>6607438479.6299982</v>
      </c>
      <c r="H39" s="68">
        <f>'[1]Jan. to Dec 2016 (2)'!H40</f>
        <v>2277317560.7200003</v>
      </c>
      <c r="I39" s="65">
        <f>'[1]Jan. to Dec 2016 (2)'!I40</f>
        <v>8884756040.3500004</v>
      </c>
      <c r="J39" s="76">
        <f t="shared" si="0"/>
        <v>10.055654260178756</v>
      </c>
    </row>
    <row r="40" spans="1:11" ht="28.5" customHeight="1" x14ac:dyDescent="0.25">
      <c r="A40" s="21">
        <v>30</v>
      </c>
      <c r="B40" s="22" t="s">
        <v>38</v>
      </c>
      <c r="C40" s="25">
        <v>14598808723.1</v>
      </c>
      <c r="D40" s="23">
        <v>15251369563.24</v>
      </c>
      <c r="E40" s="23">
        <v>16307233700.200001</v>
      </c>
      <c r="F40" s="24">
        <v>15663514824.73</v>
      </c>
      <c r="G40" s="60">
        <f>'[1]Jan. to Dec 2016 (2)'!G41</f>
        <v>14354579913</v>
      </c>
      <c r="H40" s="68">
        <f>'[1]Jan. to Dec 2016 (2)'!H41</f>
        <v>4524504219</v>
      </c>
      <c r="I40" s="65">
        <f>'[1]Jan. to Dec 2016 (2)'!I41</f>
        <v>18879084132</v>
      </c>
      <c r="J40" s="76">
        <f t="shared" si="0"/>
        <v>20.529040533055639</v>
      </c>
    </row>
    <row r="41" spans="1:11" ht="30" customHeight="1" x14ac:dyDescent="0.25">
      <c r="A41" s="21">
        <v>31</v>
      </c>
      <c r="B41" s="22" t="s">
        <v>39</v>
      </c>
      <c r="C41" s="29">
        <v>6927858653.0699997</v>
      </c>
      <c r="D41" s="23">
        <v>8486806640.0799999</v>
      </c>
      <c r="E41" s="26">
        <v>8284425159.9200001</v>
      </c>
      <c r="F41" s="24">
        <v>6937349802.6999998</v>
      </c>
      <c r="G41" s="59">
        <f>'[1]Jan. to Dec 2016 (2)'!G42</f>
        <v>7185075347.5199995</v>
      </c>
      <c r="H41" s="68">
        <f>'[1]Jan. to Dec 2016 (2)'!H42</f>
        <v>2006296930.3500001</v>
      </c>
      <c r="I41" s="65">
        <f>'[1]Jan. to Dec 2016 (2)'!I42</f>
        <v>9191372277.8699989</v>
      </c>
      <c r="J41" s="76">
        <f t="shared" si="0"/>
        <v>32.491117491188625</v>
      </c>
      <c r="K41" s="30"/>
    </row>
    <row r="42" spans="1:11" ht="27.75" customHeight="1" x14ac:dyDescent="0.25">
      <c r="A42" s="21">
        <v>32</v>
      </c>
      <c r="B42" s="22" t="s">
        <v>40</v>
      </c>
      <c r="C42" s="25">
        <v>66275698676.010002</v>
      </c>
      <c r="D42" s="23">
        <v>87914415268.800003</v>
      </c>
      <c r="E42" s="26">
        <v>89112448347.580002</v>
      </c>
      <c r="F42" s="24">
        <v>82101298408.429993</v>
      </c>
      <c r="G42" s="60">
        <f>'[1]Jan. to Dec 2016 (2)'!G43</f>
        <v>0</v>
      </c>
      <c r="H42" s="68">
        <f>'[1]Jan. to Dec 2016 (2)'!H43</f>
        <v>0</v>
      </c>
      <c r="I42" s="65">
        <f>'[1]Jan. to Dec 2016 (2)'!I43</f>
        <v>85287038971.019989</v>
      </c>
      <c r="J42" s="76">
        <f t="shared" si="0"/>
        <v>3.8802560061131643</v>
      </c>
    </row>
    <row r="43" spans="1:11" ht="25.5" customHeight="1" x14ac:dyDescent="0.25">
      <c r="A43" s="21">
        <v>33</v>
      </c>
      <c r="B43" s="22" t="s">
        <v>41</v>
      </c>
      <c r="C43" s="23">
        <v>4313699006.0299997</v>
      </c>
      <c r="D43" s="23">
        <v>5509132929.4300003</v>
      </c>
      <c r="E43" s="23">
        <v>5617763260.3500004</v>
      </c>
      <c r="F43" s="24">
        <v>6224448122.5299997</v>
      </c>
      <c r="G43" s="59">
        <f>'[1]Jan. to Dec 2016 (2)'!G44</f>
        <v>3844070906.2399998</v>
      </c>
      <c r="H43" s="68">
        <f>'[1]Jan. to Dec 2016 (2)'!H44</f>
        <v>701694621.51999998</v>
      </c>
      <c r="I43" s="65">
        <f>'[1]Jan. to Dec 2016 (2)'!I44</f>
        <v>4545765527.7600002</v>
      </c>
      <c r="J43" s="76">
        <f t="shared" si="0"/>
        <v>-26.969179624035156</v>
      </c>
    </row>
    <row r="44" spans="1:11" ht="26.25" customHeight="1" x14ac:dyDescent="0.25">
      <c r="A44" s="21">
        <v>34</v>
      </c>
      <c r="B44" s="22" t="s">
        <v>42</v>
      </c>
      <c r="C44" s="25">
        <v>3418289991.3299999</v>
      </c>
      <c r="D44" s="23">
        <v>3344006052.4499998</v>
      </c>
      <c r="E44" s="24">
        <v>3799040873.48</v>
      </c>
      <c r="F44" s="24">
        <v>4155053816.1500001</v>
      </c>
      <c r="G44" s="59">
        <f>'[1]Jan. to Dec 2016 (2)'!G45</f>
        <v>4974745273.1999998</v>
      </c>
      <c r="H44" s="68">
        <f>'[1]Jan. to Dec 2016 (2)'!H45</f>
        <v>920793701.12</v>
      </c>
      <c r="I44" s="65">
        <f>'[1]Jan. to Dec 2016 (2)'!I45</f>
        <v>5895538974.3199997</v>
      </c>
      <c r="J44" s="76">
        <f t="shared" si="0"/>
        <v>41.888390263563487</v>
      </c>
    </row>
    <row r="45" spans="1:11" ht="24.75" customHeight="1" x14ac:dyDescent="0.25">
      <c r="A45" s="21">
        <v>35</v>
      </c>
      <c r="B45" s="22" t="s">
        <v>43</v>
      </c>
      <c r="C45" s="25">
        <v>1785221060.95</v>
      </c>
      <c r="D45" s="23">
        <v>3072006109.8800001</v>
      </c>
      <c r="E45" s="24">
        <v>3073780160.8699999</v>
      </c>
      <c r="F45" s="24">
        <v>2251330427.3899999</v>
      </c>
      <c r="G45" s="59">
        <f>'[1]Jan. to Dec 2016 (2)'!G46</f>
        <v>1807846102.1500003</v>
      </c>
      <c r="H45" s="68">
        <f>'[1]Jan. to Dec 2016 (2)'!H46</f>
        <v>1433021465.6399999</v>
      </c>
      <c r="I45" s="65">
        <f>'[1]Jan. to Dec 2016 (2)'!I46</f>
        <v>3240867567.79</v>
      </c>
      <c r="J45" s="76">
        <f t="shared" si="0"/>
        <v>43.953438747202689</v>
      </c>
    </row>
    <row r="46" spans="1:11" ht="28.5" customHeight="1" x14ac:dyDescent="0.25">
      <c r="A46" s="21">
        <v>36</v>
      </c>
      <c r="B46" s="22" t="s">
        <v>44</v>
      </c>
      <c r="C46" s="25">
        <v>2592935139.9499998</v>
      </c>
      <c r="D46" s="23">
        <v>3039396601.8299999</v>
      </c>
      <c r="E46" s="25">
        <v>3149630553.96</v>
      </c>
      <c r="F46" s="24">
        <v>2741632541.0300002</v>
      </c>
      <c r="G46" s="59">
        <f>'[1]Jan. to Dec 2016 (2)'!G47</f>
        <v>3488597914.1799998</v>
      </c>
      <c r="H46" s="68">
        <f>'[1]Jan. to Dec 2016 (2)'!H47</f>
        <v>1288571623.6199999</v>
      </c>
      <c r="I46" s="65">
        <f>'[1]Jan. to Dec 2016 (2)'!I47</f>
        <v>4777169537.7999992</v>
      </c>
      <c r="J46" s="76">
        <f t="shared" si="0"/>
        <v>74.245434656435421</v>
      </c>
    </row>
    <row r="47" spans="1:11" ht="30" customHeight="1" thickBot="1" x14ac:dyDescent="0.35">
      <c r="A47" s="31"/>
      <c r="B47" s="77" t="s">
        <v>75</v>
      </c>
      <c r="C47" s="32"/>
      <c r="D47" s="32"/>
      <c r="E47" s="32"/>
      <c r="F47" s="33"/>
      <c r="G47" s="61"/>
      <c r="H47" s="61"/>
      <c r="I47" s="62">
        <f t="shared" ref="H47:I47" si="1">SUM(I11:I46)</f>
        <v>801951625136.55005</v>
      </c>
      <c r="J47" s="76"/>
    </row>
    <row r="48" spans="1:11" ht="24" customHeight="1" x14ac:dyDescent="0.25">
      <c r="B48" s="34"/>
      <c r="C48" s="35"/>
      <c r="D48" s="35"/>
      <c r="E48" s="35"/>
    </row>
  </sheetData>
  <mergeCells count="3">
    <mergeCell ref="A2:G6"/>
    <mergeCell ref="A7:I8"/>
    <mergeCell ref="G9:I9"/>
  </mergeCells>
  <pageMargins left="0.70866141732283472" right="0.70866141732283472" top="0.74803149606299213" bottom="0.74803149606299213" header="0.31496062992125984" footer="0.31496062992125984"/>
  <pageSetup paperSize="9" scale="78" orientation="landscape" r:id="rId1"/>
  <rowBreaks count="1" manualBreakCount="1">
    <brk id="25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45"/>
  <sheetViews>
    <sheetView tabSelected="1" workbookViewId="0">
      <selection activeCell="E54" sqref="E54"/>
    </sheetView>
  </sheetViews>
  <sheetFormatPr defaultRowHeight="15" x14ac:dyDescent="0.25"/>
  <cols>
    <col min="1" max="1" width="9.140625" style="78"/>
    <col min="2" max="2" width="19.5703125" style="78" customWidth="1"/>
    <col min="3" max="3" width="38.42578125" customWidth="1"/>
    <col min="4" max="4" width="29.28515625" customWidth="1"/>
    <col min="5" max="5" width="33.5703125" customWidth="1"/>
    <col min="6" max="6" width="28.42578125" customWidth="1"/>
  </cols>
  <sheetData>
    <row r="5" spans="1:5" ht="28.5" x14ac:dyDescent="0.45">
      <c r="B5" s="83" t="s">
        <v>87</v>
      </c>
      <c r="C5" s="83"/>
      <c r="D5" s="83"/>
      <c r="E5" s="83"/>
    </row>
    <row r="7" spans="1:5" s="78" customFormat="1" ht="15.75" thickBot="1" x14ac:dyDescent="0.3">
      <c r="C7" s="81" t="s">
        <v>83</v>
      </c>
      <c r="D7" s="81" t="s">
        <v>84</v>
      </c>
      <c r="E7" s="81" t="s">
        <v>85</v>
      </c>
    </row>
    <row r="8" spans="1:5" ht="15.75" x14ac:dyDescent="0.25">
      <c r="A8" s="13" t="s">
        <v>1</v>
      </c>
      <c r="B8" s="14" t="s">
        <v>2</v>
      </c>
      <c r="C8" s="80"/>
      <c r="D8" s="80"/>
      <c r="E8" s="80"/>
    </row>
    <row r="9" spans="1:5" x14ac:dyDescent="0.25">
      <c r="A9" s="17"/>
      <c r="B9" s="18"/>
    </row>
    <row r="10" spans="1:5" x14ac:dyDescent="0.25">
      <c r="A10" s="17">
        <v>1</v>
      </c>
      <c r="B10" s="79" t="s">
        <v>48</v>
      </c>
      <c r="C10" s="82">
        <f>'IGR DATA 2012 to 20I6 (5 YRS SU'!I11</f>
        <v>12694839539.399998</v>
      </c>
      <c r="E10" s="43">
        <f>D10+C10</f>
        <v>12694839539.399998</v>
      </c>
    </row>
    <row r="11" spans="1:5" x14ac:dyDescent="0.25">
      <c r="A11" s="17">
        <v>2</v>
      </c>
      <c r="B11" s="79" t="s">
        <v>49</v>
      </c>
      <c r="C11" s="82">
        <f>'IGR DATA 2012 to 20I6 (5 YRS SU'!I12</f>
        <v>5788979592.3400002</v>
      </c>
      <c r="E11" s="43">
        <f t="shared" ref="E11:E45" si="0">D11+C11</f>
        <v>5788979592.3400002</v>
      </c>
    </row>
    <row r="12" spans="1:5" x14ac:dyDescent="0.25">
      <c r="A12" s="17">
        <v>3</v>
      </c>
      <c r="B12" s="79" t="s">
        <v>50</v>
      </c>
      <c r="C12" s="82">
        <f>'IGR DATA 2012 to 20I6 (5 YRS SU'!I13</f>
        <v>23269750752.080002</v>
      </c>
      <c r="E12" s="43">
        <f t="shared" si="0"/>
        <v>23269750752.080002</v>
      </c>
    </row>
    <row r="13" spans="1:5" x14ac:dyDescent="0.25">
      <c r="A13" s="17">
        <v>4</v>
      </c>
      <c r="B13" s="79" t="s">
        <v>51</v>
      </c>
      <c r="C13" s="82" t="s">
        <v>77</v>
      </c>
      <c r="E13" s="43" t="s">
        <v>77</v>
      </c>
    </row>
    <row r="14" spans="1:5" x14ac:dyDescent="0.25">
      <c r="A14" s="17">
        <v>5</v>
      </c>
      <c r="B14" s="79" t="s">
        <v>52</v>
      </c>
      <c r="C14" s="82">
        <f>'IGR DATA 2012 to 20I6 (5 YRS SU'!I15</f>
        <v>8677265878</v>
      </c>
      <c r="E14" s="43">
        <f t="shared" si="0"/>
        <v>8677265878</v>
      </c>
    </row>
    <row r="15" spans="1:5" x14ac:dyDescent="0.25">
      <c r="A15" s="17">
        <v>6</v>
      </c>
      <c r="B15" s="79" t="s">
        <v>53</v>
      </c>
      <c r="C15" s="82">
        <f>'IGR DATA 2012 to 20I6 (5 YRS SU'!I16</f>
        <v>7905458280.3000002</v>
      </c>
      <c r="E15" s="43">
        <f t="shared" si="0"/>
        <v>7905458280.3000002</v>
      </c>
    </row>
    <row r="16" spans="1:5" x14ac:dyDescent="0.25">
      <c r="A16" s="17">
        <v>7</v>
      </c>
      <c r="B16" s="79" t="s">
        <v>54</v>
      </c>
      <c r="C16" s="82">
        <f>'IGR DATA 2012 to 20I6 (5 YRS SU'!I17</f>
        <v>9556495064.3299999</v>
      </c>
      <c r="E16" s="43">
        <f t="shared" si="0"/>
        <v>9556495064.3299999</v>
      </c>
    </row>
    <row r="17" spans="1:5" x14ac:dyDescent="0.25">
      <c r="A17" s="17">
        <v>8</v>
      </c>
      <c r="B17" s="79" t="s">
        <v>55</v>
      </c>
      <c r="C17" s="82">
        <f>'IGR DATA 2012 to 20I6 (5 YRS SU'!I18</f>
        <v>2675723063.8899994</v>
      </c>
      <c r="E17" s="43">
        <f t="shared" si="0"/>
        <v>2675723063.8899994</v>
      </c>
    </row>
    <row r="18" spans="1:5" x14ac:dyDescent="0.25">
      <c r="A18" s="17">
        <v>9</v>
      </c>
      <c r="B18" s="79" t="s">
        <v>56</v>
      </c>
      <c r="C18" s="82">
        <f>'IGR DATA 2012 to 20I6 (5 YRS SU'!I19</f>
        <v>14776808331.83</v>
      </c>
      <c r="E18" s="43">
        <f t="shared" si="0"/>
        <v>14776808331.83</v>
      </c>
    </row>
    <row r="19" spans="1:5" x14ac:dyDescent="0.25">
      <c r="A19" s="17">
        <v>10</v>
      </c>
      <c r="B19" s="79" t="s">
        <v>57</v>
      </c>
      <c r="C19" s="82">
        <f>'IGR DATA 2012 to 20I6 (5 YRS SU'!I20</f>
        <v>44057915472.720001</v>
      </c>
      <c r="E19" s="43">
        <f t="shared" si="0"/>
        <v>44057915472.720001</v>
      </c>
    </row>
    <row r="20" spans="1:5" x14ac:dyDescent="0.25">
      <c r="A20" s="17">
        <v>11</v>
      </c>
      <c r="B20" s="79" t="s">
        <v>58</v>
      </c>
      <c r="C20" s="82">
        <f>'IGR DATA 2012 to 20I6 (5 YRS SU'!I21</f>
        <v>2342092225.0700002</v>
      </c>
      <c r="E20" s="43">
        <f t="shared" si="0"/>
        <v>2342092225.0700002</v>
      </c>
    </row>
    <row r="21" spans="1:5" x14ac:dyDescent="0.25">
      <c r="A21" s="17">
        <v>12</v>
      </c>
      <c r="B21" s="79" t="s">
        <v>59</v>
      </c>
      <c r="C21" s="82">
        <f>'IGR DATA 2012 to 20I6 (5 YRS SU'!I22</f>
        <v>23041425599.709999</v>
      </c>
      <c r="E21" s="43">
        <f t="shared" si="0"/>
        <v>23041425599.709999</v>
      </c>
    </row>
    <row r="22" spans="1:5" x14ac:dyDescent="0.25">
      <c r="A22" s="17">
        <v>13</v>
      </c>
      <c r="B22" s="79" t="s">
        <v>60</v>
      </c>
      <c r="C22" s="82">
        <f>'IGR DATA 2012 to 20I6 (5 YRS SU'!I23</f>
        <v>2991041855.48</v>
      </c>
      <c r="E22" s="43">
        <f t="shared" si="0"/>
        <v>2991041855.48</v>
      </c>
    </row>
    <row r="23" spans="1:5" x14ac:dyDescent="0.25">
      <c r="A23" s="17">
        <v>14</v>
      </c>
      <c r="B23" s="79" t="s">
        <v>61</v>
      </c>
      <c r="C23" s="82">
        <f>'IGR DATA 2012 to 20I6 (5 YRS SU'!I24</f>
        <v>14235512227</v>
      </c>
      <c r="E23" s="43">
        <f t="shared" si="0"/>
        <v>14235512227</v>
      </c>
    </row>
    <row r="24" spans="1:5" x14ac:dyDescent="0.25">
      <c r="A24" s="17">
        <v>15</v>
      </c>
      <c r="B24" s="79" t="s">
        <v>62</v>
      </c>
      <c r="C24" s="82">
        <f>'IGR DATA 2012 to 20I6 (5 YRS SU'!I25</f>
        <v>2941438110.6300001</v>
      </c>
      <c r="E24" s="43">
        <f t="shared" si="0"/>
        <v>2941438110.6300001</v>
      </c>
    </row>
    <row r="25" spans="1:5" x14ac:dyDescent="0.25">
      <c r="A25" s="17">
        <v>16</v>
      </c>
      <c r="B25" s="79" t="s">
        <v>63</v>
      </c>
      <c r="C25" s="82">
        <f>'IGR DATA 2012 to 20I6 (5 YRS SU'!I26</f>
        <v>5871026976.75</v>
      </c>
      <c r="E25" s="43">
        <f t="shared" si="0"/>
        <v>5871026976.75</v>
      </c>
    </row>
    <row r="26" spans="1:5" x14ac:dyDescent="0.25">
      <c r="A26" s="17">
        <v>17</v>
      </c>
      <c r="B26" s="79" t="s">
        <v>64</v>
      </c>
      <c r="C26" s="82">
        <f>'IGR DATA 2012 to 20I6 (5 YRS SU'!I27</f>
        <v>3535349908.6099997</v>
      </c>
      <c r="E26" s="43">
        <f t="shared" si="0"/>
        <v>3535349908.6099997</v>
      </c>
    </row>
    <row r="27" spans="1:5" x14ac:dyDescent="0.25">
      <c r="A27" s="17">
        <v>18</v>
      </c>
      <c r="B27" s="79" t="s">
        <v>86</v>
      </c>
      <c r="C27" s="82">
        <f>'IGR DATA 2012 to 20I6 (5 YRS SU'!I28</f>
        <v>17051864537.130001</v>
      </c>
      <c r="E27" s="43">
        <f t="shared" si="0"/>
        <v>17051864537.130001</v>
      </c>
    </row>
    <row r="28" spans="1:5" x14ac:dyDescent="0.25">
      <c r="A28" s="17">
        <v>19</v>
      </c>
      <c r="B28" s="79" t="s">
        <v>66</v>
      </c>
      <c r="C28" s="82">
        <f>'IGR DATA 2012 to 20I6 (5 YRS SU'!I29</f>
        <v>30959027531.920002</v>
      </c>
      <c r="E28" s="43">
        <f t="shared" si="0"/>
        <v>30959027531.920002</v>
      </c>
    </row>
    <row r="29" spans="1:5" x14ac:dyDescent="0.25">
      <c r="A29" s="17">
        <v>20</v>
      </c>
      <c r="B29" s="79" t="s">
        <v>67</v>
      </c>
      <c r="C29" s="82">
        <f>'IGR DATA 2012 to 20I6 (5 YRS SU'!I30</f>
        <v>5545900833.3299999</v>
      </c>
      <c r="E29" s="43">
        <f t="shared" si="0"/>
        <v>5545900833.3299999</v>
      </c>
    </row>
    <row r="30" spans="1:5" x14ac:dyDescent="0.25">
      <c r="A30" s="17">
        <v>21</v>
      </c>
      <c r="B30" s="79" t="s">
        <v>68</v>
      </c>
      <c r="C30" s="82">
        <f>'IGR DATA 2012 to 20I6 (5 YRS SU'!I31</f>
        <v>3132343261.5799999</v>
      </c>
      <c r="E30" s="43">
        <f t="shared" si="0"/>
        <v>3132343261.5799999</v>
      </c>
    </row>
    <row r="31" spans="1:5" x14ac:dyDescent="0.25">
      <c r="A31" s="17">
        <v>22</v>
      </c>
      <c r="B31" s="79" t="s">
        <v>69</v>
      </c>
      <c r="C31" s="82">
        <f>'IGR DATA 2012 to 20I6 (5 YRS SU'!I32</f>
        <v>9569124487.1599998</v>
      </c>
      <c r="E31" s="43">
        <f t="shared" si="0"/>
        <v>9569124487.1599998</v>
      </c>
    </row>
    <row r="32" spans="1:5" x14ac:dyDescent="0.25">
      <c r="A32" s="17">
        <v>23</v>
      </c>
      <c r="B32" s="79" t="s">
        <v>70</v>
      </c>
      <c r="C32" s="82">
        <f>'IGR DATA 2012 to 20I6 (5 YRS SU'!I33</f>
        <v>17253829559.510002</v>
      </c>
      <c r="E32" s="43">
        <f t="shared" si="0"/>
        <v>17253829559.510002</v>
      </c>
    </row>
    <row r="33" spans="1:5" x14ac:dyDescent="0.25">
      <c r="A33" s="17">
        <v>24</v>
      </c>
      <c r="B33" s="79" t="s">
        <v>71</v>
      </c>
      <c r="C33" s="82">
        <f>'IGR DATA 2012 to 20I6 (5 YRS SU'!I34</f>
        <v>302425091964.77997</v>
      </c>
      <c r="E33" s="43">
        <f t="shared" si="0"/>
        <v>302425091964.77997</v>
      </c>
    </row>
    <row r="34" spans="1:5" x14ac:dyDescent="0.25">
      <c r="A34" s="17">
        <v>25</v>
      </c>
      <c r="B34" s="79" t="s">
        <v>72</v>
      </c>
      <c r="C34" s="82">
        <f>'IGR DATA 2012 to 20I6 (5 YRS SU'!I35</f>
        <v>3402616062.1399999</v>
      </c>
      <c r="E34" s="43">
        <f t="shared" si="0"/>
        <v>3402616062.1399999</v>
      </c>
    </row>
    <row r="35" spans="1:5" x14ac:dyDescent="0.25">
      <c r="A35" s="17">
        <v>26</v>
      </c>
      <c r="B35" s="79" t="s">
        <v>73</v>
      </c>
      <c r="C35" s="82">
        <f>'IGR DATA 2012 to 20I6 (5 YRS SU'!I36</f>
        <v>5881584409.4700003</v>
      </c>
      <c r="E35" s="43">
        <f t="shared" si="0"/>
        <v>5881584409.4700003</v>
      </c>
    </row>
    <row r="36" spans="1:5" x14ac:dyDescent="0.25">
      <c r="A36" s="17">
        <v>27</v>
      </c>
      <c r="B36" s="79" t="s">
        <v>74</v>
      </c>
      <c r="C36" s="82">
        <f>'IGR DATA 2012 to 20I6 (5 YRS SU'!I37</f>
        <v>72983120003.850006</v>
      </c>
      <c r="E36" s="43">
        <f t="shared" si="0"/>
        <v>72983120003.850006</v>
      </c>
    </row>
    <row r="37" spans="1:5" x14ac:dyDescent="0.25">
      <c r="A37" s="17">
        <v>28</v>
      </c>
      <c r="B37" s="79" t="s">
        <v>36</v>
      </c>
      <c r="C37" s="82">
        <f>'IGR DATA 2012 to 20I6 (5 YRS SU'!I38</f>
        <v>8684406578.6299992</v>
      </c>
      <c r="E37" s="43">
        <f t="shared" si="0"/>
        <v>8684406578.6299992</v>
      </c>
    </row>
    <row r="38" spans="1:5" x14ac:dyDescent="0.25">
      <c r="A38" s="17">
        <v>29</v>
      </c>
      <c r="B38" s="79" t="s">
        <v>37</v>
      </c>
      <c r="C38" s="82">
        <f>'IGR DATA 2012 to 20I6 (5 YRS SU'!I39</f>
        <v>8884756040.3500004</v>
      </c>
      <c r="E38" s="43">
        <f t="shared" si="0"/>
        <v>8884756040.3500004</v>
      </c>
    </row>
    <row r="39" spans="1:5" x14ac:dyDescent="0.25">
      <c r="A39" s="17">
        <v>30</v>
      </c>
      <c r="B39" s="79" t="s">
        <v>38</v>
      </c>
      <c r="C39" s="82">
        <f>'IGR DATA 2012 to 20I6 (5 YRS SU'!I40</f>
        <v>18879084132</v>
      </c>
      <c r="E39" s="43">
        <f t="shared" si="0"/>
        <v>18879084132</v>
      </c>
    </row>
    <row r="40" spans="1:5" x14ac:dyDescent="0.25">
      <c r="A40" s="17">
        <v>31</v>
      </c>
      <c r="B40" s="79" t="s">
        <v>39</v>
      </c>
      <c r="C40" s="82">
        <f>'IGR DATA 2012 to 20I6 (5 YRS SU'!I41</f>
        <v>9191372277.8699989</v>
      </c>
      <c r="E40" s="43">
        <f t="shared" si="0"/>
        <v>9191372277.8699989</v>
      </c>
    </row>
    <row r="41" spans="1:5" x14ac:dyDescent="0.25">
      <c r="A41" s="17">
        <v>32</v>
      </c>
      <c r="B41" s="79" t="s">
        <v>40</v>
      </c>
      <c r="C41" s="82">
        <f>'IGR DATA 2012 to 20I6 (5 YRS SU'!I42</f>
        <v>85287038971.019989</v>
      </c>
      <c r="E41" s="43">
        <f t="shared" si="0"/>
        <v>85287038971.019989</v>
      </c>
    </row>
    <row r="42" spans="1:5" x14ac:dyDescent="0.25">
      <c r="A42" s="17">
        <v>33</v>
      </c>
      <c r="B42" s="79" t="s">
        <v>41</v>
      </c>
      <c r="C42" s="82">
        <f>'IGR DATA 2012 to 20I6 (5 YRS SU'!I43</f>
        <v>4545765527.7600002</v>
      </c>
      <c r="E42" s="43">
        <f t="shared" si="0"/>
        <v>4545765527.7600002</v>
      </c>
    </row>
    <row r="43" spans="1:5" x14ac:dyDescent="0.25">
      <c r="A43" s="17">
        <v>34</v>
      </c>
      <c r="B43" s="79" t="s">
        <v>42</v>
      </c>
      <c r="C43" s="82">
        <f>'IGR DATA 2012 to 20I6 (5 YRS SU'!I44</f>
        <v>5895538974.3199997</v>
      </c>
      <c r="E43" s="43">
        <f t="shared" si="0"/>
        <v>5895538974.3199997</v>
      </c>
    </row>
    <row r="44" spans="1:5" x14ac:dyDescent="0.25">
      <c r="A44" s="17">
        <v>35</v>
      </c>
      <c r="B44" s="79" t="s">
        <v>43</v>
      </c>
      <c r="C44" s="82">
        <f>'IGR DATA 2012 to 20I6 (5 YRS SU'!I45</f>
        <v>3240867567.79</v>
      </c>
      <c r="E44" s="43">
        <f t="shared" si="0"/>
        <v>3240867567.79</v>
      </c>
    </row>
    <row r="45" spans="1:5" x14ac:dyDescent="0.25">
      <c r="A45" s="17">
        <v>36</v>
      </c>
      <c r="B45" s="79" t="s">
        <v>44</v>
      </c>
      <c r="C45" s="82">
        <f>'IGR DATA 2012 to 20I6 (5 YRS SU'!I46</f>
        <v>4777169537.7999992</v>
      </c>
      <c r="E45" s="43">
        <f t="shared" si="0"/>
        <v>4777169537.7999992</v>
      </c>
    </row>
  </sheetData>
  <mergeCells count="4">
    <mergeCell ref="C7:C8"/>
    <mergeCell ref="D7:D8"/>
    <mergeCell ref="E7:E8"/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Jan. to Dec 2016 (2)</vt:lpstr>
      <vt:lpstr>IGR DATA 2012 to 20I6 (5 YRS SU</vt:lpstr>
      <vt:lpstr>TOTAL REVENUE AVAILABLE IN 2016</vt:lpstr>
      <vt:lpstr>'IGR DATA 2012 to 20I6 (5 YRS SU'!Print_Area</vt:lpstr>
      <vt:lpstr>'IGR DATA 2012 to 20I6 (5 YRS SU'!Print_Titles</vt:lpstr>
      <vt:lpstr>'Jan. to Dec 2016 (2)'!Print_Titles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ODULEYE</dc:creator>
  <cp:lastModifiedBy>Yemi Kale</cp:lastModifiedBy>
  <dcterms:created xsi:type="dcterms:W3CDTF">2017-05-09T11:30:33Z</dcterms:created>
  <dcterms:modified xsi:type="dcterms:W3CDTF">2017-05-09T18:05:52Z</dcterms:modified>
</cp:coreProperties>
</file>