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hreat Findings" sheetId="1" r:id="rId4"/>
    <sheet state="visible" name="Risk Ratings (Do Not Change)" sheetId="2" r:id="rId5"/>
  </sheets>
  <definedNames/>
  <calcPr/>
</workbook>
</file>

<file path=xl/sharedStrings.xml><?xml version="1.0" encoding="utf-8"?>
<sst xmlns="http://schemas.openxmlformats.org/spreadsheetml/2006/main" count="1043" uniqueCount="407">
  <si>
    <r>
      <rPr>
        <rFont val="Calibri"/>
        <b/>
        <color theme="1"/>
        <sz val="18.0"/>
      </rPr>
      <t xml:space="preserve">LB Dirtbags Threat Model - </t>
    </r>
    <r>
      <rPr>
        <rFont val="Calibri"/>
        <b/>
        <color rgb="FF7030A0"/>
        <sz val="18.0"/>
      </rPr>
      <t>Threat Findings</t>
    </r>
  </si>
  <si>
    <t>Project:</t>
  </si>
  <si>
    <t>Semester Project</t>
  </si>
  <si>
    <t xml:space="preserve">Course:  </t>
  </si>
  <si>
    <t>CECS 378 Section 03 - Fall 2021 Cappel</t>
  </si>
  <si>
    <t>Note:  Columns A thru K must be completed!</t>
  </si>
  <si>
    <t>Last Updated:</t>
  </si>
  <si>
    <t xml:space="preserve"> </t>
  </si>
  <si>
    <r>
      <rPr>
        <rFont val="Calibri"/>
        <b/>
        <color theme="1"/>
        <sz val="10.0"/>
      </rPr>
      <t xml:space="preserve">Reference No.
</t>
    </r>
    <r>
      <rPr>
        <rFont val="Calibri"/>
        <color theme="1"/>
        <sz val="10.0"/>
      </rPr>
      <t xml:space="preserve">
Start with 1 and increment by one.</t>
    </r>
  </si>
  <si>
    <r>
      <rPr>
        <rFont val="Calibri"/>
        <b/>
        <color theme="1"/>
        <sz val="10.0"/>
      </rPr>
      <t>The object on the diagram containing the threat</t>
    </r>
    <r>
      <rPr>
        <rFont val="Calibri"/>
        <color theme="1"/>
        <sz val="10.0"/>
      </rPr>
      <t xml:space="preserve">
Use the "Name" field for an asset as the identifier.  If the threat does not apply to a single asset or device use OTHER.</t>
    </r>
  </si>
  <si>
    <r>
      <rPr>
        <rFont val="Calibri"/>
        <b/>
        <color theme="1"/>
        <sz val="10.0"/>
      </rPr>
      <t xml:space="preserve">The weakness in the system that may be exploited
</t>
    </r>
    <r>
      <rPr>
        <rFont val="Calibri"/>
        <color theme="1"/>
        <sz val="10.0"/>
      </rPr>
      <t xml:space="preserve">
Can be at design, implementation, or operational level.</t>
    </r>
  </si>
  <si>
    <r>
      <rPr>
        <rFont val="Calibri"/>
        <b/>
        <color theme="1"/>
        <sz val="10.0"/>
      </rPr>
      <t xml:space="preserve">The threat with potential adverse impact to the organization
</t>
    </r>
    <r>
      <rPr>
        <rFont val="Calibri"/>
        <b val="0"/>
        <color theme="1"/>
        <sz val="10.0"/>
      </rPr>
      <t>List the threat and the worst case impact if that threat were carried out.</t>
    </r>
  </si>
  <si>
    <r>
      <rPr>
        <rFont val="Calibri"/>
        <b/>
        <color theme="1"/>
        <sz val="10.0"/>
      </rPr>
      <t xml:space="preserve">STRIDE category of threat
</t>
    </r>
    <r>
      <rPr>
        <rFont val="Calibri"/>
        <color theme="1"/>
        <sz val="10.0"/>
      </rPr>
      <t>Select from one of the options below.</t>
    </r>
    <r>
      <rPr>
        <rFont val="Calibri"/>
        <b/>
        <color theme="1"/>
        <sz val="10.0"/>
      </rPr>
      <t xml:space="preserve">
</t>
    </r>
    <r>
      <rPr>
        <rFont val="Calibri"/>
        <color theme="1"/>
        <sz val="10.0"/>
      </rPr>
      <t xml:space="preserve">
</t>
    </r>
    <r>
      <rPr>
        <rFont val="Calibri"/>
        <b/>
        <color theme="1"/>
        <sz val="10.0"/>
      </rPr>
      <t>Available Entries:</t>
    </r>
    <r>
      <rPr>
        <rFont val="Calibri"/>
        <color theme="1"/>
        <sz val="10.0"/>
      </rPr>
      <t xml:space="preserve">
S - Spoofing
T - Tampering
R - Repudiation
I - Information Disclosure
D - Denial of Service
E - Elevation of Privilege
Other</t>
    </r>
  </si>
  <si>
    <r>
      <rPr>
        <rFont val="Calibri"/>
        <b/>
        <color theme="1"/>
        <sz val="10.0"/>
      </rPr>
      <t xml:space="preserve">Current security controls that mitigate the threat
</t>
    </r>
    <r>
      <rPr>
        <rFont val="Calibri"/>
        <b val="0"/>
        <color theme="1"/>
        <sz val="10.0"/>
      </rPr>
      <t>These are the technical or administrative controls that are currently in place.</t>
    </r>
  </si>
  <si>
    <r>
      <rPr>
        <rFont val="Calibri"/>
        <b/>
        <color theme="1"/>
        <sz val="10.0"/>
      </rPr>
      <t xml:space="preserve">Impact to the system
</t>
    </r>
    <r>
      <rPr>
        <rFont val="Calibri"/>
        <color theme="1"/>
        <sz val="10.0"/>
      </rPr>
      <t xml:space="preserve">Independent of current controls or suggested mitigations.
</t>
    </r>
    <r>
      <rPr>
        <rFont val="Calibri"/>
        <b/>
        <color theme="1"/>
        <sz val="10.0"/>
      </rPr>
      <t>Available Entries:</t>
    </r>
    <r>
      <rPr>
        <rFont val="Calibri"/>
        <color theme="1"/>
        <sz val="10.0"/>
      </rPr>
      <t xml:space="preserve">
Severe - Widespread
Severe - Focused
Serious
Limited
Negligible
</t>
    </r>
  </si>
  <si>
    <r>
      <rPr>
        <rFont val="Calibri"/>
        <b/>
        <color theme="1"/>
        <sz val="10.0"/>
      </rPr>
      <t>Likelihood threat will be exploited</t>
    </r>
    <r>
      <rPr>
        <rFont val="Calibri"/>
        <color theme="1"/>
        <sz val="10.0"/>
      </rPr>
      <t xml:space="preserve">
Probability that an adversary will exploit the vulnerability given the current controls.
</t>
    </r>
    <r>
      <rPr>
        <rFont val="Calibri"/>
        <b/>
        <color theme="1"/>
        <sz val="10.0"/>
      </rPr>
      <t>Available Entries:</t>
    </r>
    <r>
      <rPr>
        <rFont val="Calibri"/>
        <color theme="1"/>
        <sz val="10.0"/>
      </rPr>
      <t xml:space="preserve">
Almost Certain
Likely
Possible
Unlikely
Rare
</t>
    </r>
  </si>
  <si>
    <r>
      <rPr>
        <rFont val="Calibri"/>
        <b/>
        <color theme="1"/>
        <sz val="10.0"/>
      </rPr>
      <t>Risk given impact and current controls are in place.</t>
    </r>
    <r>
      <rPr>
        <rFont val="Calibri"/>
        <color theme="1"/>
        <sz val="10.0"/>
      </rPr>
      <t xml:space="preserve">
This is an automatically calculated function based on the risk ratings matrix (impact vs likelihood).
</t>
    </r>
    <r>
      <rPr>
        <rFont val="Calibri"/>
        <b/>
        <color theme="1"/>
        <sz val="10.0"/>
      </rPr>
      <t>Available Entries:</t>
    </r>
    <r>
      <rPr>
        <rFont val="Calibri"/>
        <color theme="1"/>
        <sz val="10.0"/>
      </rPr>
      <t xml:space="preserve">
Critical
High
Medium
Low</t>
    </r>
  </si>
  <si>
    <r>
      <rPr>
        <rFont val="Calibri"/>
        <b/>
        <color theme="1"/>
        <sz val="10.0"/>
      </rPr>
      <t>Security controls that are recommended.</t>
    </r>
    <r>
      <rPr>
        <rFont val="Calibri"/>
        <color theme="1"/>
        <sz val="10.0"/>
      </rPr>
      <t xml:space="preserve">
These are the proposed mitigations that would bring the Current Risk rating lower.</t>
    </r>
  </si>
  <si>
    <r>
      <rPr>
        <rFont val="Calibri"/>
        <b/>
        <color theme="1"/>
        <sz val="10.0"/>
      </rPr>
      <t xml:space="preserve">Risk remaining after mitigations are implemented.
</t>
    </r>
    <r>
      <rPr>
        <rFont val="Calibri"/>
        <b val="0"/>
        <color theme="1"/>
        <sz val="10.0"/>
      </rPr>
      <t>The residual risk should be Low.  Any residual risk above Low should be constantly monitored and risk accepted.</t>
    </r>
    <r>
      <rPr>
        <rFont val="Calibri"/>
        <b/>
        <color theme="1"/>
        <sz val="10.0"/>
      </rPr>
      <t xml:space="preserve">
Available Entries:
</t>
    </r>
    <r>
      <rPr>
        <rFont val="Calibri"/>
        <b val="0"/>
        <color theme="1"/>
        <sz val="10.0"/>
      </rPr>
      <t>Critical
High
Medium
Low</t>
    </r>
  </si>
  <si>
    <t>For use by Long Beach Dirtbag personnel to track mitigation implementation</t>
  </si>
  <si>
    <t>Ref #</t>
  </si>
  <si>
    <t>Applies To</t>
  </si>
  <si>
    <t>Vulnerability</t>
  </si>
  <si>
    <t>Threat
(1 Point)</t>
  </si>
  <si>
    <t>Threat STRIDE Type</t>
  </si>
  <si>
    <t>Current Controls</t>
  </si>
  <si>
    <t>Impact</t>
  </si>
  <si>
    <t>Likelihood</t>
  </si>
  <si>
    <t>Current Risk</t>
  </si>
  <si>
    <t>Proposed Mitigation(s)
(1 Point)</t>
  </si>
  <si>
    <t>Residual Risk</t>
  </si>
  <si>
    <t>Comments</t>
  </si>
  <si>
    <t>Review Status</t>
  </si>
  <si>
    <t>Mitigation Status</t>
  </si>
  <si>
    <t>Assigned To</t>
  </si>
  <si>
    <t>Date Assigned</t>
  </si>
  <si>
    <t>Due Date</t>
  </si>
  <si>
    <t>Status Notes (with dates)</t>
  </si>
  <si>
    <t>Implemented Mitigation</t>
  </si>
  <si>
    <t>Domain Controller(s)</t>
  </si>
  <si>
    <t>No encryption established on the domain controllers for data at rest where all user authentication data is stored.</t>
  </si>
  <si>
    <r>
      <rPr>
        <rFont val="Calibri"/>
        <color theme="1"/>
        <sz val="9.0"/>
      </rPr>
      <t xml:space="preserve">Adversary could gain access to the Domain Controller data that is unencrypted while at rest on the server.  </t>
    </r>
    <r>
      <rPr>
        <rFont val="Calibri"/>
        <b/>
        <color theme="1"/>
        <sz val="9.0"/>
      </rPr>
      <t>IMPACT</t>
    </r>
    <r>
      <rPr>
        <rFont val="Calibri"/>
        <color theme="1"/>
        <sz val="9.0"/>
      </rPr>
      <t xml:space="preserve"> -   Most likely results in loss of files containing password hashes for all users.  The passwords can then be cracked by adversary on their system that is purpose-built to crack password hashes.</t>
    </r>
  </si>
  <si>
    <t>Information Disclosure</t>
  </si>
  <si>
    <t>Authentication (ID/PW) with elevated privileges required to login to the domain controllers and gain access to the information on the Server.</t>
  </si>
  <si>
    <t>Severe - Widespread</t>
  </si>
  <si>
    <t>Likely</t>
  </si>
  <si>
    <t>Install Vormetric appliance(s) on the LB Dirtbag network allowing sensitive data at rest on any server to be encrypted.  Only authorized personnel with access to the decryption keys will be able to leverage the data.</t>
  </si>
  <si>
    <t>Low</t>
  </si>
  <si>
    <t>Router</t>
  </si>
  <si>
    <t>There is only one router in the Dirtbag design.</t>
  </si>
  <si>
    <r>
      <rPr>
        <rFont val="Calibri"/>
        <color theme="1"/>
        <sz val="9.0"/>
      </rPr>
      <t xml:space="preserve">The router could malfunction and stop working.  </t>
    </r>
    <r>
      <rPr>
        <rFont val="Calibri"/>
        <b/>
        <color theme="1"/>
        <sz val="9.0"/>
      </rPr>
      <t>IMPACT -</t>
    </r>
    <r>
      <rPr>
        <rFont val="Calibri"/>
        <color theme="1"/>
        <sz val="9.0"/>
      </rPr>
      <t xml:space="preserve">  Most likely results in loss of productivity until the router is repaired or a new router is brought in and working. This could also result in a loss of reputation as customers are unable to use LB Dirtbag services.</t>
    </r>
  </si>
  <si>
    <t>Denial of Service</t>
  </si>
  <si>
    <t>None</t>
  </si>
  <si>
    <t>Severe - Focused</t>
  </si>
  <si>
    <t>Purchase a second router that is connected to the main router and turns on if the first router is malfunctioning.</t>
  </si>
  <si>
    <t>Building 1&amp;2</t>
  </si>
  <si>
    <t>There is no lock for the doors to get intho these buildings</t>
  </si>
  <si>
    <t>Locks on doors are essential for the safety of those in the buildings and to protect any valuables that might exist in them. Especially with the dangers of mass shootings, locks are important.</t>
  </si>
  <si>
    <t>Almost Certain</t>
  </si>
  <si>
    <t xml:space="preserve">Install locks on all doors. High quality locks  that require keys that only authorized personnel can have access to is important. </t>
  </si>
  <si>
    <t>Parking Lot</t>
  </si>
  <si>
    <t xml:space="preserve">There is no parking validation in the lot </t>
  </si>
  <si>
    <t>Parking validation is important to make sure only authorized people can park there. If anyone is allowed to park in the lot, there might not be enough space for people who actually need to be there.</t>
  </si>
  <si>
    <t>Serious</t>
  </si>
  <si>
    <t xml:space="preserve">Install a parking validation kiosk or a gate into the lot where people will have to check in first with a key such as a name, code, etc.  </t>
  </si>
  <si>
    <t xml:space="preserve">Baseball stadium seating </t>
  </si>
  <si>
    <t>There is no gate into the baseball stadium seating area to check for tickets or authorized personnel.</t>
  </si>
  <si>
    <t xml:space="preserve">If there is no gate to make sure those who enter the baseball field have a ticket for the game or are authorized personnel, then anyone can get into the game. There needs to be security so there is enough space for those who bought tickets and to make sure no one who isn't supposed to be there is there. </t>
  </si>
  <si>
    <t xml:space="preserve">Install a gate so that if someone wants to enter the baseball field, they need to have a authenticated ticket or proper pass. </t>
  </si>
  <si>
    <t xml:space="preserve">Baseball field </t>
  </si>
  <si>
    <t xml:space="preserve">There is no fence or barrier for the actual baseball field </t>
  </si>
  <si>
    <t xml:space="preserve">If there is no barrier to get onto the field, people other than players, coaches, and staff can get on. This allows the chance for unsafe conditions such as fans rushing the field, pranksters to run onto the field, etc. </t>
  </si>
  <si>
    <t xml:space="preserve">Trees exist around the field but that is it </t>
  </si>
  <si>
    <t>Possible</t>
  </si>
  <si>
    <t xml:space="preserve">Install a fence around the filed </t>
  </si>
  <si>
    <t>Packet firewall</t>
  </si>
  <si>
    <t>They are using a packet filter firewall instead of a more modern firewall with more protection</t>
  </si>
  <si>
    <t xml:space="preserve">The use of a firewall is critical since it helps protect your system and information. By using a packet filter as the firewall, which can only do packet filtering, they are NOT protecting themselves from many other dangers which can be avoided by using a better firewall with more protection. </t>
  </si>
  <si>
    <t xml:space="preserve">The current packet filter protects against one kind of danger. </t>
  </si>
  <si>
    <t xml:space="preserve">Install a better firewall such as a stateful inspection firewall. </t>
  </si>
  <si>
    <t>Rack Diagram</t>
  </si>
  <si>
    <t xml:space="preserve">There is no virtualization in the data center, it is all physical. </t>
  </si>
  <si>
    <t xml:space="preserve">Physical servers fail, and are outdated when compared to virtual data centers. Physical servers have a higher chance of failing which can lead to denial of service issues. </t>
  </si>
  <si>
    <t xml:space="preserve">Install virtual data centers for more security and reliability. </t>
  </si>
  <si>
    <t xml:space="preserve">Rack Diagram </t>
  </si>
  <si>
    <t xml:space="preserve">Only running one single server. </t>
  </si>
  <si>
    <t xml:space="preserve">When the entire system is running on one server, can have major issues if that one server is down and they need to access certain technology. </t>
  </si>
  <si>
    <t xml:space="preserve">Install more than one sever for better reliability. The more the better. </t>
  </si>
  <si>
    <t>InternetTolerant_rdp</t>
  </si>
  <si>
    <t xml:space="preserve">Remote admin access and control is risky since credentials are going across the internet. </t>
  </si>
  <si>
    <t>If there can be admin controls remotely, if someone gets access they have less firewalls to get through to cause harm.</t>
  </si>
  <si>
    <t>Spoofing</t>
  </si>
  <si>
    <t xml:space="preserve">Only allow admin control from being on site. </t>
  </si>
  <si>
    <t>Outdated operating system (2016 R2)</t>
  </si>
  <si>
    <t>Outdated OS can have more vunerabilites since it it not updated or recent</t>
  </si>
  <si>
    <t>Tampering</t>
  </si>
  <si>
    <t xml:space="preserve">Update domain controller software from 2016 to most recent. </t>
  </si>
  <si>
    <t>backup server</t>
  </si>
  <si>
    <t xml:space="preserve">No OS patching plan </t>
  </si>
  <si>
    <t xml:space="preserve">OS patching plans are important so that all software has the necessary updates to mitigate any risks of vunerabilities. </t>
  </si>
  <si>
    <t xml:space="preserve">Install an OS patching plan. </t>
  </si>
  <si>
    <t>domain controller(s)</t>
  </si>
  <si>
    <t xml:space="preserve">No OS hardening plan </t>
  </si>
  <si>
    <t xml:space="preserve">Advanced security measures are needed for the OS so that complicated attacks can be stopped. </t>
  </si>
  <si>
    <t xml:space="preserve">Install an OS hardening plan. </t>
  </si>
  <si>
    <t>file server</t>
  </si>
  <si>
    <t>No virus protection</t>
  </si>
  <si>
    <t xml:space="preserve">Virus protection is needed, especially for the file severs becaues that is where all the important information is. </t>
  </si>
  <si>
    <t xml:space="preserve">Install a virus protection plan for the file severs. </t>
  </si>
  <si>
    <t>middleware server</t>
  </si>
  <si>
    <t>No data encryption</t>
  </si>
  <si>
    <t xml:space="preserve">Data encryption allows for greater security because even if some security is bypassed, the data will be hidden from view. </t>
  </si>
  <si>
    <t xml:space="preserve">Encrypt all data on the middleware server. </t>
  </si>
  <si>
    <t>mail server</t>
  </si>
  <si>
    <t>no whitelisting</t>
  </si>
  <si>
    <t xml:space="preserve">Whitelisting is important so all employees are on the same page on which website are allowed. </t>
  </si>
  <si>
    <t xml:space="preserve">Enforce a whitelisting database that all employees are aware of. </t>
  </si>
  <si>
    <t>print server</t>
  </si>
  <si>
    <t>No local firewall</t>
  </si>
  <si>
    <t xml:space="preserve">Local firewalls can protect devices that may not be able to be accessed remotely. </t>
  </si>
  <si>
    <t xml:space="preserve">Install local firewalls on the server. </t>
  </si>
  <si>
    <t>sql server</t>
  </si>
  <si>
    <t>no user authentication</t>
  </si>
  <si>
    <t xml:space="preserve">User authentication is important for every device, especially the SQL servers so that unauthorized people don't get access. </t>
  </si>
  <si>
    <t xml:space="preserve">Install user authentication on the sql servers. </t>
  </si>
  <si>
    <t>web server</t>
  </si>
  <si>
    <t xml:space="preserve">user remote access allowed </t>
  </si>
  <si>
    <t xml:space="preserve">Remote access on the web servers increase the chance of vunerabilities since someone doesn't need to be on site to access. </t>
  </si>
  <si>
    <t xml:space="preserve">Get rid of remote access to the web servers. </t>
  </si>
  <si>
    <t>other</t>
  </si>
  <si>
    <t>not using external company like Verasign, 
to provide web certificates for all websites,</t>
  </si>
  <si>
    <t xml:space="preserve">If web certificates for all websites are not properly used, this will leave security issues for each one. </t>
  </si>
  <si>
    <t xml:space="preserve">Employ Verasign to provide web certificates. </t>
  </si>
  <si>
    <t>Other</t>
  </si>
  <si>
    <t>No PKI and nothing making up certificate
 authority for the pki enviroment.</t>
  </si>
  <si>
    <t xml:space="preserve">Without a PKI or private key infrastructure public-key encrpytion leaves another vunerability to be hacked. </t>
  </si>
  <si>
    <t xml:space="preserve">Install a PKI for certificate authority. </t>
  </si>
  <si>
    <t>data flows</t>
  </si>
  <si>
    <t xml:space="preserve">The is no specification for source device of the data flows. </t>
  </si>
  <si>
    <t xml:space="preserve">If the source device can come from anywhere, then unsecure devices can get access to data. </t>
  </si>
  <si>
    <t>Specify who can access data with the data flows.</t>
  </si>
  <si>
    <t>Windows Servers</t>
  </si>
  <si>
    <t>remote access allowed for half of the servers</t>
  </si>
  <si>
    <t xml:space="preserve">Remote access to these servers can be dangerous if admin accounts are compromised. </t>
  </si>
  <si>
    <t>remove remote access to the servers.</t>
  </si>
  <si>
    <t xml:space="preserve">No system to limit use of scripting languages 
in the web browsers and email clients. </t>
  </si>
  <si>
    <t xml:space="preserve">scripting languages can be used to harm system. </t>
  </si>
  <si>
    <t>Limit use of scripting lanauges in web
 browsers and email clients. Make sure
 only authorized scripting languages are
 used. A hacker might use scripting
 langues to hack and do controls on
 the system.</t>
  </si>
  <si>
    <t xml:space="preserve">No system on devices to block auto-run content. </t>
  </si>
  <si>
    <t xml:space="preserve">If any auto-run content can run of the 
devices on the network. This poses a risk 
because that content can do many things 
to the device or network that 
compromises security. </t>
  </si>
  <si>
    <t>Configure devices to not allow
 auto-run content</t>
  </si>
  <si>
    <t>No local traffic manager</t>
  </si>
  <si>
    <t xml:space="preserve">Without a local traffic manager, the 
system has the chance of being overloaded
if it gets too much traffic and nothing to 
splice it. </t>
  </si>
  <si>
    <t>Limited</t>
  </si>
  <si>
    <t>Install local traffic manager in front 
of web server to properly route data</t>
  </si>
  <si>
    <t xml:space="preserve">Active discovery Tool </t>
  </si>
  <si>
    <t xml:space="preserve">No mention of an active discovery tool </t>
  </si>
  <si>
    <t xml:space="preserve">If a device is connected to the network, there should be a system to identify that device and update the hardware directory. There is no such thing here which is bad management since all devices connected to the network should be recorded. </t>
  </si>
  <si>
    <t xml:space="preserve">Install a system to update the hardware directory when a new device or any device connects to the network. </t>
  </si>
  <si>
    <t>All system and network devices do not have an active audit log</t>
  </si>
  <si>
    <t>In case of a security issue or overall system issue, without an active log, it will be very hard to pinpoint the issue.</t>
  </si>
  <si>
    <t xml:space="preserve">All systems and network devices should 
have an active audit logging to keep
 track of everything. This will allow for 
a more efficient way to keep track of 
everything in case of issues. </t>
  </si>
  <si>
    <t>Windows Servers - password policy</t>
  </si>
  <si>
    <t>There is an unlimited password age for the users.</t>
  </si>
  <si>
    <t xml:space="preserve">If a user can have a password for an unlimited amount of time this just increases the chances of getting hacked. Brute force attacks specifically, with enough time, can hack into these accounts. </t>
  </si>
  <si>
    <t xml:space="preserve">Passwords should be forced to be changed 
on a semi regular basis either monthly,
 quarterly, etc.  </t>
  </si>
  <si>
    <t xml:space="preserve">No user accounts </t>
  </si>
  <si>
    <t xml:space="preserve">With no user accounts, will be harder to access neccessary servers and some may not have access when they need. </t>
  </si>
  <si>
    <t xml:space="preserve">Give user accounts to people who deserve them. </t>
  </si>
  <si>
    <t>no password manager solution</t>
  </si>
  <si>
    <t xml:space="preserve">WIthout a system to manage passwords, accounts may be locked out and when certain services are needed they will not be available. </t>
  </si>
  <si>
    <t>Install a password manager system.</t>
  </si>
  <si>
    <t>Network equipment</t>
  </si>
  <si>
    <t>Protection of account passwords are stored in excel spreadsheet</t>
  </si>
  <si>
    <t xml:space="preserve">Information this important should be encrypted and NOT stored in something like excel. </t>
  </si>
  <si>
    <t xml:space="preserve">Encrypt information and store in a more secure areas such as a password specific databse. </t>
  </si>
  <si>
    <t>No log content for the printers</t>
  </si>
  <si>
    <t xml:space="preserve">With no log content it is hard to pin point where issues might have occured. </t>
  </si>
  <si>
    <t xml:space="preserve">Start log content for all devices, including the printer. </t>
  </si>
  <si>
    <t xml:space="preserve">User Devices </t>
  </si>
  <si>
    <t>Laptops are still running Windows 7</t>
  </si>
  <si>
    <t xml:space="preserve">More recent windows updates patches many issues from pervious versions. </t>
  </si>
  <si>
    <t xml:space="preserve">Update laptops to the most recent windows version. </t>
  </si>
  <si>
    <t>Users</t>
  </si>
  <si>
    <t>Owners have no vetting approval</t>
  </si>
  <si>
    <t xml:space="preserve">If there is no vetting approval for any of the users than people who might want to cause harm can get access to the data. </t>
  </si>
  <si>
    <t xml:space="preserve">Enforce vetting for all users on the system. </t>
  </si>
  <si>
    <t>Data Stores</t>
  </si>
  <si>
    <t>Outdated software for the data stores</t>
  </si>
  <si>
    <t xml:space="preserve">Outdated software will have vunerabilities that are not patched. </t>
  </si>
  <si>
    <t xml:space="preserve">Update datastore software from 2016 to most recent. </t>
  </si>
  <si>
    <t xml:space="preserve">Data Stores </t>
  </si>
  <si>
    <t>Password policies not enforced</t>
  </si>
  <si>
    <t xml:space="preserve">When password policies are not enforced, unsafe passwords can be used which will put the whole data store at risk. </t>
  </si>
  <si>
    <t xml:space="preserve">enforce password policies for all data stores. </t>
  </si>
  <si>
    <t>Backup Date Store</t>
  </si>
  <si>
    <t>Backup data store has no permission which allows anyone to access.</t>
  </si>
  <si>
    <t xml:space="preserve">If unauthorized people or people who should not have access get the info they can delete or tamper with the data. </t>
  </si>
  <si>
    <t xml:space="preserve">Enforce permissions for the backup data store. </t>
  </si>
  <si>
    <t xml:space="preserve">none of the data stores have an audit policy. </t>
  </si>
  <si>
    <t xml:space="preserve">Everything should be audited in case something happens so it is easier to track and fix. </t>
  </si>
  <si>
    <t xml:space="preserve">Audit datastores </t>
  </si>
  <si>
    <t>Data stores</t>
  </si>
  <si>
    <t xml:space="preserve">3 of the 4 datastores do not abide by stored procedures or parameterized queries. </t>
  </si>
  <si>
    <t xml:space="preserve">If all of the data stores don't follow this procedure, than mistakes can happen when populating them . </t>
  </si>
  <si>
    <t xml:space="preserve">Make sure all datastores follow these rules. </t>
  </si>
  <si>
    <t>DataStores</t>
  </si>
  <si>
    <t>No redundency checking for the Datastores</t>
  </si>
  <si>
    <t>If redundency checking does not exist, than this can overpopulate the datastores and hackers can utilize to shut down the data stores by over populating them.</t>
  </si>
  <si>
    <t xml:space="preserve">Make sure redundency checking is on for the data stores. </t>
  </si>
  <si>
    <t>Web Server info</t>
  </si>
  <si>
    <t>Many of the same websites are on the same port.</t>
  </si>
  <si>
    <t xml:space="preserve">If the port is down, than a lot of the web functions are gone as well. </t>
  </si>
  <si>
    <t xml:space="preserve">More ports are needed for the many websites that exist. </t>
  </si>
  <si>
    <t>File Server Info</t>
  </si>
  <si>
    <t>Domain users have full control over the file info</t>
  </si>
  <si>
    <t xml:space="preserve">Domain users might not know what to do or might do wrong things to the file server which will mess things up for everyone. Also domain users might be easier to hack which is a threat to the data. </t>
  </si>
  <si>
    <t xml:space="preserve">Only give full control over the file sever to authenticated individuals. </t>
  </si>
  <si>
    <t>Sql server info</t>
  </si>
  <si>
    <t>Certain owners of the database are not admins</t>
  </si>
  <si>
    <t xml:space="preserve">Certain unprivledged employees might have access to the server when they shouldn't. </t>
  </si>
  <si>
    <t>Negligible</t>
  </si>
  <si>
    <t>This is a smaller issue, but it would
 be best if only admins had control to 
make sure unwarrented people don't 
change things.</t>
  </si>
  <si>
    <t>Backup Server</t>
  </si>
  <si>
    <t xml:space="preserve">Full backups are only done once a week. </t>
  </si>
  <si>
    <t xml:space="preserve">Full backups might not get everything if it is done only once a week. </t>
  </si>
  <si>
    <t xml:space="preserve">Full backups should be done twice a week. </t>
  </si>
  <si>
    <t>Retention only lasts max 1 month</t>
  </si>
  <si>
    <t xml:space="preserve">Data from 2 months ago might be needed but it wont be backed up. </t>
  </si>
  <si>
    <t>Elevation of Privilege</t>
  </si>
  <si>
    <t>Retention for backup servers should at
 least be a year since data from months 
ago can be often used.</t>
  </si>
  <si>
    <t>No offsite storage</t>
  </si>
  <si>
    <t xml:space="preserve">Onsite storage can be compromised or destroyed with no backup. </t>
  </si>
  <si>
    <t>If the onsite storage is destroyed or 
compromised, there needs to be a
 backup for the backup. This can be 
done with an online storage system.</t>
  </si>
  <si>
    <t>firewall rules</t>
  </si>
  <si>
    <t xml:space="preserve">Source zone intranet can go to the internet. </t>
  </si>
  <si>
    <t>Hackers can send all the data they want out 
if they compromise the network.</t>
  </si>
  <si>
    <t xml:space="preserve">Get rid of the connection from the intranet to the internet. </t>
  </si>
  <si>
    <t>No Vaccine check station</t>
  </si>
  <si>
    <t xml:space="preserve">There can be a COVID-19 outbreak with anyone who is on premises. </t>
  </si>
  <si>
    <t>With COVID-19 being a big problem,
 there needs to be a vaccine station
 to make sure individuals are either
 vaccinated or negative.</t>
  </si>
  <si>
    <t xml:space="preserve">build 1 </t>
  </si>
  <si>
    <t>no locks on doors where only authorized
 people can access.</t>
  </si>
  <si>
    <t xml:space="preserve">Without locked doors, anyone, even unauthorized people can go where they want. </t>
  </si>
  <si>
    <t xml:space="preserve">Install locks on all doors with a key that only authorized people will have. </t>
  </si>
  <si>
    <t>building 1</t>
  </si>
  <si>
    <t>no security cameras</t>
  </si>
  <si>
    <t xml:space="preserve">If crimes happen, there will be no footage to document for the case or legal process. </t>
  </si>
  <si>
    <t xml:space="preserve">Install CTV cameras in all important areas of the building. </t>
  </si>
  <si>
    <t>Building 1</t>
  </si>
  <si>
    <t>No security guards</t>
  </si>
  <si>
    <t xml:space="preserve">If someone wanted to harm the employees, players, etc. they could do so. </t>
  </si>
  <si>
    <t xml:space="preserve">Hire security guards. </t>
  </si>
  <si>
    <t>SQL server info</t>
  </si>
  <si>
    <t>matinence jobs only happen 3 times a week.</t>
  </si>
  <si>
    <t xml:space="preserve">This leave the other 4 days of the week to have a higher chance of losing important data. </t>
  </si>
  <si>
    <t xml:space="preserve">Matinence jobs should happen every day to backup production data. </t>
  </si>
  <si>
    <t>account information</t>
  </si>
  <si>
    <t xml:space="preserve">IDs are not hashed, they are quite easy to guess and are similar to the persons name. </t>
  </si>
  <si>
    <t xml:space="preserve">If the IDs are easy to guess, that just
makes any hackers job easier. </t>
  </si>
  <si>
    <t xml:space="preserve">Hash IDs so that it is impossible to guess
and only the user knows. </t>
  </si>
  <si>
    <t>Only one web server</t>
  </si>
  <si>
    <t xml:space="preserve">With only one web sever, it may be 
overloaded which can lead to a deadlock. </t>
  </si>
  <si>
    <t>need web farm to copy content amonst 
multiple boxes</t>
  </si>
  <si>
    <t>Only one SQL server in building 2</t>
  </si>
  <si>
    <t xml:space="preserve">If that one SQL server fails, it will cause 
many problems for the system and will
be hard to fix fast. </t>
  </si>
  <si>
    <t>Install a sql server cluster</t>
  </si>
  <si>
    <t>Have a lot of contractors as the domain admins.</t>
  </si>
  <si>
    <t>Contractors come and go all the time,
which means
 possible Intellecual property is 
 leaving the company.</t>
  </si>
  <si>
    <t>Have all contracters sign an NDA.</t>
  </si>
  <si>
    <t xml:space="preserve">There is no system to train employees from avoiding security vunerabilities. </t>
  </si>
  <si>
    <t xml:space="preserve">If the employees are not trainied for these
cases they themselves are a problem and 
vunerability. </t>
  </si>
  <si>
    <t>Train users with fishing attacks to
 track who falls for them and to 
educate them</t>
  </si>
  <si>
    <t>Authentication credentials are not encrypted or
hashed.</t>
  </si>
  <si>
    <t xml:space="preserve">All important information should
be encrypted or hash in some way to 
protect it from hackers accessing it. </t>
  </si>
  <si>
    <t xml:space="preserve">Encrypt or hash all authentication 
credentials with a salt all autehnication
 credentials when stored </t>
  </si>
  <si>
    <t>No process that turns off unused ports/services.</t>
  </si>
  <si>
    <t>If unused ports/services remain on the 
servers, this leaves a vunerability for 
hackers</t>
  </si>
  <si>
    <t>Auto turn off ports/services
 that are done. A process called port
 hardening.</t>
  </si>
  <si>
    <t xml:space="preserve">No software that automacially turn off unsed ports. </t>
  </si>
  <si>
    <t xml:space="preserve">If ports remain on the server which are unused, the remaining ports will act as a security issue and have higher chance of being hacked. </t>
  </si>
  <si>
    <t xml:space="preserve">Install software that will automatically
turn off unused ports. </t>
  </si>
  <si>
    <t>No timeout policy listed.</t>
  </si>
  <si>
    <t xml:space="preserve">If devices are not locked out after a certain period of time, this allows the chance for someone to gain access physically without knowing the password. </t>
  </si>
  <si>
    <t xml:space="preserve">Install lockout features so that if someone doesn't use their device for 2 minutes, it locks. </t>
  </si>
  <si>
    <t xml:space="preserve">Account Info </t>
  </si>
  <si>
    <t xml:space="preserve">accounts that havent been logged in a year still on system </t>
  </si>
  <si>
    <t xml:space="preserve">Accounts that haven't been used in a long time should be suspended or removed or else their mere existence is a security risk. </t>
  </si>
  <si>
    <t xml:space="preserve">If an account hasn't been used for over 6 months without a reason, it will be deactivated. </t>
  </si>
  <si>
    <t>Network Equipment</t>
  </si>
  <si>
    <t>Wired Equivalent Privacy (WEB) protocol is being used, (OLD)</t>
  </si>
  <si>
    <t xml:space="preserve">Old software is a problem because it will have issues that are not patched. </t>
  </si>
  <si>
    <t>Repudiation</t>
  </si>
  <si>
    <t xml:space="preserve">Use an updated software that is not WEB such as WPA 2. </t>
  </si>
  <si>
    <t>SQL Server info</t>
  </si>
  <si>
    <t xml:space="preserve">There is no encryption on the SQL servers. </t>
  </si>
  <si>
    <t xml:space="preserve">Everything, especially server information should be encrypted so that data is protected at all costs. Or else it leave a huge vunerability. </t>
  </si>
  <si>
    <t xml:space="preserve">Encrypt SQL sever info. </t>
  </si>
  <si>
    <t>Network accounts have shared accounts
 connected to root account.</t>
  </si>
  <si>
    <t xml:space="preserve">If the network accounts have shared accounts with root accounts, then if a hacker gets control of the network account it will have direct access to the root account and can perform admin controls. </t>
  </si>
  <si>
    <t>Seperate any link between regular accounts of the network and root accounts.</t>
  </si>
  <si>
    <t xml:space="preserve">Wireless data is not encrypted. </t>
  </si>
  <si>
    <t>If the wireless data is not encrypted, this leave a hole of vunerability for hackers to find since all the data is there.</t>
  </si>
  <si>
    <t>Levereage advanced encryption 
strandard (AES) to encrypt wireless data</t>
  </si>
  <si>
    <t>No system that will automaticaly install latest stable version of software on network devices.</t>
  </si>
  <si>
    <t xml:space="preserve">Some software might be outdated which leaves a vunerability threat from that device with that software. </t>
  </si>
  <si>
    <t>Install software that will install latest 
stable version of any security related
 updates on all newtork devices</t>
  </si>
  <si>
    <t>Network equipment information does not have 
multi-factor authetnication.</t>
  </si>
  <si>
    <t xml:space="preserve">Without multi-factor authentication on these network devices, hackers have a greater chance to hack into these devices. </t>
  </si>
  <si>
    <t xml:space="preserve">Install multi-factor authentication on the sever devices. </t>
  </si>
  <si>
    <t>There is no documentation for a standard security configuration.</t>
  </si>
  <si>
    <t xml:space="preserve">Without a standard security configuration, one device or piece of software can miss these standards and be a liability. </t>
  </si>
  <si>
    <t>Maintain standard security configuratiosn
 for network devices. Documneted for all
 nework devices.</t>
  </si>
  <si>
    <t xml:space="preserve">No web based application firewalls. </t>
  </si>
  <si>
    <t xml:space="preserve">There are firewalls to protect the servers
but not firewalls to protect from web 
based applications. If someone goes on 
one of these apps, it can compromise the 
device and possibly the server. </t>
  </si>
  <si>
    <t>We need web based application 
firewalls. Firewalls can go from
 everything but ones coming from
 websites are important for the web
 servers on the application layer.</t>
  </si>
  <si>
    <t xml:space="preserve">No sstem to push out anti virus and firewall software to every device automatically. </t>
  </si>
  <si>
    <t xml:space="preserve">If we have to manually update these devices with proper software, then some devices might be missing a piece of software or update and that device becomes a liability. </t>
  </si>
  <si>
    <t xml:space="preserve">Have a console that can push out 
anti virus and firewall software to 
everything so each device doesn't
 have to do it on it's own. </t>
  </si>
  <si>
    <t>No system to scan removable devices of malware.</t>
  </si>
  <si>
    <t xml:space="preserve">Devcies such as USBs can have dangerous
 software on it. SInce USBs can connect
to devices on the network without having
to go through firewalls first, they pose a 
risky threat in case someone connects one
with dangerous software. </t>
  </si>
  <si>
    <t>Configure anti-malware 
scanning of removable devices (USBs)</t>
  </si>
  <si>
    <t>No DNS filtering service on
 the domain controller</t>
  </si>
  <si>
    <t>Only DNS server on network is domain
 controller and no filtering so it is 
responding to all requests. 
Nothing to stop from linking to a bad
 website</t>
  </si>
  <si>
    <t xml:space="preserve">Install a DNS filtering service on the 
domain controller to stop it from
accessing bad websites. </t>
  </si>
  <si>
    <t xml:space="preserve">There is no database listing the browsers that are being used and their respective updates. </t>
  </si>
  <si>
    <t xml:space="preserve">Without a database with this information, it would be hard to keep track of all browsers making sure they are updated properly and don't have vunerabilities. </t>
  </si>
  <si>
    <t xml:space="preserve">make sure all browsers and sufficient 
firewalls are tracked and are not 
compromised. Keep a database to 
keep track of all of it. </t>
  </si>
  <si>
    <t>The entire rack diagram is physical.</t>
  </si>
  <si>
    <t xml:space="preserve">This is an outdated method of maintaining a server rack since virtual machines are much more reliable and easier to manage. </t>
  </si>
  <si>
    <t xml:space="preserve">Host all as VMs in a cluster. </t>
  </si>
  <si>
    <t xml:space="preserve">Domain Controller in Building 2 </t>
  </si>
  <si>
    <t xml:space="preserve">Only one domain controller, need virtual one in case </t>
  </si>
  <si>
    <t xml:space="preserve">If the single domain controller fails, it is a long and hard process to get it back running. This will lead to server outages. </t>
  </si>
  <si>
    <t xml:space="preserve">Move the domain controller to a virtual one and have multiple so that if one fails there are backups. </t>
  </si>
  <si>
    <t>Building 1 - Laptop</t>
  </si>
  <si>
    <t>The same latptop that is being used to manage mail server (admin) is being used to check the mail (regular/domain).</t>
  </si>
  <si>
    <t xml:space="preserve">If the same device that controls the email server is also checking email, meaning it has admin access and regular access, this leads to many vunerabilities and chances for security issues. They should be separate in case of server compromises or regular account compromises because the hacker would have direct access to the admin controls. </t>
  </si>
  <si>
    <t xml:space="preserve"> should be separate. email and web 
browsers are huge sercurity issues to
 latptops </t>
  </si>
  <si>
    <t xml:space="preserve">There is no system to log and alert on too many unsuccessful account login attempts. </t>
  </si>
  <si>
    <t xml:space="preserve">If there is no system for this, hackers will have unlimited chances to gain access to acccounts or servers because nothing will stop them from trying. </t>
  </si>
  <si>
    <t xml:space="preserve">log and alert on unsuccessful 
admisitration acount login and if it 
exceeds 3, then the system will notify
the security team. </t>
  </si>
  <si>
    <t>windows servers - password policy</t>
  </si>
  <si>
    <t>There is a 8 character minimum.</t>
  </si>
  <si>
    <t xml:space="preserve">Passwords that are too small run the risk of being compromised from brute force attacks for example. </t>
  </si>
  <si>
    <t xml:space="preserve">Increase the minimum password size from 8 to 14. </t>
  </si>
  <si>
    <t>No multi-factor login authentication</t>
  </si>
  <si>
    <t xml:space="preserve">If only a user and password is needed to login, this can lead to many vunerability issues since many hackers and hacking software can get past this authentication. </t>
  </si>
  <si>
    <t xml:space="preserve">Install multi-factor authentication such as SMS, email, or temporary password authentication. </t>
  </si>
  <si>
    <t xml:space="preserve">All domain admins don't have a standard account separate from their admin account </t>
  </si>
  <si>
    <t xml:space="preserve">If all admin users only have an admin account, they will do tasks on their admin account that don't require admin privileges. By always being on an admin account, they may run commands or do things that affect the whole system when they didn't mean to.  </t>
  </si>
  <si>
    <t xml:space="preserve">For all admin users, give them a regular account so they can do work tasks without admin privledges. This will decrease the chance of making certain admin mistakes and lower the chance of doing something regretful. </t>
  </si>
  <si>
    <t>windows servers password</t>
  </si>
  <si>
    <t xml:space="preserve">No complexity required </t>
  </si>
  <si>
    <t xml:space="preserve">If there are no complexity restraints when choosing password then someone might choose a password like "1234" which can easily be hacked by simple programs. </t>
  </si>
  <si>
    <t xml:space="preserve">Enforce a password complexity rule so that all passwords chosen have to have specific complexity requirements. </t>
  </si>
  <si>
    <t>Other (nexpose)</t>
  </si>
  <si>
    <t xml:space="preserve">No system to perform authenticated vunerability scanning. </t>
  </si>
  <si>
    <t xml:space="preserve">A separate software to perform vunerability scanning is important because some security measures might be missed without it. These security measures can pose a lot of different threats. </t>
  </si>
  <si>
    <t xml:space="preserve">Implement a Nexpose which will scan for vunerabilities. Certain software can do things that people can't and might pick up on vunerabilities that they may miss. Any sort of extra security is helpful and can usually only do good if implemented in the right way. </t>
  </si>
  <si>
    <t xml:space="preserve">No system to deploy automated software patch management tools </t>
  </si>
  <si>
    <t xml:space="preserve">If someone has to manually keep track of software updates, this can lead to a lot of inefficiency issues if someone or a particular device isn't updated and might hold their whole team back. </t>
  </si>
  <si>
    <t>Unlikely</t>
  </si>
  <si>
    <t xml:space="preserve">Implement a system to deploy automated software patch management tools. This is so someone doesn't have to manually  keep track of software patches because updates are often and can be confusing to manage. </t>
  </si>
  <si>
    <t xml:space="preserve">Windows Servers - OS patching plan </t>
  </si>
  <si>
    <t>No WSUS (Windows server update services) to manage distribution of updates and hotfixes.</t>
  </si>
  <si>
    <t xml:space="preserve">If there is no system to properly manage updates and hotfixes, there may be discrepancies with the devices on which update/hotfix they are on. If one device has a particualr update and another doesn't, that leaves a vunerability that is not taken care of and is hard to keep track of. </t>
  </si>
  <si>
    <t xml:space="preserve">Implement a WSUS to efficiently manage all updates and hotfixes which will streamline productivity and decrease chances for anything to happen. </t>
  </si>
  <si>
    <t xml:space="preserve">No proper company rules which explicitly whitelist/blacklist certain software. </t>
  </si>
  <si>
    <t xml:space="preserve">If the rules are not clear on which software is allowed, someone might download a software that can create vunerabilites in the system and that one person can jeopardize the entire system. </t>
  </si>
  <si>
    <t xml:space="preserve">Create explicit company rules that whitelist/blacklist certain software that has been checked and secured. </t>
  </si>
  <si>
    <t xml:space="preserve">No database to maintain inventory of authorized software </t>
  </si>
  <si>
    <t xml:space="preserve">If there is no database to track used software on the network, there is no way to efficiently and properly keep track of the software in case of updates or vunverabilites. If we don't know which updates we are using, we might not be aware of certain bugs or dependecy issues that can cause a breakage in our security, which hackers can utilize. </t>
  </si>
  <si>
    <t xml:space="preserve">Install a system or database to track all the software used and what updates we are using. We should also track any known bugs or vunerabilites for each update. </t>
  </si>
  <si>
    <t>Address Unauthorized Assests</t>
  </si>
  <si>
    <t xml:space="preserve">No mention of security in place to stop address unauthorized assets. </t>
  </si>
  <si>
    <t>If unauthorized tech gets access to the network, there are no security measures in place to let those in charge of security know. This allows hackers to have more freedom to do what they want without getting caught.</t>
  </si>
  <si>
    <t xml:space="preserve">Install protocols and devices that can address unauthorized assets so if it does happen, those who are responsible will know. </t>
  </si>
  <si>
    <t>There is no hardware asset mangagment database found in the dirtbag data</t>
  </si>
  <si>
    <t xml:space="preserve">This lack of information will make it harder to find any vunerabilities in any system. Will make the job harder for anyone who is trying to make everything secure. </t>
  </si>
  <si>
    <t xml:space="preserve">Minimal, there is data on the system but not in depth enough and not comprehensive enough. </t>
  </si>
  <si>
    <t xml:space="preserve">Create a database that highlights all the necessary hardware information. </t>
  </si>
  <si>
    <t xml:space="preserve">All devices (laptops, printers, servers, etc.) are under one ip address and all on the same network with no segmentation or firewalls in between. </t>
  </si>
  <si>
    <t>If one device is compromised, any other device that is on the network can be compromised as well.</t>
  </si>
  <si>
    <t xml:space="preserve">The network should be segmented and different devices should be on different networks. Also, there should be firewalls in place with all the segmentation so that if a hacker wants to compromise multiple devices, they have to go through the firewalls each time. </t>
  </si>
  <si>
    <t>Juniper SSG550M Packet Filter</t>
  </si>
  <si>
    <t xml:space="preserve">Juniper ScreenOS which is running on this Juniper packet filter is an outdated OS and is vunerable to certain security issues. </t>
  </si>
  <si>
    <t xml:space="preserve">The JuniperOS is vunerable to a denial of service from malformed SSL packets. Remote unauthenticated attackers can compromise this vunerability. </t>
  </si>
  <si>
    <t xml:space="preserve">A JuniperOS update should be downloaded to make sure these attacks don't happen in the future. Current updates patch this vunerability. </t>
  </si>
  <si>
    <t>Medium</t>
  </si>
  <si>
    <t>There is no system to disable/deactivate accounts of people who leave the company.</t>
  </si>
  <si>
    <t xml:space="preserve">If inactive accounts remain in the system, less attention is on them which gives hackers another avenue to get into a system. Since those accounts don't have a lot of attention on them, those in charge of security might forget about them and leave vunerabilites. </t>
  </si>
  <si>
    <t>High</t>
  </si>
  <si>
    <t xml:space="preserve">There should be a system to deactivate accounts for people who move companies or quit. This will keep the system clean and remove any possible vunerabilites from accounts that do not remain active. </t>
  </si>
  <si>
    <r>
      <rPr>
        <rFont val="Calibri"/>
        <b/>
        <color theme="1"/>
        <sz val="18.0"/>
      </rPr>
      <t xml:space="preserve">LB Dirtbags Threat Model - </t>
    </r>
    <r>
      <rPr>
        <rFont val="Calibri"/>
        <b/>
        <color rgb="FF7030A0"/>
        <sz val="18.0"/>
      </rPr>
      <t>Risk Ratings</t>
    </r>
    <r>
      <rPr>
        <rFont val="Calibri"/>
        <b/>
        <color rgb="FFFF0000"/>
        <sz val="18.0"/>
      </rPr>
      <t xml:space="preserve"> (DO NOT CHANGE THIS SLIDE)</t>
    </r>
  </si>
  <si>
    <t>Impact|Likelihood</t>
  </si>
  <si>
    <t>Risk Rating</t>
  </si>
  <si>
    <t>Critical</t>
  </si>
  <si>
    <t>Rare</t>
  </si>
  <si>
    <t>|</t>
  </si>
  <si>
    <r>
      <rPr>
        <rFont val="Calibri"/>
        <b/>
        <color theme="1"/>
        <sz val="11.0"/>
      </rPr>
      <t>Note</t>
    </r>
    <r>
      <rPr>
        <rFont val="Calibri"/>
        <color theme="1"/>
        <sz val="11.0"/>
      </rPr>
      <t>:  Use the following to assist in determining the Impact rating:</t>
    </r>
  </si>
  <si>
    <t xml:space="preserve">               ==&gt; </t>
  </si>
  <si>
    <t>Customer Monetary Assets Compromised</t>
  </si>
  <si>
    <t>Sensitive Customer Data Compromised</t>
  </si>
  <si>
    <t>Sensitive LBFC Data Compromised</t>
  </si>
  <si>
    <t>Cheapo Operations Affected, Service Affected</t>
  </si>
  <si>
    <t>Chreapo Operations or Services Not Affected</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</si>
</sst>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theme="1"/>
      <name val="Arial"/>
    </font>
    <font>
      <b/>
      <sz val="18.0"/>
      <color theme="1"/>
      <name val="Calibri"/>
    </font>
    <font>
      <sz val="18.0"/>
      <color theme="1"/>
      <name val="Calibri"/>
    </font>
    <font>
      <sz val="11.0"/>
      <color theme="1"/>
      <name val="Calibri"/>
    </font>
    <font>
      <b/>
      <sz val="11.0"/>
      <color theme="1"/>
      <name val="Calibri"/>
    </font>
    <font>
      <sz val="10.0"/>
      <color theme="1"/>
      <name val="Calibri"/>
    </font>
    <font>
      <b/>
      <sz val="14.0"/>
      <color rgb="FFFF0000"/>
      <name val="Calibri"/>
    </font>
    <font>
      <b/>
      <sz val="10.0"/>
      <color theme="1"/>
      <name val="Calibri"/>
    </font>
    <font/>
    <font>
      <i/>
      <sz val="9.0"/>
      <color theme="1"/>
      <name val="Calibri"/>
    </font>
    <font>
      <b/>
      <sz val="11.0"/>
      <color theme="0"/>
      <name val="Calibri"/>
    </font>
    <font>
      <b/>
      <sz val="11.0"/>
      <color rgb="FF000000"/>
      <name val="Calibri"/>
    </font>
    <font>
      <sz val="9.0"/>
      <color theme="1"/>
      <name val="Calibri"/>
    </font>
    <font>
      <b/>
      <sz val="9.0"/>
      <color theme="1"/>
      <name val="Calibri"/>
    </font>
    <font>
      <sz val="9.0"/>
      <color rgb="FF000000"/>
      <name val="Calibri"/>
    </font>
    <font>
      <sz val="9.0"/>
      <color rgb="FF0070C0"/>
      <name val="Calibri"/>
    </font>
    <font>
      <sz val="9.0"/>
      <color rgb="FF000000"/>
      <name val="Docs-Calibri"/>
    </font>
    <font>
      <sz val="9.0"/>
      <color theme="0"/>
      <name val="Calibri"/>
    </font>
    <font>
      <sz val="9.0"/>
      <color rgb="FFFFFFFF"/>
      <name val="Calibri"/>
    </font>
    <font>
      <b/>
      <sz val="9.0"/>
      <color rgb="FFFFFFFF"/>
      <name val="Calibri"/>
    </font>
    <font>
      <color theme="1"/>
      <name val="Calibri"/>
    </font>
  </fonts>
  <fills count="7">
    <fill>
      <patternFill patternType="none"/>
    </fill>
    <fill>
      <patternFill patternType="lightGray"/>
    </fill>
    <fill>
      <patternFill patternType="solid">
        <fgColor rgb="FFD6DCE4"/>
        <bgColor rgb="FFD6DCE4"/>
      </patternFill>
    </fill>
    <fill>
      <patternFill patternType="solid">
        <fgColor rgb="FF7F7F7F"/>
        <bgColor rgb="FF7F7F7F"/>
      </patternFill>
    </fill>
    <fill>
      <patternFill patternType="solid">
        <fgColor theme="1"/>
        <bgColor theme="1"/>
      </patternFill>
    </fill>
    <fill>
      <patternFill patternType="solid">
        <fgColor rgb="FFD8D8D8"/>
        <bgColor rgb="FFD8D8D8"/>
      </patternFill>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left style="thin">
        <color rgb="FF000000"/>
      </left>
      <top/>
      <bottom/>
    </border>
    <border>
      <top/>
      <bottom/>
    </border>
    <border>
      <right style="medium">
        <color rgb="FF000000"/>
      </right>
      <top/>
      <bottom/>
    </border>
    <border>
      <left style="thin">
        <color theme="0"/>
      </left>
      <right style="thin">
        <color theme="0"/>
      </right>
      <top/>
      <bottom style="thick">
        <color theme="0"/>
      </bottom>
    </border>
    <border>
      <left style="thin">
        <color rgb="FF9A9A9A"/>
      </left>
      <right style="thin">
        <color rgb="FF9A9A9A"/>
      </right>
      <top/>
      <bottom style="thin">
        <color rgb="FF9A9A9A"/>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shrinkToFit="0" wrapText="1"/>
    </xf>
    <xf borderId="0" fillId="0" fontId="3" numFmtId="0" xfId="0" applyFont="1"/>
    <xf borderId="0" fillId="0" fontId="4" numFmtId="0" xfId="0" applyAlignment="1" applyFont="1">
      <alignment horizontal="left"/>
    </xf>
    <xf borderId="0" fillId="0" fontId="3" numFmtId="0" xfId="0" applyAlignment="1" applyFont="1">
      <alignment horizontal="left" shrinkToFit="0" wrapText="1"/>
    </xf>
    <xf borderId="0" fillId="0" fontId="3" numFmtId="0" xfId="0" applyAlignment="1" applyFont="1">
      <alignment horizontal="left"/>
    </xf>
    <xf borderId="0" fillId="0" fontId="3" numFmtId="0" xfId="0" applyAlignment="1" applyFont="1">
      <alignment horizontal="center"/>
    </xf>
    <xf borderId="0" fillId="0" fontId="5" numFmtId="0" xfId="0" applyAlignment="1" applyFont="1">
      <alignment horizontal="left"/>
    </xf>
    <xf borderId="0" fillId="0" fontId="6" numFmtId="0" xfId="0" applyAlignment="1" applyFont="1">
      <alignment horizontal="center"/>
    </xf>
    <xf borderId="0" fillId="0" fontId="3" numFmtId="14" xfId="0" applyAlignment="1" applyFont="1" applyNumberFormat="1">
      <alignment horizontal="left" shrinkToFit="0" wrapText="1"/>
    </xf>
    <xf borderId="1" fillId="2" fontId="5" numFmtId="49" xfId="0" applyAlignment="1" applyBorder="1" applyFill="1" applyFont="1" applyNumberFormat="1">
      <alignment horizontal="left" shrinkToFit="0" vertical="top" wrapText="1"/>
    </xf>
    <xf borderId="1" fillId="2" fontId="7" numFmtId="49" xfId="0" applyAlignment="1" applyBorder="1" applyFont="1" applyNumberFormat="1">
      <alignment horizontal="left" shrinkToFit="0" vertical="top" wrapText="1"/>
    </xf>
    <xf borderId="2" fillId="3" fontId="7" numFmtId="49" xfId="0" applyAlignment="1" applyBorder="1" applyFill="1" applyFont="1" applyNumberFormat="1">
      <alignment horizontal="center" shrinkToFit="0" vertical="center" wrapText="1"/>
    </xf>
    <xf borderId="3" fillId="0" fontId="8" numFmtId="0" xfId="0" applyBorder="1" applyFont="1"/>
    <xf borderId="4" fillId="0" fontId="8" numFmtId="0" xfId="0" applyBorder="1" applyFont="1"/>
    <xf borderId="0" fillId="0" fontId="9" numFmtId="49" xfId="0" applyAlignment="1" applyFont="1" applyNumberFormat="1">
      <alignment horizontal="left" shrinkToFit="0" vertical="top" wrapText="1"/>
    </xf>
    <xf borderId="0" fillId="0" fontId="3" numFmtId="1" xfId="0" applyAlignment="1" applyFont="1" applyNumberFormat="1">
      <alignment horizontal="left" shrinkToFit="0" vertical="top" wrapText="1"/>
    </xf>
    <xf borderId="0" fillId="0" fontId="3" numFmtId="0" xfId="0" applyAlignment="1" applyFont="1">
      <alignment shrinkToFit="0" vertical="top" wrapText="1"/>
    </xf>
    <xf borderId="5" fillId="4" fontId="10" numFmtId="0" xfId="0" applyAlignment="1" applyBorder="1" applyFill="1" applyFont="1">
      <alignment shrinkToFit="0" vertical="top" wrapText="1"/>
    </xf>
    <xf borderId="6" fillId="5" fontId="11" numFmtId="0" xfId="0" applyAlignment="1" applyBorder="1" applyFill="1" applyFont="1">
      <alignment shrinkToFit="0" vertical="top" wrapText="1"/>
    </xf>
    <xf borderId="0" fillId="0" fontId="3" numFmtId="0" xfId="0" applyAlignment="1" applyFont="1">
      <alignment shrinkToFit="0" vertical="top" wrapText="1"/>
    </xf>
    <xf borderId="0" fillId="0" fontId="12" numFmtId="1" xfId="0" applyAlignment="1" applyFont="1" applyNumberFormat="1">
      <alignment shrinkToFit="0" vertical="top" wrapText="1"/>
    </xf>
    <xf borderId="0" fillId="0" fontId="12" numFmtId="0" xfId="0" applyAlignment="1" applyFont="1">
      <alignment shrinkToFit="0" vertical="top" wrapText="1"/>
    </xf>
    <xf borderId="0" fillId="0" fontId="13" numFmtId="0" xfId="0" applyAlignment="1" applyFont="1">
      <alignment shrinkToFit="0" vertical="top" wrapText="1"/>
    </xf>
    <xf borderId="0" fillId="0" fontId="14" numFmtId="0" xfId="0" applyAlignment="1" applyFont="1">
      <alignment shrinkToFit="0" vertical="top" wrapText="1"/>
    </xf>
    <xf borderId="0" fillId="0" fontId="14" numFmtId="0" xfId="0" applyAlignment="1" applyFont="1">
      <alignment shrinkToFit="0" vertical="top" wrapText="1"/>
    </xf>
    <xf borderId="0" fillId="0" fontId="12" numFmtId="1" xfId="0" applyAlignment="1" applyFont="1" applyNumberFormat="1">
      <alignment readingOrder="0" shrinkToFit="0" vertical="top" wrapText="1"/>
    </xf>
    <xf borderId="0" fillId="0" fontId="12" numFmtId="0" xfId="0" applyAlignment="1" applyFont="1">
      <alignment readingOrder="0" shrinkToFit="0" vertical="top" wrapText="1"/>
    </xf>
    <xf borderId="0" fillId="6" fontId="15" numFmtId="1" xfId="0" applyAlignment="1" applyFill="1" applyFont="1" applyNumberFormat="1">
      <alignment horizontal="left" readingOrder="0"/>
    </xf>
    <xf borderId="0" fillId="5" fontId="16" numFmtId="0" xfId="0" applyAlignment="1" applyFont="1">
      <alignment horizontal="left" readingOrder="0"/>
    </xf>
    <xf borderId="0" fillId="6" fontId="16" numFmtId="0" xfId="0" applyAlignment="1" applyFont="1">
      <alignment horizontal="left" readingOrder="0"/>
    </xf>
    <xf borderId="0" fillId="6" fontId="14" numFmtId="0" xfId="0" applyAlignment="1" applyFont="1">
      <alignment horizontal="left" readingOrder="0"/>
    </xf>
    <xf borderId="0" fillId="5" fontId="14" numFmtId="0" xfId="0" applyAlignment="1" applyFont="1">
      <alignment horizontal="left" readingOrder="0"/>
    </xf>
    <xf borderId="0" fillId="5" fontId="14" numFmtId="0" xfId="0" applyAlignment="1" applyFont="1">
      <alignment horizontal="left" readingOrder="0" vertical="top"/>
    </xf>
    <xf borderId="0" fillId="5" fontId="14" numFmtId="1" xfId="0" applyAlignment="1" applyFont="1" applyNumberFormat="1">
      <alignment horizontal="left" readingOrder="0"/>
    </xf>
    <xf borderId="0" fillId="0" fontId="17" numFmtId="1" xfId="0" applyAlignment="1" applyFont="1" applyNumberFormat="1">
      <alignment shrinkToFit="0" vertical="top" wrapText="1"/>
    </xf>
    <xf borderId="0" fillId="0" fontId="18" numFmtId="1" xfId="0" applyAlignment="1" applyFont="1" applyNumberFormat="1">
      <alignment readingOrder="0" shrinkToFit="0" vertical="top" wrapText="1"/>
    </xf>
    <xf borderId="0" fillId="0" fontId="18" numFmtId="0" xfId="0" applyAlignment="1" applyFont="1">
      <alignment readingOrder="0" shrinkToFit="0" vertical="top" wrapText="1"/>
    </xf>
    <xf borderId="0" fillId="0" fontId="19" numFmtId="0" xfId="0" applyAlignment="1" applyFont="1">
      <alignment readingOrder="0" shrinkToFit="0" vertical="top" wrapText="1"/>
    </xf>
    <xf borderId="0" fillId="0" fontId="3" numFmtId="0" xfId="0" applyAlignment="1" applyFont="1">
      <alignment readingOrder="0"/>
    </xf>
    <xf borderId="0" fillId="0" fontId="4" numFmtId="0" xfId="0" applyFont="1"/>
    <xf borderId="0" fillId="0" fontId="20" numFmtId="0" xfId="0" applyFont="1"/>
  </cellXfs>
  <cellStyles count="1">
    <cellStyle xfId="0" name="Normal" builtinId="0"/>
  </cellStyles>
  <dxfs count="8">
    <dxf>
      <font>
        <color theme="0"/>
      </font>
      <fill>
        <patternFill patternType="solid">
          <fgColor rgb="FF7030A0"/>
          <bgColor rgb="FF7030A0"/>
        </patternFill>
      </fill>
      <border/>
    </dxf>
    <dxf>
      <font>
        <color theme="0"/>
      </font>
      <fill>
        <patternFill patternType="solid">
          <fgColor rgb="FFFF0000"/>
          <bgColor rgb="FFFF0000"/>
        </patternFill>
      </fill>
      <border/>
    </dxf>
    <dxf>
      <font/>
      <fill>
        <patternFill patternType="solid">
          <fgColor rgb="FFFFFF00"/>
          <bgColor rgb="FFFFFF00"/>
        </patternFill>
      </fill>
      <border/>
    </dxf>
    <dxf>
      <font>
        <color theme="0"/>
      </font>
      <fill>
        <patternFill patternType="solid">
          <fgColor rgb="FF00B050"/>
          <bgColor rgb="FF00B050"/>
        </patternFill>
      </fill>
      <border/>
    </dxf>
    <dxf>
      <font/>
      <fill>
        <patternFill patternType="none"/>
      </fill>
      <border/>
    </dxf>
    <dxf>
      <font/>
      <fill>
        <patternFill patternType="solid">
          <fgColor theme="1"/>
          <bgColor theme="1"/>
        </patternFill>
      </fill>
      <border/>
    </dxf>
    <dxf>
      <font/>
      <fill>
        <patternFill patternType="solid">
          <fgColor rgb="FFD8D8D8"/>
          <bgColor rgb="FFD8D8D8"/>
        </patternFill>
      </fill>
      <border/>
    </dxf>
    <dxf>
      <font/>
      <fill>
        <patternFill patternType="solid">
          <fgColor theme="0"/>
          <bgColor theme="0"/>
        </patternFill>
      </fill>
      <border/>
    </dxf>
  </dxfs>
  <tableStyles count="1">
    <tableStyle count="4" pivot="0" name="Threat Findings-style">
      <tableStyleElement dxfId="5" type="headerRow"/>
      <tableStyleElement dxfId="6" type="firstRowStripe"/>
      <tableStyleElement dxfId="7" type="secondRowStripe"/>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xdr:colOff>
      <xdr:row>9</xdr:row>
      <xdr:rowOff>123825</xdr:rowOff>
    </xdr:from>
    <xdr:ext cx="5410200" cy="3390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7:S107" displayName="Table_1" id="1">
  <tableColumns count="19">
    <tableColumn name="Ref #" id="1"/>
    <tableColumn name="Applies To" id="2"/>
    <tableColumn name="Vulnerability" id="3"/>
    <tableColumn name="Threat_x000a_(1 Point)" id="4"/>
    <tableColumn name="Threat STRIDE Type" id="5"/>
    <tableColumn name="Current Controls" id="6"/>
    <tableColumn name="Impact" id="7"/>
    <tableColumn name="Likelihood" id="8"/>
    <tableColumn name="Current Risk" id="9"/>
    <tableColumn name="Proposed Mitigation(s)_x000a_(1 Point)" id="10"/>
    <tableColumn name="Residual Risk" id="11"/>
    <tableColumn name="Comments" id="12"/>
    <tableColumn name="Review Status" id="13"/>
    <tableColumn name="Mitigation Status" id="14"/>
    <tableColumn name="Assigned To" id="15"/>
    <tableColumn name="Date Assigned" id="16"/>
    <tableColumn name="Due Date" id="17"/>
    <tableColumn name="Status Notes (with dates)" id="18"/>
    <tableColumn name="Implemented Mitigation" id="19"/>
  </tableColumns>
  <tableStyleInfo name="Threat Finding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88"/>
    <col customWidth="1" min="2" max="2" width="19.88"/>
    <col customWidth="1" min="3" max="3" width="32.38"/>
    <col customWidth="1" min="4" max="4" width="26.88"/>
    <col customWidth="1" min="5" max="5" width="18.75"/>
    <col customWidth="1" min="6" max="6" width="26.0"/>
    <col customWidth="1" min="7" max="7" width="18.38"/>
    <col customWidth="1" min="8" max="8" width="14.13"/>
    <col customWidth="1" min="9" max="9" width="16.63"/>
    <col customWidth="1" min="10" max="10" width="26.38"/>
    <col customWidth="1" min="11" max="11" width="20.75"/>
    <col customWidth="1" min="12" max="12" width="18.13"/>
    <col customWidth="1" min="13" max="13" width="13.75"/>
    <col customWidth="1" min="14" max="14" width="12.63"/>
    <col customWidth="1" min="15" max="15" width="10.5"/>
    <col customWidth="1" min="16" max="16" width="10.75"/>
    <col customWidth="1" min="17" max="17" width="11.25"/>
    <col customWidth="1" min="18" max="18" width="12.25"/>
    <col customWidth="1" min="19" max="19" width="12.63"/>
    <col customWidth="1" min="20" max="25" width="8.0"/>
    <col customWidth="1" hidden="1" min="26" max="39" width="7.63"/>
  </cols>
  <sheetData>
    <row r="1">
      <c r="A1" s="1" t="s">
        <v>0</v>
      </c>
      <c r="B1" s="2"/>
      <c r="C1" s="3"/>
      <c r="D1" s="2"/>
      <c r="E1" s="2"/>
      <c r="F1" s="2"/>
      <c r="G1" s="2"/>
      <c r="H1" s="2"/>
      <c r="I1" s="2"/>
      <c r="J1" s="2"/>
      <c r="K1" s="2"/>
      <c r="L1" s="4"/>
      <c r="M1" s="4"/>
      <c r="N1" s="4"/>
      <c r="O1" s="4"/>
      <c r="P1" s="4"/>
      <c r="Q1" s="4"/>
      <c r="R1" s="4"/>
      <c r="S1" s="4"/>
      <c r="T1" s="4"/>
      <c r="U1" s="4"/>
      <c r="V1" s="4"/>
      <c r="W1" s="4"/>
      <c r="X1" s="4"/>
      <c r="Y1" s="4"/>
      <c r="Z1" s="4"/>
      <c r="AA1" s="4"/>
      <c r="AB1" s="4"/>
      <c r="AC1" s="4"/>
      <c r="AD1" s="4"/>
      <c r="AE1" s="4"/>
      <c r="AF1" s="4"/>
      <c r="AG1" s="4"/>
      <c r="AH1" s="4"/>
      <c r="AI1" s="4"/>
      <c r="AJ1" s="4"/>
      <c r="AK1" s="4"/>
      <c r="AL1" s="4"/>
      <c r="AM1" s="4"/>
    </row>
    <row r="2">
      <c r="A2" s="5" t="s">
        <v>1</v>
      </c>
      <c r="C2" s="6" t="s">
        <v>2</v>
      </c>
      <c r="D2" s="7"/>
      <c r="E2" s="7"/>
      <c r="F2" s="8"/>
      <c r="G2" s="8"/>
      <c r="H2" s="8"/>
      <c r="I2" s="8"/>
      <c r="J2" s="8"/>
      <c r="K2" s="8"/>
      <c r="L2" s="4"/>
      <c r="M2" s="4"/>
      <c r="N2" s="4"/>
      <c r="O2" s="4"/>
      <c r="P2" s="4"/>
      <c r="Q2" s="4"/>
      <c r="R2" s="4"/>
      <c r="S2" s="4"/>
      <c r="T2" s="4"/>
      <c r="U2" s="4"/>
      <c r="V2" s="4"/>
      <c r="W2" s="4"/>
      <c r="X2" s="4"/>
      <c r="Y2" s="4"/>
      <c r="Z2" s="4"/>
      <c r="AA2" s="4"/>
      <c r="AB2" s="4"/>
      <c r="AC2" s="4"/>
      <c r="AD2" s="4"/>
      <c r="AE2" s="4"/>
      <c r="AF2" s="4"/>
      <c r="AG2" s="4"/>
      <c r="AH2" s="4"/>
      <c r="AI2" s="4"/>
      <c r="AJ2" s="4"/>
      <c r="AK2" s="4"/>
      <c r="AL2" s="4"/>
      <c r="AM2" s="4"/>
    </row>
    <row r="3" ht="16.5" customHeight="1">
      <c r="A3" s="5" t="s">
        <v>3</v>
      </c>
      <c r="C3" s="6" t="s">
        <v>4</v>
      </c>
      <c r="D3" s="9"/>
      <c r="E3" s="9"/>
      <c r="F3" s="10" t="s">
        <v>5</v>
      </c>
      <c r="H3" s="8"/>
      <c r="I3" s="8"/>
      <c r="J3" s="8"/>
      <c r="K3" s="8"/>
      <c r="L3" s="4"/>
      <c r="M3" s="4"/>
      <c r="N3" s="4"/>
      <c r="O3" s="4"/>
      <c r="P3" s="4"/>
      <c r="Q3" s="4"/>
      <c r="R3" s="4"/>
      <c r="S3" s="4"/>
      <c r="T3" s="4"/>
      <c r="U3" s="4"/>
      <c r="V3" s="4"/>
      <c r="W3" s="4"/>
      <c r="X3" s="4"/>
      <c r="Y3" s="4"/>
      <c r="Z3" s="4"/>
      <c r="AA3" s="4"/>
      <c r="AB3" s="4"/>
      <c r="AC3" s="4"/>
      <c r="AD3" s="4"/>
      <c r="AE3" s="4"/>
      <c r="AF3" s="4"/>
      <c r="AG3" s="4"/>
      <c r="AH3" s="4"/>
      <c r="AI3" s="4"/>
      <c r="AJ3" s="4"/>
      <c r="AK3" s="4"/>
      <c r="AL3" s="4"/>
      <c r="AM3" s="4"/>
    </row>
    <row r="4">
      <c r="A4" s="5" t="s">
        <v>6</v>
      </c>
      <c r="B4" s="7"/>
      <c r="C4" s="11">
        <v>44440.0</v>
      </c>
      <c r="D4" s="8" t="s">
        <v>7</v>
      </c>
      <c r="E4" s="8"/>
      <c r="F4" s="8"/>
      <c r="G4" s="8"/>
      <c r="H4" s="8"/>
      <c r="I4" s="8"/>
      <c r="J4" s="8"/>
      <c r="K4" s="8"/>
      <c r="L4" s="4"/>
      <c r="M4" s="4"/>
      <c r="N4" s="4"/>
      <c r="O4" s="4"/>
      <c r="P4" s="4"/>
      <c r="Q4" s="4"/>
      <c r="R4" s="4"/>
      <c r="S4" s="4"/>
      <c r="T4" s="4"/>
      <c r="U4" s="4"/>
      <c r="V4" s="4"/>
      <c r="W4" s="4"/>
      <c r="X4" s="4"/>
      <c r="Y4" s="4"/>
      <c r="Z4" s="4"/>
      <c r="AA4" s="4"/>
      <c r="AB4" s="4"/>
      <c r="AC4" s="4"/>
      <c r="AD4" s="4"/>
      <c r="AE4" s="4"/>
      <c r="AF4" s="4"/>
      <c r="AG4" s="4"/>
      <c r="AH4" s="4"/>
      <c r="AI4" s="4"/>
      <c r="AJ4" s="4"/>
      <c r="AK4" s="4"/>
      <c r="AL4" s="4"/>
      <c r="AM4" s="4"/>
    </row>
    <row r="5">
      <c r="A5" s="7"/>
      <c r="B5" s="7"/>
      <c r="C5" s="7"/>
      <c r="D5" s="8"/>
      <c r="E5" s="8"/>
      <c r="F5" s="8"/>
      <c r="G5" s="8"/>
      <c r="H5" s="8"/>
      <c r="I5" s="8"/>
      <c r="J5" s="8"/>
      <c r="K5" s="8"/>
      <c r="L5" s="4"/>
      <c r="M5" s="4"/>
      <c r="N5" s="4"/>
      <c r="O5" s="4"/>
      <c r="P5" s="4"/>
      <c r="Q5" s="4"/>
      <c r="R5" s="4"/>
      <c r="S5" s="4"/>
      <c r="T5" s="4"/>
      <c r="U5" s="4"/>
      <c r="V5" s="4"/>
      <c r="W5" s="4"/>
      <c r="X5" s="4"/>
      <c r="Y5" s="4"/>
      <c r="Z5" s="4"/>
      <c r="AA5" s="4"/>
      <c r="AB5" s="4"/>
      <c r="AC5" s="4"/>
      <c r="AD5" s="4"/>
      <c r="AE5" s="4"/>
      <c r="AF5" s="4"/>
      <c r="AG5" s="4"/>
      <c r="AH5" s="4"/>
      <c r="AI5" s="4"/>
      <c r="AJ5" s="4"/>
      <c r="AK5" s="4"/>
      <c r="AL5" s="4"/>
      <c r="AM5" s="4"/>
    </row>
    <row r="6">
      <c r="A6" s="12" t="s">
        <v>8</v>
      </c>
      <c r="B6" s="12" t="s">
        <v>9</v>
      </c>
      <c r="C6" s="12" t="s">
        <v>10</v>
      </c>
      <c r="D6" s="13" t="s">
        <v>11</v>
      </c>
      <c r="E6" s="12" t="s">
        <v>12</v>
      </c>
      <c r="F6" s="13" t="s">
        <v>13</v>
      </c>
      <c r="G6" s="12" t="s">
        <v>14</v>
      </c>
      <c r="H6" s="12" t="s">
        <v>15</v>
      </c>
      <c r="I6" s="12" t="s">
        <v>16</v>
      </c>
      <c r="J6" s="12" t="s">
        <v>17</v>
      </c>
      <c r="K6" s="13" t="s">
        <v>18</v>
      </c>
      <c r="L6" s="14" t="s">
        <v>19</v>
      </c>
      <c r="M6" s="15"/>
      <c r="N6" s="15"/>
      <c r="O6" s="15"/>
      <c r="P6" s="15"/>
      <c r="Q6" s="15"/>
      <c r="R6" s="15"/>
      <c r="S6" s="16"/>
      <c r="T6" s="17"/>
      <c r="U6" s="17"/>
      <c r="V6" s="17"/>
      <c r="W6" s="17"/>
      <c r="X6" s="17"/>
      <c r="Y6" s="17"/>
      <c r="Z6" s="17"/>
      <c r="AA6" s="17"/>
      <c r="AB6" s="17"/>
      <c r="AC6" s="17"/>
      <c r="AD6" s="17"/>
      <c r="AE6" s="17"/>
      <c r="AF6" s="17"/>
      <c r="AG6" s="17"/>
      <c r="AH6" s="17"/>
      <c r="AI6" s="17"/>
      <c r="AJ6" s="17"/>
      <c r="AK6" s="17"/>
      <c r="AL6" s="17"/>
      <c r="AM6" s="17"/>
    </row>
    <row r="7">
      <c r="A7" s="18" t="s">
        <v>20</v>
      </c>
      <c r="B7" s="19" t="s">
        <v>21</v>
      </c>
      <c r="C7" s="19" t="s">
        <v>22</v>
      </c>
      <c r="D7" s="19" t="s">
        <v>23</v>
      </c>
      <c r="E7" s="19" t="s">
        <v>24</v>
      </c>
      <c r="F7" s="19" t="s">
        <v>25</v>
      </c>
      <c r="G7" s="20" t="s">
        <v>26</v>
      </c>
      <c r="H7" s="19" t="s">
        <v>27</v>
      </c>
      <c r="I7" s="19" t="s">
        <v>28</v>
      </c>
      <c r="J7" s="19" t="s">
        <v>29</v>
      </c>
      <c r="K7" s="19" t="s">
        <v>30</v>
      </c>
      <c r="L7" s="19" t="s">
        <v>31</v>
      </c>
      <c r="M7" s="19" t="s">
        <v>32</v>
      </c>
      <c r="N7" s="21" t="s">
        <v>33</v>
      </c>
      <c r="O7" s="21" t="s">
        <v>34</v>
      </c>
      <c r="P7" s="21" t="s">
        <v>35</v>
      </c>
      <c r="Q7" s="21" t="s">
        <v>36</v>
      </c>
      <c r="R7" s="21" t="s">
        <v>37</v>
      </c>
      <c r="S7" s="21" t="s">
        <v>38</v>
      </c>
      <c r="T7" s="22"/>
      <c r="U7" s="4"/>
      <c r="V7" s="4"/>
      <c r="W7" s="4"/>
      <c r="X7" s="4"/>
      <c r="Y7" s="4"/>
      <c r="Z7" s="4"/>
      <c r="AA7" s="4"/>
      <c r="AB7" s="4"/>
      <c r="AC7" s="4"/>
      <c r="AD7" s="4"/>
      <c r="AE7" s="4"/>
      <c r="AF7" s="4"/>
      <c r="AG7" s="4"/>
      <c r="AH7" s="4"/>
      <c r="AI7" s="4"/>
      <c r="AJ7" s="4"/>
      <c r="AK7" s="4"/>
      <c r="AL7" s="4"/>
      <c r="AM7" s="4"/>
    </row>
    <row r="8">
      <c r="A8" s="23">
        <v>1.0</v>
      </c>
      <c r="B8" s="24" t="s">
        <v>39</v>
      </c>
      <c r="C8" s="24" t="s">
        <v>40</v>
      </c>
      <c r="D8" s="24" t="s">
        <v>41</v>
      </c>
      <c r="E8" s="24" t="s">
        <v>42</v>
      </c>
      <c r="F8" s="24" t="s">
        <v>43</v>
      </c>
      <c r="G8" s="24" t="s">
        <v>44</v>
      </c>
      <c r="H8" s="24" t="s">
        <v>45</v>
      </c>
      <c r="I8" s="25" t="str">
        <f>VLOOKUP('Threat Findings'!$G8&amp;"|"&amp;'Threat Findings'!$H8,'Risk Ratings (Do Not Change)'!$C$7:$D$32,2,FALSE)</f>
        <v>Critical</v>
      </c>
      <c r="J8" s="24" t="s">
        <v>46</v>
      </c>
      <c r="K8" s="25" t="s">
        <v>47</v>
      </c>
      <c r="L8" s="24"/>
      <c r="M8" s="24"/>
      <c r="N8" s="26"/>
      <c r="O8" s="26"/>
      <c r="P8" s="26"/>
      <c r="Q8" s="26"/>
      <c r="R8" s="26"/>
      <c r="S8" s="26"/>
      <c r="T8" s="27"/>
      <c r="U8" s="4"/>
      <c r="V8" s="4"/>
      <c r="W8" s="4"/>
      <c r="X8" s="4"/>
      <c r="Y8" s="4"/>
      <c r="Z8" s="4"/>
      <c r="AA8" s="4"/>
      <c r="AB8" s="4"/>
      <c r="AC8" s="4"/>
      <c r="AD8" s="4"/>
      <c r="AE8" s="4"/>
      <c r="AF8" s="4"/>
      <c r="AG8" s="4"/>
      <c r="AH8" s="4"/>
      <c r="AI8" s="4"/>
      <c r="AJ8" s="4"/>
      <c r="AK8" s="4"/>
      <c r="AL8" s="4"/>
      <c r="AM8" s="4"/>
    </row>
    <row r="9">
      <c r="A9" s="23">
        <v>2.0</v>
      </c>
      <c r="B9" s="23" t="s">
        <v>48</v>
      </c>
      <c r="C9" s="24" t="s">
        <v>49</v>
      </c>
      <c r="D9" s="24" t="s">
        <v>50</v>
      </c>
      <c r="E9" s="24" t="s">
        <v>51</v>
      </c>
      <c r="F9" s="24" t="s">
        <v>52</v>
      </c>
      <c r="G9" s="24" t="s">
        <v>53</v>
      </c>
      <c r="H9" s="24" t="s">
        <v>45</v>
      </c>
      <c r="I9" s="25" t="str">
        <f>VLOOKUP('Threat Findings'!$G9&amp;"|"&amp;'Threat Findings'!$H9,'Risk Ratings (Do Not Change)'!$C$7:$D$32,2,FALSE)</f>
        <v>High</v>
      </c>
      <c r="J9" s="24" t="s">
        <v>54</v>
      </c>
      <c r="K9" s="24" t="s">
        <v>47</v>
      </c>
      <c r="L9" s="24"/>
      <c r="M9" s="24"/>
      <c r="N9" s="24"/>
      <c r="O9" s="24"/>
      <c r="P9" s="24"/>
      <c r="Q9" s="24"/>
      <c r="R9" s="24"/>
      <c r="S9" s="24"/>
      <c r="T9" s="4"/>
      <c r="U9" s="4"/>
      <c r="V9" s="4"/>
      <c r="W9" s="4"/>
      <c r="X9" s="4"/>
      <c r="Y9" s="4"/>
      <c r="Z9" s="4"/>
      <c r="AA9" s="4"/>
      <c r="AB9" s="4"/>
      <c r="AC9" s="4"/>
      <c r="AD9" s="4"/>
      <c r="AE9" s="4"/>
      <c r="AF9" s="4"/>
      <c r="AG9" s="4"/>
      <c r="AH9" s="4"/>
      <c r="AI9" s="4"/>
      <c r="AJ9" s="4"/>
      <c r="AK9" s="4"/>
      <c r="AL9" s="4"/>
      <c r="AM9" s="4"/>
    </row>
    <row r="10">
      <c r="A10" s="23">
        <v>3.0</v>
      </c>
      <c r="B10" s="28" t="s">
        <v>55</v>
      </c>
      <c r="C10" s="29" t="s">
        <v>56</v>
      </c>
      <c r="D10" s="29" t="s">
        <v>57</v>
      </c>
      <c r="E10" s="29" t="s">
        <v>51</v>
      </c>
      <c r="F10" s="29" t="s">
        <v>52</v>
      </c>
      <c r="G10" s="29" t="s">
        <v>53</v>
      </c>
      <c r="H10" s="29" t="s">
        <v>58</v>
      </c>
      <c r="I10" s="25" t="str">
        <f>VLOOKUP('Threat Findings'!$G10&amp;"|"&amp;'Threat Findings'!$H10,'Risk Ratings (Do Not Change)'!$C$7:$D$32,2,FALSE)</f>
        <v>Critical</v>
      </c>
      <c r="J10" s="29" t="s">
        <v>59</v>
      </c>
      <c r="K10" s="29" t="s">
        <v>47</v>
      </c>
      <c r="L10" s="24"/>
      <c r="M10" s="24"/>
      <c r="N10" s="24"/>
      <c r="O10" s="24"/>
      <c r="P10" s="24"/>
      <c r="Q10" s="24"/>
      <c r="R10" s="24"/>
      <c r="S10" s="24"/>
      <c r="T10" s="4"/>
      <c r="U10" s="4"/>
      <c r="V10" s="4"/>
      <c r="W10" s="4"/>
      <c r="X10" s="4"/>
      <c r="Y10" s="4"/>
      <c r="Z10" s="4"/>
      <c r="AA10" s="4"/>
      <c r="AB10" s="4"/>
      <c r="AC10" s="4"/>
      <c r="AD10" s="4"/>
      <c r="AE10" s="4"/>
      <c r="AF10" s="4"/>
      <c r="AG10" s="4"/>
      <c r="AH10" s="4"/>
      <c r="AI10" s="4"/>
      <c r="AJ10" s="4"/>
      <c r="AK10" s="4"/>
      <c r="AL10" s="4"/>
      <c r="AM10" s="4"/>
    </row>
    <row r="11">
      <c r="A11" s="23">
        <v>4.0</v>
      </c>
      <c r="B11" s="28" t="s">
        <v>60</v>
      </c>
      <c r="C11" s="29" t="s">
        <v>61</v>
      </c>
      <c r="D11" s="29" t="s">
        <v>62</v>
      </c>
      <c r="E11" s="29" t="s">
        <v>51</v>
      </c>
      <c r="F11" s="29" t="s">
        <v>52</v>
      </c>
      <c r="G11" s="29" t="s">
        <v>63</v>
      </c>
      <c r="H11" s="29" t="s">
        <v>45</v>
      </c>
      <c r="I11" s="25" t="str">
        <f>VLOOKUP('Threat Findings'!$G11&amp;"|"&amp;'Threat Findings'!$H11,'Risk Ratings (Do Not Change)'!$C$7:$D$32,2,FALSE)</f>
        <v>High</v>
      </c>
      <c r="J11" s="29" t="s">
        <v>64</v>
      </c>
      <c r="K11" s="29" t="s">
        <v>47</v>
      </c>
      <c r="L11" s="24"/>
      <c r="M11" s="24"/>
      <c r="N11" s="24"/>
      <c r="O11" s="24"/>
      <c r="P11" s="24"/>
      <c r="Q11" s="24"/>
      <c r="R11" s="24"/>
      <c r="S11" s="24"/>
      <c r="T11" s="4"/>
      <c r="U11" s="4"/>
      <c r="V11" s="4"/>
      <c r="W11" s="4"/>
      <c r="X11" s="4"/>
      <c r="Y11" s="4"/>
      <c r="Z11" s="4"/>
      <c r="AA11" s="4"/>
      <c r="AB11" s="4"/>
      <c r="AC11" s="4"/>
      <c r="AD11" s="4"/>
      <c r="AE11" s="4"/>
      <c r="AF11" s="4"/>
      <c r="AG11" s="4"/>
      <c r="AH11" s="4"/>
      <c r="AI11" s="4"/>
      <c r="AJ11" s="4"/>
      <c r="AK11" s="4"/>
      <c r="AL11" s="4"/>
      <c r="AM11" s="4"/>
    </row>
    <row r="12">
      <c r="A12" s="23">
        <v>5.0</v>
      </c>
      <c r="B12" s="28" t="s">
        <v>65</v>
      </c>
      <c r="C12" s="29" t="s">
        <v>66</v>
      </c>
      <c r="D12" s="29" t="s">
        <v>67</v>
      </c>
      <c r="E12" s="29" t="s">
        <v>51</v>
      </c>
      <c r="F12" s="29" t="s">
        <v>52</v>
      </c>
      <c r="G12" s="29" t="s">
        <v>53</v>
      </c>
      <c r="H12" s="29" t="s">
        <v>45</v>
      </c>
      <c r="I12" s="25" t="str">
        <f>VLOOKUP('Threat Findings'!$G12&amp;"|"&amp;'Threat Findings'!$H12,'Risk Ratings (Do Not Change)'!$C$7:$D$32,2,FALSE)</f>
        <v>High</v>
      </c>
      <c r="J12" s="29" t="s">
        <v>68</v>
      </c>
      <c r="K12" s="29" t="s">
        <v>47</v>
      </c>
      <c r="L12" s="24"/>
      <c r="M12" s="24"/>
      <c r="N12" s="26"/>
      <c r="O12" s="26"/>
      <c r="P12" s="26"/>
      <c r="Q12" s="26"/>
      <c r="R12" s="26"/>
      <c r="S12" s="26"/>
      <c r="T12" s="4"/>
      <c r="U12" s="4"/>
      <c r="V12" s="4"/>
      <c r="W12" s="4"/>
      <c r="X12" s="4"/>
      <c r="Y12" s="4"/>
      <c r="Z12" s="4"/>
      <c r="AA12" s="4"/>
      <c r="AB12" s="4"/>
      <c r="AC12" s="4"/>
      <c r="AD12" s="4"/>
      <c r="AE12" s="4"/>
      <c r="AF12" s="4"/>
      <c r="AG12" s="4"/>
      <c r="AH12" s="4"/>
      <c r="AI12" s="4"/>
      <c r="AJ12" s="4"/>
      <c r="AK12" s="4"/>
      <c r="AL12" s="4"/>
      <c r="AM12" s="4"/>
    </row>
    <row r="13">
      <c r="A13" s="23">
        <v>6.0</v>
      </c>
      <c r="B13" s="28" t="s">
        <v>69</v>
      </c>
      <c r="C13" s="29" t="s">
        <v>70</v>
      </c>
      <c r="D13" s="29" t="s">
        <v>71</v>
      </c>
      <c r="E13" s="29" t="s">
        <v>51</v>
      </c>
      <c r="F13" s="29" t="s">
        <v>72</v>
      </c>
      <c r="G13" s="29" t="s">
        <v>44</v>
      </c>
      <c r="H13" s="29" t="s">
        <v>73</v>
      </c>
      <c r="I13" s="25" t="str">
        <f>VLOOKUP('Threat Findings'!$G13&amp;"|"&amp;'Threat Findings'!$H13,'Risk Ratings (Do Not Change)'!$C$7:$D$32,2,FALSE)</f>
        <v>High</v>
      </c>
      <c r="J13" s="29" t="s">
        <v>74</v>
      </c>
      <c r="K13" s="29" t="s">
        <v>47</v>
      </c>
      <c r="L13" s="24"/>
      <c r="M13" s="24"/>
      <c r="N13" s="24"/>
      <c r="O13" s="24"/>
      <c r="P13" s="24"/>
      <c r="Q13" s="24"/>
      <c r="R13" s="24"/>
      <c r="S13" s="24"/>
      <c r="T13" s="4"/>
      <c r="U13" s="4"/>
      <c r="V13" s="4"/>
      <c r="W13" s="4"/>
      <c r="X13" s="4"/>
      <c r="Y13" s="4"/>
      <c r="Z13" s="4"/>
      <c r="AA13" s="4"/>
      <c r="AB13" s="4"/>
      <c r="AC13" s="4"/>
      <c r="AD13" s="4"/>
      <c r="AE13" s="4"/>
      <c r="AF13" s="4"/>
      <c r="AG13" s="4"/>
      <c r="AH13" s="4"/>
      <c r="AI13" s="4"/>
      <c r="AJ13" s="4"/>
      <c r="AK13" s="4"/>
      <c r="AL13" s="4"/>
      <c r="AM13" s="4"/>
    </row>
    <row r="14">
      <c r="A14" s="23">
        <v>7.0</v>
      </c>
      <c r="B14" s="28" t="s">
        <v>75</v>
      </c>
      <c r="C14" s="29" t="s">
        <v>76</v>
      </c>
      <c r="D14" s="29" t="s">
        <v>77</v>
      </c>
      <c r="E14" s="29" t="s">
        <v>42</v>
      </c>
      <c r="F14" s="29" t="s">
        <v>78</v>
      </c>
      <c r="G14" s="29" t="s">
        <v>44</v>
      </c>
      <c r="H14" s="29" t="s">
        <v>45</v>
      </c>
      <c r="I14" s="25" t="str">
        <f>VLOOKUP('Threat Findings'!$G14&amp;"|"&amp;'Threat Findings'!$H14,'Risk Ratings (Do Not Change)'!$C$7:$D$32,2,FALSE)</f>
        <v>Critical</v>
      </c>
      <c r="J14" s="29" t="s">
        <v>79</v>
      </c>
      <c r="K14" s="29" t="s">
        <v>47</v>
      </c>
      <c r="L14" s="24"/>
      <c r="M14" s="24"/>
      <c r="N14" s="24"/>
      <c r="O14" s="24"/>
      <c r="P14" s="24"/>
      <c r="Q14" s="24"/>
      <c r="R14" s="24"/>
      <c r="S14" s="24"/>
      <c r="T14" s="4"/>
      <c r="U14" s="4"/>
      <c r="V14" s="4"/>
      <c r="W14" s="4"/>
      <c r="X14" s="4"/>
      <c r="Y14" s="4"/>
      <c r="Z14" s="4"/>
      <c r="AA14" s="4"/>
      <c r="AB14" s="4"/>
      <c r="AC14" s="4"/>
      <c r="AD14" s="4"/>
      <c r="AE14" s="4"/>
      <c r="AF14" s="4"/>
      <c r="AG14" s="4"/>
      <c r="AH14" s="4"/>
      <c r="AI14" s="4"/>
      <c r="AJ14" s="4"/>
      <c r="AK14" s="4"/>
      <c r="AL14" s="4"/>
      <c r="AM14" s="4"/>
    </row>
    <row r="15">
      <c r="A15" s="23">
        <v>8.0</v>
      </c>
      <c r="B15" s="28" t="s">
        <v>80</v>
      </c>
      <c r="C15" s="29" t="s">
        <v>81</v>
      </c>
      <c r="D15" s="29" t="s">
        <v>82</v>
      </c>
      <c r="E15" s="29" t="s">
        <v>51</v>
      </c>
      <c r="F15" s="29" t="s">
        <v>52</v>
      </c>
      <c r="G15" s="29" t="s">
        <v>44</v>
      </c>
      <c r="H15" s="29" t="s">
        <v>45</v>
      </c>
      <c r="I15" s="25" t="str">
        <f>VLOOKUP('Threat Findings'!$G15&amp;"|"&amp;'Threat Findings'!$H15,'Risk Ratings (Do Not Change)'!$C$7:$D$32,2,FALSE)</f>
        <v>Critical</v>
      </c>
      <c r="J15" s="29" t="s">
        <v>83</v>
      </c>
      <c r="K15" s="29" t="s">
        <v>47</v>
      </c>
      <c r="L15" s="24"/>
      <c r="M15" s="24"/>
      <c r="N15" s="24"/>
      <c r="O15" s="24"/>
      <c r="P15" s="24"/>
      <c r="Q15" s="24"/>
      <c r="R15" s="24"/>
      <c r="S15" s="24"/>
      <c r="T15" s="4"/>
      <c r="U15" s="4"/>
      <c r="V15" s="4"/>
      <c r="W15" s="4"/>
      <c r="X15" s="4"/>
      <c r="Y15" s="4"/>
      <c r="Z15" s="4"/>
      <c r="AA15" s="4"/>
      <c r="AB15" s="4"/>
      <c r="AC15" s="4"/>
      <c r="AD15" s="4"/>
      <c r="AE15" s="4"/>
      <c r="AF15" s="4"/>
      <c r="AG15" s="4"/>
      <c r="AH15" s="4"/>
      <c r="AI15" s="4"/>
      <c r="AJ15" s="4"/>
      <c r="AK15" s="4"/>
      <c r="AL15" s="4"/>
      <c r="AM15" s="4"/>
    </row>
    <row r="16">
      <c r="A16" s="23">
        <v>9.0</v>
      </c>
      <c r="B16" s="28" t="s">
        <v>84</v>
      </c>
      <c r="C16" s="29" t="s">
        <v>85</v>
      </c>
      <c r="D16" s="29" t="s">
        <v>86</v>
      </c>
      <c r="E16" s="29" t="s">
        <v>51</v>
      </c>
      <c r="F16" s="29" t="s">
        <v>52</v>
      </c>
      <c r="G16" s="29" t="s">
        <v>44</v>
      </c>
      <c r="H16" s="29" t="s">
        <v>45</v>
      </c>
      <c r="I16" s="25" t="str">
        <f>VLOOKUP('Threat Findings'!$G16&amp;"|"&amp;'Threat Findings'!$H16,'Risk Ratings (Do Not Change)'!$C$7:$D$32,2,FALSE)</f>
        <v>Critical</v>
      </c>
      <c r="J16" s="29" t="s">
        <v>87</v>
      </c>
      <c r="K16" s="29" t="s">
        <v>47</v>
      </c>
      <c r="L16" s="24"/>
      <c r="M16" s="24"/>
      <c r="N16" s="24"/>
      <c r="O16" s="24"/>
      <c r="P16" s="24"/>
      <c r="Q16" s="24"/>
      <c r="R16" s="24"/>
      <c r="S16" s="24"/>
      <c r="T16" s="4"/>
      <c r="U16" s="4"/>
      <c r="V16" s="4"/>
      <c r="W16" s="4"/>
      <c r="X16" s="4"/>
      <c r="Y16" s="4"/>
      <c r="Z16" s="4"/>
      <c r="AA16" s="4"/>
      <c r="AB16" s="4"/>
      <c r="AC16" s="4"/>
      <c r="AD16" s="4"/>
      <c r="AE16" s="4"/>
      <c r="AF16" s="4"/>
      <c r="AG16" s="4"/>
      <c r="AH16" s="4"/>
      <c r="AI16" s="4"/>
      <c r="AJ16" s="4"/>
      <c r="AK16" s="4"/>
      <c r="AL16" s="4"/>
      <c r="AM16" s="4"/>
    </row>
    <row r="17">
      <c r="A17" s="23">
        <v>10.0</v>
      </c>
      <c r="B17" s="30" t="s">
        <v>88</v>
      </c>
      <c r="C17" s="29" t="s">
        <v>89</v>
      </c>
      <c r="D17" s="29" t="s">
        <v>90</v>
      </c>
      <c r="E17" s="29" t="s">
        <v>91</v>
      </c>
      <c r="F17" s="29" t="s">
        <v>52</v>
      </c>
      <c r="G17" s="24"/>
      <c r="H17" s="29" t="s">
        <v>73</v>
      </c>
      <c r="I17" s="25" t="str">
        <f>VLOOKUP('Threat Findings'!$G17&amp;"|"&amp;'Threat Findings'!$H17,'Risk Ratings (Do Not Change)'!$C$7:$D$32,2,FALSE)</f>
        <v>#N/A</v>
      </c>
      <c r="J17" s="29" t="s">
        <v>92</v>
      </c>
      <c r="K17" s="29" t="s">
        <v>47</v>
      </c>
      <c r="L17" s="24"/>
      <c r="M17" s="24"/>
      <c r="N17" s="24"/>
      <c r="O17" s="24"/>
      <c r="P17" s="24"/>
      <c r="Q17" s="24"/>
      <c r="R17" s="24"/>
      <c r="S17" s="24"/>
      <c r="T17" s="4"/>
      <c r="U17" s="4"/>
      <c r="V17" s="4"/>
      <c r="W17" s="4"/>
      <c r="X17" s="4"/>
      <c r="Y17" s="4"/>
      <c r="Z17" s="4"/>
      <c r="AA17" s="4"/>
      <c r="AB17" s="4"/>
      <c r="AC17" s="4"/>
      <c r="AD17" s="4"/>
      <c r="AE17" s="4"/>
      <c r="AF17" s="4"/>
      <c r="AG17" s="4"/>
      <c r="AH17" s="4"/>
      <c r="AI17" s="4"/>
      <c r="AJ17" s="4"/>
      <c r="AK17" s="4"/>
      <c r="AL17" s="4"/>
      <c r="AM17" s="4"/>
    </row>
    <row r="18">
      <c r="A18" s="23">
        <v>11.0</v>
      </c>
      <c r="B18" s="28" t="s">
        <v>39</v>
      </c>
      <c r="C18" s="29" t="s">
        <v>93</v>
      </c>
      <c r="D18" s="29" t="s">
        <v>94</v>
      </c>
      <c r="E18" s="29" t="s">
        <v>95</v>
      </c>
      <c r="F18" s="31" t="s">
        <v>52</v>
      </c>
      <c r="G18" s="29" t="s">
        <v>44</v>
      </c>
      <c r="H18" s="29" t="s">
        <v>73</v>
      </c>
      <c r="I18" s="25" t="str">
        <f>VLOOKUP('Threat Findings'!$G18&amp;"|"&amp;'Threat Findings'!$H18,'Risk Ratings (Do Not Change)'!$C$7:$D$32,2,FALSE)</f>
        <v>High</v>
      </c>
      <c r="J18" s="29" t="s">
        <v>96</v>
      </c>
      <c r="K18" s="29" t="s">
        <v>47</v>
      </c>
      <c r="L18" s="24"/>
      <c r="M18" s="24"/>
      <c r="N18" s="24"/>
      <c r="O18" s="24"/>
      <c r="P18" s="24"/>
      <c r="Q18" s="24"/>
      <c r="R18" s="24"/>
      <c r="S18" s="24"/>
      <c r="T18" s="4"/>
      <c r="U18" s="4"/>
      <c r="V18" s="4"/>
      <c r="W18" s="4"/>
      <c r="X18" s="4"/>
      <c r="Y18" s="4"/>
      <c r="Z18" s="4"/>
      <c r="AA18" s="4"/>
      <c r="AB18" s="4"/>
      <c r="AC18" s="4"/>
      <c r="AD18" s="4"/>
      <c r="AE18" s="4"/>
      <c r="AF18" s="4"/>
      <c r="AG18" s="4"/>
      <c r="AH18" s="4"/>
      <c r="AI18" s="4"/>
      <c r="AJ18" s="4"/>
      <c r="AK18" s="4"/>
      <c r="AL18" s="4"/>
      <c r="AM18" s="4"/>
    </row>
    <row r="19">
      <c r="A19" s="23">
        <v>12.0</v>
      </c>
      <c r="B19" s="28" t="s">
        <v>97</v>
      </c>
      <c r="C19" s="29" t="s">
        <v>98</v>
      </c>
      <c r="D19" s="29" t="s">
        <v>99</v>
      </c>
      <c r="E19" s="29" t="s">
        <v>95</v>
      </c>
      <c r="F19" s="32" t="s">
        <v>52</v>
      </c>
      <c r="G19" s="29" t="s">
        <v>44</v>
      </c>
      <c r="H19" s="29" t="s">
        <v>73</v>
      </c>
      <c r="I19" s="25" t="str">
        <f>VLOOKUP('Threat Findings'!$G19&amp;"|"&amp;'Threat Findings'!$H19,'Risk Ratings (Do Not Change)'!$C$7:$D$32,2,FALSE)</f>
        <v>High</v>
      </c>
      <c r="J19" s="29" t="s">
        <v>100</v>
      </c>
      <c r="K19" s="29" t="s">
        <v>47</v>
      </c>
      <c r="L19" s="24"/>
      <c r="M19" s="24"/>
      <c r="N19" s="24"/>
      <c r="O19" s="24"/>
      <c r="P19" s="24"/>
      <c r="Q19" s="24"/>
      <c r="R19" s="24"/>
      <c r="S19" s="24"/>
      <c r="T19" s="4"/>
      <c r="U19" s="4"/>
      <c r="V19" s="4"/>
      <c r="W19" s="4"/>
      <c r="X19" s="4"/>
      <c r="Y19" s="4"/>
      <c r="Z19" s="4"/>
      <c r="AA19" s="4"/>
      <c r="AB19" s="4"/>
      <c r="AC19" s="4"/>
      <c r="AD19" s="4"/>
      <c r="AE19" s="4"/>
      <c r="AF19" s="4"/>
      <c r="AG19" s="4"/>
      <c r="AH19" s="4"/>
      <c r="AI19" s="4"/>
      <c r="AJ19" s="4"/>
      <c r="AK19" s="4"/>
      <c r="AL19" s="4"/>
      <c r="AM19" s="4"/>
    </row>
    <row r="20">
      <c r="A20" s="23">
        <v>13.0</v>
      </c>
      <c r="B20" s="28" t="s">
        <v>101</v>
      </c>
      <c r="C20" s="29" t="s">
        <v>102</v>
      </c>
      <c r="D20" s="29" t="s">
        <v>103</v>
      </c>
      <c r="E20" s="29" t="s">
        <v>95</v>
      </c>
      <c r="F20" s="31" t="s">
        <v>52</v>
      </c>
      <c r="G20" s="29" t="s">
        <v>44</v>
      </c>
      <c r="H20" s="29" t="s">
        <v>45</v>
      </c>
      <c r="I20" s="25" t="str">
        <f>VLOOKUP('Threat Findings'!$G20&amp;"|"&amp;'Threat Findings'!$H20,'Risk Ratings (Do Not Change)'!$C$7:$D$32,2,FALSE)</f>
        <v>Critical</v>
      </c>
      <c r="J20" s="29" t="s">
        <v>104</v>
      </c>
      <c r="K20" s="29" t="s">
        <v>47</v>
      </c>
      <c r="L20" s="24"/>
      <c r="M20" s="24"/>
      <c r="N20" s="24"/>
      <c r="O20" s="24"/>
      <c r="P20" s="24"/>
      <c r="Q20" s="24"/>
      <c r="R20" s="24"/>
      <c r="S20" s="24"/>
      <c r="T20" s="4"/>
      <c r="U20" s="4"/>
      <c r="V20" s="4"/>
      <c r="W20" s="4"/>
      <c r="X20" s="4"/>
      <c r="Y20" s="4"/>
      <c r="Z20" s="4"/>
      <c r="AA20" s="4"/>
      <c r="AB20" s="4"/>
      <c r="AC20" s="4"/>
      <c r="AD20" s="4"/>
      <c r="AE20" s="4"/>
      <c r="AF20" s="4"/>
      <c r="AG20" s="4"/>
      <c r="AH20" s="4"/>
      <c r="AI20" s="4"/>
      <c r="AJ20" s="4"/>
      <c r="AK20" s="4"/>
      <c r="AL20" s="4"/>
      <c r="AM20" s="4"/>
    </row>
    <row r="21" ht="15.75" customHeight="1">
      <c r="A21" s="23">
        <v>14.0</v>
      </c>
      <c r="B21" s="28" t="s">
        <v>105</v>
      </c>
      <c r="C21" s="29" t="s">
        <v>106</v>
      </c>
      <c r="D21" s="29" t="s">
        <v>107</v>
      </c>
      <c r="E21" s="29" t="s">
        <v>51</v>
      </c>
      <c r="F21" s="32" t="s">
        <v>52</v>
      </c>
      <c r="G21" s="29" t="s">
        <v>44</v>
      </c>
      <c r="H21" s="29" t="s">
        <v>73</v>
      </c>
      <c r="I21" s="25" t="str">
        <f>VLOOKUP('Threat Findings'!$G21&amp;"|"&amp;'Threat Findings'!$H21,'Risk Ratings (Do Not Change)'!$C$7:$D$32,2,FALSE)</f>
        <v>High</v>
      </c>
      <c r="J21" s="29" t="s">
        <v>108</v>
      </c>
      <c r="K21" s="29" t="s">
        <v>47</v>
      </c>
      <c r="L21" s="24"/>
      <c r="M21" s="24"/>
      <c r="N21" s="24"/>
      <c r="O21" s="24"/>
      <c r="P21" s="24"/>
      <c r="Q21" s="24"/>
      <c r="R21" s="24"/>
      <c r="S21" s="24"/>
      <c r="T21" s="4"/>
      <c r="U21" s="4"/>
      <c r="V21" s="4"/>
      <c r="W21" s="4"/>
      <c r="X21" s="4"/>
      <c r="Y21" s="4"/>
      <c r="Z21" s="4"/>
      <c r="AA21" s="4"/>
      <c r="AB21" s="4"/>
      <c r="AC21" s="4"/>
      <c r="AD21" s="4"/>
      <c r="AE21" s="4"/>
      <c r="AF21" s="4"/>
      <c r="AG21" s="4"/>
      <c r="AH21" s="4"/>
      <c r="AI21" s="4"/>
      <c r="AJ21" s="4"/>
      <c r="AK21" s="4"/>
      <c r="AL21" s="4"/>
      <c r="AM21" s="4"/>
    </row>
    <row r="22" ht="15.75" customHeight="1">
      <c r="A22" s="23">
        <v>15.0</v>
      </c>
      <c r="B22" s="28" t="s">
        <v>109</v>
      </c>
      <c r="C22" s="29" t="s">
        <v>110</v>
      </c>
      <c r="D22" s="29" t="s">
        <v>111</v>
      </c>
      <c r="E22" s="29" t="s">
        <v>42</v>
      </c>
      <c r="F22" s="31" t="s">
        <v>52</v>
      </c>
      <c r="G22" s="29" t="s">
        <v>44</v>
      </c>
      <c r="H22" s="29" t="s">
        <v>73</v>
      </c>
      <c r="I22" s="25" t="str">
        <f>VLOOKUP('Threat Findings'!$G22&amp;"|"&amp;'Threat Findings'!$H22,'Risk Ratings (Do Not Change)'!$C$7:$D$32,2,FALSE)</f>
        <v>High</v>
      </c>
      <c r="J22" s="29" t="s">
        <v>112</v>
      </c>
      <c r="K22" s="29" t="s">
        <v>47</v>
      </c>
      <c r="L22" s="24"/>
      <c r="M22" s="24"/>
      <c r="N22" s="24"/>
      <c r="O22" s="24"/>
      <c r="P22" s="24"/>
      <c r="Q22" s="24"/>
      <c r="R22" s="24"/>
      <c r="S22" s="24"/>
      <c r="T22" s="4"/>
      <c r="U22" s="4"/>
      <c r="V22" s="4"/>
      <c r="W22" s="4"/>
      <c r="X22" s="4"/>
      <c r="Y22" s="4"/>
      <c r="Z22" s="4"/>
      <c r="AA22" s="4"/>
      <c r="AB22" s="4"/>
      <c r="AC22" s="4"/>
      <c r="AD22" s="4"/>
      <c r="AE22" s="4"/>
      <c r="AF22" s="4"/>
      <c r="AG22" s="4"/>
      <c r="AH22" s="4"/>
      <c r="AI22" s="4"/>
      <c r="AJ22" s="4"/>
      <c r="AK22" s="4"/>
      <c r="AL22" s="4"/>
      <c r="AM22" s="4"/>
    </row>
    <row r="23" ht="15.75" customHeight="1">
      <c r="A23" s="23">
        <v>16.0</v>
      </c>
      <c r="B23" s="28" t="s">
        <v>113</v>
      </c>
      <c r="C23" s="29" t="s">
        <v>114</v>
      </c>
      <c r="D23" s="29" t="s">
        <v>115</v>
      </c>
      <c r="E23" s="29" t="s">
        <v>95</v>
      </c>
      <c r="F23" s="32" t="s">
        <v>52</v>
      </c>
      <c r="G23" s="29" t="s">
        <v>44</v>
      </c>
      <c r="H23" s="29" t="s">
        <v>73</v>
      </c>
      <c r="I23" s="25" t="str">
        <f>VLOOKUP('Threat Findings'!$G23&amp;"|"&amp;'Threat Findings'!$H23,'Risk Ratings (Do Not Change)'!$C$7:$D$32,2,FALSE)</f>
        <v>High</v>
      </c>
      <c r="J23" s="29" t="s">
        <v>116</v>
      </c>
      <c r="K23" s="29" t="s">
        <v>47</v>
      </c>
      <c r="L23" s="24"/>
      <c r="M23" s="24"/>
      <c r="N23" s="24"/>
      <c r="O23" s="24"/>
      <c r="P23" s="24"/>
      <c r="Q23" s="24"/>
      <c r="R23" s="24"/>
      <c r="S23" s="24"/>
      <c r="T23" s="4"/>
      <c r="U23" s="4"/>
      <c r="V23" s="4"/>
      <c r="W23" s="4"/>
      <c r="X23" s="4"/>
      <c r="Y23" s="4"/>
      <c r="Z23" s="4"/>
      <c r="AA23" s="4"/>
      <c r="AB23" s="4"/>
      <c r="AC23" s="4"/>
      <c r="AD23" s="4"/>
      <c r="AE23" s="4"/>
      <c r="AF23" s="4"/>
      <c r="AG23" s="4"/>
      <c r="AH23" s="4"/>
      <c r="AI23" s="4"/>
      <c r="AJ23" s="4"/>
      <c r="AK23" s="4"/>
      <c r="AL23" s="4"/>
      <c r="AM23" s="4"/>
    </row>
    <row r="24" ht="15.75" customHeight="1">
      <c r="A24" s="23">
        <v>17.0</v>
      </c>
      <c r="B24" s="28" t="s">
        <v>117</v>
      </c>
      <c r="C24" s="29" t="s">
        <v>118</v>
      </c>
      <c r="D24" s="29" t="s">
        <v>119</v>
      </c>
      <c r="E24" s="29" t="s">
        <v>51</v>
      </c>
      <c r="F24" s="31" t="s">
        <v>52</v>
      </c>
      <c r="G24" s="29" t="s">
        <v>53</v>
      </c>
      <c r="H24" s="29" t="s">
        <v>73</v>
      </c>
      <c r="I24" s="25" t="str">
        <f>VLOOKUP('Threat Findings'!$G24&amp;"|"&amp;'Threat Findings'!$H24,'Risk Ratings (Do Not Change)'!$C$7:$D$32,2,FALSE)</f>
        <v>High</v>
      </c>
      <c r="J24" s="29" t="s">
        <v>120</v>
      </c>
      <c r="K24" s="29" t="s">
        <v>47</v>
      </c>
      <c r="L24" s="24"/>
      <c r="M24" s="24"/>
      <c r="N24" s="24"/>
      <c r="O24" s="24"/>
      <c r="P24" s="24"/>
      <c r="Q24" s="24"/>
      <c r="R24" s="24"/>
      <c r="S24" s="24"/>
      <c r="T24" s="4"/>
      <c r="U24" s="4"/>
      <c r="V24" s="4"/>
      <c r="W24" s="4"/>
      <c r="X24" s="4"/>
      <c r="Y24" s="4"/>
      <c r="Z24" s="4"/>
      <c r="AA24" s="4"/>
      <c r="AB24" s="4"/>
      <c r="AC24" s="4"/>
      <c r="AD24" s="4"/>
      <c r="AE24" s="4"/>
      <c r="AF24" s="4"/>
      <c r="AG24" s="4"/>
      <c r="AH24" s="4"/>
      <c r="AI24" s="4"/>
      <c r="AJ24" s="4"/>
      <c r="AK24" s="4"/>
      <c r="AL24" s="4"/>
      <c r="AM24" s="4"/>
    </row>
    <row r="25" ht="15.75" customHeight="1">
      <c r="A25" s="23">
        <v>18.0</v>
      </c>
      <c r="B25" s="28" t="s">
        <v>121</v>
      </c>
      <c r="C25" s="29" t="s">
        <v>122</v>
      </c>
      <c r="D25" s="29" t="s">
        <v>123</v>
      </c>
      <c r="E25" s="29" t="s">
        <v>51</v>
      </c>
      <c r="F25" s="32" t="s">
        <v>52</v>
      </c>
      <c r="G25" s="29" t="s">
        <v>44</v>
      </c>
      <c r="H25" s="29" t="s">
        <v>73</v>
      </c>
      <c r="I25" s="25" t="str">
        <f>VLOOKUP('Threat Findings'!$G25&amp;"|"&amp;'Threat Findings'!$H25,'Risk Ratings (Do Not Change)'!$C$7:$D$32,2,FALSE)</f>
        <v>High</v>
      </c>
      <c r="J25" s="29" t="s">
        <v>124</v>
      </c>
      <c r="K25" s="29" t="s">
        <v>47</v>
      </c>
      <c r="L25" s="24"/>
      <c r="M25" s="24"/>
      <c r="N25" s="24"/>
      <c r="O25" s="24"/>
      <c r="P25" s="24"/>
      <c r="Q25" s="24"/>
      <c r="R25" s="24"/>
      <c r="S25" s="24"/>
      <c r="T25" s="4"/>
      <c r="U25" s="4"/>
      <c r="V25" s="4"/>
      <c r="W25" s="4"/>
      <c r="X25" s="4"/>
      <c r="Y25" s="4"/>
      <c r="Z25" s="4"/>
      <c r="AA25" s="4"/>
      <c r="AB25" s="4"/>
      <c r="AC25" s="4"/>
      <c r="AD25" s="4"/>
      <c r="AE25" s="4"/>
      <c r="AF25" s="4"/>
      <c r="AG25" s="4"/>
      <c r="AH25" s="4"/>
      <c r="AI25" s="4"/>
      <c r="AJ25" s="4"/>
      <c r="AK25" s="4"/>
      <c r="AL25" s="4"/>
      <c r="AM25" s="4"/>
    </row>
    <row r="26" ht="15.75" customHeight="1">
      <c r="A26" s="23">
        <v>19.0</v>
      </c>
      <c r="B26" s="28" t="s">
        <v>125</v>
      </c>
      <c r="C26" s="29" t="s">
        <v>126</v>
      </c>
      <c r="D26" s="29" t="s">
        <v>127</v>
      </c>
      <c r="E26" s="29" t="s">
        <v>91</v>
      </c>
      <c r="F26" s="31" t="s">
        <v>52</v>
      </c>
      <c r="G26" s="29" t="s">
        <v>44</v>
      </c>
      <c r="H26" s="29" t="s">
        <v>73</v>
      </c>
      <c r="I26" s="25" t="str">
        <f>VLOOKUP('Threat Findings'!$G26&amp;"|"&amp;'Threat Findings'!$H26,'Risk Ratings (Do Not Change)'!$C$7:$D$32,2,FALSE)</f>
        <v>High</v>
      </c>
      <c r="J26" s="29" t="s">
        <v>128</v>
      </c>
      <c r="K26" s="29" t="s">
        <v>47</v>
      </c>
      <c r="L26" s="24"/>
      <c r="M26" s="24"/>
      <c r="N26" s="24"/>
      <c r="O26" s="24"/>
      <c r="P26" s="24"/>
      <c r="Q26" s="24"/>
      <c r="R26" s="24"/>
      <c r="S26" s="24"/>
      <c r="T26" s="4"/>
      <c r="U26" s="4"/>
      <c r="V26" s="4"/>
      <c r="W26" s="4"/>
      <c r="X26" s="4"/>
      <c r="Y26" s="4"/>
      <c r="Z26" s="4"/>
      <c r="AA26" s="4"/>
      <c r="AB26" s="4"/>
      <c r="AC26" s="4"/>
      <c r="AD26" s="4"/>
      <c r="AE26" s="4"/>
      <c r="AF26" s="4"/>
      <c r="AG26" s="4"/>
      <c r="AH26" s="4"/>
      <c r="AI26" s="4"/>
      <c r="AJ26" s="4"/>
      <c r="AK26" s="4"/>
      <c r="AL26" s="4"/>
      <c r="AM26" s="4"/>
    </row>
    <row r="27" ht="15.75" customHeight="1">
      <c r="A27" s="23">
        <v>20.0</v>
      </c>
      <c r="B27" s="28" t="s">
        <v>129</v>
      </c>
      <c r="C27" s="33" t="s">
        <v>130</v>
      </c>
      <c r="D27" s="29" t="s">
        <v>131</v>
      </c>
      <c r="E27" s="29" t="s">
        <v>51</v>
      </c>
      <c r="F27" s="32" t="s">
        <v>52</v>
      </c>
      <c r="G27" s="29" t="s">
        <v>44</v>
      </c>
      <c r="H27" s="29" t="s">
        <v>73</v>
      </c>
      <c r="I27" s="25" t="str">
        <f>VLOOKUP('Threat Findings'!$G27&amp;"|"&amp;'Threat Findings'!$H27,'Risk Ratings (Do Not Change)'!$C$7:$D$32,2,FALSE)</f>
        <v>High</v>
      </c>
      <c r="J27" s="29" t="s">
        <v>132</v>
      </c>
      <c r="K27" s="29" t="s">
        <v>47</v>
      </c>
      <c r="L27" s="24"/>
      <c r="M27" s="24"/>
      <c r="N27" s="24"/>
      <c r="O27" s="24"/>
      <c r="P27" s="24"/>
      <c r="Q27" s="24"/>
      <c r="R27" s="24"/>
      <c r="S27" s="24"/>
      <c r="T27" s="4"/>
      <c r="U27" s="4"/>
      <c r="V27" s="4"/>
      <c r="W27" s="4"/>
      <c r="X27" s="4"/>
      <c r="Y27" s="4"/>
      <c r="Z27" s="4"/>
      <c r="AA27" s="4"/>
      <c r="AB27" s="4"/>
      <c r="AC27" s="4"/>
      <c r="AD27" s="4"/>
      <c r="AE27" s="4"/>
      <c r="AF27" s="4"/>
      <c r="AG27" s="4"/>
      <c r="AH27" s="4"/>
      <c r="AI27" s="4"/>
      <c r="AJ27" s="4"/>
      <c r="AK27" s="4"/>
      <c r="AL27" s="4"/>
      <c r="AM27" s="4"/>
    </row>
    <row r="28" ht="15.75" customHeight="1">
      <c r="A28" s="23">
        <v>21.0</v>
      </c>
      <c r="B28" s="28" t="s">
        <v>133</v>
      </c>
      <c r="C28" s="34" t="s">
        <v>134</v>
      </c>
      <c r="D28" s="29" t="s">
        <v>135</v>
      </c>
      <c r="E28" s="29" t="s">
        <v>51</v>
      </c>
      <c r="F28" s="31" t="s">
        <v>52</v>
      </c>
      <c r="G28" s="29" t="s">
        <v>63</v>
      </c>
      <c r="H28" s="29" t="s">
        <v>73</v>
      </c>
      <c r="I28" s="25" t="str">
        <f>VLOOKUP('Threat Findings'!$G28&amp;"|"&amp;'Threat Findings'!$H28,'Risk Ratings (Do Not Change)'!$C$7:$D$32,2,FALSE)</f>
        <v>Medium</v>
      </c>
      <c r="J28" s="29" t="s">
        <v>136</v>
      </c>
      <c r="K28" s="29" t="s">
        <v>47</v>
      </c>
      <c r="L28" s="24"/>
      <c r="M28" s="24"/>
      <c r="N28" s="24"/>
      <c r="O28" s="24"/>
      <c r="P28" s="24"/>
      <c r="Q28" s="24"/>
      <c r="R28" s="24"/>
      <c r="S28" s="24"/>
      <c r="T28" s="4"/>
      <c r="U28" s="4"/>
      <c r="V28" s="4"/>
      <c r="W28" s="4"/>
      <c r="X28" s="4"/>
      <c r="Y28" s="4"/>
      <c r="Z28" s="4"/>
      <c r="AA28" s="4"/>
      <c r="AB28" s="4"/>
      <c r="AC28" s="4"/>
      <c r="AD28" s="4"/>
      <c r="AE28" s="4"/>
      <c r="AF28" s="4"/>
      <c r="AG28" s="4"/>
      <c r="AH28" s="4"/>
      <c r="AI28" s="4"/>
      <c r="AJ28" s="4"/>
      <c r="AK28" s="4"/>
      <c r="AL28" s="4"/>
      <c r="AM28" s="4"/>
    </row>
    <row r="29" ht="15.75" customHeight="1">
      <c r="A29" s="23">
        <v>22.0</v>
      </c>
      <c r="B29" s="28" t="s">
        <v>137</v>
      </c>
      <c r="C29" s="29" t="s">
        <v>138</v>
      </c>
      <c r="D29" s="29" t="s">
        <v>139</v>
      </c>
      <c r="E29" s="29" t="s">
        <v>42</v>
      </c>
      <c r="F29" s="32" t="s">
        <v>52</v>
      </c>
      <c r="G29" s="29" t="s">
        <v>63</v>
      </c>
      <c r="H29" s="29" t="s">
        <v>73</v>
      </c>
      <c r="I29" s="25" t="str">
        <f>VLOOKUP('Threat Findings'!$G29&amp;"|"&amp;'Threat Findings'!$H29,'Risk Ratings (Do Not Change)'!$C$7:$D$32,2,FALSE)</f>
        <v>Medium</v>
      </c>
      <c r="J29" s="29" t="s">
        <v>140</v>
      </c>
      <c r="K29" s="29" t="s">
        <v>47</v>
      </c>
      <c r="L29" s="24"/>
      <c r="M29" s="24"/>
      <c r="N29" s="26"/>
      <c r="O29" s="26"/>
      <c r="P29" s="26"/>
      <c r="Q29" s="26"/>
      <c r="R29" s="26"/>
      <c r="S29" s="26"/>
      <c r="T29" s="4"/>
      <c r="U29" s="4"/>
      <c r="V29" s="4"/>
      <c r="W29" s="4"/>
      <c r="X29" s="4"/>
      <c r="Y29" s="4"/>
      <c r="Z29" s="4"/>
      <c r="AA29" s="4"/>
      <c r="AB29" s="4"/>
      <c r="AC29" s="4"/>
      <c r="AD29" s="4"/>
      <c r="AE29" s="4"/>
      <c r="AF29" s="4"/>
      <c r="AG29" s="4"/>
      <c r="AH29" s="4"/>
      <c r="AI29" s="4"/>
      <c r="AJ29" s="4"/>
      <c r="AK29" s="4"/>
      <c r="AL29" s="4"/>
      <c r="AM29" s="4"/>
    </row>
    <row r="30" ht="15.75" customHeight="1">
      <c r="A30" s="23">
        <v>23.0</v>
      </c>
      <c r="B30" s="28" t="s">
        <v>141</v>
      </c>
      <c r="C30" s="29" t="s">
        <v>142</v>
      </c>
      <c r="D30" s="29" t="s">
        <v>143</v>
      </c>
      <c r="E30" s="29" t="s">
        <v>42</v>
      </c>
      <c r="F30" s="31" t="s">
        <v>52</v>
      </c>
      <c r="G30" s="29" t="s">
        <v>63</v>
      </c>
      <c r="H30" s="29" t="s">
        <v>73</v>
      </c>
      <c r="I30" s="25" t="str">
        <f>VLOOKUP('Threat Findings'!$G30&amp;"|"&amp;'Threat Findings'!$H30,'Risk Ratings (Do Not Change)'!$C$7:$D$32,2,FALSE)</f>
        <v>Medium</v>
      </c>
      <c r="J30" s="29" t="s">
        <v>144</v>
      </c>
      <c r="K30" s="29" t="s">
        <v>47</v>
      </c>
      <c r="L30" s="24"/>
      <c r="M30" s="24"/>
      <c r="N30" s="24"/>
      <c r="O30" s="24"/>
      <c r="P30" s="24"/>
      <c r="Q30" s="24"/>
      <c r="R30" s="24"/>
      <c r="S30" s="24"/>
      <c r="T30" s="4"/>
      <c r="U30" s="4"/>
      <c r="V30" s="4"/>
      <c r="W30" s="4"/>
      <c r="X30" s="4"/>
      <c r="Y30" s="4"/>
      <c r="Z30" s="4"/>
      <c r="AA30" s="4"/>
      <c r="AB30" s="4"/>
      <c r="AC30" s="4"/>
      <c r="AD30" s="4"/>
      <c r="AE30" s="4"/>
      <c r="AF30" s="4"/>
      <c r="AG30" s="4"/>
      <c r="AH30" s="4"/>
      <c r="AI30" s="4"/>
      <c r="AJ30" s="4"/>
      <c r="AK30" s="4"/>
      <c r="AL30" s="4"/>
      <c r="AM30" s="4"/>
    </row>
    <row r="31" ht="15.75" customHeight="1">
      <c r="A31" s="23">
        <v>24.0</v>
      </c>
      <c r="B31" s="28" t="s">
        <v>133</v>
      </c>
      <c r="C31" s="29" t="s">
        <v>145</v>
      </c>
      <c r="D31" s="33" t="s">
        <v>146</v>
      </c>
      <c r="E31" s="29" t="s">
        <v>51</v>
      </c>
      <c r="F31" s="32" t="s">
        <v>52</v>
      </c>
      <c r="G31" s="29" t="s">
        <v>63</v>
      </c>
      <c r="H31" s="29" t="s">
        <v>73</v>
      </c>
      <c r="I31" s="25" t="str">
        <f>VLOOKUP('Threat Findings'!$G31&amp;"|"&amp;'Threat Findings'!$H31,'Risk Ratings (Do Not Change)'!$C$7:$D$32,2,FALSE)</f>
        <v>Medium</v>
      </c>
      <c r="J31" s="34" t="s">
        <v>147</v>
      </c>
      <c r="K31" s="29" t="s">
        <v>47</v>
      </c>
      <c r="L31" s="24"/>
      <c r="M31" s="24"/>
      <c r="N31" s="26"/>
      <c r="O31" s="26"/>
      <c r="P31" s="26"/>
      <c r="Q31" s="26"/>
      <c r="R31" s="26"/>
      <c r="S31" s="26"/>
      <c r="T31" s="4"/>
      <c r="U31" s="4"/>
      <c r="V31" s="4"/>
      <c r="W31" s="4"/>
      <c r="X31" s="4"/>
      <c r="Y31" s="4"/>
      <c r="Z31" s="4"/>
      <c r="AA31" s="4"/>
      <c r="AB31" s="4"/>
      <c r="AC31" s="4"/>
      <c r="AD31" s="4"/>
      <c r="AE31" s="4"/>
      <c r="AF31" s="4"/>
      <c r="AG31" s="4"/>
      <c r="AH31" s="4"/>
      <c r="AI31" s="4"/>
      <c r="AJ31" s="4"/>
      <c r="AK31" s="4"/>
      <c r="AL31" s="4"/>
      <c r="AM31" s="4"/>
    </row>
    <row r="32" ht="15.75" customHeight="1">
      <c r="A32" s="23">
        <v>25.0</v>
      </c>
      <c r="B32" s="28" t="s">
        <v>133</v>
      </c>
      <c r="C32" s="29" t="s">
        <v>148</v>
      </c>
      <c r="D32" s="29" t="s">
        <v>149</v>
      </c>
      <c r="E32" s="29" t="s">
        <v>51</v>
      </c>
      <c r="F32" s="31" t="s">
        <v>52</v>
      </c>
      <c r="G32" s="29" t="s">
        <v>63</v>
      </c>
      <c r="H32" s="29" t="s">
        <v>73</v>
      </c>
      <c r="I32" s="25" t="str">
        <f>VLOOKUP('Threat Findings'!$G32&amp;"|"&amp;'Threat Findings'!$H32,'Risk Ratings (Do Not Change)'!$C$7:$D$32,2,FALSE)</f>
        <v>Medium</v>
      </c>
      <c r="J32" s="34" t="s">
        <v>150</v>
      </c>
      <c r="K32" s="29" t="s">
        <v>47</v>
      </c>
      <c r="L32" s="24"/>
      <c r="M32" s="24"/>
      <c r="N32" s="26"/>
      <c r="O32" s="26"/>
      <c r="P32" s="26"/>
      <c r="Q32" s="26"/>
      <c r="R32" s="26"/>
      <c r="S32" s="26"/>
      <c r="T32" s="4"/>
      <c r="U32" s="4"/>
      <c r="V32" s="4"/>
      <c r="W32" s="4"/>
      <c r="X32" s="4"/>
      <c r="Y32" s="4"/>
      <c r="Z32" s="4"/>
      <c r="AA32" s="4"/>
      <c r="AB32" s="4"/>
      <c r="AC32" s="4"/>
      <c r="AD32" s="4"/>
      <c r="AE32" s="4"/>
      <c r="AF32" s="4"/>
      <c r="AG32" s="4"/>
      <c r="AH32" s="4"/>
      <c r="AI32" s="4"/>
      <c r="AJ32" s="4"/>
      <c r="AK32" s="4"/>
      <c r="AL32" s="4"/>
      <c r="AM32" s="4"/>
    </row>
    <row r="33" ht="15.75" customHeight="1">
      <c r="A33" s="23">
        <v>26.0</v>
      </c>
      <c r="B33" s="28" t="s">
        <v>133</v>
      </c>
      <c r="C33" s="32" t="s">
        <v>151</v>
      </c>
      <c r="D33" s="29" t="s">
        <v>152</v>
      </c>
      <c r="E33" s="29" t="s">
        <v>51</v>
      </c>
      <c r="F33" s="32" t="s">
        <v>52</v>
      </c>
      <c r="G33" s="29" t="s">
        <v>153</v>
      </c>
      <c r="H33" s="29" t="s">
        <v>73</v>
      </c>
      <c r="I33" s="25" t="str">
        <f>VLOOKUP('Threat Findings'!$G33&amp;"|"&amp;'Threat Findings'!$H33,'Risk Ratings (Do Not Change)'!$C$7:$D$32,2,FALSE)</f>
        <v>Medium</v>
      </c>
      <c r="J33" s="34" t="s">
        <v>154</v>
      </c>
      <c r="K33" s="29" t="s">
        <v>47</v>
      </c>
      <c r="L33" s="24"/>
      <c r="M33" s="24"/>
      <c r="N33" s="26"/>
      <c r="O33" s="26"/>
      <c r="P33" s="26"/>
      <c r="Q33" s="26"/>
      <c r="R33" s="26"/>
      <c r="S33" s="26"/>
      <c r="T33" s="4"/>
      <c r="U33" s="4"/>
      <c r="V33" s="4"/>
      <c r="W33" s="4"/>
      <c r="X33" s="4"/>
      <c r="Y33" s="4"/>
      <c r="Z33" s="4"/>
      <c r="AA33" s="4"/>
      <c r="AB33" s="4"/>
      <c r="AC33" s="4"/>
      <c r="AD33" s="4"/>
      <c r="AE33" s="4"/>
      <c r="AF33" s="4"/>
      <c r="AG33" s="4"/>
      <c r="AH33" s="4"/>
      <c r="AI33" s="4"/>
      <c r="AJ33" s="4"/>
      <c r="AK33" s="4"/>
      <c r="AL33" s="4"/>
      <c r="AM33" s="4"/>
    </row>
    <row r="34" ht="15.75" customHeight="1">
      <c r="A34" s="23">
        <v>27.0</v>
      </c>
      <c r="B34" s="28" t="s">
        <v>133</v>
      </c>
      <c r="C34" s="29" t="s">
        <v>148</v>
      </c>
      <c r="D34" s="29" t="s">
        <v>149</v>
      </c>
      <c r="E34" s="29" t="s">
        <v>51</v>
      </c>
      <c r="F34" s="31" t="s">
        <v>52</v>
      </c>
      <c r="G34" s="29" t="s">
        <v>63</v>
      </c>
      <c r="H34" s="29" t="s">
        <v>73</v>
      </c>
      <c r="I34" s="25" t="str">
        <f>VLOOKUP('Threat Findings'!$G34&amp;"|"&amp;'Threat Findings'!$H34,'Risk Ratings (Do Not Change)'!$C$7:$D$32,2,FALSE)</f>
        <v>Medium</v>
      </c>
      <c r="J34" s="34" t="s">
        <v>150</v>
      </c>
      <c r="K34" s="29" t="s">
        <v>47</v>
      </c>
      <c r="L34" s="24"/>
      <c r="M34" s="24"/>
      <c r="N34" s="26"/>
      <c r="O34" s="26"/>
      <c r="P34" s="26"/>
      <c r="Q34" s="26"/>
      <c r="R34" s="26"/>
      <c r="S34" s="26"/>
      <c r="T34" s="4"/>
      <c r="U34" s="4"/>
      <c r="V34" s="4"/>
      <c r="W34" s="4"/>
      <c r="X34" s="4"/>
      <c r="Y34" s="4"/>
      <c r="Z34" s="4"/>
      <c r="AA34" s="4"/>
      <c r="AB34" s="4"/>
      <c r="AC34" s="4"/>
      <c r="AD34" s="4"/>
      <c r="AE34" s="4"/>
      <c r="AF34" s="4"/>
      <c r="AG34" s="4"/>
      <c r="AH34" s="4"/>
      <c r="AI34" s="4"/>
      <c r="AJ34" s="4"/>
      <c r="AK34" s="4"/>
      <c r="AL34" s="4"/>
      <c r="AM34" s="4"/>
    </row>
    <row r="35" ht="15.75" customHeight="1">
      <c r="A35" s="23">
        <v>28.0</v>
      </c>
      <c r="B35" s="28" t="s">
        <v>155</v>
      </c>
      <c r="C35" s="29" t="s">
        <v>156</v>
      </c>
      <c r="D35" s="29" t="s">
        <v>157</v>
      </c>
      <c r="E35" s="29" t="s">
        <v>51</v>
      </c>
      <c r="F35" s="29" t="s">
        <v>52</v>
      </c>
      <c r="G35" s="29" t="s">
        <v>44</v>
      </c>
      <c r="H35" s="29" t="s">
        <v>73</v>
      </c>
      <c r="I35" s="25" t="str">
        <f>VLOOKUP('Threat Findings'!$G35&amp;"|"&amp;'Threat Findings'!$H35,'Risk Ratings (Do Not Change)'!$C$7:$D$32,2,FALSE)</f>
        <v>High</v>
      </c>
      <c r="J35" s="29" t="s">
        <v>158</v>
      </c>
      <c r="K35" s="29" t="s">
        <v>47</v>
      </c>
      <c r="L35" s="24"/>
      <c r="M35" s="24"/>
      <c r="N35" s="26"/>
      <c r="O35" s="26"/>
      <c r="P35" s="26"/>
      <c r="Q35" s="26"/>
      <c r="R35" s="26"/>
      <c r="S35" s="26"/>
      <c r="T35" s="4"/>
      <c r="U35" s="4"/>
      <c r="V35" s="4"/>
      <c r="W35" s="4"/>
      <c r="X35" s="4"/>
      <c r="Y35" s="4"/>
      <c r="Z35" s="4"/>
      <c r="AA35" s="4"/>
      <c r="AB35" s="4"/>
      <c r="AC35" s="4"/>
      <c r="AD35" s="4"/>
      <c r="AE35" s="4"/>
      <c r="AF35" s="4"/>
      <c r="AG35" s="4"/>
      <c r="AH35" s="4"/>
      <c r="AI35" s="4"/>
      <c r="AJ35" s="4"/>
      <c r="AK35" s="4"/>
      <c r="AL35" s="4"/>
      <c r="AM35" s="4"/>
    </row>
    <row r="36" ht="15.75" customHeight="1">
      <c r="A36" s="23">
        <v>29.0</v>
      </c>
      <c r="B36" s="28" t="s">
        <v>133</v>
      </c>
      <c r="C36" s="29" t="s">
        <v>159</v>
      </c>
      <c r="D36" s="29" t="s">
        <v>160</v>
      </c>
      <c r="E36" s="29" t="s">
        <v>42</v>
      </c>
      <c r="F36" s="31" t="s">
        <v>52</v>
      </c>
      <c r="G36" s="29" t="s">
        <v>53</v>
      </c>
      <c r="H36" s="29" t="s">
        <v>73</v>
      </c>
      <c r="I36" s="25" t="str">
        <f>VLOOKUP('Threat Findings'!$G36&amp;"|"&amp;'Threat Findings'!$H36,'Risk Ratings (Do Not Change)'!$C$7:$D$32,2,FALSE)</f>
        <v>High</v>
      </c>
      <c r="J36" s="33" t="s">
        <v>161</v>
      </c>
      <c r="K36" s="29" t="s">
        <v>47</v>
      </c>
      <c r="L36" s="24"/>
      <c r="M36" s="24"/>
      <c r="N36" s="26"/>
      <c r="O36" s="26"/>
      <c r="P36" s="26"/>
      <c r="Q36" s="26"/>
      <c r="R36" s="26"/>
      <c r="S36" s="26"/>
      <c r="T36" s="4"/>
      <c r="U36" s="4"/>
      <c r="V36" s="4"/>
      <c r="W36" s="4"/>
      <c r="X36" s="4"/>
      <c r="Y36" s="4"/>
      <c r="Z36" s="4"/>
      <c r="AA36" s="4"/>
      <c r="AB36" s="4"/>
      <c r="AC36" s="4"/>
      <c r="AD36" s="4"/>
      <c r="AE36" s="4"/>
      <c r="AF36" s="4"/>
      <c r="AG36" s="4"/>
      <c r="AH36" s="4"/>
      <c r="AI36" s="4"/>
      <c r="AJ36" s="4"/>
      <c r="AK36" s="4"/>
      <c r="AL36" s="4"/>
      <c r="AM36" s="4"/>
    </row>
    <row r="37" ht="15.75" customHeight="1">
      <c r="A37" s="23">
        <v>30.0</v>
      </c>
      <c r="B37" s="28" t="s">
        <v>162</v>
      </c>
      <c r="C37" s="29" t="s">
        <v>163</v>
      </c>
      <c r="D37" s="29" t="s">
        <v>164</v>
      </c>
      <c r="E37" s="29" t="s">
        <v>91</v>
      </c>
      <c r="F37" s="32" t="s">
        <v>52</v>
      </c>
      <c r="G37" s="29" t="s">
        <v>53</v>
      </c>
      <c r="H37" s="29" t="s">
        <v>73</v>
      </c>
      <c r="I37" s="25" t="str">
        <f>VLOOKUP('Threat Findings'!$G37&amp;"|"&amp;'Threat Findings'!$H37,'Risk Ratings (Do Not Change)'!$C$7:$D$32,2,FALSE)</f>
        <v>High</v>
      </c>
      <c r="J37" s="35" t="s">
        <v>165</v>
      </c>
      <c r="K37" s="29" t="s">
        <v>47</v>
      </c>
      <c r="L37" s="24"/>
      <c r="M37" s="24"/>
      <c r="N37" s="26"/>
      <c r="O37" s="26"/>
      <c r="P37" s="26"/>
      <c r="Q37" s="26"/>
      <c r="R37" s="26"/>
      <c r="S37" s="26"/>
      <c r="T37" s="4"/>
      <c r="U37" s="4"/>
      <c r="V37" s="4"/>
      <c r="W37" s="4"/>
      <c r="X37" s="4"/>
      <c r="Y37" s="4"/>
      <c r="Z37" s="4"/>
      <c r="AA37" s="4"/>
      <c r="AB37" s="4"/>
      <c r="AC37" s="4"/>
      <c r="AD37" s="4"/>
      <c r="AE37" s="4"/>
      <c r="AF37" s="4"/>
      <c r="AG37" s="4"/>
      <c r="AH37" s="4"/>
      <c r="AI37" s="4"/>
      <c r="AJ37" s="4"/>
      <c r="AK37" s="4"/>
      <c r="AL37" s="4"/>
      <c r="AM37" s="4"/>
    </row>
    <row r="38" ht="15.75" customHeight="1">
      <c r="A38" s="23">
        <v>31.0</v>
      </c>
      <c r="B38" s="28" t="s">
        <v>141</v>
      </c>
      <c r="C38" s="29" t="s">
        <v>166</v>
      </c>
      <c r="D38" s="29" t="s">
        <v>167</v>
      </c>
      <c r="E38" s="29" t="s">
        <v>42</v>
      </c>
      <c r="F38" s="31" t="s">
        <v>52</v>
      </c>
      <c r="G38" s="29" t="s">
        <v>63</v>
      </c>
      <c r="H38" s="29" t="s">
        <v>73</v>
      </c>
      <c r="I38" s="25" t="str">
        <f>VLOOKUP('Threat Findings'!$G38&amp;"|"&amp;'Threat Findings'!$H38,'Risk Ratings (Do Not Change)'!$C$7:$D$32,2,FALSE)</f>
        <v>Medium</v>
      </c>
      <c r="J38" s="29" t="s">
        <v>168</v>
      </c>
      <c r="K38" s="29" t="s">
        <v>47</v>
      </c>
      <c r="L38" s="24"/>
      <c r="M38" s="24"/>
      <c r="N38" s="26"/>
      <c r="O38" s="26"/>
      <c r="P38" s="26"/>
      <c r="Q38" s="26"/>
      <c r="R38" s="26"/>
      <c r="S38" s="26"/>
      <c r="T38" s="4"/>
      <c r="U38" s="4"/>
      <c r="V38" s="4"/>
      <c r="W38" s="4"/>
      <c r="X38" s="4"/>
      <c r="Y38" s="4"/>
      <c r="Z38" s="4"/>
      <c r="AA38" s="4"/>
      <c r="AB38" s="4"/>
      <c r="AC38" s="4"/>
      <c r="AD38" s="4"/>
      <c r="AE38" s="4"/>
      <c r="AF38" s="4"/>
      <c r="AG38" s="4"/>
      <c r="AH38" s="4"/>
      <c r="AI38" s="4"/>
      <c r="AJ38" s="4"/>
      <c r="AK38" s="4"/>
      <c r="AL38" s="4"/>
      <c r="AM38" s="4"/>
    </row>
    <row r="39" ht="15.75" customHeight="1">
      <c r="A39" s="23">
        <v>32.0</v>
      </c>
      <c r="B39" s="28" t="s">
        <v>129</v>
      </c>
      <c r="C39" s="32" t="s">
        <v>169</v>
      </c>
      <c r="D39" s="29" t="s">
        <v>170</v>
      </c>
      <c r="E39" s="29" t="s">
        <v>91</v>
      </c>
      <c r="F39" s="32" t="s">
        <v>52</v>
      </c>
      <c r="G39" s="29" t="s">
        <v>63</v>
      </c>
      <c r="H39" s="29" t="s">
        <v>73</v>
      </c>
      <c r="I39" s="25" t="str">
        <f>VLOOKUP('Threat Findings'!$G39&amp;"|"&amp;'Threat Findings'!$H39,'Risk Ratings (Do Not Change)'!$C$7:$D$32,2,FALSE)</f>
        <v>Medium</v>
      </c>
      <c r="J39" s="29" t="s">
        <v>171</v>
      </c>
      <c r="K39" s="29" t="s">
        <v>47</v>
      </c>
      <c r="L39" s="24"/>
      <c r="M39" s="24"/>
      <c r="N39" s="26"/>
      <c r="O39" s="26"/>
      <c r="P39" s="26"/>
      <c r="Q39" s="26"/>
      <c r="R39" s="26"/>
      <c r="S39" s="26"/>
      <c r="T39" s="4"/>
      <c r="U39" s="4"/>
      <c r="V39" s="4"/>
      <c r="W39" s="4"/>
      <c r="X39" s="4"/>
      <c r="Y39" s="4"/>
      <c r="Z39" s="4"/>
      <c r="AA39" s="4"/>
      <c r="AB39" s="4"/>
      <c r="AC39" s="4"/>
      <c r="AD39" s="4"/>
      <c r="AE39" s="4"/>
      <c r="AF39" s="4"/>
      <c r="AG39" s="4"/>
      <c r="AH39" s="4"/>
      <c r="AI39" s="4"/>
      <c r="AJ39" s="4"/>
      <c r="AK39" s="4"/>
      <c r="AL39" s="4"/>
      <c r="AM39" s="4"/>
    </row>
    <row r="40" ht="15.75" customHeight="1">
      <c r="A40" s="23">
        <v>33.0</v>
      </c>
      <c r="B40" s="28" t="s">
        <v>172</v>
      </c>
      <c r="C40" s="29" t="s">
        <v>173</v>
      </c>
      <c r="D40" s="29" t="s">
        <v>174</v>
      </c>
      <c r="E40" s="29" t="s">
        <v>91</v>
      </c>
      <c r="F40" s="31" t="s">
        <v>52</v>
      </c>
      <c r="G40" s="29" t="s">
        <v>63</v>
      </c>
      <c r="H40" s="29" t="s">
        <v>73</v>
      </c>
      <c r="I40" s="25" t="str">
        <f>VLOOKUP('Threat Findings'!$G40&amp;"|"&amp;'Threat Findings'!$H40,'Risk Ratings (Do Not Change)'!$C$7:$D$32,2,FALSE)</f>
        <v>Medium</v>
      </c>
      <c r="J40" s="29" t="s">
        <v>175</v>
      </c>
      <c r="K40" s="29" t="s">
        <v>47</v>
      </c>
      <c r="L40" s="24"/>
      <c r="M40" s="24"/>
      <c r="N40" s="26"/>
      <c r="O40" s="26"/>
      <c r="P40" s="26"/>
      <c r="Q40" s="26"/>
      <c r="R40" s="26"/>
      <c r="S40" s="26"/>
      <c r="T40" s="4"/>
      <c r="U40" s="4"/>
      <c r="V40" s="4"/>
      <c r="W40" s="4"/>
      <c r="X40" s="4"/>
      <c r="Y40" s="4"/>
      <c r="Z40" s="4"/>
      <c r="AA40" s="4"/>
      <c r="AB40" s="4"/>
      <c r="AC40" s="4"/>
      <c r="AD40" s="4"/>
      <c r="AE40" s="4"/>
      <c r="AF40" s="4"/>
      <c r="AG40" s="4"/>
      <c r="AH40" s="4"/>
      <c r="AI40" s="4"/>
      <c r="AJ40" s="4"/>
      <c r="AK40" s="4"/>
      <c r="AL40" s="4"/>
      <c r="AM40" s="4"/>
    </row>
    <row r="41" ht="15.75" customHeight="1">
      <c r="A41" s="23">
        <v>34.0</v>
      </c>
      <c r="B41" s="28" t="s">
        <v>172</v>
      </c>
      <c r="C41" s="29" t="s">
        <v>176</v>
      </c>
      <c r="D41" s="29" t="s">
        <v>177</v>
      </c>
      <c r="E41" s="29" t="s">
        <v>51</v>
      </c>
      <c r="F41" s="32" t="s">
        <v>52</v>
      </c>
      <c r="G41" s="29" t="s">
        <v>153</v>
      </c>
      <c r="H41" s="29" t="s">
        <v>73</v>
      </c>
      <c r="I41" s="25" t="str">
        <f>VLOOKUP('Threat Findings'!$G41&amp;"|"&amp;'Threat Findings'!$H41,'Risk Ratings (Do Not Change)'!$C$7:$D$32,2,FALSE)</f>
        <v>Medium</v>
      </c>
      <c r="J41" s="29" t="s">
        <v>178</v>
      </c>
      <c r="K41" s="29" t="s">
        <v>47</v>
      </c>
      <c r="L41" s="24"/>
      <c r="M41" s="24"/>
      <c r="N41" s="26"/>
      <c r="O41" s="26"/>
      <c r="P41" s="26"/>
      <c r="Q41" s="26"/>
      <c r="R41" s="26"/>
      <c r="S41" s="26"/>
      <c r="T41" s="4"/>
      <c r="U41" s="4"/>
      <c r="V41" s="4"/>
      <c r="W41" s="4"/>
      <c r="X41" s="4"/>
      <c r="Y41" s="4"/>
      <c r="Z41" s="4"/>
      <c r="AA41" s="4"/>
      <c r="AB41" s="4"/>
      <c r="AC41" s="4"/>
      <c r="AD41" s="4"/>
      <c r="AE41" s="4"/>
      <c r="AF41" s="4"/>
      <c r="AG41" s="4"/>
      <c r="AH41" s="4"/>
      <c r="AI41" s="4"/>
      <c r="AJ41" s="4"/>
      <c r="AK41" s="4"/>
      <c r="AL41" s="4"/>
      <c r="AM41" s="4"/>
    </row>
    <row r="42" ht="15.75" customHeight="1">
      <c r="A42" s="23">
        <v>35.0</v>
      </c>
      <c r="B42" s="28" t="s">
        <v>179</v>
      </c>
      <c r="C42" s="29" t="s">
        <v>180</v>
      </c>
      <c r="D42" s="29" t="s">
        <v>181</v>
      </c>
      <c r="E42" s="29" t="s">
        <v>42</v>
      </c>
      <c r="F42" s="31" t="s">
        <v>52</v>
      </c>
      <c r="G42" s="29" t="s">
        <v>153</v>
      </c>
      <c r="H42" s="29" t="s">
        <v>73</v>
      </c>
      <c r="I42" s="25" t="str">
        <f>VLOOKUP('Threat Findings'!$G42&amp;"|"&amp;'Threat Findings'!$H42,'Risk Ratings (Do Not Change)'!$C$7:$D$32,2,FALSE)</f>
        <v>Medium</v>
      </c>
      <c r="J42" s="29" t="s">
        <v>182</v>
      </c>
      <c r="K42" s="29" t="s">
        <v>47</v>
      </c>
      <c r="L42" s="24"/>
      <c r="M42" s="24"/>
      <c r="N42" s="26"/>
      <c r="O42" s="26"/>
      <c r="P42" s="26"/>
      <c r="Q42" s="26"/>
      <c r="R42" s="26"/>
      <c r="S42" s="26"/>
      <c r="T42" s="4"/>
      <c r="U42" s="4"/>
      <c r="V42" s="4"/>
      <c r="W42" s="4"/>
      <c r="X42" s="4"/>
      <c r="Y42" s="4"/>
      <c r="Z42" s="4"/>
      <c r="AA42" s="4"/>
      <c r="AB42" s="4"/>
      <c r="AC42" s="4"/>
      <c r="AD42" s="4"/>
      <c r="AE42" s="4"/>
      <c r="AF42" s="4"/>
      <c r="AG42" s="4"/>
      <c r="AH42" s="4"/>
      <c r="AI42" s="4"/>
      <c r="AJ42" s="4"/>
      <c r="AK42" s="4"/>
      <c r="AL42" s="4"/>
      <c r="AM42" s="4"/>
    </row>
    <row r="43" ht="15.75" customHeight="1">
      <c r="A43" s="23">
        <v>36.0</v>
      </c>
      <c r="B43" s="28" t="s">
        <v>183</v>
      </c>
      <c r="C43" s="29" t="s">
        <v>184</v>
      </c>
      <c r="D43" s="29" t="s">
        <v>185</v>
      </c>
      <c r="E43" s="29" t="s">
        <v>95</v>
      </c>
      <c r="F43" s="32" t="s">
        <v>52</v>
      </c>
      <c r="G43" s="29" t="s">
        <v>153</v>
      </c>
      <c r="H43" s="29" t="s">
        <v>73</v>
      </c>
      <c r="I43" s="25" t="str">
        <f>VLOOKUP('Threat Findings'!$G43&amp;"|"&amp;'Threat Findings'!$H43,'Risk Ratings (Do Not Change)'!$C$7:$D$32,2,FALSE)</f>
        <v>Medium</v>
      </c>
      <c r="J43" s="29" t="s">
        <v>186</v>
      </c>
      <c r="K43" s="29" t="s">
        <v>47</v>
      </c>
      <c r="L43" s="24"/>
      <c r="M43" s="24"/>
      <c r="N43" s="26"/>
      <c r="O43" s="26"/>
      <c r="P43" s="26"/>
      <c r="Q43" s="26"/>
      <c r="R43" s="26"/>
      <c r="S43" s="26"/>
      <c r="T43" s="4"/>
      <c r="U43" s="4"/>
      <c r="V43" s="4"/>
      <c r="W43" s="4"/>
      <c r="X43" s="4"/>
      <c r="Y43" s="4"/>
      <c r="Z43" s="4"/>
      <c r="AA43" s="4"/>
      <c r="AB43" s="4"/>
      <c r="AC43" s="4"/>
      <c r="AD43" s="4"/>
      <c r="AE43" s="4"/>
      <c r="AF43" s="4"/>
      <c r="AG43" s="4"/>
      <c r="AH43" s="4"/>
      <c r="AI43" s="4"/>
      <c r="AJ43" s="4"/>
      <c r="AK43" s="4"/>
      <c r="AL43" s="4"/>
      <c r="AM43" s="4"/>
    </row>
    <row r="44" ht="15.75" customHeight="1">
      <c r="A44" s="23">
        <v>37.0</v>
      </c>
      <c r="B44" s="28" t="s">
        <v>187</v>
      </c>
      <c r="C44" s="29" t="s">
        <v>188</v>
      </c>
      <c r="D44" s="29" t="s">
        <v>189</v>
      </c>
      <c r="E44" s="24"/>
      <c r="F44" s="31" t="s">
        <v>52</v>
      </c>
      <c r="G44" s="29" t="s">
        <v>153</v>
      </c>
      <c r="H44" s="29" t="s">
        <v>73</v>
      </c>
      <c r="I44" s="25" t="str">
        <f>VLOOKUP('Threat Findings'!$G44&amp;"|"&amp;'Threat Findings'!$H44,'Risk Ratings (Do Not Change)'!$C$7:$D$32,2,FALSE)</f>
        <v>Medium</v>
      </c>
      <c r="J44" s="29" t="s">
        <v>190</v>
      </c>
      <c r="K44" s="29" t="s">
        <v>47</v>
      </c>
      <c r="L44" s="24"/>
      <c r="M44" s="24"/>
      <c r="N44" s="26"/>
      <c r="O44" s="26"/>
      <c r="P44" s="26"/>
      <c r="Q44" s="26"/>
      <c r="R44" s="26"/>
      <c r="S44" s="26"/>
      <c r="T44" s="4"/>
      <c r="U44" s="4"/>
      <c r="V44" s="4"/>
      <c r="W44" s="4"/>
      <c r="X44" s="4"/>
      <c r="Y44" s="4"/>
      <c r="Z44" s="4"/>
      <c r="AA44" s="4"/>
      <c r="AB44" s="4"/>
      <c r="AC44" s="4"/>
      <c r="AD44" s="4"/>
      <c r="AE44" s="4"/>
      <c r="AF44" s="4"/>
      <c r="AG44" s="4"/>
      <c r="AH44" s="4"/>
      <c r="AI44" s="4"/>
      <c r="AJ44" s="4"/>
      <c r="AK44" s="4"/>
      <c r="AL44" s="4"/>
      <c r="AM44" s="4"/>
    </row>
    <row r="45" ht="15.75" customHeight="1">
      <c r="A45" s="23">
        <v>38.0</v>
      </c>
      <c r="B45" s="28" t="s">
        <v>191</v>
      </c>
      <c r="C45" s="29" t="s">
        <v>192</v>
      </c>
      <c r="D45" s="29" t="s">
        <v>193</v>
      </c>
      <c r="E45" s="29" t="s">
        <v>51</v>
      </c>
      <c r="F45" s="32" t="s">
        <v>52</v>
      </c>
      <c r="G45" s="29" t="s">
        <v>63</v>
      </c>
      <c r="H45" s="29" t="s">
        <v>73</v>
      </c>
      <c r="I45" s="25" t="str">
        <f>VLOOKUP('Threat Findings'!$G45&amp;"|"&amp;'Threat Findings'!$H45,'Risk Ratings (Do Not Change)'!$C$7:$D$32,2,FALSE)</f>
        <v>Medium</v>
      </c>
      <c r="J45" s="29" t="s">
        <v>194</v>
      </c>
      <c r="K45" s="29" t="s">
        <v>47</v>
      </c>
      <c r="L45" s="24"/>
      <c r="M45" s="24"/>
      <c r="N45" s="26"/>
      <c r="O45" s="26"/>
      <c r="P45" s="26"/>
      <c r="Q45" s="26"/>
      <c r="R45" s="26"/>
      <c r="S45" s="26"/>
      <c r="T45" s="4"/>
      <c r="U45" s="4"/>
      <c r="V45" s="4"/>
      <c r="W45" s="4"/>
      <c r="X45" s="4"/>
      <c r="Y45" s="4"/>
      <c r="Z45" s="4"/>
      <c r="AA45" s="4"/>
      <c r="AB45" s="4"/>
      <c r="AC45" s="4"/>
      <c r="AD45" s="4"/>
      <c r="AE45" s="4"/>
      <c r="AF45" s="4"/>
      <c r="AG45" s="4"/>
      <c r="AH45" s="4"/>
      <c r="AI45" s="4"/>
      <c r="AJ45" s="4"/>
      <c r="AK45" s="4"/>
      <c r="AL45" s="4"/>
      <c r="AM45" s="4"/>
    </row>
    <row r="46" ht="15.75" customHeight="1">
      <c r="A46" s="23">
        <v>39.0</v>
      </c>
      <c r="B46" s="28" t="s">
        <v>195</v>
      </c>
      <c r="C46" s="29" t="s">
        <v>196</v>
      </c>
      <c r="D46" s="29" t="s">
        <v>197</v>
      </c>
      <c r="E46" s="29" t="s">
        <v>51</v>
      </c>
      <c r="F46" s="31" t="s">
        <v>52</v>
      </c>
      <c r="G46" s="29" t="s">
        <v>153</v>
      </c>
      <c r="H46" s="29" t="s">
        <v>73</v>
      </c>
      <c r="I46" s="25" t="str">
        <f>VLOOKUP('Threat Findings'!$G46&amp;"|"&amp;'Threat Findings'!$H46,'Risk Ratings (Do Not Change)'!$C$7:$D$32,2,FALSE)</f>
        <v>Medium</v>
      </c>
      <c r="J46" s="29" t="s">
        <v>198</v>
      </c>
      <c r="K46" s="29" t="s">
        <v>47</v>
      </c>
      <c r="L46" s="24"/>
      <c r="M46" s="24"/>
      <c r="N46" s="26"/>
      <c r="O46" s="26"/>
      <c r="P46" s="26"/>
      <c r="Q46" s="26"/>
      <c r="R46" s="26"/>
      <c r="S46" s="26"/>
      <c r="T46" s="4"/>
      <c r="U46" s="4"/>
      <c r="V46" s="4"/>
      <c r="W46" s="4"/>
      <c r="X46" s="4"/>
      <c r="Y46" s="4"/>
      <c r="Z46" s="4"/>
      <c r="AA46" s="4"/>
      <c r="AB46" s="4"/>
      <c r="AC46" s="4"/>
      <c r="AD46" s="4"/>
      <c r="AE46" s="4"/>
      <c r="AF46" s="4"/>
      <c r="AG46" s="4"/>
      <c r="AH46" s="4"/>
      <c r="AI46" s="4"/>
      <c r="AJ46" s="4"/>
      <c r="AK46" s="4"/>
      <c r="AL46" s="4"/>
      <c r="AM46" s="4"/>
    </row>
    <row r="47" ht="15.75" customHeight="1">
      <c r="A47" s="23">
        <v>40.0</v>
      </c>
      <c r="B47" s="28" t="s">
        <v>187</v>
      </c>
      <c r="C47" s="29" t="s">
        <v>199</v>
      </c>
      <c r="D47" s="29" t="s">
        <v>200</v>
      </c>
      <c r="E47" s="29" t="s">
        <v>95</v>
      </c>
      <c r="F47" s="32" t="s">
        <v>52</v>
      </c>
      <c r="G47" s="29" t="s">
        <v>153</v>
      </c>
      <c r="H47" s="29" t="s">
        <v>73</v>
      </c>
      <c r="I47" s="25" t="str">
        <f>VLOOKUP('Threat Findings'!$G47&amp;"|"&amp;'Threat Findings'!$H47,'Risk Ratings (Do Not Change)'!$C$7:$D$32,2,FALSE)</f>
        <v>Medium</v>
      </c>
      <c r="J47" s="29" t="s">
        <v>201</v>
      </c>
      <c r="K47" s="29" t="s">
        <v>47</v>
      </c>
      <c r="L47" s="24"/>
      <c r="M47" s="24"/>
      <c r="N47" s="26"/>
      <c r="O47" s="26"/>
      <c r="P47" s="26"/>
      <c r="Q47" s="26"/>
      <c r="R47" s="26"/>
      <c r="S47" s="26"/>
      <c r="T47" s="4"/>
      <c r="U47" s="4"/>
      <c r="V47" s="4"/>
      <c r="W47" s="4"/>
      <c r="X47" s="4"/>
      <c r="Y47" s="4"/>
      <c r="Z47" s="4"/>
      <c r="AA47" s="4"/>
      <c r="AB47" s="4"/>
      <c r="AC47" s="4"/>
      <c r="AD47" s="4"/>
      <c r="AE47" s="4"/>
      <c r="AF47" s="4"/>
      <c r="AG47" s="4"/>
      <c r="AH47" s="4"/>
      <c r="AI47" s="4"/>
      <c r="AJ47" s="4"/>
      <c r="AK47" s="4"/>
      <c r="AL47" s="4"/>
      <c r="AM47" s="4"/>
    </row>
    <row r="48" ht="15.75" customHeight="1">
      <c r="A48" s="23">
        <v>41.0</v>
      </c>
      <c r="B48" s="28" t="s">
        <v>202</v>
      </c>
      <c r="C48" s="29" t="s">
        <v>203</v>
      </c>
      <c r="D48" s="29" t="s">
        <v>204</v>
      </c>
      <c r="E48" s="29" t="s">
        <v>95</v>
      </c>
      <c r="F48" s="31" t="s">
        <v>52</v>
      </c>
      <c r="G48" s="29" t="s">
        <v>153</v>
      </c>
      <c r="H48" s="29" t="s">
        <v>73</v>
      </c>
      <c r="I48" s="25" t="str">
        <f>VLOOKUP('Threat Findings'!$G48&amp;"|"&amp;'Threat Findings'!$H48,'Risk Ratings (Do Not Change)'!$C$7:$D$32,2,FALSE)</f>
        <v>Medium</v>
      </c>
      <c r="J48" s="29" t="s">
        <v>205</v>
      </c>
      <c r="K48" s="29" t="s">
        <v>47</v>
      </c>
      <c r="L48" s="24"/>
      <c r="M48" s="24"/>
      <c r="N48" s="26"/>
      <c r="O48" s="26"/>
      <c r="P48" s="26"/>
      <c r="Q48" s="26"/>
      <c r="R48" s="26"/>
      <c r="S48" s="26"/>
      <c r="T48" s="4"/>
      <c r="U48" s="4"/>
      <c r="V48" s="4"/>
      <c r="W48" s="4"/>
      <c r="X48" s="4"/>
      <c r="Y48" s="4"/>
      <c r="Z48" s="4"/>
      <c r="AA48" s="4"/>
      <c r="AB48" s="4"/>
      <c r="AC48" s="4"/>
      <c r="AD48" s="4"/>
      <c r="AE48" s="4"/>
      <c r="AF48" s="4"/>
      <c r="AG48" s="4"/>
      <c r="AH48" s="4"/>
      <c r="AI48" s="4"/>
      <c r="AJ48" s="4"/>
      <c r="AK48" s="4"/>
      <c r="AL48" s="4"/>
      <c r="AM48" s="4"/>
    </row>
    <row r="49" ht="15.75" customHeight="1">
      <c r="A49" s="23">
        <v>42.0</v>
      </c>
      <c r="B49" s="28" t="s">
        <v>206</v>
      </c>
      <c r="C49" s="29" t="s">
        <v>207</v>
      </c>
      <c r="D49" s="29" t="s">
        <v>208</v>
      </c>
      <c r="E49" s="29" t="s">
        <v>95</v>
      </c>
      <c r="F49" s="32" t="s">
        <v>52</v>
      </c>
      <c r="G49" s="29" t="s">
        <v>63</v>
      </c>
      <c r="H49" s="29" t="s">
        <v>73</v>
      </c>
      <c r="I49" s="25" t="str">
        <f>VLOOKUP('Threat Findings'!$G49&amp;"|"&amp;'Threat Findings'!$H49,'Risk Ratings (Do Not Change)'!$C$7:$D$32,2,FALSE)</f>
        <v>Medium</v>
      </c>
      <c r="J49" s="29" t="s">
        <v>209</v>
      </c>
      <c r="K49" s="29" t="s">
        <v>47</v>
      </c>
      <c r="L49" s="24"/>
      <c r="M49" s="24"/>
      <c r="N49" s="26"/>
      <c r="O49" s="26"/>
      <c r="P49" s="26"/>
      <c r="Q49" s="26"/>
      <c r="R49" s="26"/>
      <c r="S49" s="26"/>
      <c r="T49" s="4"/>
      <c r="U49" s="4"/>
      <c r="V49" s="4"/>
      <c r="W49" s="4"/>
      <c r="X49" s="4"/>
      <c r="Y49" s="4"/>
      <c r="Z49" s="4"/>
      <c r="AA49" s="4"/>
      <c r="AB49" s="4"/>
      <c r="AC49" s="4"/>
      <c r="AD49" s="4"/>
      <c r="AE49" s="4"/>
      <c r="AF49" s="4"/>
      <c r="AG49" s="4"/>
      <c r="AH49" s="4"/>
      <c r="AI49" s="4"/>
      <c r="AJ49" s="4"/>
      <c r="AK49" s="4"/>
      <c r="AL49" s="4"/>
      <c r="AM49" s="4"/>
    </row>
    <row r="50" ht="15.75" customHeight="1">
      <c r="A50" s="23">
        <v>43.0</v>
      </c>
      <c r="B50" s="28" t="s">
        <v>210</v>
      </c>
      <c r="C50" s="29" t="s">
        <v>211</v>
      </c>
      <c r="D50" s="29" t="s">
        <v>212</v>
      </c>
      <c r="E50" s="29" t="s">
        <v>51</v>
      </c>
      <c r="F50" s="31" t="s">
        <v>52</v>
      </c>
      <c r="G50" s="29" t="s">
        <v>153</v>
      </c>
      <c r="H50" s="29" t="s">
        <v>73</v>
      </c>
      <c r="I50" s="25" t="str">
        <f>VLOOKUP('Threat Findings'!$G50&amp;"|"&amp;'Threat Findings'!$H50,'Risk Ratings (Do Not Change)'!$C$7:$D$32,2,FALSE)</f>
        <v>Medium</v>
      </c>
      <c r="J50" s="29" t="s">
        <v>213</v>
      </c>
      <c r="K50" s="29" t="s">
        <v>47</v>
      </c>
      <c r="L50" s="24"/>
      <c r="M50" s="24"/>
      <c r="N50" s="26"/>
      <c r="O50" s="26"/>
      <c r="P50" s="26"/>
      <c r="Q50" s="26"/>
      <c r="R50" s="26"/>
      <c r="S50" s="26"/>
      <c r="T50" s="4"/>
      <c r="U50" s="4"/>
      <c r="V50" s="4"/>
      <c r="W50" s="4"/>
      <c r="X50" s="4"/>
      <c r="Y50" s="4"/>
      <c r="Z50" s="4"/>
      <c r="AA50" s="4"/>
      <c r="AB50" s="4"/>
      <c r="AC50" s="4"/>
      <c r="AD50" s="4"/>
      <c r="AE50" s="4"/>
      <c r="AF50" s="4"/>
      <c r="AG50" s="4"/>
      <c r="AH50" s="4"/>
      <c r="AI50" s="4"/>
      <c r="AJ50" s="4"/>
      <c r="AK50" s="4"/>
      <c r="AL50" s="4"/>
      <c r="AM50" s="4"/>
    </row>
    <row r="51" ht="15.75" customHeight="1">
      <c r="A51" s="23">
        <v>44.0</v>
      </c>
      <c r="B51" s="28" t="s">
        <v>214</v>
      </c>
      <c r="C51" s="29" t="s">
        <v>215</v>
      </c>
      <c r="D51" s="29" t="s">
        <v>216</v>
      </c>
      <c r="E51" s="29" t="s">
        <v>95</v>
      </c>
      <c r="F51" s="32" t="s">
        <v>52</v>
      </c>
      <c r="G51" s="29" t="s">
        <v>153</v>
      </c>
      <c r="H51" s="29" t="s">
        <v>73</v>
      </c>
      <c r="I51" s="25" t="str">
        <f>VLOOKUP('Threat Findings'!$G51&amp;"|"&amp;'Threat Findings'!$H51,'Risk Ratings (Do Not Change)'!$C$7:$D$32,2,FALSE)</f>
        <v>Medium</v>
      </c>
      <c r="J51" s="29" t="s">
        <v>217</v>
      </c>
      <c r="K51" s="29" t="s">
        <v>47</v>
      </c>
      <c r="L51" s="24"/>
      <c r="M51" s="24"/>
      <c r="N51" s="26"/>
      <c r="O51" s="26"/>
      <c r="P51" s="26"/>
      <c r="Q51" s="26"/>
      <c r="R51" s="26"/>
      <c r="S51" s="26"/>
      <c r="T51" s="4"/>
      <c r="U51" s="4"/>
      <c r="V51" s="4"/>
      <c r="W51" s="4"/>
      <c r="X51" s="4"/>
      <c r="Y51" s="4"/>
      <c r="Z51" s="4"/>
      <c r="AA51" s="4"/>
      <c r="AB51" s="4"/>
      <c r="AC51" s="4"/>
      <c r="AD51" s="4"/>
      <c r="AE51" s="4"/>
      <c r="AF51" s="4"/>
      <c r="AG51" s="4"/>
      <c r="AH51" s="4"/>
      <c r="AI51" s="4"/>
      <c r="AJ51" s="4"/>
      <c r="AK51" s="4"/>
      <c r="AL51" s="4"/>
      <c r="AM51" s="4"/>
    </row>
    <row r="52" ht="15.75" customHeight="1">
      <c r="A52" s="23">
        <v>45.0</v>
      </c>
      <c r="B52" s="28" t="s">
        <v>218</v>
      </c>
      <c r="C52" s="29" t="s">
        <v>219</v>
      </c>
      <c r="D52" s="29" t="s">
        <v>220</v>
      </c>
      <c r="E52" s="24"/>
      <c r="F52" s="31" t="s">
        <v>52</v>
      </c>
      <c r="G52" s="29" t="s">
        <v>221</v>
      </c>
      <c r="H52" s="29" t="s">
        <v>73</v>
      </c>
      <c r="I52" s="25" t="str">
        <f>VLOOKUP('Threat Findings'!$G52&amp;"|"&amp;'Threat Findings'!$H52,'Risk Ratings (Do Not Change)'!$C$7:$D$32,2,FALSE)</f>
        <v>Low</v>
      </c>
      <c r="J52" s="34" t="s">
        <v>222</v>
      </c>
      <c r="K52" s="29" t="s">
        <v>47</v>
      </c>
      <c r="L52" s="24"/>
      <c r="M52" s="24"/>
      <c r="N52" s="26"/>
      <c r="O52" s="26"/>
      <c r="P52" s="26"/>
      <c r="Q52" s="26"/>
      <c r="R52" s="26"/>
      <c r="S52" s="26"/>
      <c r="T52" s="4"/>
      <c r="U52" s="4"/>
      <c r="V52" s="4"/>
      <c r="W52" s="4"/>
      <c r="X52" s="4"/>
      <c r="Y52" s="4"/>
      <c r="Z52" s="4"/>
      <c r="AA52" s="4"/>
      <c r="AB52" s="4"/>
      <c r="AC52" s="4"/>
      <c r="AD52" s="4"/>
      <c r="AE52" s="4"/>
      <c r="AF52" s="4"/>
      <c r="AG52" s="4"/>
      <c r="AH52" s="4"/>
      <c r="AI52" s="4"/>
      <c r="AJ52" s="4"/>
      <c r="AK52" s="4"/>
      <c r="AL52" s="4"/>
      <c r="AM52" s="4"/>
    </row>
    <row r="53" ht="15.75" customHeight="1">
      <c r="A53" s="23">
        <v>46.0</v>
      </c>
      <c r="B53" s="28" t="s">
        <v>223</v>
      </c>
      <c r="C53" s="29" t="s">
        <v>224</v>
      </c>
      <c r="D53" s="29" t="s">
        <v>225</v>
      </c>
      <c r="E53" s="29" t="s">
        <v>42</v>
      </c>
      <c r="F53" s="32" t="s">
        <v>52</v>
      </c>
      <c r="G53" s="29" t="s">
        <v>153</v>
      </c>
      <c r="H53" s="29" t="s">
        <v>73</v>
      </c>
      <c r="I53" s="25" t="str">
        <f>VLOOKUP('Threat Findings'!$G53&amp;"|"&amp;'Threat Findings'!$H53,'Risk Ratings (Do Not Change)'!$C$7:$D$32,2,FALSE)</f>
        <v>Medium</v>
      </c>
      <c r="J53" s="29" t="s">
        <v>226</v>
      </c>
      <c r="K53" s="29" t="s">
        <v>47</v>
      </c>
      <c r="L53" s="24"/>
      <c r="M53" s="24"/>
      <c r="N53" s="26"/>
      <c r="O53" s="26"/>
      <c r="P53" s="26"/>
      <c r="Q53" s="26"/>
      <c r="R53" s="26"/>
      <c r="S53" s="26"/>
      <c r="T53" s="4"/>
      <c r="U53" s="4"/>
      <c r="V53" s="4"/>
      <c r="W53" s="4"/>
      <c r="X53" s="4"/>
      <c r="Y53" s="4"/>
      <c r="Z53" s="4"/>
      <c r="AA53" s="4"/>
      <c r="AB53" s="4"/>
      <c r="AC53" s="4"/>
      <c r="AD53" s="4"/>
      <c r="AE53" s="4"/>
      <c r="AF53" s="4"/>
      <c r="AG53" s="4"/>
      <c r="AH53" s="4"/>
      <c r="AI53" s="4"/>
      <c r="AJ53" s="4"/>
      <c r="AK53" s="4"/>
      <c r="AL53" s="4"/>
      <c r="AM53" s="4"/>
    </row>
    <row r="54" ht="15.75" customHeight="1">
      <c r="A54" s="23">
        <v>47.0</v>
      </c>
      <c r="B54" s="28" t="s">
        <v>223</v>
      </c>
      <c r="C54" s="29" t="s">
        <v>227</v>
      </c>
      <c r="D54" s="29" t="s">
        <v>228</v>
      </c>
      <c r="E54" s="29" t="s">
        <v>229</v>
      </c>
      <c r="F54" s="31" t="s">
        <v>52</v>
      </c>
      <c r="G54" s="29" t="s">
        <v>153</v>
      </c>
      <c r="H54" s="29" t="s">
        <v>73</v>
      </c>
      <c r="I54" s="25" t="str">
        <f>VLOOKUP('Threat Findings'!$G54&amp;"|"&amp;'Threat Findings'!$H54,'Risk Ratings (Do Not Change)'!$C$7:$D$32,2,FALSE)</f>
        <v>Medium</v>
      </c>
      <c r="J54" s="34" t="s">
        <v>230</v>
      </c>
      <c r="K54" s="29" t="s">
        <v>47</v>
      </c>
      <c r="L54" s="24"/>
      <c r="M54" s="24"/>
      <c r="N54" s="26"/>
      <c r="O54" s="26"/>
      <c r="P54" s="26"/>
      <c r="Q54" s="26"/>
      <c r="R54" s="26"/>
      <c r="S54" s="26"/>
      <c r="T54" s="4"/>
      <c r="U54" s="4"/>
      <c r="V54" s="4"/>
      <c r="W54" s="4"/>
      <c r="X54" s="4"/>
      <c r="Y54" s="4"/>
      <c r="Z54" s="4"/>
      <c r="AA54" s="4"/>
      <c r="AB54" s="4"/>
      <c r="AC54" s="4"/>
      <c r="AD54" s="4"/>
      <c r="AE54" s="4"/>
      <c r="AF54" s="4"/>
      <c r="AG54" s="4"/>
      <c r="AH54" s="4"/>
      <c r="AI54" s="4"/>
      <c r="AJ54" s="4"/>
      <c r="AK54" s="4"/>
      <c r="AL54" s="4"/>
      <c r="AM54" s="4"/>
    </row>
    <row r="55" ht="15.75" customHeight="1">
      <c r="A55" s="23">
        <v>48.0</v>
      </c>
      <c r="B55" s="28" t="s">
        <v>223</v>
      </c>
      <c r="C55" s="29" t="s">
        <v>231</v>
      </c>
      <c r="D55" s="29" t="s">
        <v>232</v>
      </c>
      <c r="E55" s="29" t="s">
        <v>51</v>
      </c>
      <c r="F55" s="32" t="s">
        <v>52</v>
      </c>
      <c r="G55" s="29" t="s">
        <v>63</v>
      </c>
      <c r="H55" s="29" t="s">
        <v>73</v>
      </c>
      <c r="I55" s="25" t="str">
        <f>VLOOKUP('Threat Findings'!$G55&amp;"|"&amp;'Threat Findings'!$H55,'Risk Ratings (Do Not Change)'!$C$7:$D$32,2,FALSE)</f>
        <v>Medium</v>
      </c>
      <c r="J55" s="33" t="s">
        <v>233</v>
      </c>
      <c r="K55" s="29" t="s">
        <v>47</v>
      </c>
      <c r="L55" s="24"/>
      <c r="M55" s="24"/>
      <c r="N55" s="26"/>
      <c r="O55" s="26"/>
      <c r="P55" s="26"/>
      <c r="Q55" s="26"/>
      <c r="R55" s="26"/>
      <c r="S55" s="26"/>
      <c r="T55" s="4"/>
      <c r="U55" s="4"/>
      <c r="V55" s="4"/>
      <c r="W55" s="4"/>
      <c r="X55" s="4"/>
      <c r="Y55" s="4"/>
      <c r="Z55" s="4"/>
      <c r="AA55" s="4"/>
      <c r="AB55" s="4"/>
      <c r="AC55" s="4"/>
      <c r="AD55" s="4"/>
      <c r="AE55" s="4"/>
      <c r="AF55" s="4"/>
      <c r="AG55" s="4"/>
      <c r="AH55" s="4"/>
      <c r="AI55" s="4"/>
      <c r="AJ55" s="4"/>
      <c r="AK55" s="4"/>
      <c r="AL55" s="4"/>
      <c r="AM55" s="4"/>
    </row>
    <row r="56" ht="15.75" customHeight="1">
      <c r="A56" s="23">
        <v>49.0</v>
      </c>
      <c r="B56" s="28" t="s">
        <v>234</v>
      </c>
      <c r="C56" s="29" t="s">
        <v>235</v>
      </c>
      <c r="D56" s="34" t="s">
        <v>236</v>
      </c>
      <c r="E56" s="29" t="s">
        <v>51</v>
      </c>
      <c r="F56" s="31" t="s">
        <v>52</v>
      </c>
      <c r="G56" s="29" t="s">
        <v>63</v>
      </c>
      <c r="H56" s="29" t="s">
        <v>73</v>
      </c>
      <c r="I56" s="25" t="str">
        <f>VLOOKUP('Threat Findings'!$G56&amp;"|"&amp;'Threat Findings'!$H56,'Risk Ratings (Do Not Change)'!$C$7:$D$32,2,FALSE)</f>
        <v>Medium</v>
      </c>
      <c r="J56" s="29" t="s">
        <v>237</v>
      </c>
      <c r="K56" s="29" t="s">
        <v>47</v>
      </c>
      <c r="L56" s="24"/>
      <c r="M56" s="24"/>
      <c r="N56" s="26"/>
      <c r="O56" s="26"/>
      <c r="P56" s="26"/>
      <c r="Q56" s="26"/>
      <c r="R56" s="26"/>
      <c r="S56" s="26"/>
      <c r="T56" s="4"/>
      <c r="U56" s="4"/>
      <c r="V56" s="4"/>
      <c r="W56" s="4"/>
      <c r="X56" s="4"/>
      <c r="Y56" s="4"/>
      <c r="Z56" s="4"/>
      <c r="AA56" s="4"/>
      <c r="AB56" s="4"/>
      <c r="AC56" s="4"/>
      <c r="AD56" s="4"/>
      <c r="AE56" s="4"/>
      <c r="AF56" s="4"/>
      <c r="AG56" s="4"/>
      <c r="AH56" s="4"/>
      <c r="AI56" s="4"/>
      <c r="AJ56" s="4"/>
      <c r="AK56" s="4"/>
      <c r="AL56" s="4"/>
      <c r="AM56" s="4"/>
    </row>
    <row r="57" ht="15.75" customHeight="1">
      <c r="A57" s="23">
        <v>50.0</v>
      </c>
      <c r="B57" s="28" t="s">
        <v>133</v>
      </c>
      <c r="C57" s="33" t="s">
        <v>238</v>
      </c>
      <c r="D57" s="29" t="s">
        <v>239</v>
      </c>
      <c r="E57" s="29" t="s">
        <v>51</v>
      </c>
      <c r="F57" s="32" t="s">
        <v>52</v>
      </c>
      <c r="G57" s="29" t="s">
        <v>63</v>
      </c>
      <c r="H57" s="29" t="s">
        <v>73</v>
      </c>
      <c r="I57" s="25" t="str">
        <f>VLOOKUP('Threat Findings'!$G57&amp;"|"&amp;'Threat Findings'!$H57,'Risk Ratings (Do Not Change)'!$C$7:$D$32,2,FALSE)</f>
        <v>Medium</v>
      </c>
      <c r="J57" s="33" t="s">
        <v>240</v>
      </c>
      <c r="K57" s="29" t="s">
        <v>47</v>
      </c>
      <c r="L57" s="24"/>
      <c r="M57" s="24"/>
      <c r="N57" s="26"/>
      <c r="O57" s="26"/>
      <c r="P57" s="26"/>
      <c r="Q57" s="26"/>
      <c r="R57" s="26"/>
      <c r="S57" s="26"/>
      <c r="T57" s="4"/>
      <c r="U57" s="4"/>
      <c r="V57" s="4"/>
      <c r="W57" s="4"/>
      <c r="X57" s="4"/>
      <c r="Y57" s="4"/>
      <c r="Z57" s="4"/>
      <c r="AA57" s="4"/>
      <c r="AB57" s="4"/>
      <c r="AC57" s="4"/>
      <c r="AD57" s="4"/>
      <c r="AE57" s="4"/>
      <c r="AF57" s="4"/>
      <c r="AG57" s="4"/>
      <c r="AH57" s="4"/>
      <c r="AI57" s="4"/>
      <c r="AJ57" s="4"/>
      <c r="AK57" s="4"/>
      <c r="AL57" s="4"/>
      <c r="AM57" s="4"/>
    </row>
    <row r="58" ht="15.75" customHeight="1">
      <c r="A58" s="23">
        <v>51.0</v>
      </c>
      <c r="B58" s="28" t="s">
        <v>241</v>
      </c>
      <c r="C58" s="34" t="s">
        <v>242</v>
      </c>
      <c r="D58" s="29" t="s">
        <v>243</v>
      </c>
      <c r="E58" s="29" t="s">
        <v>51</v>
      </c>
      <c r="F58" s="31" t="s">
        <v>52</v>
      </c>
      <c r="G58" s="29" t="s">
        <v>153</v>
      </c>
      <c r="H58" s="29" t="s">
        <v>45</v>
      </c>
      <c r="I58" s="25" t="str">
        <f>VLOOKUP('Threat Findings'!$G58&amp;"|"&amp;'Threat Findings'!$H58,'Risk Ratings (Do Not Change)'!$C$7:$D$32,2,FALSE)</f>
        <v>Medium</v>
      </c>
      <c r="J58" s="29" t="s">
        <v>244</v>
      </c>
      <c r="K58" s="29" t="s">
        <v>47</v>
      </c>
      <c r="L58" s="24"/>
      <c r="M58" s="24"/>
      <c r="N58" s="26"/>
      <c r="O58" s="26"/>
      <c r="P58" s="26"/>
      <c r="Q58" s="26"/>
      <c r="R58" s="26"/>
      <c r="S58" s="26"/>
      <c r="T58" s="4"/>
      <c r="U58" s="4"/>
      <c r="V58" s="4"/>
      <c r="W58" s="4"/>
      <c r="X58" s="4"/>
      <c r="Y58" s="4"/>
      <c r="Z58" s="4"/>
      <c r="AA58" s="4"/>
      <c r="AB58" s="4"/>
      <c r="AC58" s="4"/>
      <c r="AD58" s="4"/>
      <c r="AE58" s="4"/>
      <c r="AF58" s="4"/>
      <c r="AG58" s="4"/>
      <c r="AH58" s="4"/>
      <c r="AI58" s="4"/>
      <c r="AJ58" s="4"/>
      <c r="AK58" s="4"/>
      <c r="AL58" s="4"/>
      <c r="AM58" s="4"/>
    </row>
    <row r="59" ht="15.75" customHeight="1">
      <c r="A59" s="23">
        <v>52.0</v>
      </c>
      <c r="B59" s="28" t="s">
        <v>245</v>
      </c>
      <c r="C59" s="32" t="s">
        <v>246</v>
      </c>
      <c r="D59" s="29" t="s">
        <v>247</v>
      </c>
      <c r="E59" s="29" t="s">
        <v>51</v>
      </c>
      <c r="F59" s="32" t="s">
        <v>52</v>
      </c>
      <c r="G59" s="29" t="s">
        <v>153</v>
      </c>
      <c r="H59" s="29" t="s">
        <v>73</v>
      </c>
      <c r="I59" s="25" t="str">
        <f>VLOOKUP('Threat Findings'!$G59&amp;"|"&amp;'Threat Findings'!$H59,'Risk Ratings (Do Not Change)'!$C$7:$D$32,2,FALSE)</f>
        <v>Medium</v>
      </c>
      <c r="J59" s="29" t="s">
        <v>248</v>
      </c>
      <c r="K59" s="29" t="s">
        <v>47</v>
      </c>
      <c r="L59" s="24"/>
      <c r="M59" s="24"/>
      <c r="N59" s="26"/>
      <c r="O59" s="26"/>
      <c r="P59" s="26"/>
      <c r="Q59" s="26"/>
      <c r="R59" s="26"/>
      <c r="S59" s="26"/>
      <c r="T59" s="4"/>
      <c r="U59" s="4"/>
      <c r="V59" s="4"/>
      <c r="W59" s="4"/>
      <c r="X59" s="4"/>
      <c r="Y59" s="4"/>
      <c r="Z59" s="4"/>
      <c r="AA59" s="4"/>
      <c r="AB59" s="4"/>
      <c r="AC59" s="4"/>
      <c r="AD59" s="4"/>
      <c r="AE59" s="4"/>
      <c r="AF59" s="4"/>
      <c r="AG59" s="4"/>
      <c r="AH59" s="4"/>
      <c r="AI59" s="4"/>
      <c r="AJ59" s="4"/>
      <c r="AK59" s="4"/>
      <c r="AL59" s="4"/>
      <c r="AM59" s="4"/>
    </row>
    <row r="60" ht="15.75" customHeight="1">
      <c r="A60" s="23">
        <v>53.0</v>
      </c>
      <c r="B60" s="28" t="s">
        <v>249</v>
      </c>
      <c r="C60" s="31" t="s">
        <v>250</v>
      </c>
      <c r="D60" s="29" t="s">
        <v>251</v>
      </c>
      <c r="E60" s="29" t="s">
        <v>51</v>
      </c>
      <c r="F60" s="31" t="s">
        <v>52</v>
      </c>
      <c r="G60" s="29" t="s">
        <v>221</v>
      </c>
      <c r="H60" s="29" t="s">
        <v>73</v>
      </c>
      <c r="I60" s="25" t="str">
        <f>VLOOKUP('Threat Findings'!$G60&amp;"|"&amp;'Threat Findings'!$H60,'Risk Ratings (Do Not Change)'!$C$7:$D$32,2,FALSE)</f>
        <v>Low</v>
      </c>
      <c r="J60" s="29" t="s">
        <v>252</v>
      </c>
      <c r="K60" s="29" t="s">
        <v>47</v>
      </c>
      <c r="L60" s="24"/>
      <c r="M60" s="24"/>
      <c r="N60" s="26"/>
      <c r="O60" s="26"/>
      <c r="P60" s="26"/>
      <c r="Q60" s="26"/>
      <c r="R60" s="26"/>
      <c r="S60" s="26"/>
      <c r="T60" s="4"/>
      <c r="U60" s="4"/>
      <c r="V60" s="4"/>
      <c r="W60" s="4"/>
      <c r="X60" s="4"/>
      <c r="Y60" s="4"/>
      <c r="Z60" s="4"/>
      <c r="AA60" s="4"/>
      <c r="AB60" s="4"/>
      <c r="AC60" s="4"/>
      <c r="AD60" s="4"/>
      <c r="AE60" s="4"/>
      <c r="AF60" s="4"/>
      <c r="AG60" s="4"/>
      <c r="AH60" s="4"/>
      <c r="AI60" s="4"/>
      <c r="AJ60" s="4"/>
      <c r="AK60" s="4"/>
      <c r="AL60" s="4"/>
      <c r="AM60" s="4"/>
    </row>
    <row r="61" ht="15.75" customHeight="1">
      <c r="A61" s="23">
        <v>54.0</v>
      </c>
      <c r="B61" s="28" t="s">
        <v>253</v>
      </c>
      <c r="C61" s="29" t="s">
        <v>254</v>
      </c>
      <c r="D61" s="29" t="s">
        <v>255</v>
      </c>
      <c r="E61" s="29" t="s">
        <v>42</v>
      </c>
      <c r="F61" s="32" t="s">
        <v>52</v>
      </c>
      <c r="G61" s="29" t="s">
        <v>63</v>
      </c>
      <c r="H61" s="29" t="s">
        <v>73</v>
      </c>
      <c r="I61" s="25" t="str">
        <f>VLOOKUP('Threat Findings'!$G61&amp;"|"&amp;'Threat Findings'!$H61,'Risk Ratings (Do Not Change)'!$C$7:$D$32,2,FALSE)</f>
        <v>Medium</v>
      </c>
      <c r="J61" s="29" t="s">
        <v>256</v>
      </c>
      <c r="K61" s="29" t="s">
        <v>47</v>
      </c>
      <c r="L61" s="24"/>
      <c r="M61" s="24"/>
      <c r="N61" s="26"/>
      <c r="O61" s="26"/>
      <c r="P61" s="26"/>
      <c r="Q61" s="26"/>
      <c r="R61" s="26"/>
      <c r="S61" s="26"/>
      <c r="T61" s="4"/>
      <c r="U61" s="4"/>
      <c r="V61" s="4"/>
      <c r="W61" s="4"/>
      <c r="X61" s="4"/>
      <c r="Y61" s="4"/>
      <c r="Z61" s="4"/>
      <c r="AA61" s="4"/>
      <c r="AB61" s="4"/>
      <c r="AC61" s="4"/>
      <c r="AD61" s="4"/>
      <c r="AE61" s="4"/>
      <c r="AF61" s="4"/>
      <c r="AG61" s="4"/>
      <c r="AH61" s="4"/>
      <c r="AI61" s="4"/>
      <c r="AJ61" s="4"/>
      <c r="AK61" s="4"/>
      <c r="AL61" s="4"/>
      <c r="AM61" s="4"/>
    </row>
    <row r="62" ht="15.75" customHeight="1">
      <c r="A62" s="23">
        <v>55.0</v>
      </c>
      <c r="B62" s="28" t="s">
        <v>257</v>
      </c>
      <c r="C62" s="29" t="s">
        <v>258</v>
      </c>
      <c r="D62" s="29" t="s">
        <v>259</v>
      </c>
      <c r="E62" s="29" t="s">
        <v>42</v>
      </c>
      <c r="F62" s="31" t="s">
        <v>52</v>
      </c>
      <c r="G62" s="29" t="s">
        <v>153</v>
      </c>
      <c r="H62" s="29" t="s">
        <v>73</v>
      </c>
      <c r="I62" s="25" t="str">
        <f>VLOOKUP('Threat Findings'!$G62&amp;"|"&amp;'Threat Findings'!$H62,'Risk Ratings (Do Not Change)'!$C$7:$D$32,2,FALSE)</f>
        <v>Medium</v>
      </c>
      <c r="J62" s="29" t="s">
        <v>260</v>
      </c>
      <c r="K62" s="29" t="s">
        <v>47</v>
      </c>
      <c r="L62" s="24"/>
      <c r="M62" s="24"/>
      <c r="N62" s="26"/>
      <c r="O62" s="26"/>
      <c r="P62" s="26"/>
      <c r="Q62" s="26"/>
      <c r="R62" s="26"/>
      <c r="S62" s="26"/>
      <c r="T62" s="4"/>
      <c r="U62" s="4"/>
      <c r="V62" s="4"/>
      <c r="W62" s="4"/>
      <c r="X62" s="4"/>
      <c r="Y62" s="4"/>
      <c r="Z62" s="4"/>
      <c r="AA62" s="4"/>
      <c r="AB62" s="4"/>
      <c r="AC62" s="4"/>
      <c r="AD62" s="4"/>
      <c r="AE62" s="4"/>
      <c r="AF62" s="4"/>
      <c r="AG62" s="4"/>
      <c r="AH62" s="4"/>
      <c r="AI62" s="4"/>
      <c r="AJ62" s="4"/>
      <c r="AK62" s="4"/>
      <c r="AL62" s="4"/>
      <c r="AM62" s="4"/>
    </row>
    <row r="63" ht="15.75" customHeight="1">
      <c r="A63" s="23">
        <v>56.0</v>
      </c>
      <c r="B63" s="28" t="s">
        <v>133</v>
      </c>
      <c r="C63" s="32" t="s">
        <v>261</v>
      </c>
      <c r="D63" s="29" t="s">
        <v>262</v>
      </c>
      <c r="E63" s="29" t="s">
        <v>42</v>
      </c>
      <c r="F63" s="32" t="s">
        <v>52</v>
      </c>
      <c r="G63" s="29" t="s">
        <v>63</v>
      </c>
      <c r="H63" s="29" t="s">
        <v>73</v>
      </c>
      <c r="I63" s="25" t="str">
        <f>VLOOKUP('Threat Findings'!$G63&amp;"|"&amp;'Threat Findings'!$H63,'Risk Ratings (Do Not Change)'!$C$7:$D$32,2,FALSE)</f>
        <v>Medium</v>
      </c>
      <c r="J63" s="33" t="s">
        <v>263</v>
      </c>
      <c r="K63" s="29" t="s">
        <v>47</v>
      </c>
      <c r="L63" s="24"/>
      <c r="M63" s="24"/>
      <c r="N63" s="26"/>
      <c r="O63" s="26"/>
      <c r="P63" s="26"/>
      <c r="Q63" s="26"/>
      <c r="R63" s="26"/>
      <c r="S63" s="26"/>
      <c r="T63" s="4"/>
      <c r="U63" s="4"/>
      <c r="V63" s="4"/>
      <c r="W63" s="4"/>
      <c r="X63" s="4"/>
      <c r="Y63" s="4"/>
      <c r="Z63" s="4"/>
      <c r="AA63" s="4"/>
      <c r="AB63" s="4"/>
      <c r="AC63" s="4"/>
      <c r="AD63" s="4"/>
      <c r="AE63" s="4"/>
      <c r="AF63" s="4"/>
      <c r="AG63" s="4"/>
      <c r="AH63" s="4"/>
      <c r="AI63" s="4"/>
      <c r="AJ63" s="4"/>
      <c r="AK63" s="4"/>
      <c r="AL63" s="4"/>
      <c r="AM63" s="4"/>
    </row>
    <row r="64" ht="15.75" customHeight="1">
      <c r="A64" s="23">
        <v>57.0</v>
      </c>
      <c r="B64" s="28" t="s">
        <v>133</v>
      </c>
      <c r="C64" s="31" t="s">
        <v>151</v>
      </c>
      <c r="D64" s="29" t="s">
        <v>152</v>
      </c>
      <c r="E64" s="29" t="s">
        <v>51</v>
      </c>
      <c r="F64" s="31" t="s">
        <v>52</v>
      </c>
      <c r="G64" s="29" t="s">
        <v>153</v>
      </c>
      <c r="H64" s="29" t="s">
        <v>73</v>
      </c>
      <c r="I64" s="25" t="str">
        <f>VLOOKUP('Threat Findings'!$G64&amp;"|"&amp;'Threat Findings'!$H64,'Risk Ratings (Do Not Change)'!$C$7:$D$32,2,FALSE)</f>
        <v>Medium</v>
      </c>
      <c r="J64" s="34" t="s">
        <v>154</v>
      </c>
      <c r="K64" s="29" t="s">
        <v>47</v>
      </c>
      <c r="L64" s="24"/>
      <c r="M64" s="24"/>
      <c r="N64" s="26"/>
      <c r="O64" s="26"/>
      <c r="P64" s="26"/>
      <c r="Q64" s="26"/>
      <c r="R64" s="26"/>
      <c r="S64" s="26"/>
      <c r="T64" s="4"/>
      <c r="U64" s="4"/>
      <c r="V64" s="4"/>
      <c r="W64" s="4"/>
      <c r="X64" s="4"/>
      <c r="Y64" s="4"/>
      <c r="Z64" s="4"/>
      <c r="AA64" s="4"/>
      <c r="AB64" s="4"/>
      <c r="AC64" s="4"/>
      <c r="AD64" s="4"/>
      <c r="AE64" s="4"/>
      <c r="AF64" s="4"/>
      <c r="AG64" s="4"/>
      <c r="AH64" s="4"/>
      <c r="AI64" s="4"/>
      <c r="AJ64" s="4"/>
      <c r="AK64" s="4"/>
      <c r="AL64" s="4"/>
      <c r="AM64" s="4"/>
    </row>
    <row r="65" ht="15.75" customHeight="1">
      <c r="A65" s="23">
        <v>58.0</v>
      </c>
      <c r="B65" s="28" t="s">
        <v>133</v>
      </c>
      <c r="C65" s="32" t="s">
        <v>264</v>
      </c>
      <c r="D65" s="29" t="s">
        <v>265</v>
      </c>
      <c r="E65" s="29" t="s">
        <v>95</v>
      </c>
      <c r="F65" s="32" t="s">
        <v>52</v>
      </c>
      <c r="G65" s="29" t="s">
        <v>63</v>
      </c>
      <c r="H65" s="29" t="s">
        <v>73</v>
      </c>
      <c r="I65" s="25" t="str">
        <f>VLOOKUP('Threat Findings'!$G65&amp;"|"&amp;'Threat Findings'!$H65,'Risk Ratings (Do Not Change)'!$C$7:$D$32,2,FALSE)</f>
        <v>Medium</v>
      </c>
      <c r="J65" s="33" t="s">
        <v>266</v>
      </c>
      <c r="K65" s="29" t="s">
        <v>47</v>
      </c>
      <c r="L65" s="24"/>
      <c r="M65" s="24"/>
      <c r="N65" s="26"/>
      <c r="O65" s="26"/>
      <c r="P65" s="26"/>
      <c r="Q65" s="26"/>
      <c r="R65" s="26"/>
      <c r="S65" s="26"/>
      <c r="T65" s="4"/>
      <c r="U65" s="4"/>
      <c r="V65" s="4"/>
      <c r="W65" s="4"/>
      <c r="X65" s="4"/>
      <c r="Y65" s="4"/>
      <c r="Z65" s="4"/>
      <c r="AA65" s="4"/>
      <c r="AB65" s="4"/>
      <c r="AC65" s="4"/>
      <c r="AD65" s="4"/>
      <c r="AE65" s="4"/>
      <c r="AF65" s="4"/>
      <c r="AG65" s="4"/>
      <c r="AH65" s="4"/>
      <c r="AI65" s="4"/>
      <c r="AJ65" s="4"/>
      <c r="AK65" s="4"/>
      <c r="AL65" s="4"/>
      <c r="AM65" s="4"/>
    </row>
    <row r="66" ht="15.75" customHeight="1">
      <c r="A66" s="23">
        <v>59.0</v>
      </c>
      <c r="B66" s="28" t="s">
        <v>257</v>
      </c>
      <c r="C66" s="29" t="s">
        <v>267</v>
      </c>
      <c r="D66" s="34" t="s">
        <v>268</v>
      </c>
      <c r="E66" s="29" t="s">
        <v>42</v>
      </c>
      <c r="F66" s="31" t="s">
        <v>52</v>
      </c>
      <c r="G66" s="29" t="s">
        <v>153</v>
      </c>
      <c r="H66" s="29" t="s">
        <v>73</v>
      </c>
      <c r="I66" s="25" t="str">
        <f>VLOOKUP('Threat Findings'!$G66&amp;"|"&amp;'Threat Findings'!$H66,'Risk Ratings (Do Not Change)'!$C$7:$D$32,2,FALSE)</f>
        <v>Medium</v>
      </c>
      <c r="J66" s="29" t="s">
        <v>269</v>
      </c>
      <c r="K66" s="29" t="s">
        <v>47</v>
      </c>
      <c r="L66" s="24"/>
      <c r="M66" s="24"/>
      <c r="N66" s="26"/>
      <c r="O66" s="26"/>
      <c r="P66" s="26"/>
      <c r="Q66" s="26"/>
      <c r="R66" s="26"/>
      <c r="S66" s="26"/>
      <c r="T66" s="4"/>
      <c r="U66" s="4"/>
      <c r="V66" s="4"/>
      <c r="W66" s="4"/>
      <c r="X66" s="4"/>
      <c r="Y66" s="4"/>
      <c r="Z66" s="4"/>
      <c r="AA66" s="4"/>
      <c r="AB66" s="4"/>
      <c r="AC66" s="4"/>
      <c r="AD66" s="4"/>
      <c r="AE66" s="4"/>
      <c r="AF66" s="4"/>
      <c r="AG66" s="4"/>
      <c r="AH66" s="4"/>
      <c r="AI66" s="4"/>
      <c r="AJ66" s="4"/>
      <c r="AK66" s="4"/>
      <c r="AL66" s="4"/>
      <c r="AM66" s="4"/>
    </row>
    <row r="67" ht="15.75" customHeight="1">
      <c r="A67" s="23">
        <v>60.0</v>
      </c>
      <c r="B67" s="28" t="s">
        <v>133</v>
      </c>
      <c r="C67" s="29" t="s">
        <v>270</v>
      </c>
      <c r="D67" s="29" t="s">
        <v>271</v>
      </c>
      <c r="E67" s="29" t="s">
        <v>95</v>
      </c>
      <c r="F67" s="32" t="s">
        <v>52</v>
      </c>
      <c r="G67" s="29" t="s">
        <v>63</v>
      </c>
      <c r="H67" s="29" t="s">
        <v>73</v>
      </c>
      <c r="I67" s="25" t="str">
        <f>VLOOKUP('Threat Findings'!$G67&amp;"|"&amp;'Threat Findings'!$H67,'Risk Ratings (Do Not Change)'!$C$7:$D$32,2,FALSE)</f>
        <v>Medium</v>
      </c>
      <c r="J67" s="33" t="s">
        <v>272</v>
      </c>
      <c r="K67" s="29" t="s">
        <v>47</v>
      </c>
      <c r="L67" s="24"/>
      <c r="M67" s="24"/>
      <c r="N67" s="26"/>
      <c r="O67" s="26"/>
      <c r="P67" s="26"/>
      <c r="Q67" s="26"/>
      <c r="R67" s="26"/>
      <c r="S67" s="26"/>
      <c r="T67" s="4"/>
      <c r="U67" s="4"/>
      <c r="V67" s="4"/>
      <c r="W67" s="4"/>
      <c r="X67" s="4"/>
      <c r="Y67" s="4"/>
      <c r="Z67" s="4"/>
      <c r="AA67" s="4"/>
      <c r="AB67" s="4"/>
      <c r="AC67" s="4"/>
      <c r="AD67" s="4"/>
      <c r="AE67" s="4"/>
      <c r="AF67" s="4"/>
      <c r="AG67" s="4"/>
      <c r="AH67" s="4"/>
      <c r="AI67" s="4"/>
      <c r="AJ67" s="4"/>
      <c r="AK67" s="4"/>
      <c r="AL67" s="4"/>
      <c r="AM67" s="4"/>
    </row>
    <row r="68" ht="15.75" customHeight="1">
      <c r="A68" s="23">
        <v>61.0</v>
      </c>
      <c r="B68" s="28" t="s">
        <v>133</v>
      </c>
      <c r="C68" s="29" t="s">
        <v>273</v>
      </c>
      <c r="D68" s="29" t="s">
        <v>274</v>
      </c>
      <c r="E68" s="29" t="s">
        <v>51</v>
      </c>
      <c r="F68" s="31" t="s">
        <v>52</v>
      </c>
      <c r="G68" s="29" t="s">
        <v>63</v>
      </c>
      <c r="H68" s="29" t="s">
        <v>73</v>
      </c>
      <c r="I68" s="25" t="str">
        <f>VLOOKUP('Threat Findings'!$G68&amp;"|"&amp;'Threat Findings'!$H68,'Risk Ratings (Do Not Change)'!$C$7:$D$32,2,FALSE)</f>
        <v>Medium</v>
      </c>
      <c r="J68" s="34" t="s">
        <v>275</v>
      </c>
      <c r="K68" s="29" t="s">
        <v>47</v>
      </c>
      <c r="L68" s="24"/>
      <c r="M68" s="24"/>
      <c r="N68" s="26"/>
      <c r="O68" s="26"/>
      <c r="P68" s="26"/>
      <c r="Q68" s="26"/>
      <c r="R68" s="26"/>
      <c r="S68" s="26"/>
      <c r="T68" s="4"/>
      <c r="U68" s="4"/>
      <c r="V68" s="4"/>
      <c r="W68" s="4"/>
      <c r="X68" s="4"/>
      <c r="Y68" s="4"/>
      <c r="Z68" s="4"/>
      <c r="AA68" s="4"/>
      <c r="AB68" s="4"/>
      <c r="AC68" s="4"/>
      <c r="AD68" s="4"/>
      <c r="AE68" s="4"/>
      <c r="AF68" s="4"/>
      <c r="AG68" s="4"/>
      <c r="AH68" s="4"/>
      <c r="AI68" s="4"/>
      <c r="AJ68" s="4"/>
      <c r="AK68" s="4"/>
      <c r="AL68" s="4"/>
      <c r="AM68" s="4"/>
    </row>
    <row r="69" ht="15.75" customHeight="1">
      <c r="A69" s="23">
        <v>62.0</v>
      </c>
      <c r="B69" s="28" t="s">
        <v>133</v>
      </c>
      <c r="C69" s="32" t="s">
        <v>276</v>
      </c>
      <c r="D69" s="29" t="s">
        <v>277</v>
      </c>
      <c r="E69" s="29" t="s">
        <v>51</v>
      </c>
      <c r="F69" s="32" t="s">
        <v>52</v>
      </c>
      <c r="G69" s="29" t="s">
        <v>153</v>
      </c>
      <c r="H69" s="29" t="s">
        <v>73</v>
      </c>
      <c r="I69" s="25" t="str">
        <f>VLOOKUP('Threat Findings'!$G69&amp;"|"&amp;'Threat Findings'!$H69,'Risk Ratings (Do Not Change)'!$C$7:$D$32,2,FALSE)</f>
        <v>Medium</v>
      </c>
      <c r="J69" s="29" t="s">
        <v>278</v>
      </c>
      <c r="K69" s="29" t="s">
        <v>47</v>
      </c>
      <c r="L69" s="24"/>
      <c r="M69" s="24"/>
      <c r="N69" s="26"/>
      <c r="O69" s="26"/>
      <c r="P69" s="26"/>
      <c r="Q69" s="26"/>
      <c r="R69" s="26"/>
      <c r="S69" s="26"/>
      <c r="T69" s="4"/>
      <c r="U69" s="4"/>
      <c r="V69" s="4"/>
      <c r="W69" s="4"/>
      <c r="X69" s="4"/>
      <c r="Y69" s="4"/>
      <c r="Z69" s="4"/>
      <c r="AA69" s="4"/>
      <c r="AB69" s="4"/>
      <c r="AC69" s="4"/>
      <c r="AD69" s="4"/>
      <c r="AE69" s="4"/>
      <c r="AF69" s="4"/>
      <c r="AG69" s="4"/>
      <c r="AH69" s="4"/>
      <c r="AI69" s="4"/>
      <c r="AJ69" s="4"/>
      <c r="AK69" s="4"/>
      <c r="AL69" s="4"/>
      <c r="AM69" s="4"/>
    </row>
    <row r="70" ht="15.75" customHeight="1">
      <c r="A70" s="23">
        <v>63.0</v>
      </c>
      <c r="B70" s="28" t="s">
        <v>141</v>
      </c>
      <c r="C70" s="29" t="s">
        <v>279</v>
      </c>
      <c r="D70" s="29" t="s">
        <v>280</v>
      </c>
      <c r="E70" s="29" t="s">
        <v>51</v>
      </c>
      <c r="F70" s="31" t="s">
        <v>52</v>
      </c>
      <c r="G70" s="29" t="s">
        <v>63</v>
      </c>
      <c r="H70" s="29" t="s">
        <v>73</v>
      </c>
      <c r="I70" s="25" t="str">
        <f>VLOOKUP('Threat Findings'!$G70&amp;"|"&amp;'Threat Findings'!$H70,'Risk Ratings (Do Not Change)'!$C$7:$D$32,2,FALSE)</f>
        <v>Medium</v>
      </c>
      <c r="J70" s="34" t="s">
        <v>281</v>
      </c>
      <c r="K70" s="29" t="s">
        <v>47</v>
      </c>
      <c r="L70" s="24"/>
      <c r="M70" s="24"/>
      <c r="N70" s="26"/>
      <c r="O70" s="26"/>
      <c r="P70" s="26"/>
      <c r="Q70" s="26"/>
      <c r="R70" s="26"/>
      <c r="S70" s="26"/>
      <c r="T70" s="4"/>
      <c r="U70" s="4"/>
      <c r="V70" s="4"/>
      <c r="W70" s="4"/>
      <c r="X70" s="4"/>
      <c r="Y70" s="4"/>
      <c r="Z70" s="4"/>
      <c r="AA70" s="4"/>
      <c r="AB70" s="4"/>
      <c r="AC70" s="4"/>
      <c r="AD70" s="4"/>
      <c r="AE70" s="4"/>
      <c r="AF70" s="4"/>
      <c r="AG70" s="4"/>
      <c r="AH70" s="4"/>
      <c r="AI70" s="4"/>
      <c r="AJ70" s="4"/>
      <c r="AK70" s="4"/>
      <c r="AL70" s="4"/>
      <c r="AM70" s="4"/>
    </row>
    <row r="71" ht="15.75" customHeight="1">
      <c r="A71" s="23">
        <v>64.0</v>
      </c>
      <c r="B71" s="28" t="s">
        <v>133</v>
      </c>
      <c r="C71" s="33" t="s">
        <v>282</v>
      </c>
      <c r="D71" s="29" t="s">
        <v>283</v>
      </c>
      <c r="E71" s="29" t="s">
        <v>51</v>
      </c>
      <c r="F71" s="32" t="s">
        <v>52</v>
      </c>
      <c r="G71" s="29" t="s">
        <v>153</v>
      </c>
      <c r="H71" s="29" t="s">
        <v>73</v>
      </c>
      <c r="I71" s="25" t="str">
        <f>VLOOKUP('Threat Findings'!$G71&amp;"|"&amp;'Threat Findings'!$H71,'Risk Ratings (Do Not Change)'!$C$7:$D$32,2,FALSE)</f>
        <v>Medium</v>
      </c>
      <c r="J71" s="29" t="s">
        <v>284</v>
      </c>
      <c r="K71" s="29" t="s">
        <v>47</v>
      </c>
      <c r="L71" s="24"/>
      <c r="M71" s="24"/>
      <c r="N71" s="26"/>
      <c r="O71" s="26"/>
      <c r="P71" s="26"/>
      <c r="Q71" s="26"/>
      <c r="R71" s="26"/>
      <c r="S71" s="26"/>
      <c r="T71" s="4"/>
      <c r="U71" s="4"/>
      <c r="V71" s="4"/>
      <c r="W71" s="4"/>
      <c r="X71" s="4"/>
      <c r="Y71" s="4"/>
      <c r="Z71" s="4"/>
      <c r="AA71" s="4"/>
      <c r="AB71" s="4"/>
      <c r="AC71" s="4"/>
      <c r="AD71" s="4"/>
      <c r="AE71" s="4"/>
      <c r="AF71" s="4"/>
      <c r="AG71" s="4"/>
      <c r="AH71" s="4"/>
      <c r="AI71" s="4"/>
      <c r="AJ71" s="4"/>
      <c r="AK71" s="4"/>
      <c r="AL71" s="4"/>
      <c r="AM71" s="4"/>
    </row>
    <row r="72" ht="15.75" customHeight="1">
      <c r="A72" s="23">
        <v>65.0</v>
      </c>
      <c r="B72" s="28" t="s">
        <v>285</v>
      </c>
      <c r="C72" s="29" t="s">
        <v>286</v>
      </c>
      <c r="D72" s="29" t="s">
        <v>287</v>
      </c>
      <c r="E72" s="29" t="s">
        <v>51</v>
      </c>
      <c r="F72" s="31" t="s">
        <v>52</v>
      </c>
      <c r="G72" s="29" t="s">
        <v>63</v>
      </c>
      <c r="H72" s="29" t="s">
        <v>73</v>
      </c>
      <c r="I72" s="25" t="str">
        <f>VLOOKUP('Threat Findings'!$G72&amp;"|"&amp;'Threat Findings'!$H72,'Risk Ratings (Do Not Change)'!$C$7:$D$32,2,FALSE)</f>
        <v>Medium</v>
      </c>
      <c r="J72" s="29" t="s">
        <v>288</v>
      </c>
      <c r="K72" s="29" t="s">
        <v>47</v>
      </c>
      <c r="L72" s="24"/>
      <c r="M72" s="24"/>
      <c r="N72" s="26"/>
      <c r="O72" s="26"/>
      <c r="P72" s="26"/>
      <c r="Q72" s="26"/>
      <c r="R72" s="26"/>
      <c r="S72" s="26"/>
      <c r="T72" s="4"/>
      <c r="U72" s="4"/>
      <c r="V72" s="4"/>
      <c r="W72" s="4"/>
      <c r="X72" s="4"/>
      <c r="Y72" s="4"/>
      <c r="Z72" s="4"/>
      <c r="AA72" s="4"/>
      <c r="AB72" s="4"/>
      <c r="AC72" s="4"/>
      <c r="AD72" s="4"/>
      <c r="AE72" s="4"/>
      <c r="AF72" s="4"/>
      <c r="AG72" s="4"/>
      <c r="AH72" s="4"/>
      <c r="AI72" s="4"/>
      <c r="AJ72" s="4"/>
      <c r="AK72" s="4"/>
      <c r="AL72" s="4"/>
      <c r="AM72" s="4"/>
    </row>
    <row r="73" ht="15.75" customHeight="1">
      <c r="A73" s="23">
        <v>66.0</v>
      </c>
      <c r="B73" s="28" t="s">
        <v>289</v>
      </c>
      <c r="C73" s="29" t="s">
        <v>290</v>
      </c>
      <c r="D73" s="29" t="s">
        <v>291</v>
      </c>
      <c r="E73" s="29" t="s">
        <v>292</v>
      </c>
      <c r="F73" s="32" t="s">
        <v>52</v>
      </c>
      <c r="G73" s="29" t="s">
        <v>153</v>
      </c>
      <c r="H73" s="29" t="s">
        <v>73</v>
      </c>
      <c r="I73" s="25" t="str">
        <f>VLOOKUP('Threat Findings'!$G73&amp;"|"&amp;'Threat Findings'!$H73,'Risk Ratings (Do Not Change)'!$C$7:$D$32,2,FALSE)</f>
        <v>Medium</v>
      </c>
      <c r="J73" s="29" t="s">
        <v>293</v>
      </c>
      <c r="K73" s="29" t="s">
        <v>47</v>
      </c>
      <c r="L73" s="24"/>
      <c r="M73" s="24"/>
      <c r="N73" s="26"/>
      <c r="O73" s="26"/>
      <c r="P73" s="26"/>
      <c r="Q73" s="26"/>
      <c r="R73" s="26"/>
      <c r="S73" s="26"/>
      <c r="T73" s="4"/>
      <c r="U73" s="4"/>
      <c r="V73" s="4"/>
      <c r="W73" s="4"/>
      <c r="X73" s="4"/>
      <c r="Y73" s="4"/>
      <c r="Z73" s="4"/>
      <c r="AA73" s="4"/>
      <c r="AB73" s="4"/>
      <c r="AC73" s="4"/>
      <c r="AD73" s="4"/>
      <c r="AE73" s="4"/>
      <c r="AF73" s="4"/>
      <c r="AG73" s="4"/>
      <c r="AH73" s="4"/>
      <c r="AI73" s="4"/>
      <c r="AJ73" s="4"/>
      <c r="AK73" s="4"/>
      <c r="AL73" s="4"/>
      <c r="AM73" s="4"/>
    </row>
    <row r="74" ht="15.75" customHeight="1">
      <c r="A74" s="23">
        <v>67.0</v>
      </c>
      <c r="B74" s="28" t="s">
        <v>294</v>
      </c>
      <c r="C74" s="29" t="s">
        <v>295</v>
      </c>
      <c r="D74" s="29" t="s">
        <v>296</v>
      </c>
      <c r="E74" s="29" t="s">
        <v>42</v>
      </c>
      <c r="F74" s="31" t="s">
        <v>52</v>
      </c>
      <c r="G74" s="29" t="s">
        <v>63</v>
      </c>
      <c r="H74" s="29" t="s">
        <v>73</v>
      </c>
      <c r="I74" s="25" t="str">
        <f>VLOOKUP('Threat Findings'!$G74&amp;"|"&amp;'Threat Findings'!$H74,'Risk Ratings (Do Not Change)'!$C$7:$D$32,2,FALSE)</f>
        <v>Medium</v>
      </c>
      <c r="J74" s="29" t="s">
        <v>297</v>
      </c>
      <c r="K74" s="29" t="s">
        <v>47</v>
      </c>
      <c r="L74" s="24"/>
      <c r="M74" s="24"/>
      <c r="N74" s="26"/>
      <c r="O74" s="26"/>
      <c r="P74" s="26"/>
      <c r="Q74" s="26"/>
      <c r="R74" s="26"/>
      <c r="S74" s="26"/>
      <c r="T74" s="4"/>
      <c r="U74" s="4"/>
      <c r="V74" s="4"/>
      <c r="W74" s="4"/>
      <c r="X74" s="4"/>
      <c r="Y74" s="4"/>
      <c r="Z74" s="4"/>
      <c r="AA74" s="4"/>
      <c r="AB74" s="4"/>
      <c r="AC74" s="4"/>
      <c r="AD74" s="4"/>
      <c r="AE74" s="4"/>
      <c r="AF74" s="4"/>
      <c r="AG74" s="4"/>
      <c r="AH74" s="4"/>
      <c r="AI74" s="4"/>
      <c r="AJ74" s="4"/>
      <c r="AK74" s="4"/>
      <c r="AL74" s="4"/>
      <c r="AM74" s="4"/>
    </row>
    <row r="75" ht="15.75" customHeight="1">
      <c r="A75" s="23">
        <v>68.0</v>
      </c>
      <c r="B75" s="28" t="s">
        <v>285</v>
      </c>
      <c r="C75" s="33" t="s">
        <v>298</v>
      </c>
      <c r="D75" s="29" t="s">
        <v>299</v>
      </c>
      <c r="E75" s="29" t="s">
        <v>292</v>
      </c>
      <c r="F75" s="32" t="s">
        <v>52</v>
      </c>
      <c r="G75" s="29" t="s">
        <v>63</v>
      </c>
      <c r="H75" s="29" t="s">
        <v>73</v>
      </c>
      <c r="I75" s="25" t="str">
        <f>VLOOKUP('Threat Findings'!$G75&amp;"|"&amp;'Threat Findings'!$H75,'Risk Ratings (Do Not Change)'!$C$7:$D$32,2,FALSE)</f>
        <v>Medium</v>
      </c>
      <c r="J75" s="29" t="s">
        <v>300</v>
      </c>
      <c r="K75" s="29" t="s">
        <v>47</v>
      </c>
      <c r="L75" s="24"/>
      <c r="M75" s="24"/>
      <c r="N75" s="26"/>
      <c r="O75" s="26"/>
      <c r="P75" s="26"/>
      <c r="Q75" s="26"/>
      <c r="R75" s="26"/>
      <c r="S75" s="26"/>
      <c r="T75" s="4"/>
      <c r="U75" s="4"/>
      <c r="V75" s="4"/>
      <c r="W75" s="4"/>
      <c r="X75" s="4"/>
      <c r="Y75" s="4"/>
      <c r="Z75" s="4"/>
      <c r="AA75" s="4"/>
      <c r="AB75" s="4"/>
      <c r="AC75" s="4"/>
      <c r="AD75" s="4"/>
      <c r="AE75" s="4"/>
      <c r="AF75" s="4"/>
      <c r="AG75" s="4"/>
      <c r="AH75" s="4"/>
      <c r="AI75" s="4"/>
      <c r="AJ75" s="4"/>
      <c r="AK75" s="4"/>
      <c r="AL75" s="4"/>
      <c r="AM75" s="4"/>
    </row>
    <row r="76" ht="15.75" customHeight="1">
      <c r="A76" s="23">
        <v>69.0</v>
      </c>
      <c r="B76" s="28" t="s">
        <v>133</v>
      </c>
      <c r="C76" s="29" t="s">
        <v>301</v>
      </c>
      <c r="D76" s="29" t="s">
        <v>302</v>
      </c>
      <c r="E76" s="29" t="s">
        <v>42</v>
      </c>
      <c r="F76" s="31" t="s">
        <v>52</v>
      </c>
      <c r="G76" s="29" t="s">
        <v>63</v>
      </c>
      <c r="H76" s="29" t="s">
        <v>73</v>
      </c>
      <c r="I76" s="25" t="str">
        <f>VLOOKUP('Threat Findings'!$G76&amp;"|"&amp;'Threat Findings'!$H76,'Risk Ratings (Do Not Change)'!$C$7:$D$32,2,FALSE)</f>
        <v>Medium</v>
      </c>
      <c r="J76" s="34" t="s">
        <v>303</v>
      </c>
      <c r="K76" s="29" t="s">
        <v>47</v>
      </c>
      <c r="L76" s="24"/>
      <c r="M76" s="24"/>
      <c r="N76" s="26"/>
      <c r="O76" s="26"/>
      <c r="P76" s="26"/>
      <c r="Q76" s="26"/>
      <c r="R76" s="26"/>
      <c r="S76" s="26"/>
      <c r="T76" s="4"/>
      <c r="U76" s="4"/>
      <c r="V76" s="4"/>
      <c r="W76" s="4"/>
      <c r="X76" s="4"/>
      <c r="Y76" s="4"/>
      <c r="Z76" s="4"/>
      <c r="AA76" s="4"/>
      <c r="AB76" s="4"/>
      <c r="AC76" s="4"/>
      <c r="AD76" s="4"/>
      <c r="AE76" s="4"/>
      <c r="AF76" s="4"/>
      <c r="AG76" s="4"/>
      <c r="AH76" s="4"/>
      <c r="AI76" s="4"/>
      <c r="AJ76" s="4"/>
      <c r="AK76" s="4"/>
      <c r="AL76" s="4"/>
      <c r="AM76" s="4"/>
    </row>
    <row r="77" ht="15.75" customHeight="1">
      <c r="A77" s="23">
        <v>70.0</v>
      </c>
      <c r="B77" s="28" t="s">
        <v>133</v>
      </c>
      <c r="C77" s="29" t="s">
        <v>304</v>
      </c>
      <c r="D77" s="29" t="s">
        <v>305</v>
      </c>
      <c r="E77" s="29" t="s">
        <v>95</v>
      </c>
      <c r="F77" s="32" t="s">
        <v>52</v>
      </c>
      <c r="G77" s="29" t="s">
        <v>53</v>
      </c>
      <c r="H77" s="29" t="s">
        <v>73</v>
      </c>
      <c r="I77" s="25" t="str">
        <f>VLOOKUP('Threat Findings'!$G77&amp;"|"&amp;'Threat Findings'!$H77,'Risk Ratings (Do Not Change)'!$C$7:$D$32,2,FALSE)</f>
        <v>High</v>
      </c>
      <c r="J77" s="33" t="s">
        <v>306</v>
      </c>
      <c r="K77" s="29" t="s">
        <v>47</v>
      </c>
      <c r="L77" s="24"/>
      <c r="M77" s="24"/>
      <c r="N77" s="26"/>
      <c r="O77" s="26"/>
      <c r="P77" s="26"/>
      <c r="Q77" s="26"/>
      <c r="R77" s="26"/>
      <c r="S77" s="26"/>
      <c r="T77" s="4"/>
      <c r="U77" s="4"/>
      <c r="V77" s="4"/>
      <c r="W77" s="4"/>
      <c r="X77" s="4"/>
      <c r="Y77" s="4"/>
      <c r="Z77" s="4"/>
      <c r="AA77" s="4"/>
      <c r="AB77" s="4"/>
      <c r="AC77" s="4"/>
      <c r="AD77" s="4"/>
      <c r="AE77" s="4"/>
      <c r="AF77" s="4"/>
      <c r="AG77" s="4"/>
      <c r="AH77" s="4"/>
      <c r="AI77" s="4"/>
      <c r="AJ77" s="4"/>
      <c r="AK77" s="4"/>
      <c r="AL77" s="4"/>
      <c r="AM77" s="4"/>
    </row>
    <row r="78" ht="15.75" customHeight="1">
      <c r="A78" s="23">
        <v>71.0</v>
      </c>
      <c r="B78" s="28" t="s">
        <v>133</v>
      </c>
      <c r="C78" s="34" t="s">
        <v>307</v>
      </c>
      <c r="D78" s="29" t="s">
        <v>308</v>
      </c>
      <c r="E78" s="29" t="s">
        <v>51</v>
      </c>
      <c r="F78" s="31" t="s">
        <v>52</v>
      </c>
      <c r="G78" s="29" t="s">
        <v>44</v>
      </c>
      <c r="H78" s="29" t="s">
        <v>73</v>
      </c>
      <c r="I78" s="25" t="str">
        <f>VLOOKUP('Threat Findings'!$G78&amp;"|"&amp;'Threat Findings'!$H78,'Risk Ratings (Do Not Change)'!$C$7:$D$32,2,FALSE)</f>
        <v>High</v>
      </c>
      <c r="J78" s="29" t="s">
        <v>309</v>
      </c>
      <c r="K78" s="29" t="s">
        <v>47</v>
      </c>
      <c r="L78" s="24"/>
      <c r="M78" s="24"/>
      <c r="N78" s="26"/>
      <c r="O78" s="26"/>
      <c r="P78" s="26"/>
      <c r="Q78" s="26"/>
      <c r="R78" s="26"/>
      <c r="S78" s="26"/>
      <c r="T78" s="4"/>
      <c r="U78" s="4"/>
      <c r="V78" s="4"/>
      <c r="W78" s="4"/>
      <c r="X78" s="4"/>
      <c r="Y78" s="4"/>
      <c r="Z78" s="4"/>
      <c r="AA78" s="4"/>
      <c r="AB78" s="4"/>
      <c r="AC78" s="4"/>
      <c r="AD78" s="4"/>
      <c r="AE78" s="4"/>
      <c r="AF78" s="4"/>
      <c r="AG78" s="4"/>
      <c r="AH78" s="4"/>
      <c r="AI78" s="4"/>
      <c r="AJ78" s="4"/>
      <c r="AK78" s="4"/>
      <c r="AL78" s="4"/>
      <c r="AM78" s="4"/>
    </row>
    <row r="79" ht="15.75" customHeight="1">
      <c r="A79" s="23">
        <v>72.0</v>
      </c>
      <c r="B79" s="28" t="s">
        <v>133</v>
      </c>
      <c r="C79" s="29" t="s">
        <v>310</v>
      </c>
      <c r="D79" s="29" t="s">
        <v>311</v>
      </c>
      <c r="E79" s="29" t="s">
        <v>292</v>
      </c>
      <c r="F79" s="32" t="s">
        <v>52</v>
      </c>
      <c r="G79" s="29" t="s">
        <v>44</v>
      </c>
      <c r="H79" s="29" t="s">
        <v>73</v>
      </c>
      <c r="I79" s="25" t="str">
        <f>VLOOKUP('Threat Findings'!$G79&amp;"|"&amp;'Threat Findings'!$H79,'Risk Ratings (Do Not Change)'!$C$7:$D$32,2,FALSE)</f>
        <v>High</v>
      </c>
      <c r="J79" s="33" t="s">
        <v>312</v>
      </c>
      <c r="K79" s="29" t="s">
        <v>47</v>
      </c>
      <c r="L79" s="24"/>
      <c r="M79" s="24"/>
      <c r="N79" s="26"/>
      <c r="O79" s="26"/>
      <c r="P79" s="26"/>
      <c r="Q79" s="26"/>
      <c r="R79" s="26"/>
      <c r="S79" s="26"/>
      <c r="T79" s="4"/>
      <c r="U79" s="4"/>
      <c r="V79" s="4"/>
      <c r="W79" s="4"/>
      <c r="X79" s="4"/>
      <c r="Y79" s="4"/>
      <c r="Z79" s="4"/>
      <c r="AA79" s="4"/>
      <c r="AB79" s="4"/>
      <c r="AC79" s="4"/>
      <c r="AD79" s="4"/>
      <c r="AE79" s="4"/>
      <c r="AF79" s="4"/>
      <c r="AG79" s="4"/>
      <c r="AH79" s="4"/>
      <c r="AI79" s="4"/>
      <c r="AJ79" s="4"/>
      <c r="AK79" s="4"/>
      <c r="AL79" s="4"/>
      <c r="AM79" s="4"/>
    </row>
    <row r="80" ht="15.75" customHeight="1">
      <c r="A80" s="23">
        <v>73.0</v>
      </c>
      <c r="B80" s="28" t="s">
        <v>133</v>
      </c>
      <c r="C80" s="29" t="s">
        <v>313</v>
      </c>
      <c r="D80" s="29" t="s">
        <v>314</v>
      </c>
      <c r="E80" s="29" t="s">
        <v>95</v>
      </c>
      <c r="F80" s="31" t="s">
        <v>52</v>
      </c>
      <c r="G80" s="29" t="s">
        <v>63</v>
      </c>
      <c r="H80" s="29" t="s">
        <v>73</v>
      </c>
      <c r="I80" s="25" t="str">
        <f>VLOOKUP('Threat Findings'!$G80&amp;"|"&amp;'Threat Findings'!$H80,'Risk Ratings (Do Not Change)'!$C$7:$D$32,2,FALSE)</f>
        <v>Medium</v>
      </c>
      <c r="J80" s="34" t="s">
        <v>315</v>
      </c>
      <c r="K80" s="29" t="s">
        <v>47</v>
      </c>
      <c r="L80" s="24"/>
      <c r="M80" s="24"/>
      <c r="N80" s="26"/>
      <c r="O80" s="26"/>
      <c r="P80" s="26"/>
      <c r="Q80" s="26"/>
      <c r="R80" s="26"/>
      <c r="S80" s="26"/>
      <c r="T80" s="4"/>
      <c r="U80" s="4"/>
      <c r="V80" s="4"/>
      <c r="W80" s="4"/>
      <c r="X80" s="4"/>
      <c r="Y80" s="4"/>
      <c r="Z80" s="4"/>
      <c r="AA80" s="4"/>
      <c r="AB80" s="4"/>
      <c r="AC80" s="4"/>
      <c r="AD80" s="4"/>
      <c r="AE80" s="4"/>
      <c r="AF80" s="4"/>
      <c r="AG80" s="4"/>
      <c r="AH80" s="4"/>
      <c r="AI80" s="4"/>
      <c r="AJ80" s="4"/>
      <c r="AK80" s="4"/>
      <c r="AL80" s="4"/>
      <c r="AM80" s="4"/>
    </row>
    <row r="81" ht="15.75" customHeight="1">
      <c r="A81" s="23">
        <v>74.0</v>
      </c>
      <c r="B81" s="28" t="s">
        <v>133</v>
      </c>
      <c r="C81" s="29" t="s">
        <v>316</v>
      </c>
      <c r="D81" s="29" t="s">
        <v>317</v>
      </c>
      <c r="E81" s="29" t="s">
        <v>51</v>
      </c>
      <c r="F81" s="32" t="s">
        <v>52</v>
      </c>
      <c r="G81" s="29" t="s">
        <v>53</v>
      </c>
      <c r="H81" s="29" t="s">
        <v>73</v>
      </c>
      <c r="I81" s="25" t="str">
        <f>VLOOKUP('Threat Findings'!$G81&amp;"|"&amp;'Threat Findings'!$H81,'Risk Ratings (Do Not Change)'!$C$7:$D$32,2,FALSE)</f>
        <v>High</v>
      </c>
      <c r="J81" s="33" t="s">
        <v>318</v>
      </c>
      <c r="K81" s="29" t="s">
        <v>47</v>
      </c>
      <c r="L81" s="24"/>
      <c r="M81" s="24"/>
      <c r="N81" s="26"/>
      <c r="O81" s="26"/>
      <c r="P81" s="26"/>
      <c r="Q81" s="26"/>
      <c r="R81" s="26"/>
      <c r="S81" s="26"/>
      <c r="T81" s="4"/>
      <c r="U81" s="4"/>
      <c r="V81" s="4"/>
      <c r="W81" s="4"/>
      <c r="X81" s="4"/>
      <c r="Y81" s="4"/>
      <c r="Z81" s="4"/>
      <c r="AA81" s="4"/>
      <c r="AB81" s="4"/>
      <c r="AC81" s="4"/>
      <c r="AD81" s="4"/>
      <c r="AE81" s="4"/>
      <c r="AF81" s="4"/>
      <c r="AG81" s="4"/>
      <c r="AH81" s="4"/>
      <c r="AI81" s="4"/>
      <c r="AJ81" s="4"/>
      <c r="AK81" s="4"/>
      <c r="AL81" s="4"/>
      <c r="AM81" s="4"/>
    </row>
    <row r="82" ht="15.75" customHeight="1">
      <c r="A82" s="23">
        <v>75.0</v>
      </c>
      <c r="B82" s="28" t="s">
        <v>133</v>
      </c>
      <c r="C82" s="29" t="s">
        <v>148</v>
      </c>
      <c r="D82" s="29" t="s">
        <v>149</v>
      </c>
      <c r="E82" s="29" t="s">
        <v>51</v>
      </c>
      <c r="F82" s="31" t="s">
        <v>52</v>
      </c>
      <c r="G82" s="29" t="s">
        <v>63</v>
      </c>
      <c r="H82" s="29" t="s">
        <v>73</v>
      </c>
      <c r="I82" s="25" t="str">
        <f>VLOOKUP('Threat Findings'!$G82&amp;"|"&amp;'Threat Findings'!$H82,'Risk Ratings (Do Not Change)'!$C$7:$D$32,2,FALSE)</f>
        <v>Medium</v>
      </c>
      <c r="J82" s="34" t="s">
        <v>150</v>
      </c>
      <c r="K82" s="29" t="s">
        <v>47</v>
      </c>
      <c r="L82" s="24"/>
      <c r="M82" s="24"/>
      <c r="N82" s="26"/>
      <c r="O82" s="26"/>
      <c r="P82" s="26"/>
      <c r="Q82" s="26"/>
      <c r="R82" s="26"/>
      <c r="S82" s="26"/>
      <c r="T82" s="4"/>
      <c r="U82" s="4"/>
      <c r="V82" s="4"/>
      <c r="W82" s="4"/>
      <c r="X82" s="4"/>
      <c r="Y82" s="4"/>
      <c r="Z82" s="4"/>
      <c r="AA82" s="4"/>
      <c r="AB82" s="4"/>
      <c r="AC82" s="4"/>
      <c r="AD82" s="4"/>
      <c r="AE82" s="4"/>
      <c r="AF82" s="4"/>
      <c r="AG82" s="4"/>
      <c r="AH82" s="4"/>
      <c r="AI82" s="4"/>
      <c r="AJ82" s="4"/>
      <c r="AK82" s="4"/>
      <c r="AL82" s="4"/>
      <c r="AM82" s="4"/>
    </row>
    <row r="83" ht="15.75" customHeight="1">
      <c r="A83" s="23">
        <v>76.0</v>
      </c>
      <c r="B83" s="28" t="s">
        <v>133</v>
      </c>
      <c r="C83" s="32" t="s">
        <v>319</v>
      </c>
      <c r="D83" s="33" t="s">
        <v>320</v>
      </c>
      <c r="E83" s="29" t="s">
        <v>51</v>
      </c>
      <c r="F83" s="32" t="s">
        <v>52</v>
      </c>
      <c r="G83" s="29" t="s">
        <v>63</v>
      </c>
      <c r="H83" s="29" t="s">
        <v>73</v>
      </c>
      <c r="I83" s="25" t="str">
        <f>VLOOKUP('Threat Findings'!$G83&amp;"|"&amp;'Threat Findings'!$H83,'Risk Ratings (Do Not Change)'!$C$7:$D$32,2,FALSE)</f>
        <v>Medium</v>
      </c>
      <c r="J83" s="34" t="s">
        <v>321</v>
      </c>
      <c r="K83" s="29" t="s">
        <v>47</v>
      </c>
      <c r="L83" s="24"/>
      <c r="M83" s="24"/>
      <c r="N83" s="26"/>
      <c r="O83" s="26"/>
      <c r="P83" s="26"/>
      <c r="Q83" s="26"/>
      <c r="R83" s="26"/>
      <c r="S83" s="26"/>
      <c r="T83" s="4"/>
      <c r="U83" s="4"/>
      <c r="V83" s="4"/>
      <c r="W83" s="4"/>
      <c r="X83" s="4"/>
      <c r="Y83" s="4"/>
      <c r="Z83" s="4"/>
      <c r="AA83" s="4"/>
      <c r="AB83" s="4"/>
      <c r="AC83" s="4"/>
      <c r="AD83" s="4"/>
      <c r="AE83" s="4"/>
      <c r="AF83" s="4"/>
      <c r="AG83" s="4"/>
      <c r="AH83" s="4"/>
      <c r="AI83" s="4"/>
      <c r="AJ83" s="4"/>
      <c r="AK83" s="4"/>
      <c r="AL83" s="4"/>
      <c r="AM83" s="4"/>
    </row>
    <row r="84" ht="15.75" customHeight="1">
      <c r="A84" s="23">
        <v>77.0</v>
      </c>
      <c r="B84" s="28" t="s">
        <v>133</v>
      </c>
      <c r="C84" s="29" t="s">
        <v>145</v>
      </c>
      <c r="D84" s="34" t="s">
        <v>146</v>
      </c>
      <c r="E84" s="29" t="s">
        <v>51</v>
      </c>
      <c r="F84" s="31" t="s">
        <v>52</v>
      </c>
      <c r="G84" s="29" t="s">
        <v>63</v>
      </c>
      <c r="H84" s="29" t="s">
        <v>73</v>
      </c>
      <c r="I84" s="25" t="str">
        <f>VLOOKUP('Threat Findings'!$G84&amp;"|"&amp;'Threat Findings'!$H84,'Risk Ratings (Do Not Change)'!$C$7:$D$32,2,FALSE)</f>
        <v>Medium</v>
      </c>
      <c r="J84" s="34" t="s">
        <v>147</v>
      </c>
      <c r="K84" s="29" t="s">
        <v>47</v>
      </c>
      <c r="L84" s="24"/>
      <c r="M84" s="24"/>
      <c r="N84" s="26"/>
      <c r="O84" s="26"/>
      <c r="P84" s="26"/>
      <c r="Q84" s="26"/>
      <c r="R84" s="26"/>
      <c r="S84" s="26"/>
      <c r="T84" s="4"/>
      <c r="U84" s="4"/>
      <c r="V84" s="4"/>
      <c r="W84" s="4"/>
      <c r="X84" s="4"/>
      <c r="Y84" s="4"/>
      <c r="Z84" s="4"/>
      <c r="AA84" s="4"/>
      <c r="AB84" s="4"/>
      <c r="AC84" s="4"/>
      <c r="AD84" s="4"/>
      <c r="AE84" s="4"/>
      <c r="AF84" s="4"/>
      <c r="AG84" s="4"/>
      <c r="AH84" s="4"/>
      <c r="AI84" s="4"/>
      <c r="AJ84" s="4"/>
      <c r="AK84" s="4"/>
      <c r="AL84" s="4"/>
      <c r="AM84" s="4"/>
    </row>
    <row r="85" ht="15.75" customHeight="1">
      <c r="A85" s="23">
        <v>78.0</v>
      </c>
      <c r="B85" s="28" t="s">
        <v>133</v>
      </c>
      <c r="C85" s="33" t="s">
        <v>322</v>
      </c>
      <c r="D85" s="33" t="s">
        <v>323</v>
      </c>
      <c r="E85" s="29" t="s">
        <v>51</v>
      </c>
      <c r="F85" s="32" t="s">
        <v>52</v>
      </c>
      <c r="G85" s="29" t="s">
        <v>63</v>
      </c>
      <c r="H85" s="29" t="s">
        <v>73</v>
      </c>
      <c r="I85" s="25" t="str">
        <f>VLOOKUP('Threat Findings'!$G85&amp;"|"&amp;'Threat Findings'!$H85,'Risk Ratings (Do Not Change)'!$C$7:$D$32,2,FALSE)</f>
        <v>Medium</v>
      </c>
      <c r="J85" s="29" t="s">
        <v>324</v>
      </c>
      <c r="K85" s="29" t="s">
        <v>47</v>
      </c>
      <c r="L85" s="24"/>
      <c r="M85" s="24"/>
      <c r="N85" s="26"/>
      <c r="O85" s="26"/>
      <c r="P85" s="26"/>
      <c r="Q85" s="26"/>
      <c r="R85" s="26"/>
      <c r="S85" s="26"/>
      <c r="T85" s="4"/>
      <c r="U85" s="4"/>
      <c r="V85" s="4"/>
      <c r="W85" s="4"/>
      <c r="X85" s="4"/>
      <c r="Y85" s="4"/>
      <c r="Z85" s="4"/>
      <c r="AA85" s="4"/>
      <c r="AB85" s="4"/>
      <c r="AC85" s="4"/>
      <c r="AD85" s="4"/>
      <c r="AE85" s="4"/>
      <c r="AF85" s="4"/>
      <c r="AG85" s="4"/>
      <c r="AH85" s="4"/>
      <c r="AI85" s="4"/>
      <c r="AJ85" s="4"/>
      <c r="AK85" s="4"/>
      <c r="AL85" s="4"/>
      <c r="AM85" s="4"/>
    </row>
    <row r="86" ht="15.75" customHeight="1">
      <c r="A86" s="23">
        <v>79.0</v>
      </c>
      <c r="B86" s="28" t="s">
        <v>133</v>
      </c>
      <c r="C86" s="29" t="s">
        <v>325</v>
      </c>
      <c r="D86" s="29" t="s">
        <v>326</v>
      </c>
      <c r="E86" s="29" t="s">
        <v>51</v>
      </c>
      <c r="F86" s="31" t="s">
        <v>52</v>
      </c>
      <c r="G86" s="29" t="s">
        <v>63</v>
      </c>
      <c r="H86" s="29" t="s">
        <v>73</v>
      </c>
      <c r="I86" s="25" t="str">
        <f>VLOOKUP('Threat Findings'!$G86&amp;"|"&amp;'Threat Findings'!$H86,'Risk Ratings (Do Not Change)'!$C$7:$D$32,2,FALSE)</f>
        <v>Medium</v>
      </c>
      <c r="J86" s="34" t="s">
        <v>327</v>
      </c>
      <c r="K86" s="29" t="s">
        <v>47</v>
      </c>
      <c r="L86" s="24"/>
      <c r="M86" s="24"/>
      <c r="N86" s="26"/>
      <c r="O86" s="26"/>
      <c r="P86" s="26"/>
      <c r="Q86" s="26"/>
      <c r="R86" s="26"/>
      <c r="S86" s="26"/>
      <c r="T86" s="4"/>
      <c r="U86" s="4"/>
      <c r="V86" s="4"/>
      <c r="W86" s="4"/>
      <c r="X86" s="4"/>
      <c r="Y86" s="4"/>
      <c r="Z86" s="4"/>
      <c r="AA86" s="4"/>
      <c r="AB86" s="4"/>
      <c r="AC86" s="4"/>
      <c r="AD86" s="4"/>
      <c r="AE86" s="4"/>
      <c r="AF86" s="4"/>
      <c r="AG86" s="4"/>
      <c r="AH86" s="4"/>
      <c r="AI86" s="4"/>
      <c r="AJ86" s="4"/>
      <c r="AK86" s="4"/>
      <c r="AL86" s="4"/>
      <c r="AM86" s="4"/>
    </row>
    <row r="87" ht="15.75" customHeight="1">
      <c r="A87" s="23">
        <v>80.0</v>
      </c>
      <c r="B87" s="28" t="s">
        <v>133</v>
      </c>
      <c r="C87" s="29" t="s">
        <v>159</v>
      </c>
      <c r="D87" s="29" t="s">
        <v>160</v>
      </c>
      <c r="E87" s="29" t="s">
        <v>42</v>
      </c>
      <c r="F87" s="32" t="s">
        <v>52</v>
      </c>
      <c r="G87" s="29" t="s">
        <v>53</v>
      </c>
      <c r="H87" s="29" t="s">
        <v>73</v>
      </c>
      <c r="I87" s="25" t="str">
        <f>VLOOKUP('Threat Findings'!$G87&amp;"|"&amp;'Threat Findings'!$H87,'Risk Ratings (Do Not Change)'!$C$7:$D$32,2,FALSE)</f>
        <v>High</v>
      </c>
      <c r="J87" s="33" t="s">
        <v>161</v>
      </c>
      <c r="K87" s="29" t="s">
        <v>47</v>
      </c>
      <c r="L87" s="24"/>
      <c r="M87" s="24"/>
      <c r="N87" s="26"/>
      <c r="O87" s="26"/>
      <c r="P87" s="26"/>
      <c r="Q87" s="26"/>
      <c r="R87" s="26"/>
      <c r="S87" s="26"/>
      <c r="T87" s="4"/>
      <c r="U87" s="4"/>
      <c r="V87" s="4"/>
      <c r="W87" s="4"/>
      <c r="X87" s="4"/>
      <c r="Y87" s="4"/>
      <c r="Z87" s="4"/>
      <c r="AA87" s="4"/>
      <c r="AB87" s="4"/>
      <c r="AC87" s="4"/>
      <c r="AD87" s="4"/>
      <c r="AE87" s="4"/>
      <c r="AF87" s="4"/>
      <c r="AG87" s="4"/>
      <c r="AH87" s="4"/>
      <c r="AI87" s="4"/>
      <c r="AJ87" s="4"/>
      <c r="AK87" s="4"/>
      <c r="AL87" s="4"/>
      <c r="AM87" s="4"/>
    </row>
    <row r="88" ht="15.75" customHeight="1">
      <c r="A88" s="23">
        <v>81.0</v>
      </c>
      <c r="B88" s="28" t="s">
        <v>84</v>
      </c>
      <c r="C88" s="34" t="s">
        <v>328</v>
      </c>
      <c r="D88" s="29" t="s">
        <v>329</v>
      </c>
      <c r="E88" s="29" t="s">
        <v>51</v>
      </c>
      <c r="F88" s="31" t="s">
        <v>52</v>
      </c>
      <c r="G88" s="29" t="s">
        <v>153</v>
      </c>
      <c r="H88" s="29" t="s">
        <v>73</v>
      </c>
      <c r="I88" s="25" t="str">
        <f>VLOOKUP('Threat Findings'!$G88&amp;"|"&amp;'Threat Findings'!$H88,'Risk Ratings (Do Not Change)'!$C$7:$D$32,2,FALSE)</f>
        <v>Medium</v>
      </c>
      <c r="J88" s="33" t="s">
        <v>330</v>
      </c>
      <c r="K88" s="29" t="s">
        <v>47</v>
      </c>
      <c r="L88" s="24"/>
      <c r="M88" s="24"/>
      <c r="N88" s="26"/>
      <c r="O88" s="26"/>
      <c r="P88" s="26"/>
      <c r="Q88" s="26"/>
      <c r="R88" s="26"/>
      <c r="S88" s="26"/>
      <c r="T88" s="4"/>
      <c r="U88" s="4"/>
      <c r="V88" s="4"/>
      <c r="W88" s="4"/>
      <c r="X88" s="4"/>
      <c r="Y88" s="4"/>
      <c r="Z88" s="4"/>
      <c r="AA88" s="4"/>
      <c r="AB88" s="4"/>
      <c r="AC88" s="4"/>
      <c r="AD88" s="4"/>
      <c r="AE88" s="4"/>
      <c r="AF88" s="4"/>
      <c r="AG88" s="4"/>
      <c r="AH88" s="4"/>
      <c r="AI88" s="4"/>
      <c r="AJ88" s="4"/>
      <c r="AK88" s="4"/>
      <c r="AL88" s="4"/>
      <c r="AM88" s="4"/>
    </row>
    <row r="89" ht="15.75" customHeight="1">
      <c r="A89" s="23">
        <v>82.0</v>
      </c>
      <c r="B89" s="28" t="s">
        <v>331</v>
      </c>
      <c r="C89" s="33" t="s">
        <v>332</v>
      </c>
      <c r="D89" s="29" t="s">
        <v>333</v>
      </c>
      <c r="E89" s="29" t="s">
        <v>51</v>
      </c>
      <c r="F89" s="32" t="s">
        <v>52</v>
      </c>
      <c r="G89" s="29" t="s">
        <v>63</v>
      </c>
      <c r="H89" s="29" t="s">
        <v>73</v>
      </c>
      <c r="I89" s="25" t="str">
        <f>VLOOKUP('Threat Findings'!$G89&amp;"|"&amp;'Threat Findings'!$H89,'Risk Ratings (Do Not Change)'!$C$7:$D$32,2,FALSE)</f>
        <v>Medium</v>
      </c>
      <c r="J89" s="29" t="s">
        <v>334</v>
      </c>
      <c r="K89" s="29" t="s">
        <v>47</v>
      </c>
      <c r="L89" s="24"/>
      <c r="M89" s="24"/>
      <c r="N89" s="26"/>
      <c r="O89" s="26"/>
      <c r="P89" s="26"/>
      <c r="Q89" s="26"/>
      <c r="R89" s="26"/>
      <c r="S89" s="26"/>
      <c r="T89" s="4"/>
      <c r="U89" s="4"/>
      <c r="V89" s="4"/>
      <c r="W89" s="4"/>
      <c r="X89" s="4"/>
      <c r="Y89" s="4"/>
      <c r="Z89" s="4"/>
      <c r="AA89" s="4"/>
      <c r="AB89" s="4"/>
      <c r="AC89" s="4"/>
      <c r="AD89" s="4"/>
      <c r="AE89" s="4"/>
      <c r="AF89" s="4"/>
      <c r="AG89" s="4"/>
      <c r="AH89" s="4"/>
      <c r="AI89" s="4"/>
      <c r="AJ89" s="4"/>
      <c r="AK89" s="4"/>
      <c r="AL89" s="4"/>
      <c r="AM89" s="4"/>
    </row>
    <row r="90" ht="15.75" customHeight="1">
      <c r="A90" s="23">
        <v>83.0</v>
      </c>
      <c r="B90" s="28" t="s">
        <v>335</v>
      </c>
      <c r="C90" s="29" t="s">
        <v>336</v>
      </c>
      <c r="D90" s="29" t="s">
        <v>337</v>
      </c>
      <c r="E90" s="29" t="s">
        <v>42</v>
      </c>
      <c r="F90" s="31" t="s">
        <v>52</v>
      </c>
      <c r="G90" s="29" t="s">
        <v>63</v>
      </c>
      <c r="H90" s="29" t="s">
        <v>73</v>
      </c>
      <c r="I90" s="25" t="str">
        <f>VLOOKUP('Threat Findings'!$G90&amp;"|"&amp;'Threat Findings'!$H90,'Risk Ratings (Do Not Change)'!$C$7:$D$32,2,FALSE)</f>
        <v>Medium</v>
      </c>
      <c r="J90" s="29" t="s">
        <v>338</v>
      </c>
      <c r="K90" s="29" t="s">
        <v>47</v>
      </c>
      <c r="L90" s="24"/>
      <c r="M90" s="24"/>
      <c r="N90" s="26"/>
      <c r="O90" s="26"/>
      <c r="P90" s="26"/>
      <c r="Q90" s="26"/>
      <c r="R90" s="26"/>
      <c r="S90" s="26"/>
      <c r="T90" s="4"/>
      <c r="U90" s="4"/>
      <c r="V90" s="4"/>
      <c r="W90" s="4"/>
      <c r="X90" s="4"/>
      <c r="Y90" s="4"/>
      <c r="Z90" s="4"/>
      <c r="AA90" s="4"/>
      <c r="AB90" s="4"/>
      <c r="AC90" s="4"/>
      <c r="AD90" s="4"/>
      <c r="AE90" s="4"/>
      <c r="AF90" s="4"/>
      <c r="AG90" s="4"/>
      <c r="AH90" s="4"/>
      <c r="AI90" s="4"/>
      <c r="AJ90" s="4"/>
      <c r="AK90" s="4"/>
      <c r="AL90" s="4"/>
      <c r="AM90" s="4"/>
    </row>
    <row r="91" ht="15.75" customHeight="1">
      <c r="A91" s="23">
        <v>84.0</v>
      </c>
      <c r="B91" s="28" t="s">
        <v>133</v>
      </c>
      <c r="C91" s="29" t="s">
        <v>339</v>
      </c>
      <c r="D91" s="29" t="s">
        <v>340</v>
      </c>
      <c r="E91" s="29" t="s">
        <v>91</v>
      </c>
      <c r="F91" s="32" t="s">
        <v>52</v>
      </c>
      <c r="G91" s="29" t="s">
        <v>63</v>
      </c>
      <c r="H91" s="29" t="s">
        <v>73</v>
      </c>
      <c r="I91" s="25" t="str">
        <f>VLOOKUP('Threat Findings'!$G91&amp;"|"&amp;'Threat Findings'!$H91,'Risk Ratings (Do Not Change)'!$C$7:$D$32,2,FALSE)</f>
        <v>Medium</v>
      </c>
      <c r="J91" s="33" t="s">
        <v>341</v>
      </c>
      <c r="K91" s="29" t="s">
        <v>47</v>
      </c>
      <c r="L91" s="24"/>
      <c r="M91" s="24"/>
      <c r="N91" s="26"/>
      <c r="O91" s="26"/>
      <c r="P91" s="26"/>
      <c r="Q91" s="26"/>
      <c r="R91" s="26"/>
      <c r="S91" s="26"/>
      <c r="T91" s="4"/>
      <c r="U91" s="4"/>
      <c r="V91" s="4"/>
      <c r="W91" s="4"/>
      <c r="X91" s="4"/>
      <c r="Y91" s="4"/>
      <c r="Z91" s="4"/>
      <c r="AA91" s="4"/>
      <c r="AB91" s="4"/>
      <c r="AC91" s="4"/>
      <c r="AD91" s="4"/>
      <c r="AE91" s="4"/>
      <c r="AF91" s="4"/>
      <c r="AG91" s="4"/>
      <c r="AH91" s="4"/>
      <c r="AI91" s="4"/>
      <c r="AJ91" s="4"/>
      <c r="AK91" s="4"/>
      <c r="AL91" s="4"/>
      <c r="AM91" s="4"/>
    </row>
    <row r="92" ht="15.75" customHeight="1">
      <c r="A92" s="23">
        <v>85.0</v>
      </c>
      <c r="B92" s="28" t="s">
        <v>342</v>
      </c>
      <c r="C92" s="29" t="s">
        <v>343</v>
      </c>
      <c r="D92" s="29" t="s">
        <v>344</v>
      </c>
      <c r="E92" s="29" t="s">
        <v>91</v>
      </c>
      <c r="F92" s="31" t="s">
        <v>52</v>
      </c>
      <c r="G92" s="29" t="s">
        <v>63</v>
      </c>
      <c r="H92" s="29" t="s">
        <v>73</v>
      </c>
      <c r="I92" s="25" t="str">
        <f>VLOOKUP('Threat Findings'!$G92&amp;"|"&amp;'Threat Findings'!$H92,'Risk Ratings (Do Not Change)'!$C$7:$D$32,2,FALSE)</f>
        <v>Medium</v>
      </c>
      <c r="J92" s="29" t="s">
        <v>345</v>
      </c>
      <c r="K92" s="29" t="s">
        <v>47</v>
      </c>
      <c r="L92" s="24"/>
      <c r="M92" s="24"/>
      <c r="N92" s="26"/>
      <c r="O92" s="26"/>
      <c r="P92" s="26"/>
      <c r="Q92" s="26"/>
      <c r="R92" s="26"/>
      <c r="S92" s="26"/>
      <c r="T92" s="4"/>
      <c r="U92" s="4"/>
      <c r="V92" s="4"/>
      <c r="W92" s="4"/>
      <c r="X92" s="4"/>
      <c r="Y92" s="4"/>
      <c r="Z92" s="4"/>
      <c r="AA92" s="4"/>
      <c r="AB92" s="4"/>
      <c r="AC92" s="4"/>
      <c r="AD92" s="4"/>
      <c r="AE92" s="4"/>
      <c r="AF92" s="4"/>
      <c r="AG92" s="4"/>
      <c r="AH92" s="4"/>
      <c r="AI92" s="4"/>
      <c r="AJ92" s="4"/>
      <c r="AK92" s="4"/>
      <c r="AL92" s="4"/>
      <c r="AM92" s="4"/>
    </row>
    <row r="93" ht="15.75" customHeight="1">
      <c r="A93" s="23">
        <v>86.0</v>
      </c>
      <c r="B93" s="28" t="s">
        <v>129</v>
      </c>
      <c r="C93" s="29" t="s">
        <v>346</v>
      </c>
      <c r="D93" s="29" t="s">
        <v>347</v>
      </c>
      <c r="E93" s="29" t="s">
        <v>91</v>
      </c>
      <c r="F93" s="32" t="s">
        <v>52</v>
      </c>
      <c r="G93" s="29" t="s">
        <v>63</v>
      </c>
      <c r="H93" s="29" t="s">
        <v>73</v>
      </c>
      <c r="I93" s="25" t="str">
        <f>VLOOKUP('Threat Findings'!$G93&amp;"|"&amp;'Threat Findings'!$H93,'Risk Ratings (Do Not Change)'!$C$7:$D$32,2,FALSE)</f>
        <v>Medium</v>
      </c>
      <c r="J93" s="29" t="s">
        <v>348</v>
      </c>
      <c r="K93" s="29" t="s">
        <v>47</v>
      </c>
      <c r="L93" s="24"/>
      <c r="M93" s="24"/>
      <c r="N93" s="26"/>
      <c r="O93" s="26"/>
      <c r="P93" s="26"/>
      <c r="Q93" s="26"/>
      <c r="R93" s="26"/>
      <c r="S93" s="26"/>
      <c r="T93" s="4"/>
      <c r="U93" s="4"/>
      <c r="V93" s="4"/>
      <c r="W93" s="4"/>
      <c r="X93" s="4"/>
      <c r="Y93" s="4"/>
      <c r="Z93" s="4"/>
      <c r="AA93" s="4"/>
      <c r="AB93" s="4"/>
      <c r="AC93" s="4"/>
      <c r="AD93" s="4"/>
      <c r="AE93" s="4"/>
      <c r="AF93" s="4"/>
      <c r="AG93" s="4"/>
      <c r="AH93" s="4"/>
      <c r="AI93" s="4"/>
      <c r="AJ93" s="4"/>
      <c r="AK93" s="4"/>
      <c r="AL93" s="4"/>
      <c r="AM93" s="4"/>
    </row>
    <row r="94" ht="15.75" customHeight="1">
      <c r="A94" s="23">
        <v>87.0</v>
      </c>
      <c r="B94" s="36" t="s">
        <v>285</v>
      </c>
      <c r="C94" s="29" t="s">
        <v>349</v>
      </c>
      <c r="D94" s="29" t="s">
        <v>350</v>
      </c>
      <c r="E94" s="29" t="s">
        <v>91</v>
      </c>
      <c r="F94" s="31" t="s">
        <v>52</v>
      </c>
      <c r="G94" s="29" t="s">
        <v>63</v>
      </c>
      <c r="H94" s="29" t="s">
        <v>73</v>
      </c>
      <c r="I94" s="25" t="str">
        <f>VLOOKUP('Threat Findings'!$G94&amp;"|"&amp;'Threat Findings'!$H94,'Risk Ratings (Do Not Change)'!$C$7:$D$32,2,FALSE)</f>
        <v>Medium</v>
      </c>
      <c r="J94" s="29" t="s">
        <v>351</v>
      </c>
      <c r="K94" s="29" t="s">
        <v>47</v>
      </c>
      <c r="L94" s="24"/>
      <c r="M94" s="24"/>
      <c r="N94" s="26"/>
      <c r="O94" s="26"/>
      <c r="P94" s="26"/>
      <c r="Q94" s="26"/>
      <c r="R94" s="26"/>
      <c r="S94" s="26"/>
      <c r="T94" s="4"/>
      <c r="U94" s="4"/>
      <c r="V94" s="4"/>
      <c r="W94" s="4"/>
      <c r="X94" s="4"/>
      <c r="Y94" s="4"/>
      <c r="Z94" s="4"/>
      <c r="AA94" s="4"/>
      <c r="AB94" s="4"/>
      <c r="AC94" s="4"/>
      <c r="AD94" s="4"/>
      <c r="AE94" s="4"/>
      <c r="AF94" s="4"/>
      <c r="AG94" s="4"/>
      <c r="AH94" s="4"/>
      <c r="AI94" s="4"/>
      <c r="AJ94" s="4"/>
      <c r="AK94" s="4"/>
      <c r="AL94" s="4"/>
      <c r="AM94" s="4"/>
    </row>
    <row r="95" ht="15.75" customHeight="1">
      <c r="A95" s="23">
        <v>88.0</v>
      </c>
      <c r="B95" s="36" t="s">
        <v>352</v>
      </c>
      <c r="C95" s="29" t="s">
        <v>353</v>
      </c>
      <c r="D95" s="29" t="s">
        <v>354</v>
      </c>
      <c r="E95" s="29" t="s">
        <v>91</v>
      </c>
      <c r="F95" s="32" t="s">
        <v>52</v>
      </c>
      <c r="G95" s="29" t="s">
        <v>63</v>
      </c>
      <c r="H95" s="29" t="s">
        <v>73</v>
      </c>
      <c r="I95" s="25" t="str">
        <f>VLOOKUP('Threat Findings'!$G95&amp;"|"&amp;'Threat Findings'!$H95,'Risk Ratings (Do Not Change)'!$C$7:$D$32,2,FALSE)</f>
        <v>Medium</v>
      </c>
      <c r="J95" s="29" t="s">
        <v>355</v>
      </c>
      <c r="K95" s="29" t="s">
        <v>47</v>
      </c>
      <c r="L95" s="24"/>
      <c r="M95" s="24"/>
      <c r="N95" s="26"/>
      <c r="O95" s="26"/>
      <c r="P95" s="26"/>
      <c r="Q95" s="26"/>
      <c r="R95" s="26"/>
      <c r="S95" s="26"/>
      <c r="T95" s="4"/>
      <c r="U95" s="4"/>
      <c r="V95" s="4"/>
      <c r="W95" s="4"/>
      <c r="X95" s="4"/>
      <c r="Y95" s="4"/>
      <c r="Z95" s="4"/>
      <c r="AA95" s="4"/>
      <c r="AB95" s="4"/>
      <c r="AC95" s="4"/>
      <c r="AD95" s="4"/>
      <c r="AE95" s="4"/>
      <c r="AF95" s="4"/>
      <c r="AG95" s="4"/>
      <c r="AH95" s="4"/>
      <c r="AI95" s="4"/>
      <c r="AJ95" s="4"/>
      <c r="AK95" s="4"/>
      <c r="AL95" s="4"/>
      <c r="AM95" s="4"/>
    </row>
    <row r="96" ht="15.75" customHeight="1">
      <c r="A96" s="23">
        <v>89.0</v>
      </c>
      <c r="B96" s="28" t="s">
        <v>162</v>
      </c>
      <c r="C96" s="29" t="s">
        <v>163</v>
      </c>
      <c r="D96" s="29" t="s">
        <v>164</v>
      </c>
      <c r="E96" s="29" t="s">
        <v>91</v>
      </c>
      <c r="F96" s="31" t="s">
        <v>52</v>
      </c>
      <c r="G96" s="29" t="s">
        <v>53</v>
      </c>
      <c r="H96" s="29" t="s">
        <v>73</v>
      </c>
      <c r="I96" s="25" t="str">
        <f>VLOOKUP('Threat Findings'!$G96&amp;"|"&amp;'Threat Findings'!$H96,'Risk Ratings (Do Not Change)'!$C$7:$D$32,2,FALSE)</f>
        <v>High</v>
      </c>
      <c r="J96" s="35" t="s">
        <v>165</v>
      </c>
      <c r="K96" s="29" t="s">
        <v>47</v>
      </c>
      <c r="L96" s="24"/>
      <c r="M96" s="24"/>
      <c r="N96" s="26"/>
      <c r="O96" s="26"/>
      <c r="P96" s="26"/>
      <c r="Q96" s="26"/>
      <c r="R96" s="26"/>
      <c r="S96" s="26"/>
      <c r="T96" s="4"/>
      <c r="U96" s="4"/>
      <c r="V96" s="4"/>
      <c r="W96" s="4"/>
      <c r="X96" s="4"/>
      <c r="Y96" s="4"/>
      <c r="Z96" s="4"/>
      <c r="AA96" s="4"/>
      <c r="AB96" s="4"/>
      <c r="AC96" s="4"/>
      <c r="AD96" s="4"/>
      <c r="AE96" s="4"/>
      <c r="AF96" s="4"/>
      <c r="AG96" s="4"/>
      <c r="AH96" s="4"/>
      <c r="AI96" s="4"/>
      <c r="AJ96" s="4"/>
      <c r="AK96" s="4"/>
      <c r="AL96" s="4"/>
      <c r="AM96" s="4"/>
    </row>
    <row r="97" ht="15.75" customHeight="1">
      <c r="A97" s="23">
        <v>90.0</v>
      </c>
      <c r="B97" s="28" t="s">
        <v>356</v>
      </c>
      <c r="C97" s="29" t="s">
        <v>357</v>
      </c>
      <c r="D97" s="29" t="s">
        <v>358</v>
      </c>
      <c r="E97" s="29" t="s">
        <v>292</v>
      </c>
      <c r="F97" s="29" t="s">
        <v>52</v>
      </c>
      <c r="G97" s="29" t="s">
        <v>44</v>
      </c>
      <c r="H97" s="29" t="s">
        <v>73</v>
      </c>
      <c r="I97" s="25" t="str">
        <f>VLOOKUP('Threat Findings'!$G97&amp;"|"&amp;'Threat Findings'!$H97,'Risk Ratings (Do Not Change)'!$C$7:$D$32,2,FALSE)</f>
        <v>High</v>
      </c>
      <c r="J97" s="29" t="s">
        <v>359</v>
      </c>
      <c r="K97" s="29" t="s">
        <v>47</v>
      </c>
      <c r="L97" s="24"/>
      <c r="M97" s="24"/>
      <c r="N97" s="26"/>
      <c r="O97" s="26"/>
      <c r="P97" s="26"/>
      <c r="Q97" s="26"/>
      <c r="R97" s="26"/>
      <c r="S97" s="26"/>
      <c r="T97" s="4"/>
      <c r="U97" s="4"/>
      <c r="V97" s="4"/>
      <c r="W97" s="4"/>
      <c r="X97" s="4"/>
      <c r="Y97" s="4"/>
      <c r="Z97" s="4"/>
      <c r="AA97" s="4"/>
      <c r="AB97" s="4"/>
      <c r="AC97" s="4"/>
      <c r="AD97" s="4"/>
      <c r="AE97" s="4"/>
      <c r="AF97" s="4"/>
      <c r="AG97" s="4"/>
      <c r="AH97" s="4"/>
      <c r="AI97" s="4"/>
      <c r="AJ97" s="4"/>
      <c r="AK97" s="4"/>
      <c r="AL97" s="4"/>
      <c r="AM97" s="4"/>
    </row>
    <row r="98" ht="15.75" customHeight="1">
      <c r="A98" s="23">
        <v>91.0</v>
      </c>
      <c r="B98" s="28" t="s">
        <v>133</v>
      </c>
      <c r="C98" s="29" t="s">
        <v>360</v>
      </c>
      <c r="D98" s="29" t="s">
        <v>361</v>
      </c>
      <c r="E98" s="29" t="s">
        <v>292</v>
      </c>
      <c r="F98" s="29" t="s">
        <v>52</v>
      </c>
      <c r="G98" s="29" t="s">
        <v>44</v>
      </c>
      <c r="H98" s="29" t="s">
        <v>362</v>
      </c>
      <c r="I98" s="25" t="str">
        <f>VLOOKUP('Threat Findings'!$G98&amp;"|"&amp;'Threat Findings'!$H98,'Risk Ratings (Do Not Change)'!$C$7:$D$32,2,FALSE)</f>
        <v>Medium</v>
      </c>
      <c r="J98" s="29" t="s">
        <v>363</v>
      </c>
      <c r="K98" s="29" t="s">
        <v>47</v>
      </c>
      <c r="L98" s="24"/>
      <c r="M98" s="24"/>
      <c r="N98" s="26"/>
      <c r="O98" s="26"/>
      <c r="P98" s="26"/>
      <c r="Q98" s="26"/>
      <c r="R98" s="26"/>
      <c r="S98" s="26"/>
      <c r="T98" s="4"/>
      <c r="U98" s="4"/>
      <c r="V98" s="4"/>
      <c r="W98" s="4"/>
      <c r="X98" s="4"/>
      <c r="Y98" s="4"/>
      <c r="Z98" s="4"/>
      <c r="AA98" s="4"/>
      <c r="AB98" s="4"/>
      <c r="AC98" s="4"/>
      <c r="AD98" s="4"/>
      <c r="AE98" s="4"/>
      <c r="AF98" s="4"/>
      <c r="AG98" s="4"/>
      <c r="AH98" s="4"/>
      <c r="AI98" s="4"/>
      <c r="AJ98" s="4"/>
      <c r="AK98" s="4"/>
      <c r="AL98" s="4"/>
      <c r="AM98" s="4"/>
    </row>
    <row r="99" ht="15.75" customHeight="1">
      <c r="A99" s="23">
        <v>92.0</v>
      </c>
      <c r="B99" s="28" t="s">
        <v>364</v>
      </c>
      <c r="C99" s="29" t="s">
        <v>365</v>
      </c>
      <c r="D99" s="29" t="s">
        <v>366</v>
      </c>
      <c r="E99" s="29" t="s">
        <v>292</v>
      </c>
      <c r="F99" s="29" t="s">
        <v>52</v>
      </c>
      <c r="G99" s="29" t="s">
        <v>44</v>
      </c>
      <c r="H99" s="29" t="s">
        <v>73</v>
      </c>
      <c r="I99" s="25" t="str">
        <f>VLOOKUP('Threat Findings'!$G99&amp;"|"&amp;'Threat Findings'!$H99,'Risk Ratings (Do Not Change)'!$C$7:$D$32,2,FALSE)</f>
        <v>High</v>
      </c>
      <c r="J99" s="29" t="s">
        <v>367</v>
      </c>
      <c r="K99" s="29" t="s">
        <v>47</v>
      </c>
      <c r="L99" s="24"/>
      <c r="M99" s="24"/>
      <c r="N99" s="26"/>
      <c r="O99" s="26"/>
      <c r="P99" s="26"/>
      <c r="Q99" s="26"/>
      <c r="R99" s="26"/>
      <c r="S99" s="26"/>
      <c r="T99" s="4"/>
      <c r="U99" s="4"/>
      <c r="V99" s="4"/>
      <c r="W99" s="4"/>
      <c r="X99" s="4"/>
      <c r="Y99" s="4"/>
      <c r="Z99" s="4"/>
      <c r="AA99" s="4"/>
      <c r="AB99" s="4"/>
      <c r="AC99" s="4"/>
      <c r="AD99" s="4"/>
      <c r="AE99" s="4"/>
      <c r="AF99" s="4"/>
      <c r="AG99" s="4"/>
      <c r="AH99" s="4"/>
      <c r="AI99" s="4"/>
      <c r="AJ99" s="4"/>
      <c r="AK99" s="4"/>
      <c r="AL99" s="4"/>
      <c r="AM99" s="4"/>
    </row>
    <row r="100" ht="15.75" customHeight="1">
      <c r="A100" s="23">
        <v>93.0</v>
      </c>
      <c r="B100" s="28" t="s">
        <v>133</v>
      </c>
      <c r="C100" s="29" t="s">
        <v>368</v>
      </c>
      <c r="D100" s="29" t="s">
        <v>369</v>
      </c>
      <c r="E100" s="29" t="s">
        <v>51</v>
      </c>
      <c r="F100" s="29" t="s">
        <v>52</v>
      </c>
      <c r="G100" s="29" t="s">
        <v>44</v>
      </c>
      <c r="H100" s="29" t="s">
        <v>73</v>
      </c>
      <c r="I100" s="25" t="str">
        <f>VLOOKUP('Threat Findings'!$G100&amp;"|"&amp;'Threat Findings'!$H100,'Risk Ratings (Do Not Change)'!$C$7:$D$32,2,FALSE)</f>
        <v>High</v>
      </c>
      <c r="J100" s="29" t="s">
        <v>370</v>
      </c>
      <c r="K100" s="29" t="s">
        <v>47</v>
      </c>
      <c r="L100" s="24"/>
      <c r="M100" s="24"/>
      <c r="N100" s="26"/>
      <c r="O100" s="26"/>
      <c r="P100" s="26"/>
      <c r="Q100" s="26"/>
      <c r="R100" s="26"/>
      <c r="S100" s="26"/>
      <c r="T100" s="4"/>
      <c r="U100" s="4"/>
      <c r="V100" s="4"/>
      <c r="W100" s="4"/>
      <c r="X100" s="4"/>
      <c r="Y100" s="4"/>
      <c r="Z100" s="4"/>
      <c r="AA100" s="4"/>
      <c r="AB100" s="4"/>
      <c r="AC100" s="4"/>
      <c r="AD100" s="4"/>
      <c r="AE100" s="4"/>
      <c r="AF100" s="4"/>
      <c r="AG100" s="4"/>
      <c r="AH100" s="4"/>
      <c r="AI100" s="4"/>
      <c r="AJ100" s="4"/>
      <c r="AK100" s="4"/>
      <c r="AL100" s="4"/>
      <c r="AM100" s="4"/>
    </row>
    <row r="101" ht="15.75" customHeight="1">
      <c r="A101" s="23">
        <v>94.0</v>
      </c>
      <c r="B101" s="28" t="s">
        <v>133</v>
      </c>
      <c r="C101" s="29" t="s">
        <v>371</v>
      </c>
      <c r="D101" s="29" t="s">
        <v>372</v>
      </c>
      <c r="E101" s="29" t="s">
        <v>51</v>
      </c>
      <c r="F101" s="29" t="s">
        <v>52</v>
      </c>
      <c r="G101" s="29" t="s">
        <v>44</v>
      </c>
      <c r="H101" s="29" t="s">
        <v>73</v>
      </c>
      <c r="I101" s="25" t="str">
        <f>VLOOKUP('Threat Findings'!$G101&amp;"|"&amp;'Threat Findings'!$H101,'Risk Ratings (Do Not Change)'!$C$7:$D$32,2,FALSE)</f>
        <v>High</v>
      </c>
      <c r="J101" s="29" t="s">
        <v>373</v>
      </c>
      <c r="K101" s="29" t="s">
        <v>47</v>
      </c>
      <c r="L101" s="24"/>
      <c r="M101" s="24"/>
      <c r="N101" s="26"/>
      <c r="O101" s="26"/>
      <c r="P101" s="26"/>
      <c r="Q101" s="26"/>
      <c r="R101" s="26"/>
      <c r="S101" s="26"/>
      <c r="T101" s="4"/>
      <c r="U101" s="4"/>
      <c r="V101" s="4"/>
      <c r="W101" s="4"/>
      <c r="X101" s="4"/>
      <c r="Y101" s="4"/>
      <c r="Z101" s="4"/>
      <c r="AA101" s="4"/>
      <c r="AB101" s="4"/>
      <c r="AC101" s="4"/>
      <c r="AD101" s="4"/>
      <c r="AE101" s="4"/>
      <c r="AF101" s="4"/>
      <c r="AG101" s="4"/>
      <c r="AH101" s="4"/>
      <c r="AI101" s="4"/>
      <c r="AJ101" s="4"/>
      <c r="AK101" s="4"/>
      <c r="AL101" s="4"/>
      <c r="AM101" s="4"/>
    </row>
    <row r="102" ht="15.75" customHeight="1">
      <c r="A102" s="23">
        <v>95.0</v>
      </c>
      <c r="B102" s="28" t="s">
        <v>155</v>
      </c>
      <c r="C102" s="29" t="s">
        <v>156</v>
      </c>
      <c r="D102" s="29" t="s">
        <v>157</v>
      </c>
      <c r="E102" s="29" t="s">
        <v>51</v>
      </c>
      <c r="F102" s="29" t="s">
        <v>52</v>
      </c>
      <c r="G102" s="29" t="s">
        <v>44</v>
      </c>
      <c r="H102" s="29" t="s">
        <v>73</v>
      </c>
      <c r="I102" s="25" t="str">
        <f>VLOOKUP('Threat Findings'!$G102&amp;"|"&amp;'Threat Findings'!$H102,'Risk Ratings (Do Not Change)'!$C$7:$D$32,2,FALSE)</f>
        <v>High</v>
      </c>
      <c r="J102" s="29" t="s">
        <v>158</v>
      </c>
      <c r="K102" s="29" t="s">
        <v>47</v>
      </c>
      <c r="L102" s="24"/>
      <c r="M102" s="24"/>
      <c r="N102" s="26"/>
      <c r="O102" s="26"/>
      <c r="P102" s="26"/>
      <c r="Q102" s="26"/>
      <c r="R102" s="26"/>
      <c r="S102" s="26"/>
      <c r="T102" s="4"/>
      <c r="U102" s="4"/>
      <c r="V102" s="4"/>
      <c r="W102" s="4"/>
      <c r="X102" s="4"/>
      <c r="Y102" s="4"/>
      <c r="Z102" s="4"/>
      <c r="AA102" s="4"/>
      <c r="AB102" s="4"/>
      <c r="AC102" s="4"/>
      <c r="AD102" s="4"/>
      <c r="AE102" s="4"/>
      <c r="AF102" s="4"/>
      <c r="AG102" s="4"/>
      <c r="AH102" s="4"/>
      <c r="AI102" s="4"/>
      <c r="AJ102" s="4"/>
      <c r="AK102" s="4"/>
      <c r="AL102" s="4"/>
      <c r="AM102" s="4"/>
    </row>
    <row r="103" ht="15.75" customHeight="1">
      <c r="A103" s="23">
        <v>96.0</v>
      </c>
      <c r="B103" s="28" t="s">
        <v>374</v>
      </c>
      <c r="C103" s="29" t="s">
        <v>375</v>
      </c>
      <c r="D103" s="29" t="s">
        <v>376</v>
      </c>
      <c r="E103" s="29" t="s">
        <v>51</v>
      </c>
      <c r="F103" s="29" t="s">
        <v>52</v>
      </c>
      <c r="G103" s="29" t="s">
        <v>44</v>
      </c>
      <c r="H103" s="29" t="s">
        <v>73</v>
      </c>
      <c r="I103" s="25" t="str">
        <f>VLOOKUP('Threat Findings'!$G103&amp;"|"&amp;'Threat Findings'!$H103,'Risk Ratings (Do Not Change)'!$C$7:$D$32,2,FALSE)</f>
        <v>High</v>
      </c>
      <c r="J103" s="29" t="s">
        <v>377</v>
      </c>
      <c r="K103" s="29" t="s">
        <v>47</v>
      </c>
      <c r="L103" s="24"/>
      <c r="M103" s="24"/>
      <c r="N103" s="26"/>
      <c r="O103" s="26"/>
      <c r="P103" s="26"/>
      <c r="Q103" s="26"/>
      <c r="R103" s="26"/>
      <c r="S103" s="26"/>
      <c r="T103" s="4"/>
      <c r="U103" s="4"/>
      <c r="V103" s="4"/>
      <c r="W103" s="4"/>
      <c r="X103" s="4"/>
      <c r="Y103" s="4"/>
      <c r="Z103" s="4"/>
      <c r="AA103" s="4"/>
      <c r="AB103" s="4"/>
      <c r="AC103" s="4"/>
      <c r="AD103" s="4"/>
      <c r="AE103" s="4"/>
      <c r="AF103" s="4"/>
      <c r="AG103" s="4"/>
      <c r="AH103" s="4"/>
      <c r="AI103" s="4"/>
      <c r="AJ103" s="4"/>
      <c r="AK103" s="4"/>
      <c r="AL103" s="4"/>
      <c r="AM103" s="4"/>
    </row>
    <row r="104" ht="15.75" customHeight="1">
      <c r="A104" s="23">
        <v>97.0</v>
      </c>
      <c r="B104" s="28" t="s">
        <v>133</v>
      </c>
      <c r="C104" s="29" t="s">
        <v>378</v>
      </c>
      <c r="D104" s="29" t="s">
        <v>379</v>
      </c>
      <c r="E104" s="29" t="s">
        <v>229</v>
      </c>
      <c r="F104" s="29" t="s">
        <v>380</v>
      </c>
      <c r="G104" s="29" t="s">
        <v>44</v>
      </c>
      <c r="H104" s="29" t="s">
        <v>73</v>
      </c>
      <c r="I104" s="25" t="str">
        <f>VLOOKUP('Threat Findings'!$G104&amp;"|"&amp;'Threat Findings'!$H104,'Risk Ratings (Do Not Change)'!$C$7:$D$32,2,FALSE)</f>
        <v>High</v>
      </c>
      <c r="J104" s="29" t="s">
        <v>381</v>
      </c>
      <c r="K104" s="29" t="s">
        <v>47</v>
      </c>
      <c r="L104" s="24"/>
      <c r="M104" s="24"/>
      <c r="N104" s="26"/>
      <c r="O104" s="26"/>
      <c r="P104" s="26"/>
      <c r="Q104" s="26"/>
      <c r="R104" s="26"/>
      <c r="S104" s="26"/>
      <c r="T104" s="4"/>
      <c r="U104" s="4"/>
      <c r="V104" s="4"/>
      <c r="W104" s="4"/>
      <c r="X104" s="4"/>
      <c r="Y104" s="4"/>
      <c r="Z104" s="4"/>
      <c r="AA104" s="4"/>
      <c r="AB104" s="4"/>
      <c r="AC104" s="4"/>
      <c r="AD104" s="4"/>
      <c r="AE104" s="4"/>
      <c r="AF104" s="4"/>
      <c r="AG104" s="4"/>
      <c r="AH104" s="4"/>
      <c r="AI104" s="4"/>
      <c r="AJ104" s="4"/>
      <c r="AK104" s="4"/>
      <c r="AL104" s="4"/>
      <c r="AM104" s="4"/>
    </row>
    <row r="105" ht="15.75" customHeight="1">
      <c r="A105" s="23">
        <v>98.0</v>
      </c>
      <c r="B105" s="28" t="s">
        <v>249</v>
      </c>
      <c r="C105" s="29" t="s">
        <v>382</v>
      </c>
      <c r="D105" s="29" t="s">
        <v>383</v>
      </c>
      <c r="E105" s="29" t="s">
        <v>51</v>
      </c>
      <c r="F105" s="29" t="s">
        <v>52</v>
      </c>
      <c r="G105" s="29" t="s">
        <v>44</v>
      </c>
      <c r="H105" s="29" t="s">
        <v>73</v>
      </c>
      <c r="I105" s="25" t="str">
        <f>VLOOKUP('Threat Findings'!$G105&amp;"|"&amp;'Threat Findings'!$H105,'Risk Ratings (Do Not Change)'!$C$7:$D$32,2,FALSE)</f>
        <v>High</v>
      </c>
      <c r="J105" s="29" t="s">
        <v>384</v>
      </c>
      <c r="K105" s="29" t="s">
        <v>47</v>
      </c>
      <c r="L105" s="24"/>
      <c r="M105" s="24"/>
      <c r="N105" s="26"/>
      <c r="O105" s="26"/>
      <c r="P105" s="26"/>
      <c r="Q105" s="26"/>
      <c r="R105" s="26"/>
      <c r="S105" s="26"/>
      <c r="T105" s="4"/>
      <c r="U105" s="4"/>
      <c r="V105" s="4"/>
      <c r="W105" s="4"/>
      <c r="X105" s="4"/>
      <c r="Y105" s="4"/>
      <c r="Z105" s="4"/>
      <c r="AA105" s="4"/>
      <c r="AB105" s="4"/>
      <c r="AC105" s="4"/>
      <c r="AD105" s="4"/>
      <c r="AE105" s="4"/>
      <c r="AF105" s="4"/>
      <c r="AG105" s="4"/>
      <c r="AH105" s="4"/>
      <c r="AI105" s="4"/>
      <c r="AJ105" s="4"/>
      <c r="AK105" s="4"/>
      <c r="AL105" s="4"/>
      <c r="AM105" s="4"/>
    </row>
    <row r="106" ht="15.75" customHeight="1">
      <c r="A106" s="23">
        <v>99.0</v>
      </c>
      <c r="B106" s="28" t="s">
        <v>385</v>
      </c>
      <c r="C106" s="29" t="s">
        <v>386</v>
      </c>
      <c r="D106" s="29" t="s">
        <v>387</v>
      </c>
      <c r="E106" s="29" t="s">
        <v>51</v>
      </c>
      <c r="F106" s="29" t="s">
        <v>52</v>
      </c>
      <c r="G106" s="29" t="s">
        <v>44</v>
      </c>
      <c r="H106" s="29" t="s">
        <v>73</v>
      </c>
      <c r="I106" s="25" t="str">
        <f>VLOOKUP('Threat Findings'!$G106&amp;"|"&amp;'Threat Findings'!$H106,'Risk Ratings (Do Not Change)'!$C$7:$D$32,2,FALSE)</f>
        <v>High</v>
      </c>
      <c r="J106" s="29" t="s">
        <v>388</v>
      </c>
      <c r="K106" s="29" t="s">
        <v>389</v>
      </c>
      <c r="L106" s="24"/>
      <c r="M106" s="24"/>
      <c r="N106" s="26"/>
      <c r="O106" s="26"/>
      <c r="P106" s="26"/>
      <c r="Q106" s="26"/>
      <c r="R106" s="26"/>
      <c r="S106" s="26"/>
      <c r="T106" s="4"/>
      <c r="U106" s="4"/>
      <c r="V106" s="4"/>
      <c r="W106" s="4"/>
      <c r="X106" s="4"/>
      <c r="Y106" s="4"/>
      <c r="Z106" s="4"/>
      <c r="AA106" s="4"/>
      <c r="AB106" s="4"/>
      <c r="AC106" s="4"/>
      <c r="AD106" s="4"/>
      <c r="AE106" s="4"/>
      <c r="AF106" s="4"/>
      <c r="AG106" s="4"/>
      <c r="AH106" s="4"/>
      <c r="AI106" s="4"/>
      <c r="AJ106" s="4"/>
      <c r="AK106" s="4"/>
      <c r="AL106" s="4"/>
      <c r="AM106" s="4"/>
    </row>
    <row r="107" ht="15.75" customHeight="1">
      <c r="A107" s="37">
        <v>100.0</v>
      </c>
      <c r="B107" s="38" t="s">
        <v>285</v>
      </c>
      <c r="C107" s="39" t="s">
        <v>390</v>
      </c>
      <c r="D107" s="39" t="s">
        <v>391</v>
      </c>
      <c r="E107" s="39" t="s">
        <v>91</v>
      </c>
      <c r="F107" s="39" t="s">
        <v>52</v>
      </c>
      <c r="G107" s="39" t="s">
        <v>153</v>
      </c>
      <c r="H107" s="39" t="s">
        <v>73</v>
      </c>
      <c r="I107" s="40" t="s">
        <v>392</v>
      </c>
      <c r="J107" s="39" t="s">
        <v>393</v>
      </c>
      <c r="K107" s="29" t="s">
        <v>47</v>
      </c>
      <c r="L107" s="24"/>
      <c r="M107" s="24"/>
      <c r="N107" s="26"/>
      <c r="O107" s="26"/>
      <c r="P107" s="26"/>
      <c r="Q107" s="26"/>
      <c r="R107" s="26"/>
      <c r="S107" s="26"/>
      <c r="T107" s="4"/>
      <c r="U107" s="4"/>
      <c r="V107" s="4"/>
      <c r="W107" s="4"/>
      <c r="X107" s="4"/>
      <c r="Y107" s="4"/>
      <c r="Z107" s="4"/>
      <c r="AA107" s="4"/>
      <c r="AB107" s="4"/>
      <c r="AC107" s="4"/>
      <c r="AD107" s="4"/>
      <c r="AE107" s="4"/>
      <c r="AF107" s="4"/>
      <c r="AG107" s="4"/>
      <c r="AH107" s="4"/>
      <c r="AI107" s="4"/>
      <c r="AJ107" s="4"/>
      <c r="AK107" s="4"/>
      <c r="AL107" s="4"/>
      <c r="AM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row>
    <row r="114" ht="15.75" customHeight="1">
      <c r="A114" s="4"/>
      <c r="B114" s="4"/>
      <c r="C114" s="4"/>
      <c r="D114" s="41"/>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row>
  </sheetData>
  <mergeCells count="4">
    <mergeCell ref="A2:B2"/>
    <mergeCell ref="A3:B3"/>
    <mergeCell ref="F3:G3"/>
    <mergeCell ref="L6:S6"/>
  </mergeCells>
  <conditionalFormatting sqref="A5:AM5 A6:L6 T6:AM6">
    <cfRule type="cellIs" dxfId="0" priority="1" operator="equal">
      <formula>"Critical"</formula>
    </cfRule>
  </conditionalFormatting>
  <conditionalFormatting sqref="A5:AM5 A6:L6 T6:AM6">
    <cfRule type="cellIs" dxfId="1" priority="2" operator="equal">
      <formula>"High"</formula>
    </cfRule>
  </conditionalFormatting>
  <conditionalFormatting sqref="A5:AM5 A6:L6 T6:AM6">
    <cfRule type="cellIs" dxfId="2" priority="3" operator="equal">
      <formula>"Medium"</formula>
    </cfRule>
  </conditionalFormatting>
  <conditionalFormatting sqref="A5:AM5 A6:L6 T6:AM6">
    <cfRule type="cellIs" dxfId="3" priority="4" operator="equal">
      <formula>"Low"</formula>
    </cfRule>
  </conditionalFormatting>
  <dataValidations>
    <dataValidation type="list" allowBlank="1" showErrorMessage="1" sqref="G8:G107">
      <formula1>"Severe - Widespread,Severe - Focused,Serious,Limited,Negligible"</formula1>
    </dataValidation>
    <dataValidation type="list" allowBlank="1" showErrorMessage="1" sqref="E8:E107">
      <formula1>"Spoofing,Tampering,Repudiation,Information Disclosure,Denial of Service,Elevation of Privilege,Other"</formula1>
    </dataValidation>
    <dataValidation type="list" allowBlank="1" showErrorMessage="1" sqref="K8:K107">
      <formula1>"Critical,High,Medium,Low"</formula1>
    </dataValidation>
    <dataValidation type="list" allowBlank="1" showErrorMessage="1" sqref="H8:H107">
      <formula1>"Almost Certain,Likely,Possible,Unlikely,Rare"</formula1>
    </dataValidation>
  </dataValidations>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25"/>
    <col customWidth="1" min="2" max="2" width="15.75"/>
    <col customWidth="1" min="3" max="3" width="37.5"/>
    <col customWidth="1" min="4" max="4" width="12.88"/>
    <col customWidth="1" min="5" max="5" width="39.88"/>
    <col customWidth="1" min="6" max="26" width="7.63"/>
  </cols>
  <sheetData>
    <row r="1">
      <c r="A1" s="1" t="s">
        <v>394</v>
      </c>
      <c r="B1" s="2"/>
      <c r="C1" s="3"/>
      <c r="D1" s="2"/>
      <c r="E1" s="2"/>
      <c r="F1" s="2"/>
      <c r="G1" s="2"/>
      <c r="H1" s="2"/>
      <c r="I1" s="2"/>
      <c r="J1" s="2"/>
      <c r="K1" s="2"/>
      <c r="L1" s="4"/>
      <c r="M1" s="4"/>
      <c r="N1" s="4"/>
      <c r="O1" s="4"/>
      <c r="P1" s="4"/>
      <c r="Q1" s="4"/>
      <c r="R1" s="4"/>
      <c r="S1" s="4"/>
      <c r="T1" s="4"/>
      <c r="U1" s="4"/>
      <c r="V1" s="4"/>
      <c r="W1" s="4"/>
      <c r="X1" s="4"/>
      <c r="Y1" s="4"/>
      <c r="Z1" s="4"/>
    </row>
    <row r="2">
      <c r="A2" s="5" t="s">
        <v>1</v>
      </c>
      <c r="C2" s="6" t="s">
        <v>2</v>
      </c>
      <c r="D2" s="7"/>
      <c r="E2" s="7"/>
      <c r="F2" s="8"/>
      <c r="G2" s="8"/>
      <c r="H2" s="8"/>
      <c r="I2" s="8"/>
      <c r="J2" s="8"/>
      <c r="K2" s="8"/>
      <c r="L2" s="4"/>
      <c r="M2" s="4"/>
      <c r="N2" s="4"/>
      <c r="O2" s="4"/>
      <c r="P2" s="4"/>
      <c r="Q2" s="4"/>
      <c r="R2" s="4"/>
      <c r="S2" s="4"/>
      <c r="T2" s="4"/>
      <c r="U2" s="4"/>
      <c r="V2" s="4"/>
      <c r="W2" s="4"/>
      <c r="X2" s="4"/>
      <c r="Y2" s="4"/>
      <c r="Z2" s="4"/>
    </row>
    <row r="3">
      <c r="A3" s="5" t="s">
        <v>3</v>
      </c>
      <c r="C3" s="6" t="s">
        <v>4</v>
      </c>
      <c r="D3" s="9"/>
      <c r="E3" s="9"/>
      <c r="F3" s="8"/>
      <c r="G3" s="8"/>
      <c r="H3" s="8"/>
      <c r="I3" s="8"/>
      <c r="J3" s="8"/>
      <c r="K3" s="8"/>
      <c r="L3" s="4"/>
      <c r="M3" s="4"/>
      <c r="N3" s="4"/>
      <c r="O3" s="4"/>
      <c r="P3" s="4"/>
      <c r="Q3" s="4"/>
      <c r="R3" s="4"/>
      <c r="S3" s="4"/>
      <c r="T3" s="4"/>
      <c r="U3" s="4"/>
      <c r="V3" s="4"/>
      <c r="W3" s="4"/>
      <c r="X3" s="4"/>
      <c r="Y3" s="4"/>
      <c r="Z3" s="4"/>
    </row>
    <row r="4">
      <c r="A4" s="5" t="s">
        <v>6</v>
      </c>
      <c r="B4" s="7"/>
      <c r="C4" s="11">
        <v>44440.0</v>
      </c>
      <c r="D4" s="8" t="s">
        <v>7</v>
      </c>
      <c r="E4" s="8"/>
      <c r="F4" s="8"/>
      <c r="G4" s="8"/>
      <c r="H4" s="8"/>
      <c r="I4" s="8"/>
      <c r="J4" s="8"/>
      <c r="K4" s="8"/>
      <c r="L4" s="4"/>
      <c r="M4" s="4"/>
      <c r="N4" s="4"/>
      <c r="O4" s="4"/>
      <c r="P4" s="4"/>
      <c r="Q4" s="4"/>
      <c r="R4" s="4"/>
      <c r="S4" s="4"/>
      <c r="T4" s="4"/>
      <c r="U4" s="4"/>
      <c r="V4" s="4"/>
      <c r="W4" s="4"/>
      <c r="X4" s="4"/>
      <c r="Y4" s="4"/>
      <c r="Z4" s="4"/>
    </row>
    <row r="5">
      <c r="A5" s="5"/>
      <c r="B5" s="7"/>
      <c r="C5" s="11"/>
      <c r="D5" s="8"/>
      <c r="E5" s="8"/>
      <c r="F5" s="8"/>
      <c r="G5" s="8"/>
      <c r="H5" s="8"/>
      <c r="I5" s="8"/>
      <c r="J5" s="8"/>
      <c r="K5" s="8"/>
      <c r="L5" s="4"/>
      <c r="M5" s="4"/>
      <c r="N5" s="4"/>
      <c r="O5" s="4"/>
      <c r="P5" s="4"/>
      <c r="Q5" s="4"/>
      <c r="R5" s="4"/>
      <c r="S5" s="4"/>
      <c r="T5" s="4"/>
      <c r="U5" s="4"/>
      <c r="V5" s="4"/>
      <c r="W5" s="4"/>
      <c r="X5" s="4"/>
      <c r="Y5" s="4"/>
      <c r="Z5" s="4"/>
    </row>
    <row r="6">
      <c r="A6" s="42" t="s">
        <v>26</v>
      </c>
      <c r="B6" s="42" t="s">
        <v>27</v>
      </c>
      <c r="C6" s="42" t="s">
        <v>395</v>
      </c>
      <c r="D6" s="42" t="s">
        <v>396</v>
      </c>
    </row>
    <row r="7">
      <c r="A7" s="43" t="s">
        <v>44</v>
      </c>
      <c r="B7" s="43" t="s">
        <v>58</v>
      </c>
      <c r="C7" s="43" t="str">
        <f t="shared" ref="C7:C31" si="1">A7&amp;"|"&amp;B7</f>
        <v>Severe - Widespread|Almost Certain</v>
      </c>
      <c r="D7" s="42" t="s">
        <v>397</v>
      </c>
    </row>
    <row r="8">
      <c r="A8" s="43" t="s">
        <v>44</v>
      </c>
      <c r="B8" s="43" t="s">
        <v>45</v>
      </c>
      <c r="C8" s="43" t="str">
        <f t="shared" si="1"/>
        <v>Severe - Widespread|Likely</v>
      </c>
      <c r="D8" s="42" t="s">
        <v>397</v>
      </c>
    </row>
    <row r="9">
      <c r="A9" s="43" t="s">
        <v>44</v>
      </c>
      <c r="B9" s="43" t="s">
        <v>73</v>
      </c>
      <c r="C9" s="43" t="str">
        <f t="shared" si="1"/>
        <v>Severe - Widespread|Possible</v>
      </c>
      <c r="D9" s="42" t="s">
        <v>392</v>
      </c>
    </row>
    <row r="10">
      <c r="A10" s="43" t="s">
        <v>44</v>
      </c>
      <c r="B10" s="43" t="s">
        <v>362</v>
      </c>
      <c r="C10" s="43" t="str">
        <f t="shared" si="1"/>
        <v>Severe - Widespread|Unlikely</v>
      </c>
      <c r="D10" s="42" t="s">
        <v>389</v>
      </c>
    </row>
    <row r="11">
      <c r="A11" s="43" t="s">
        <v>44</v>
      </c>
      <c r="B11" s="43" t="s">
        <v>398</v>
      </c>
      <c r="C11" s="43" t="str">
        <f t="shared" si="1"/>
        <v>Severe - Widespread|Rare</v>
      </c>
      <c r="D11" s="42" t="s">
        <v>47</v>
      </c>
    </row>
    <row r="12">
      <c r="A12" s="43" t="s">
        <v>53</v>
      </c>
      <c r="B12" s="43" t="s">
        <v>58</v>
      </c>
      <c r="C12" s="43" t="str">
        <f t="shared" si="1"/>
        <v>Severe - Focused|Almost Certain</v>
      </c>
      <c r="D12" s="42" t="s">
        <v>397</v>
      </c>
    </row>
    <row r="13">
      <c r="A13" s="43" t="s">
        <v>53</v>
      </c>
      <c r="B13" s="43" t="s">
        <v>45</v>
      </c>
      <c r="C13" s="43" t="str">
        <f t="shared" si="1"/>
        <v>Severe - Focused|Likely</v>
      </c>
      <c r="D13" s="42" t="s">
        <v>392</v>
      </c>
    </row>
    <row r="14">
      <c r="A14" s="43" t="s">
        <v>53</v>
      </c>
      <c r="B14" s="43" t="s">
        <v>73</v>
      </c>
      <c r="C14" s="43" t="str">
        <f t="shared" si="1"/>
        <v>Severe - Focused|Possible</v>
      </c>
      <c r="D14" s="42" t="s">
        <v>392</v>
      </c>
    </row>
    <row r="15">
      <c r="A15" s="43" t="s">
        <v>53</v>
      </c>
      <c r="B15" s="43" t="s">
        <v>362</v>
      </c>
      <c r="C15" s="43" t="str">
        <f t="shared" si="1"/>
        <v>Severe - Focused|Unlikely</v>
      </c>
      <c r="D15" s="42" t="s">
        <v>389</v>
      </c>
    </row>
    <row r="16">
      <c r="A16" s="43" t="s">
        <v>53</v>
      </c>
      <c r="B16" s="43" t="s">
        <v>398</v>
      </c>
      <c r="C16" s="43" t="str">
        <f t="shared" si="1"/>
        <v>Severe - Focused|Rare</v>
      </c>
      <c r="D16" s="42" t="s">
        <v>47</v>
      </c>
    </row>
    <row r="17">
      <c r="A17" s="43" t="s">
        <v>63</v>
      </c>
      <c r="B17" s="43" t="s">
        <v>58</v>
      </c>
      <c r="C17" s="43" t="str">
        <f t="shared" si="1"/>
        <v>Serious|Almost Certain</v>
      </c>
      <c r="D17" s="42" t="s">
        <v>392</v>
      </c>
    </row>
    <row r="18">
      <c r="A18" s="43" t="s">
        <v>63</v>
      </c>
      <c r="B18" s="43" t="s">
        <v>45</v>
      </c>
      <c r="C18" s="43" t="str">
        <f t="shared" si="1"/>
        <v>Serious|Likely</v>
      </c>
      <c r="D18" s="42" t="s">
        <v>392</v>
      </c>
    </row>
    <row r="19">
      <c r="A19" s="43" t="s">
        <v>63</v>
      </c>
      <c r="B19" s="43" t="s">
        <v>73</v>
      </c>
      <c r="C19" s="43" t="str">
        <f t="shared" si="1"/>
        <v>Serious|Possible</v>
      </c>
      <c r="D19" s="42" t="s">
        <v>389</v>
      </c>
    </row>
    <row r="20">
      <c r="A20" s="43" t="s">
        <v>63</v>
      </c>
      <c r="B20" s="43" t="s">
        <v>362</v>
      </c>
      <c r="C20" s="43" t="str">
        <f t="shared" si="1"/>
        <v>Serious|Unlikely</v>
      </c>
      <c r="D20" s="42" t="s">
        <v>389</v>
      </c>
    </row>
    <row r="21" ht="15.75" customHeight="1">
      <c r="A21" s="43" t="s">
        <v>63</v>
      </c>
      <c r="B21" s="43" t="s">
        <v>398</v>
      </c>
      <c r="C21" s="43" t="str">
        <f t="shared" si="1"/>
        <v>Serious|Rare</v>
      </c>
      <c r="D21" s="42" t="s">
        <v>47</v>
      </c>
    </row>
    <row r="22" ht="15.75" customHeight="1">
      <c r="A22" s="43" t="s">
        <v>153</v>
      </c>
      <c r="B22" s="43" t="s">
        <v>58</v>
      </c>
      <c r="C22" s="43" t="str">
        <f t="shared" si="1"/>
        <v>Limited|Almost Certain</v>
      </c>
      <c r="D22" s="42" t="s">
        <v>389</v>
      </c>
    </row>
    <row r="23" ht="15.75" customHeight="1">
      <c r="A23" s="43" t="s">
        <v>153</v>
      </c>
      <c r="B23" s="43" t="s">
        <v>45</v>
      </c>
      <c r="C23" s="43" t="str">
        <f t="shared" si="1"/>
        <v>Limited|Likely</v>
      </c>
      <c r="D23" s="42" t="s">
        <v>389</v>
      </c>
    </row>
    <row r="24" ht="15.75" customHeight="1">
      <c r="A24" s="43" t="s">
        <v>153</v>
      </c>
      <c r="B24" s="43" t="s">
        <v>73</v>
      </c>
      <c r="C24" s="43" t="str">
        <f t="shared" si="1"/>
        <v>Limited|Possible</v>
      </c>
      <c r="D24" s="42" t="s">
        <v>389</v>
      </c>
    </row>
    <row r="25" ht="15.75" customHeight="1">
      <c r="A25" s="43" t="s">
        <v>153</v>
      </c>
      <c r="B25" s="43" t="s">
        <v>362</v>
      </c>
      <c r="C25" s="43" t="str">
        <f t="shared" si="1"/>
        <v>Limited|Unlikely</v>
      </c>
      <c r="D25" s="42" t="s">
        <v>47</v>
      </c>
    </row>
    <row r="26" ht="15.75" customHeight="1">
      <c r="A26" s="43" t="s">
        <v>153</v>
      </c>
      <c r="B26" s="43" t="s">
        <v>398</v>
      </c>
      <c r="C26" s="43" t="str">
        <f t="shared" si="1"/>
        <v>Limited|Rare</v>
      </c>
      <c r="D26" s="42" t="s">
        <v>47</v>
      </c>
      <c r="G26" s="43" t="s">
        <v>7</v>
      </c>
    </row>
    <row r="27" ht="15.75" customHeight="1">
      <c r="A27" s="43" t="s">
        <v>221</v>
      </c>
      <c r="B27" s="43" t="s">
        <v>58</v>
      </c>
      <c r="C27" s="43" t="str">
        <f t="shared" si="1"/>
        <v>Negligible|Almost Certain</v>
      </c>
      <c r="D27" s="42" t="s">
        <v>47</v>
      </c>
    </row>
    <row r="28" ht="15.75" customHeight="1">
      <c r="A28" s="43" t="s">
        <v>221</v>
      </c>
      <c r="B28" s="43" t="s">
        <v>45</v>
      </c>
      <c r="C28" s="43" t="str">
        <f t="shared" si="1"/>
        <v>Negligible|Likely</v>
      </c>
      <c r="D28" s="42" t="s">
        <v>47</v>
      </c>
    </row>
    <row r="29" ht="15.75" customHeight="1">
      <c r="A29" s="43" t="s">
        <v>221</v>
      </c>
      <c r="B29" s="43" t="s">
        <v>73</v>
      </c>
      <c r="C29" s="43" t="str">
        <f t="shared" si="1"/>
        <v>Negligible|Possible</v>
      </c>
      <c r="D29" s="42" t="s">
        <v>47</v>
      </c>
    </row>
    <row r="30" ht="15.75" customHeight="1">
      <c r="A30" s="43" t="s">
        <v>221</v>
      </c>
      <c r="B30" s="43" t="s">
        <v>362</v>
      </c>
      <c r="C30" s="43" t="str">
        <f t="shared" si="1"/>
        <v>Negligible|Unlikely</v>
      </c>
      <c r="D30" s="42" t="s">
        <v>47</v>
      </c>
      <c r="F30" s="43" t="s">
        <v>7</v>
      </c>
    </row>
    <row r="31" ht="15.75" customHeight="1">
      <c r="A31" s="43" t="s">
        <v>221</v>
      </c>
      <c r="B31" s="43" t="s">
        <v>398</v>
      </c>
      <c r="C31" s="43" t="str">
        <f t="shared" si="1"/>
        <v>Negligible|Rare</v>
      </c>
      <c r="D31" s="42" t="s">
        <v>47</v>
      </c>
    </row>
    <row r="32" ht="15.75" customHeight="1">
      <c r="C32" s="43" t="s">
        <v>399</v>
      </c>
      <c r="D32" s="43" t="s">
        <v>7</v>
      </c>
    </row>
    <row r="33" ht="15.75" customHeight="1">
      <c r="A33" s="43" t="s">
        <v>400</v>
      </c>
    </row>
    <row r="34" ht="15.75" customHeight="1">
      <c r="A34" s="43" t="s">
        <v>44</v>
      </c>
      <c r="B34" s="43" t="s">
        <v>401</v>
      </c>
      <c r="C34" s="43" t="s">
        <v>402</v>
      </c>
    </row>
    <row r="35" ht="15.75" customHeight="1">
      <c r="A35" s="43" t="s">
        <v>53</v>
      </c>
      <c r="B35" s="43" t="s">
        <v>401</v>
      </c>
      <c r="C35" s="43" t="s">
        <v>403</v>
      </c>
    </row>
    <row r="36" ht="15.75" customHeight="1">
      <c r="A36" s="43" t="s">
        <v>63</v>
      </c>
      <c r="B36" s="43" t="s">
        <v>401</v>
      </c>
      <c r="C36" s="43" t="s">
        <v>404</v>
      </c>
    </row>
    <row r="37" ht="15.75" customHeight="1">
      <c r="A37" s="43" t="s">
        <v>153</v>
      </c>
      <c r="B37" s="43" t="s">
        <v>401</v>
      </c>
      <c r="C37" s="43" t="s">
        <v>405</v>
      </c>
    </row>
    <row r="38" ht="15.75" customHeight="1">
      <c r="A38" s="43" t="s">
        <v>221</v>
      </c>
      <c r="B38" s="43" t="s">
        <v>401</v>
      </c>
      <c r="C38" s="43" t="s">
        <v>406</v>
      </c>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B2"/>
    <mergeCell ref="A3:B3"/>
  </mergeCells>
  <printOptions/>
  <pageMargins bottom="0.75" footer="0.0" header="0.0" left="0.7" right="0.7" top="0.75"/>
  <pageSetup orientation="landscape"/>
  <drawing r:id="rId1"/>
</worksheet>
</file>