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ba/sciebo/lehrveranstaltungen/feb/01-unterlagen/03-stabilitaet/aufgaben/musterloesung/"/>
    </mc:Choice>
  </mc:AlternateContent>
  <xr:revisionPtr revIDLastSave="0" documentId="13_ncr:1_{AAD01853-B50C-2149-9789-02529E0E4C4B}" xr6:coauthVersionLast="47" xr6:coauthVersionMax="47" xr10:uidLastSave="{00000000-0000-0000-0000-000000000000}"/>
  <bookViews>
    <workbookView xWindow="960" yWindow="760" windowWidth="28680" windowHeight="21580" xr2:uid="{100FF6A7-AEC2-744F-84AD-2D1931DBB6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 s="1"/>
  <c r="C20" i="1"/>
  <c r="D20" i="1" s="1"/>
  <c r="C21" i="1"/>
  <c r="D21" i="1" s="1"/>
  <c r="C22" i="1"/>
  <c r="D22" i="1" s="1"/>
  <c r="I22" i="1" s="1"/>
  <c r="J22" i="1" s="1"/>
  <c r="C23" i="1"/>
  <c r="E23" i="1" s="1"/>
  <c r="C24" i="1"/>
  <c r="D24" i="1" s="1"/>
  <c r="F24" i="1" s="1"/>
  <c r="C25" i="1"/>
  <c r="D25" i="1" s="1"/>
  <c r="C26" i="1"/>
  <c r="D26" i="1" s="1"/>
  <c r="I26" i="1" s="1"/>
  <c r="J26" i="1" s="1"/>
  <c r="C27" i="1"/>
  <c r="D27" i="1" s="1"/>
  <c r="C28" i="1"/>
  <c r="E28" i="1" s="1"/>
  <c r="C29" i="1"/>
  <c r="D29" i="1" s="1"/>
  <c r="I29" i="1" s="1"/>
  <c r="C30" i="1"/>
  <c r="E30" i="1" s="1"/>
  <c r="C31" i="1"/>
  <c r="D31" i="1" s="1"/>
  <c r="C32" i="1"/>
  <c r="E32" i="1" s="1"/>
  <c r="D32" i="1"/>
  <c r="I32" i="1" s="1"/>
  <c r="C33" i="1"/>
  <c r="E33" i="1" s="1"/>
  <c r="C34" i="1"/>
  <c r="E34" i="1" s="1"/>
  <c r="C35" i="1"/>
  <c r="D35" i="1" s="1"/>
  <c r="I35" i="1" s="1"/>
  <c r="C36" i="1"/>
  <c r="E36" i="1" s="1"/>
  <c r="C37" i="1"/>
  <c r="D37" i="1" s="1"/>
  <c r="I37" i="1" s="1"/>
  <c r="J37" i="1" s="1"/>
  <c r="C38" i="1"/>
  <c r="E38" i="1" s="1"/>
  <c r="D38" i="1"/>
  <c r="I38" i="1" s="1"/>
  <c r="C39" i="1"/>
  <c r="D39" i="1" s="1"/>
  <c r="C40" i="1"/>
  <c r="D40" i="1" s="1"/>
  <c r="C41" i="1"/>
  <c r="D41" i="1" s="1"/>
  <c r="I41" i="1" s="1"/>
  <c r="C42" i="1"/>
  <c r="E42" i="1" s="1"/>
  <c r="C43" i="1"/>
  <c r="E43" i="1" s="1"/>
  <c r="C44" i="1"/>
  <c r="D44" i="1" s="1"/>
  <c r="C45" i="1"/>
  <c r="D45" i="1" s="1"/>
  <c r="I45" i="1" s="1"/>
  <c r="C46" i="1"/>
  <c r="D46" i="1"/>
  <c r="F46" i="1" s="1"/>
  <c r="G46" i="1" s="1"/>
  <c r="E46" i="1"/>
  <c r="C47" i="1"/>
  <c r="D47" i="1" s="1"/>
  <c r="C19" i="1"/>
  <c r="E19" i="1" s="1"/>
  <c r="C14" i="1"/>
  <c r="D14" i="1" s="1"/>
  <c r="I14" i="1" s="1"/>
  <c r="C15" i="1"/>
  <c r="D15" i="1" s="1"/>
  <c r="C16" i="1"/>
  <c r="D16" i="1" s="1"/>
  <c r="I16" i="1" s="1"/>
  <c r="C17" i="1"/>
  <c r="E17" i="1" s="1"/>
  <c r="D17" i="1"/>
  <c r="F17" i="1" s="1"/>
  <c r="G17" i="1" s="1"/>
  <c r="C12" i="1"/>
  <c r="E12" i="1" s="1"/>
  <c r="C13" i="1"/>
  <c r="D13" i="1" s="1"/>
  <c r="C7" i="1"/>
  <c r="C3" i="1"/>
  <c r="I27" i="1" l="1"/>
  <c r="E15" i="1"/>
  <c r="I25" i="1"/>
  <c r="J25" i="1" s="1"/>
  <c r="J16" i="1"/>
  <c r="J32" i="1"/>
  <c r="I15" i="1"/>
  <c r="J15" i="1" s="1"/>
  <c r="K15" i="1" s="1"/>
  <c r="F40" i="1"/>
  <c r="I13" i="1"/>
  <c r="J13" i="1" s="1"/>
  <c r="I47" i="1"/>
  <c r="J47" i="1" s="1"/>
  <c r="F39" i="1"/>
  <c r="G39" i="1" s="1"/>
  <c r="I31" i="1"/>
  <c r="J31" i="1" s="1"/>
  <c r="I20" i="1"/>
  <c r="J20" i="1" s="1"/>
  <c r="I11" i="1"/>
  <c r="K42" i="1"/>
  <c r="K32" i="1"/>
  <c r="K17" i="1"/>
  <c r="E31" i="1"/>
  <c r="K31" i="1" s="1"/>
  <c r="J41" i="1"/>
  <c r="J36" i="1"/>
  <c r="K36" i="1" s="1"/>
  <c r="F21" i="1"/>
  <c r="G21" i="1" s="1"/>
  <c r="F44" i="1"/>
  <c r="D36" i="1"/>
  <c r="I36" i="1" s="1"/>
  <c r="J11" i="1"/>
  <c r="J46" i="1"/>
  <c r="K46" i="1" s="1"/>
  <c r="J40" i="1"/>
  <c r="J35" i="1"/>
  <c r="J29" i="1"/>
  <c r="J24" i="1"/>
  <c r="D42" i="1"/>
  <c r="I42" i="1" s="1"/>
  <c r="J42" i="1" s="1"/>
  <c r="I46" i="1"/>
  <c r="I40" i="1"/>
  <c r="I24" i="1"/>
  <c r="J45" i="1"/>
  <c r="J39" i="1"/>
  <c r="D34" i="1"/>
  <c r="I34" i="1" s="1"/>
  <c r="J34" i="1" s="1"/>
  <c r="K34" i="1" s="1"/>
  <c r="J14" i="1"/>
  <c r="I39" i="1"/>
  <c r="E40" i="1"/>
  <c r="F26" i="1"/>
  <c r="G26" i="1" s="1"/>
  <c r="I17" i="1"/>
  <c r="J17" i="1" s="1"/>
  <c r="J38" i="1"/>
  <c r="K38" i="1" s="1"/>
  <c r="J27" i="1"/>
  <c r="I44" i="1"/>
  <c r="J44" i="1" s="1"/>
  <c r="I21" i="1"/>
  <c r="J21" i="1" s="1"/>
  <c r="E29" i="1"/>
  <c r="F35" i="1"/>
  <c r="G35" i="1" s="1"/>
  <c r="F29" i="1"/>
  <c r="G29" i="1" s="1"/>
  <c r="F11" i="1"/>
  <c r="G11" i="1" s="1"/>
  <c r="E26" i="1"/>
  <c r="K26" i="1" s="1"/>
  <c r="F42" i="1"/>
  <c r="G42" i="1" s="1"/>
  <c r="H42" i="1" s="1"/>
  <c r="F31" i="1"/>
  <c r="G31" i="1" s="1"/>
  <c r="H31" i="1" s="1"/>
  <c r="D12" i="1"/>
  <c r="F27" i="1"/>
  <c r="G27" i="1" s="1"/>
  <c r="F13" i="1"/>
  <c r="G13" i="1" s="1"/>
  <c r="F15" i="1"/>
  <c r="G15" i="1" s="1"/>
  <c r="H15" i="1" s="1"/>
  <c r="F25" i="1"/>
  <c r="G25" i="1" s="1"/>
  <c r="E11" i="1"/>
  <c r="G44" i="1"/>
  <c r="F37" i="1"/>
  <c r="G37" i="1" s="1"/>
  <c r="F41" i="1"/>
  <c r="G41" i="1" s="1"/>
  <c r="F32" i="1"/>
  <c r="G32" i="1" s="1"/>
  <c r="H32" i="1" s="1"/>
  <c r="G40" i="1"/>
  <c r="H40" i="1" s="1"/>
  <c r="F36" i="1"/>
  <c r="G36" i="1" s="1"/>
  <c r="H36" i="1" s="1"/>
  <c r="D28" i="1"/>
  <c r="F16" i="1"/>
  <c r="G16" i="1" s="1"/>
  <c r="F45" i="1"/>
  <c r="G45" i="1" s="1"/>
  <c r="F38" i="1"/>
  <c r="G38" i="1" s="1"/>
  <c r="H38" i="1" s="1"/>
  <c r="F14" i="1"/>
  <c r="G14" i="1" s="1"/>
  <c r="G24" i="1"/>
  <c r="E44" i="1"/>
  <c r="F47" i="1"/>
  <c r="G47" i="1" s="1"/>
  <c r="E24" i="1"/>
  <c r="D30" i="1"/>
  <c r="E22" i="1"/>
  <c r="K22" i="1" s="1"/>
  <c r="F22" i="1"/>
  <c r="G22" i="1" s="1"/>
  <c r="E20" i="1"/>
  <c r="K20" i="1" s="1"/>
  <c r="E47" i="1"/>
  <c r="E45" i="1"/>
  <c r="E39" i="1"/>
  <c r="E27" i="1"/>
  <c r="E25" i="1"/>
  <c r="H17" i="1"/>
  <c r="H29" i="1"/>
  <c r="E13" i="1"/>
  <c r="E16" i="1"/>
  <c r="E41" i="1"/>
  <c r="E37" i="1"/>
  <c r="K37" i="1" s="1"/>
  <c r="E35" i="1"/>
  <c r="D43" i="1"/>
  <c r="D23" i="1"/>
  <c r="F20" i="1"/>
  <c r="G20" i="1" s="1"/>
  <c r="H46" i="1"/>
  <c r="E21" i="1"/>
  <c r="D33" i="1"/>
  <c r="D19" i="1"/>
  <c r="E14" i="1"/>
  <c r="K25" i="1" l="1"/>
  <c r="K16" i="1"/>
  <c r="F34" i="1"/>
  <c r="G34" i="1" s="1"/>
  <c r="H34" i="1" s="1"/>
  <c r="K29" i="1"/>
  <c r="F30" i="1"/>
  <c r="G30" i="1" s="1"/>
  <c r="H30" i="1" s="1"/>
  <c r="I30" i="1"/>
  <c r="J30" i="1" s="1"/>
  <c r="K30" i="1" s="1"/>
  <c r="F28" i="1"/>
  <c r="G28" i="1" s="1"/>
  <c r="H28" i="1" s="1"/>
  <c r="I28" i="1"/>
  <c r="J28" i="1" s="1"/>
  <c r="K28" i="1" s="1"/>
  <c r="F23" i="1"/>
  <c r="G23" i="1" s="1"/>
  <c r="H23" i="1" s="1"/>
  <c r="I23" i="1"/>
  <c r="J23" i="1" s="1"/>
  <c r="K23" i="1" s="1"/>
  <c r="F43" i="1"/>
  <c r="G43" i="1" s="1"/>
  <c r="H43" i="1" s="1"/>
  <c r="I43" i="1"/>
  <c r="J43" i="1" s="1"/>
  <c r="K43" i="1" s="1"/>
  <c r="K45" i="1"/>
  <c r="F33" i="1"/>
  <c r="G33" i="1" s="1"/>
  <c r="H33" i="1" s="1"/>
  <c r="I33" i="1"/>
  <c r="J33" i="1" s="1"/>
  <c r="K33" i="1" s="1"/>
  <c r="K47" i="1"/>
  <c r="F12" i="1"/>
  <c r="G12" i="1" s="1"/>
  <c r="H12" i="1" s="1"/>
  <c r="I12" i="1"/>
  <c r="J12" i="1" s="1"/>
  <c r="K12" i="1" s="1"/>
  <c r="H35" i="1"/>
  <c r="K35" i="1"/>
  <c r="K44" i="1"/>
  <c r="H39" i="1"/>
  <c r="K39" i="1"/>
  <c r="F19" i="1"/>
  <c r="G19" i="1" s="1"/>
  <c r="H19" i="1" s="1"/>
  <c r="I19" i="1"/>
  <c r="J19" i="1" s="1"/>
  <c r="K19" i="1" s="1"/>
  <c r="H21" i="1"/>
  <c r="K21" i="1"/>
  <c r="K13" i="1"/>
  <c r="K11" i="1"/>
  <c r="K24" i="1"/>
  <c r="H27" i="1"/>
  <c r="K27" i="1"/>
  <c r="H14" i="1"/>
  <c r="K14" i="1"/>
  <c r="K41" i="1"/>
  <c r="K40" i="1"/>
  <c r="H26" i="1"/>
  <c r="H24" i="1"/>
  <c r="H41" i="1"/>
  <c r="H25" i="1"/>
  <c r="H22" i="1"/>
  <c r="H20" i="1"/>
  <c r="H37" i="1"/>
  <c r="H44" i="1"/>
  <c r="H16" i="1"/>
  <c r="H47" i="1"/>
  <c r="H45" i="1"/>
  <c r="H13" i="1"/>
  <c r="H11" i="1"/>
</calcChain>
</file>

<file path=xl/sharedStrings.xml><?xml version="1.0" encoding="utf-8"?>
<sst xmlns="http://schemas.openxmlformats.org/spreadsheetml/2006/main" count="18" uniqueCount="16">
  <si>
    <t xml:space="preserve">A </t>
  </si>
  <si>
    <t>E</t>
  </si>
  <si>
    <t>l0</t>
  </si>
  <si>
    <t>b</t>
  </si>
  <si>
    <t>h</t>
  </si>
  <si>
    <t>u</t>
  </si>
  <si>
    <t>h0</t>
  </si>
  <si>
    <t>l</t>
  </si>
  <si>
    <t>eps</t>
  </si>
  <si>
    <t>N</t>
  </si>
  <si>
    <t>alpha</t>
  </si>
  <si>
    <t>F</t>
  </si>
  <si>
    <t>Systemparameter</t>
  </si>
  <si>
    <t>eps 2</t>
  </si>
  <si>
    <t>Ingenieursverzerrung</t>
  </si>
  <si>
    <t>Green-Lagrange-Verzerrung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</si>
</sst>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65" fontId="0" fillId="0" borderId="0" xfId="0" applyNumberFormat="1"/>
    <xf numFmtId="0" fontId="0" fillId="0" borderId="1" xfId="0" applyBorder="1" applyAlignment="1">
      <alignment horizontal="right"/>
    </xf>
    <xf numFmtId="164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right"/>
    </xf>
    <xf numFmtId="164" fontId="0" fillId="0" borderId="4" xfId="0" applyNumberFormat="1" applyBorder="1" applyAlignment="1">
      <alignment horizontal="left"/>
    </xf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5" fontId="0" fillId="0" borderId="1" xfId="0" applyNumberFormat="1" applyBorder="1"/>
    <xf numFmtId="164" fontId="0" fillId="0" borderId="0" xfId="0" applyNumberFormat="1" applyBorder="1"/>
    <xf numFmtId="0" fontId="0" fillId="0" borderId="0" xfId="0" applyBorder="1"/>
    <xf numFmtId="165" fontId="1" fillId="0" borderId="5" xfId="0" applyNumberFormat="1" applyFont="1" applyBorder="1" applyAlignment="1">
      <alignment horizontal="center" vertical="center"/>
    </xf>
    <xf numFmtId="165" fontId="0" fillId="0" borderId="3" xfId="0" applyNumberFormat="1" applyBorder="1"/>
    <xf numFmtId="164" fontId="0" fillId="0" borderId="7" xfId="0" applyNumberFormat="1" applyBorder="1"/>
    <xf numFmtId="164" fontId="0" fillId="0" borderId="4" xfId="0" applyNumberFormat="1" applyBorder="1"/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Border="1"/>
    <xf numFmtId="0" fontId="0" fillId="0" borderId="9" xfId="0" applyBorder="1"/>
    <xf numFmtId="165" fontId="1" fillId="0" borderId="5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Sheet1!$B$19:$B$47</c:f>
              <c:numCache>
                <c:formatCode>General</c:formatCode>
                <c:ptCount val="2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110</c:v>
                </c:pt>
                <c:pt idx="27">
                  <c:v>115</c:v>
                </c:pt>
                <c:pt idx="28">
                  <c:v>120</c:v>
                </c:pt>
              </c:numCache>
            </c:numRef>
          </c:cat>
          <c:val>
            <c:numRef>
              <c:f>Sheet1!$H$19:$H$47</c:f>
              <c:numCache>
                <c:formatCode>0.000</c:formatCode>
                <c:ptCount val="29"/>
                <c:pt idx="0">
                  <c:v>-4009.7290336920432</c:v>
                </c:pt>
                <c:pt idx="1">
                  <c:v>-2677.4853302295796</c:v>
                </c:pt>
                <c:pt idx="2">
                  <c:v>-1576.7810267500847</c:v>
                </c:pt>
                <c:pt idx="3">
                  <c:v>-690.13829500708107</c:v>
                </c:pt>
                <c:pt idx="4">
                  <c:v>0</c:v>
                </c:pt>
                <c:pt idx="5">
                  <c:v>511.26393497713684</c:v>
                </c:pt>
                <c:pt idx="6">
                  <c:v>861.35010037395296</c:v>
                </c:pt>
                <c:pt idx="7">
                  <c:v>1068.0151149148942</c:v>
                </c:pt>
                <c:pt idx="8">
                  <c:v>1149.0690881118205</c:v>
                </c:pt>
                <c:pt idx="9">
                  <c:v>1122.3690363337037</c:v>
                </c:pt>
                <c:pt idx="10">
                  <c:v>1005.8122580758377</c:v>
                </c:pt>
                <c:pt idx="11">
                  <c:v>817.3296741395103</c:v>
                </c:pt>
                <c:pt idx="12">
                  <c:v>574.87913848457902</c:v>
                </c:pt>
                <c:pt idx="13">
                  <c:v>296.43872556612689</c:v>
                </c:pt>
                <c:pt idx="14">
                  <c:v>0</c:v>
                </c:pt>
                <c:pt idx="15">
                  <c:v>-296.43872556612689</c:v>
                </c:pt>
                <c:pt idx="16">
                  <c:v>-574.87913848457902</c:v>
                </c:pt>
                <c:pt idx="17">
                  <c:v>-817.3296741395103</c:v>
                </c:pt>
                <c:pt idx="18">
                  <c:v>-1005.8122580758377</c:v>
                </c:pt>
                <c:pt idx="19">
                  <c:v>-1122.3690363337037</c:v>
                </c:pt>
                <c:pt idx="20">
                  <c:v>-1149.0690881118205</c:v>
                </c:pt>
                <c:pt idx="21">
                  <c:v>-1068.0151149148942</c:v>
                </c:pt>
                <c:pt idx="22">
                  <c:v>-861.35010037395296</c:v>
                </c:pt>
                <c:pt idx="23">
                  <c:v>-511.26393497713684</c:v>
                </c:pt>
                <c:pt idx="24">
                  <c:v>0</c:v>
                </c:pt>
                <c:pt idx="25">
                  <c:v>690.13829500708107</c:v>
                </c:pt>
                <c:pt idx="26">
                  <c:v>1576.7810267500847</c:v>
                </c:pt>
                <c:pt idx="27">
                  <c:v>2677.4853302295796</c:v>
                </c:pt>
                <c:pt idx="28">
                  <c:v>4009.7290336920432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1-AA4C-8A51-C9B6972567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Sheet1!$B$19:$B$47</c:f>
              <c:numCache>
                <c:formatCode>General</c:formatCode>
                <c:ptCount val="2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110</c:v>
                </c:pt>
                <c:pt idx="27">
                  <c:v>115</c:v>
                </c:pt>
                <c:pt idx="28">
                  <c:v>120</c:v>
                </c:pt>
              </c:numCache>
            </c:numRef>
          </c:cat>
          <c:val>
            <c:numRef>
              <c:f>Sheet1!$K$19:$K$47</c:f>
              <c:numCache>
                <c:formatCode>0.000</c:formatCode>
                <c:ptCount val="29"/>
                <c:pt idx="0">
                  <c:v>-4012.1274369223429</c:v>
                </c:pt>
                <c:pt idx="1">
                  <c:v>-2678.6366212697826</c:v>
                </c:pt>
                <c:pt idx="2">
                  <c:v>-1577.2134416137587</c:v>
                </c:pt>
                <c:pt idx="3">
                  <c:v>-690.22863794489115</c:v>
                </c:pt>
                <c:pt idx="4">
                  <c:v>0</c:v>
                </c:pt>
                <c:pt idx="5">
                  <c:v>511.20336661248569</c:v>
                </c:pt>
                <c:pt idx="6">
                  <c:v>861.1567364945015</c:v>
                </c:pt>
                <c:pt idx="7">
                  <c:v>1067.6754260090052</c:v>
                </c:pt>
                <c:pt idx="8">
                  <c:v>1148.610423598853</c:v>
                </c:pt>
                <c:pt idx="9">
                  <c:v>1121.8439922285665</c:v>
                </c:pt>
                <c:pt idx="10">
                  <c:v>1005.2852473414933</c:v>
                </c:pt>
                <c:pt idx="11">
                  <c:v>816.8657137609697</c:v>
                </c:pt>
                <c:pt idx="12">
                  <c:v>574.53486499735459</c:v>
                </c:pt>
                <c:pt idx="13">
                  <c:v>296.25564844851453</c:v>
                </c:pt>
                <c:pt idx="14">
                  <c:v>0</c:v>
                </c:pt>
                <c:pt idx="15">
                  <c:v>-296.25564844851453</c:v>
                </c:pt>
                <c:pt idx="16">
                  <c:v>-574.53486499735459</c:v>
                </c:pt>
                <c:pt idx="17">
                  <c:v>-816.8657137609697</c:v>
                </c:pt>
                <c:pt idx="18">
                  <c:v>-1005.2852473414933</c:v>
                </c:pt>
                <c:pt idx="19">
                  <c:v>-1121.8439922285665</c:v>
                </c:pt>
                <c:pt idx="20">
                  <c:v>-1148.610423598853</c:v>
                </c:pt>
                <c:pt idx="21">
                  <c:v>-1067.6754260090052</c:v>
                </c:pt>
                <c:pt idx="22">
                  <c:v>-861.1567364945015</c:v>
                </c:pt>
                <c:pt idx="23">
                  <c:v>-511.20336661248569</c:v>
                </c:pt>
                <c:pt idx="24">
                  <c:v>0</c:v>
                </c:pt>
                <c:pt idx="25">
                  <c:v>690.22863794489115</c:v>
                </c:pt>
                <c:pt idx="26">
                  <c:v>1577.2134416137587</c:v>
                </c:pt>
                <c:pt idx="27">
                  <c:v>2678.6366212697826</c:v>
                </c:pt>
                <c:pt idx="28">
                  <c:v>4012.1274369223429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4-E747-9BD4-34C2C772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197103"/>
        <c:axId val="428069536"/>
      </c:lineChart>
      <c:catAx>
        <c:axId val="179619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8069536"/>
        <c:crosses val="autoZero"/>
        <c:auto val="1"/>
        <c:lblAlgn val="ctr"/>
        <c:lblOffset val="100"/>
        <c:noMultiLvlLbl val="0"/>
      </c:catAx>
      <c:valAx>
        <c:axId val="4280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619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482600</xdr:colOff>
      <xdr:row>9</xdr:row>
      <xdr:rowOff>12700</xdr:rowOff>
    </xdr:from>
    <xdr:to>
      <xdr:col>18</xdr:col>
      <xdr:colOff>101600</xdr:colOff>
      <xdr:row>45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4C8F63-9C22-7B3A-1457-6EBAB6B03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B82EC-A16D-C64C-80B6-469F9AFDFA68}">
  <dimension ref="B2:K267"/>
  <sheetViews>
    <sheetView tabSelected="1" zoomScaleNormal="100" workbookViewId="0">
      <selection activeCell="H11" sqref="H11"/>
    </sheetView>
  </sheetViews>
  <sheetFormatPr baseColWidth="10" defaultRowHeight="16" x14ac:dyDescent="0.2"/>
  <cols>
    <col min="2" max="2" width="9.5" customWidth="1"/>
    <col min="6" max="6" width="11.33203125" style="1" customWidth="1"/>
    <col min="7" max="11" width="11.33203125" customWidth="1"/>
  </cols>
  <sheetData>
    <row r="2" spans="2:11" x14ac:dyDescent="0.2">
      <c r="B2" s="14" t="s">
        <v>12</v>
      </c>
      <c r="C2" s="15"/>
    </row>
    <row r="3" spans="2:11" x14ac:dyDescent="0.2">
      <c r="B3" s="2" t="s">
        <v>0</v>
      </c>
      <c r="C3" s="3">
        <f>40*60</f>
        <v>2400</v>
      </c>
    </row>
    <row r="4" spans="2:11" x14ac:dyDescent="0.2">
      <c r="B4" s="2" t="s">
        <v>1</v>
      </c>
      <c r="C4" s="3">
        <v>10000</v>
      </c>
    </row>
    <row r="5" spans="2:11" x14ac:dyDescent="0.2">
      <c r="B5" s="2" t="s">
        <v>3</v>
      </c>
      <c r="C5" s="3">
        <v>1000</v>
      </c>
    </row>
    <row r="6" spans="2:11" x14ac:dyDescent="0.2">
      <c r="B6" s="2" t="s">
        <v>6</v>
      </c>
      <c r="C6" s="3">
        <v>50</v>
      </c>
    </row>
    <row r="7" spans="2:11" x14ac:dyDescent="0.2">
      <c r="B7" s="4" t="s">
        <v>2</v>
      </c>
      <c r="C7" s="5">
        <f>SQRT(C5^2+C6^2)</f>
        <v>1001.2492197250393</v>
      </c>
    </row>
    <row r="9" spans="2:11" x14ac:dyDescent="0.2">
      <c r="F9" s="31" t="s">
        <v>14</v>
      </c>
      <c r="G9" s="32"/>
      <c r="H9" s="33"/>
      <c r="I9" s="14" t="s">
        <v>15</v>
      </c>
      <c r="J9" s="34"/>
      <c r="K9" s="15"/>
    </row>
    <row r="10" spans="2:11" x14ac:dyDescent="0.2">
      <c r="B10" s="11" t="s">
        <v>5</v>
      </c>
      <c r="C10" s="12" t="s">
        <v>4</v>
      </c>
      <c r="D10" s="12" t="s">
        <v>7</v>
      </c>
      <c r="E10" s="12" t="s">
        <v>10</v>
      </c>
      <c r="F10" s="22" t="s">
        <v>8</v>
      </c>
      <c r="G10" s="12" t="s">
        <v>9</v>
      </c>
      <c r="H10" s="13" t="s">
        <v>11</v>
      </c>
      <c r="I10" s="26" t="s">
        <v>13</v>
      </c>
      <c r="J10" s="27" t="s">
        <v>9</v>
      </c>
      <c r="K10" s="28" t="s">
        <v>11</v>
      </c>
    </row>
    <row r="11" spans="2:11" x14ac:dyDescent="0.2">
      <c r="B11" s="30">
        <v>-20</v>
      </c>
      <c r="C11" s="29">
        <f t="shared" ref="C11:C17" si="0">$C$6-B11</f>
        <v>70</v>
      </c>
      <c r="D11" s="17">
        <f t="shared" ref="D11:D17" si="1">SQRT($C$5^2+C11^2)</f>
        <v>1002.4470060806207</v>
      </c>
      <c r="E11" s="18">
        <f t="shared" ref="E11:E17" si="2">ATAN(C11/$C$5)</f>
        <v>6.9886001634642508E-2</v>
      </c>
      <c r="F11" s="16">
        <f t="shared" ref="F11:F17" si="3">(D11-$C$7)/$C$7</f>
        <v>1.1962919241128359E-3</v>
      </c>
      <c r="G11" s="17">
        <f t="shared" ref="G11:G17" si="4">$C$3*$C$4*F11</f>
        <v>28711.006178708059</v>
      </c>
      <c r="H11" s="17">
        <f>-2*SIN(E11)*G11</f>
        <v>-4009.7290336920432</v>
      </c>
      <c r="I11" s="16">
        <f>0.5*((D11^2-$C$7^2)/$C$7^2)</f>
        <v>1.1970074812966418E-3</v>
      </c>
      <c r="J11" s="17">
        <f t="shared" ref="J11:J17" si="5">$C$3*$C$4*I11</f>
        <v>28728.179551119403</v>
      </c>
      <c r="K11" s="18">
        <f>-2*SIN(E11)*J11</f>
        <v>-4012.1274369223429</v>
      </c>
    </row>
    <row r="12" spans="2:11" x14ac:dyDescent="0.2">
      <c r="B12" s="6">
        <v>0</v>
      </c>
      <c r="C12" s="21">
        <f t="shared" si="0"/>
        <v>50</v>
      </c>
      <c r="D12" s="20">
        <f t="shared" si="1"/>
        <v>1001.2492197250393</v>
      </c>
      <c r="E12" s="7">
        <f t="shared" si="2"/>
        <v>4.9958395721942765E-2</v>
      </c>
      <c r="F12" s="19">
        <f t="shared" si="3"/>
        <v>0</v>
      </c>
      <c r="G12" s="20">
        <f t="shared" si="4"/>
        <v>0</v>
      </c>
      <c r="H12" s="20">
        <f t="shared" ref="H12:H13" si="6">-2*SIN(E12)*G12</f>
        <v>0</v>
      </c>
      <c r="I12" s="19">
        <f t="shared" ref="I12:I17" si="7">0.5*((D12^2-$C$7^2)/$C$7^2)</f>
        <v>0</v>
      </c>
      <c r="J12" s="20">
        <f t="shared" si="5"/>
        <v>0</v>
      </c>
      <c r="K12" s="7">
        <f t="shared" ref="K12:K47" si="8">-2*SIN(E12)*J12</f>
        <v>0</v>
      </c>
    </row>
    <row r="13" spans="2:11" x14ac:dyDescent="0.2">
      <c r="B13" s="6">
        <v>20</v>
      </c>
      <c r="C13" s="21">
        <f t="shared" si="0"/>
        <v>30</v>
      </c>
      <c r="D13" s="20">
        <f t="shared" si="1"/>
        <v>1000.4498987955369</v>
      </c>
      <c r="E13" s="7">
        <f t="shared" si="2"/>
        <v>2.99910048568779E-2</v>
      </c>
      <c r="F13" s="19">
        <f t="shared" si="3"/>
        <v>-7.9832364785454918E-4</v>
      </c>
      <c r="G13" s="20">
        <f t="shared" si="4"/>
        <v>-19159.767548509179</v>
      </c>
      <c r="H13" s="20">
        <f t="shared" si="6"/>
        <v>1149.0690881118205</v>
      </c>
      <c r="I13" s="19">
        <f t="shared" si="7"/>
        <v>-7.9800498753123002E-4</v>
      </c>
      <c r="J13" s="20">
        <f t="shared" si="5"/>
        <v>-19152.119700749521</v>
      </c>
      <c r="K13" s="7">
        <f t="shared" si="8"/>
        <v>1148.610423598853</v>
      </c>
    </row>
    <row r="14" spans="2:11" x14ac:dyDescent="0.2">
      <c r="B14" s="6">
        <v>50</v>
      </c>
      <c r="C14" s="21">
        <f t="shared" si="0"/>
        <v>0</v>
      </c>
      <c r="D14" s="20">
        <f t="shared" si="1"/>
        <v>1000</v>
      </c>
      <c r="E14" s="7">
        <f t="shared" si="2"/>
        <v>0</v>
      </c>
      <c r="F14" s="19">
        <f t="shared" si="3"/>
        <v>-1.2476611221553635E-3</v>
      </c>
      <c r="G14" s="20">
        <f t="shared" si="4"/>
        <v>-29943.866931728724</v>
      </c>
      <c r="H14" s="20">
        <f t="shared" ref="H14:H17" si="9">-2*SIN(E14)*G14</f>
        <v>0</v>
      </c>
      <c r="I14" s="19">
        <f t="shared" si="7"/>
        <v>-1.2468827930175142E-3</v>
      </c>
      <c r="J14" s="20">
        <f t="shared" si="5"/>
        <v>-29925.187032420341</v>
      </c>
      <c r="K14" s="7">
        <f t="shared" si="8"/>
        <v>0</v>
      </c>
    </row>
    <row r="15" spans="2:11" x14ac:dyDescent="0.2">
      <c r="B15" s="6">
        <v>80</v>
      </c>
      <c r="C15" s="21">
        <f t="shared" si="0"/>
        <v>-30</v>
      </c>
      <c r="D15" s="20">
        <f t="shared" si="1"/>
        <v>1000.4498987955369</v>
      </c>
      <c r="E15" s="7">
        <f t="shared" si="2"/>
        <v>-2.99910048568779E-2</v>
      </c>
      <c r="F15" s="19">
        <f t="shared" si="3"/>
        <v>-7.9832364785454918E-4</v>
      </c>
      <c r="G15" s="20">
        <f t="shared" si="4"/>
        <v>-19159.767548509179</v>
      </c>
      <c r="H15" s="20">
        <f t="shared" si="9"/>
        <v>-1149.0690881118205</v>
      </c>
      <c r="I15" s="19">
        <f t="shared" si="7"/>
        <v>-7.9800498753123002E-4</v>
      </c>
      <c r="J15" s="20">
        <f t="shared" si="5"/>
        <v>-19152.119700749521</v>
      </c>
      <c r="K15" s="7">
        <f t="shared" si="8"/>
        <v>-1148.610423598853</v>
      </c>
    </row>
    <row r="16" spans="2:11" x14ac:dyDescent="0.2">
      <c r="B16" s="6">
        <v>100</v>
      </c>
      <c r="C16" s="21">
        <f t="shared" si="0"/>
        <v>-50</v>
      </c>
      <c r="D16" s="20">
        <f t="shared" si="1"/>
        <v>1001.2492197250393</v>
      </c>
      <c r="E16" s="7">
        <f t="shared" si="2"/>
        <v>-4.9958395721942765E-2</v>
      </c>
      <c r="F16" s="19">
        <f t="shared" si="3"/>
        <v>0</v>
      </c>
      <c r="G16" s="20">
        <f t="shared" si="4"/>
        <v>0</v>
      </c>
      <c r="H16" s="20">
        <f t="shared" si="9"/>
        <v>0</v>
      </c>
      <c r="I16" s="19">
        <f t="shared" si="7"/>
        <v>0</v>
      </c>
      <c r="J16" s="20">
        <f t="shared" si="5"/>
        <v>0</v>
      </c>
      <c r="K16" s="7">
        <f t="shared" si="8"/>
        <v>0</v>
      </c>
    </row>
    <row r="17" spans="2:11" x14ac:dyDescent="0.2">
      <c r="B17" s="9">
        <v>120</v>
      </c>
      <c r="C17" s="10">
        <f t="shared" si="0"/>
        <v>-70</v>
      </c>
      <c r="D17" s="24">
        <f t="shared" si="1"/>
        <v>1002.4470060806207</v>
      </c>
      <c r="E17" s="25">
        <f t="shared" si="2"/>
        <v>-6.9886001634642508E-2</v>
      </c>
      <c r="F17" s="23">
        <f t="shared" si="3"/>
        <v>1.1962919241128359E-3</v>
      </c>
      <c r="G17" s="24">
        <f t="shared" si="4"/>
        <v>28711.006178708059</v>
      </c>
      <c r="H17" s="24">
        <f t="shared" si="9"/>
        <v>4009.7290336920432</v>
      </c>
      <c r="I17" s="23">
        <f t="shared" si="7"/>
        <v>1.1970074812966418E-3</v>
      </c>
      <c r="J17" s="24">
        <f t="shared" si="5"/>
        <v>28728.179551119403</v>
      </c>
      <c r="K17" s="25">
        <f t="shared" si="8"/>
        <v>4012.1274369223429</v>
      </c>
    </row>
    <row r="18" spans="2:11" x14ac:dyDescent="0.2">
      <c r="B18" s="6"/>
      <c r="C18" s="21"/>
      <c r="D18" s="20"/>
      <c r="E18" s="7"/>
      <c r="F18" s="19"/>
      <c r="G18" s="20"/>
      <c r="H18" s="20"/>
      <c r="I18" s="6"/>
      <c r="J18" s="21"/>
      <c r="K18" s="8"/>
    </row>
    <row r="19" spans="2:11" x14ac:dyDescent="0.2">
      <c r="B19" s="30">
        <v>-20</v>
      </c>
      <c r="C19" s="29">
        <f t="shared" ref="C19:C47" si="10">$C$6-B19</f>
        <v>70</v>
      </c>
      <c r="D19" s="17">
        <f t="shared" ref="D19:D47" si="11">SQRT($C$5^2+C19^2)</f>
        <v>1002.4470060806207</v>
      </c>
      <c r="E19" s="18">
        <f t="shared" ref="E19:E47" si="12">ATAN(C19/$C$5)</f>
        <v>6.9886001634642508E-2</v>
      </c>
      <c r="F19" s="16">
        <f t="shared" ref="F19:F47" si="13">(D19-$C$7)/$C$7</f>
        <v>1.1962919241128359E-3</v>
      </c>
      <c r="G19" s="17">
        <f t="shared" ref="G19:G47" si="14">$C$3*$C$4*F19</f>
        <v>28711.006178708059</v>
      </c>
      <c r="H19" s="17">
        <f>-2*SIN(E19)*G19</f>
        <v>-4009.7290336920432</v>
      </c>
      <c r="I19" s="16">
        <f t="shared" ref="I19" si="15">0.5*((D19^2-$C$7^2)/$C$7^2)</f>
        <v>1.1970074812966418E-3</v>
      </c>
      <c r="J19" s="17">
        <f t="shared" ref="J19" si="16">$C$3*$C$4*I19</f>
        <v>28728.179551119403</v>
      </c>
      <c r="K19" s="18">
        <f t="shared" si="8"/>
        <v>-4012.1274369223429</v>
      </c>
    </row>
    <row r="20" spans="2:11" x14ac:dyDescent="0.2">
      <c r="B20" s="6">
        <v>-15</v>
      </c>
      <c r="C20" s="21">
        <f t="shared" si="10"/>
        <v>65</v>
      </c>
      <c r="D20" s="20">
        <f t="shared" si="11"/>
        <v>1002.1102733731453</v>
      </c>
      <c r="E20" s="7">
        <f t="shared" si="12"/>
        <v>6.4908689693433469E-2</v>
      </c>
      <c r="F20" s="19">
        <f t="shared" si="13"/>
        <v>8.5997934494517613E-4</v>
      </c>
      <c r="G20" s="20">
        <f t="shared" si="14"/>
        <v>20639.504278684228</v>
      </c>
      <c r="H20" s="20">
        <f t="shared" ref="H20:H47" si="17">-2*SIN(E20)*G20</f>
        <v>-2677.4853302295796</v>
      </c>
      <c r="I20" s="19">
        <f t="shared" ref="I20:I47" si="18">0.5*((D20^2-$C$7^2)/$C$7^2)</f>
        <v>8.6034912718204479E-4</v>
      </c>
      <c r="J20" s="20">
        <f t="shared" ref="J20:J47" si="19">$C$3*$C$4*I20</f>
        <v>20648.379052369073</v>
      </c>
      <c r="K20" s="7">
        <f t="shared" si="8"/>
        <v>-2678.6366212697826</v>
      </c>
    </row>
    <row r="21" spans="2:11" x14ac:dyDescent="0.2">
      <c r="B21" s="6">
        <v>-10</v>
      </c>
      <c r="C21" s="21">
        <f t="shared" si="10"/>
        <v>60</v>
      </c>
      <c r="D21" s="20">
        <f t="shared" si="11"/>
        <v>1001.7983829094555</v>
      </c>
      <c r="E21" s="7">
        <f t="shared" si="12"/>
        <v>5.9928155121207881E-2</v>
      </c>
      <c r="F21" s="19">
        <f t="shared" si="13"/>
        <v>5.4847801486130059E-4</v>
      </c>
      <c r="G21" s="20">
        <f t="shared" si="14"/>
        <v>13163.472356671215</v>
      </c>
      <c r="H21" s="20">
        <f t="shared" si="17"/>
        <v>-1576.7810267500847</v>
      </c>
      <c r="I21" s="19">
        <f t="shared" si="18"/>
        <v>5.4862842892768071E-4</v>
      </c>
      <c r="J21" s="20">
        <f t="shared" si="19"/>
        <v>13167.082294264337</v>
      </c>
      <c r="K21" s="7">
        <f t="shared" si="8"/>
        <v>-1577.2134416137587</v>
      </c>
    </row>
    <row r="22" spans="2:11" x14ac:dyDescent="0.2">
      <c r="B22" s="6">
        <v>-5</v>
      </c>
      <c r="C22" s="21">
        <f t="shared" si="10"/>
        <v>55</v>
      </c>
      <c r="D22" s="20">
        <f t="shared" si="11"/>
        <v>1001.5113578986511</v>
      </c>
      <c r="E22" s="7">
        <f t="shared" si="12"/>
        <v>5.4944642106561366E-2</v>
      </c>
      <c r="F22" s="19">
        <f t="shared" si="13"/>
        <v>2.6181111400394E-4</v>
      </c>
      <c r="G22" s="20">
        <f t="shared" si="14"/>
        <v>6283.4667360945596</v>
      </c>
      <c r="H22" s="20">
        <f t="shared" si="17"/>
        <v>-690.13829500708107</v>
      </c>
      <c r="I22" s="19">
        <f t="shared" si="18"/>
        <v>2.6184538653360772E-4</v>
      </c>
      <c r="J22" s="20">
        <f t="shared" si="19"/>
        <v>6284.2892768065849</v>
      </c>
      <c r="K22" s="7">
        <f t="shared" si="8"/>
        <v>-690.22863794489115</v>
      </c>
    </row>
    <row r="23" spans="2:11" x14ac:dyDescent="0.2">
      <c r="B23" s="6">
        <v>0</v>
      </c>
      <c r="C23" s="21">
        <f t="shared" si="10"/>
        <v>50</v>
      </c>
      <c r="D23" s="20">
        <f t="shared" si="11"/>
        <v>1001.2492197250393</v>
      </c>
      <c r="E23" s="7">
        <f t="shared" si="12"/>
        <v>4.9958395721942765E-2</v>
      </c>
      <c r="F23" s="19">
        <f t="shared" si="13"/>
        <v>0</v>
      </c>
      <c r="G23" s="20">
        <f t="shared" si="14"/>
        <v>0</v>
      </c>
      <c r="H23" s="20">
        <f t="shared" si="17"/>
        <v>0</v>
      </c>
      <c r="I23" s="19">
        <f t="shared" si="18"/>
        <v>0</v>
      </c>
      <c r="J23" s="20">
        <f t="shared" si="19"/>
        <v>0</v>
      </c>
      <c r="K23" s="7">
        <f t="shared" si="8"/>
        <v>0</v>
      </c>
    </row>
    <row r="24" spans="2:11" x14ac:dyDescent="0.2">
      <c r="B24" s="6">
        <v>5</v>
      </c>
      <c r="C24" s="21">
        <f t="shared" si="10"/>
        <v>45</v>
      </c>
      <c r="D24" s="20">
        <f t="shared" si="11"/>
        <v>1001.0119879402044</v>
      </c>
      <c r="E24" s="7">
        <f t="shared" si="12"/>
        <v>4.4969661852327585E-2</v>
      </c>
      <c r="F24" s="19">
        <f t="shared" si="13"/>
        <v>-2.3693579995999773E-4</v>
      </c>
      <c r="G24" s="20">
        <f t="shared" si="14"/>
        <v>-5686.4591990399458</v>
      </c>
      <c r="H24" s="20">
        <f t="shared" si="17"/>
        <v>511.26393497713684</v>
      </c>
      <c r="I24" s="19">
        <f t="shared" si="18"/>
        <v>-2.3690773067337474E-4</v>
      </c>
      <c r="J24" s="20">
        <f t="shared" si="19"/>
        <v>-5685.7855361609936</v>
      </c>
      <c r="K24" s="7">
        <f t="shared" si="8"/>
        <v>511.20336661248569</v>
      </c>
    </row>
    <row r="25" spans="2:11" x14ac:dyDescent="0.2">
      <c r="B25" s="6">
        <v>10</v>
      </c>
      <c r="C25" s="21">
        <f t="shared" si="10"/>
        <v>40</v>
      </c>
      <c r="D25" s="20">
        <f t="shared" si="11"/>
        <v>1000.7996802557443</v>
      </c>
      <c r="E25" s="7">
        <f t="shared" si="12"/>
        <v>3.9978687123290044E-2</v>
      </c>
      <c r="F25" s="19">
        <f t="shared" si="13"/>
        <v>-4.4897859637630478E-4</v>
      </c>
      <c r="G25" s="20">
        <f t="shared" si="14"/>
        <v>-10775.486313031315</v>
      </c>
      <c r="H25" s="20">
        <f t="shared" si="17"/>
        <v>861.35010037395296</v>
      </c>
      <c r="I25" s="19">
        <f t="shared" si="18"/>
        <v>-4.4887780548634232E-4</v>
      </c>
      <c r="J25" s="20">
        <f t="shared" si="19"/>
        <v>-10773.067331672215</v>
      </c>
      <c r="K25" s="7">
        <f t="shared" si="8"/>
        <v>861.1567364945015</v>
      </c>
    </row>
    <row r="26" spans="2:11" x14ac:dyDescent="0.2">
      <c r="B26" s="6">
        <v>15</v>
      </c>
      <c r="C26" s="21">
        <f t="shared" si="10"/>
        <v>35</v>
      </c>
      <c r="D26" s="20">
        <f t="shared" si="11"/>
        <v>1000.6123125366787</v>
      </c>
      <c r="E26" s="7">
        <f t="shared" si="12"/>
        <v>3.4985718828525754E-2</v>
      </c>
      <c r="F26" s="19">
        <f t="shared" si="13"/>
        <v>-6.3611254402328506E-4</v>
      </c>
      <c r="G26" s="20">
        <f t="shared" si="14"/>
        <v>-15266.701056558841</v>
      </c>
      <c r="H26" s="20">
        <f t="shared" si="17"/>
        <v>1068.0151149148942</v>
      </c>
      <c r="I26" s="19">
        <f t="shared" si="18"/>
        <v>-6.3591022443896074E-4</v>
      </c>
      <c r="J26" s="20">
        <f t="shared" si="19"/>
        <v>-15261.845386535058</v>
      </c>
      <c r="K26" s="7">
        <f t="shared" si="8"/>
        <v>1067.6754260090052</v>
      </c>
    </row>
    <row r="27" spans="2:11" x14ac:dyDescent="0.2">
      <c r="B27" s="6">
        <v>20</v>
      </c>
      <c r="C27" s="21">
        <f t="shared" si="10"/>
        <v>30</v>
      </c>
      <c r="D27" s="20">
        <f t="shared" si="11"/>
        <v>1000.4498987955369</v>
      </c>
      <c r="E27" s="7">
        <f t="shared" si="12"/>
        <v>2.99910048568779E-2</v>
      </c>
      <c r="F27" s="19">
        <f t="shared" si="13"/>
        <v>-7.9832364785454918E-4</v>
      </c>
      <c r="G27" s="20">
        <f t="shared" si="14"/>
        <v>-19159.767548509179</v>
      </c>
      <c r="H27" s="20">
        <f t="shared" si="17"/>
        <v>1149.0690881118205</v>
      </c>
      <c r="I27" s="19">
        <f t="shared" si="18"/>
        <v>-7.9800498753123002E-4</v>
      </c>
      <c r="J27" s="20">
        <f t="shared" si="19"/>
        <v>-19152.119700749521</v>
      </c>
      <c r="K27" s="7">
        <f t="shared" si="8"/>
        <v>1148.610423598853</v>
      </c>
    </row>
    <row r="28" spans="2:11" x14ac:dyDescent="0.2">
      <c r="B28" s="6">
        <v>25</v>
      </c>
      <c r="C28" s="21">
        <f t="shared" si="10"/>
        <v>25</v>
      </c>
      <c r="D28" s="20">
        <f t="shared" si="11"/>
        <v>1000.3124511871279</v>
      </c>
      <c r="E28" s="7">
        <f t="shared" si="12"/>
        <v>2.4994793618920159E-2</v>
      </c>
      <c r="F28" s="19">
        <f t="shared" si="13"/>
        <v>-9.3559976822625145E-4</v>
      </c>
      <c r="G28" s="20">
        <f t="shared" si="14"/>
        <v>-22454.394437430034</v>
      </c>
      <c r="H28" s="20">
        <f t="shared" si="17"/>
        <v>1122.3690363337037</v>
      </c>
      <c r="I28" s="19">
        <f t="shared" si="18"/>
        <v>-9.3516209476309214E-4</v>
      </c>
      <c r="J28" s="20">
        <f t="shared" si="19"/>
        <v>-22443.89027431421</v>
      </c>
      <c r="K28" s="7">
        <f t="shared" si="8"/>
        <v>1121.8439922285665</v>
      </c>
    </row>
    <row r="29" spans="2:11" x14ac:dyDescent="0.2">
      <c r="B29" s="6">
        <v>30</v>
      </c>
      <c r="C29" s="21">
        <f t="shared" si="10"/>
        <v>20</v>
      </c>
      <c r="D29" s="20">
        <f t="shared" si="11"/>
        <v>1000.199980003999</v>
      </c>
      <c r="E29" s="7">
        <f t="shared" si="12"/>
        <v>1.9997333973150535E-2</v>
      </c>
      <c r="F29" s="19">
        <f t="shared" si="13"/>
        <v>-1.0479306254325312E-3</v>
      </c>
      <c r="G29" s="20">
        <f t="shared" si="14"/>
        <v>-25150.335010380746</v>
      </c>
      <c r="H29" s="20">
        <f t="shared" si="17"/>
        <v>1005.8122580758377</v>
      </c>
      <c r="I29" s="19">
        <f t="shared" si="18"/>
        <v>-1.0473815461346633E-3</v>
      </c>
      <c r="J29" s="20">
        <f t="shared" si="19"/>
        <v>-25137.15710723192</v>
      </c>
      <c r="K29" s="7">
        <f t="shared" si="8"/>
        <v>1005.2852473414933</v>
      </c>
    </row>
    <row r="30" spans="2:11" x14ac:dyDescent="0.2">
      <c r="B30" s="6">
        <v>35</v>
      </c>
      <c r="C30" s="21">
        <f t="shared" si="10"/>
        <v>15</v>
      </c>
      <c r="D30" s="20">
        <f t="shared" si="11"/>
        <v>1000.1124936725868</v>
      </c>
      <c r="E30" s="7">
        <f t="shared" si="12"/>
        <v>1.4998875151850595E-2</v>
      </c>
      <c r="F30" s="19">
        <f t="shared" si="13"/>
        <v>-1.1353078035503728E-3</v>
      </c>
      <c r="G30" s="20">
        <f t="shared" si="14"/>
        <v>-27247.387285208948</v>
      </c>
      <c r="H30" s="20">
        <f t="shared" si="17"/>
        <v>817.3296741395103</v>
      </c>
      <c r="I30" s="19">
        <f t="shared" si="18"/>
        <v>-1.1346633416460014E-3</v>
      </c>
      <c r="J30" s="20">
        <f t="shared" si="19"/>
        <v>-27231.920199504031</v>
      </c>
      <c r="K30" s="7">
        <f t="shared" si="8"/>
        <v>816.8657137609697</v>
      </c>
    </row>
    <row r="31" spans="2:11" x14ac:dyDescent="0.2">
      <c r="B31" s="6">
        <v>40</v>
      </c>
      <c r="C31" s="21">
        <f t="shared" si="10"/>
        <v>10</v>
      </c>
      <c r="D31" s="20">
        <f t="shared" si="11"/>
        <v>1000.0499987500625</v>
      </c>
      <c r="E31" s="7">
        <f t="shared" si="12"/>
        <v>9.9996666866652376E-3</v>
      </c>
      <c r="F31" s="19">
        <f t="shared" si="13"/>
        <v>-1.1977247535894589E-3</v>
      </c>
      <c r="G31" s="20">
        <f t="shared" si="14"/>
        <v>-28745.394086147015</v>
      </c>
      <c r="H31" s="20">
        <f t="shared" si="17"/>
        <v>574.87913848457902</v>
      </c>
      <c r="I31" s="19">
        <f t="shared" si="18"/>
        <v>-1.1970074812968161E-3</v>
      </c>
      <c r="J31" s="20">
        <f t="shared" si="19"/>
        <v>-28728.179551123587</v>
      </c>
      <c r="K31" s="7">
        <f t="shared" si="8"/>
        <v>574.53486499735459</v>
      </c>
    </row>
    <row r="32" spans="2:11" x14ac:dyDescent="0.2">
      <c r="B32" s="6">
        <v>45</v>
      </c>
      <c r="C32" s="21">
        <f t="shared" si="10"/>
        <v>5</v>
      </c>
      <c r="D32" s="20">
        <f t="shared" si="11"/>
        <v>1000.0124999218759</v>
      </c>
      <c r="E32" s="7">
        <f t="shared" si="12"/>
        <v>4.9999583339583225E-3</v>
      </c>
      <c r="F32" s="19">
        <f t="shared" si="13"/>
        <v>-1.2351767959459896E-3</v>
      </c>
      <c r="G32" s="20">
        <f t="shared" si="14"/>
        <v>-29644.243102703749</v>
      </c>
      <c r="H32" s="20">
        <f t="shared" si="17"/>
        <v>296.43872556612689</v>
      </c>
      <c r="I32" s="19">
        <f t="shared" si="18"/>
        <v>-1.2344139650873978E-3</v>
      </c>
      <c r="J32" s="20">
        <f t="shared" si="19"/>
        <v>-29625.935162097547</v>
      </c>
      <c r="K32" s="7">
        <f t="shared" si="8"/>
        <v>296.25564844851453</v>
      </c>
    </row>
    <row r="33" spans="2:11" x14ac:dyDescent="0.2">
      <c r="B33" s="6">
        <v>50</v>
      </c>
      <c r="C33" s="21">
        <f t="shared" si="10"/>
        <v>0</v>
      </c>
      <c r="D33" s="20">
        <f t="shared" si="11"/>
        <v>1000</v>
      </c>
      <c r="E33" s="7">
        <f t="shared" si="12"/>
        <v>0</v>
      </c>
      <c r="F33" s="19">
        <f t="shared" si="13"/>
        <v>-1.2476611221553635E-3</v>
      </c>
      <c r="G33" s="20">
        <f t="shared" si="14"/>
        <v>-29943.866931728724</v>
      </c>
      <c r="H33" s="20">
        <f t="shared" si="17"/>
        <v>0</v>
      </c>
      <c r="I33" s="19">
        <f t="shared" si="18"/>
        <v>-1.2468827930175142E-3</v>
      </c>
      <c r="J33" s="20">
        <f t="shared" si="19"/>
        <v>-29925.187032420341</v>
      </c>
      <c r="K33" s="7">
        <f t="shared" si="8"/>
        <v>0</v>
      </c>
    </row>
    <row r="34" spans="2:11" x14ac:dyDescent="0.2">
      <c r="B34" s="6">
        <v>55</v>
      </c>
      <c r="C34" s="21">
        <f t="shared" si="10"/>
        <v>-5</v>
      </c>
      <c r="D34" s="20">
        <f t="shared" si="11"/>
        <v>1000.0124999218759</v>
      </c>
      <c r="E34" s="7">
        <f t="shared" si="12"/>
        <v>-4.9999583339583225E-3</v>
      </c>
      <c r="F34" s="19">
        <f t="shared" si="13"/>
        <v>-1.2351767959459896E-3</v>
      </c>
      <c r="G34" s="20">
        <f t="shared" si="14"/>
        <v>-29644.243102703749</v>
      </c>
      <c r="H34" s="20">
        <f t="shared" si="17"/>
        <v>-296.43872556612689</v>
      </c>
      <c r="I34" s="19">
        <f t="shared" si="18"/>
        <v>-1.2344139650873978E-3</v>
      </c>
      <c r="J34" s="20">
        <f t="shared" si="19"/>
        <v>-29625.935162097547</v>
      </c>
      <c r="K34" s="7">
        <f t="shared" si="8"/>
        <v>-296.25564844851453</v>
      </c>
    </row>
    <row r="35" spans="2:11" x14ac:dyDescent="0.2">
      <c r="B35" s="6">
        <v>60</v>
      </c>
      <c r="C35" s="21">
        <f t="shared" si="10"/>
        <v>-10</v>
      </c>
      <c r="D35" s="20">
        <f t="shared" si="11"/>
        <v>1000.0499987500625</v>
      </c>
      <c r="E35" s="7">
        <f t="shared" si="12"/>
        <v>-9.9996666866652376E-3</v>
      </c>
      <c r="F35" s="19">
        <f t="shared" si="13"/>
        <v>-1.1977247535894589E-3</v>
      </c>
      <c r="G35" s="20">
        <f t="shared" si="14"/>
        <v>-28745.394086147015</v>
      </c>
      <c r="H35" s="20">
        <f t="shared" si="17"/>
        <v>-574.87913848457902</v>
      </c>
      <c r="I35" s="19">
        <f t="shared" si="18"/>
        <v>-1.1970074812968161E-3</v>
      </c>
      <c r="J35" s="20">
        <f t="shared" si="19"/>
        <v>-28728.179551123587</v>
      </c>
      <c r="K35" s="7">
        <f t="shared" si="8"/>
        <v>-574.53486499735459</v>
      </c>
    </row>
    <row r="36" spans="2:11" x14ac:dyDescent="0.2">
      <c r="B36" s="6">
        <v>65</v>
      </c>
      <c r="C36" s="21">
        <f t="shared" si="10"/>
        <v>-15</v>
      </c>
      <c r="D36" s="20">
        <f t="shared" si="11"/>
        <v>1000.1124936725868</v>
      </c>
      <c r="E36" s="7">
        <f t="shared" si="12"/>
        <v>-1.4998875151850595E-2</v>
      </c>
      <c r="F36" s="19">
        <f t="shared" si="13"/>
        <v>-1.1353078035503728E-3</v>
      </c>
      <c r="G36" s="20">
        <f t="shared" si="14"/>
        <v>-27247.387285208948</v>
      </c>
      <c r="H36" s="20">
        <f t="shared" si="17"/>
        <v>-817.3296741395103</v>
      </c>
      <c r="I36" s="19">
        <f t="shared" si="18"/>
        <v>-1.1346633416460014E-3</v>
      </c>
      <c r="J36" s="20">
        <f t="shared" si="19"/>
        <v>-27231.920199504031</v>
      </c>
      <c r="K36" s="7">
        <f t="shared" si="8"/>
        <v>-816.8657137609697</v>
      </c>
    </row>
    <row r="37" spans="2:11" x14ac:dyDescent="0.2">
      <c r="B37" s="6">
        <v>70</v>
      </c>
      <c r="C37" s="21">
        <f t="shared" si="10"/>
        <v>-20</v>
      </c>
      <c r="D37" s="20">
        <f t="shared" si="11"/>
        <v>1000.199980003999</v>
      </c>
      <c r="E37" s="7">
        <f t="shared" si="12"/>
        <v>-1.9997333973150535E-2</v>
      </c>
      <c r="F37" s="19">
        <f t="shared" si="13"/>
        <v>-1.0479306254325312E-3</v>
      </c>
      <c r="G37" s="20">
        <f t="shared" si="14"/>
        <v>-25150.335010380746</v>
      </c>
      <c r="H37" s="20">
        <f t="shared" si="17"/>
        <v>-1005.8122580758377</v>
      </c>
      <c r="I37" s="19">
        <f t="shared" si="18"/>
        <v>-1.0473815461346633E-3</v>
      </c>
      <c r="J37" s="20">
        <f t="shared" si="19"/>
        <v>-25137.15710723192</v>
      </c>
      <c r="K37" s="7">
        <f t="shared" si="8"/>
        <v>-1005.2852473414933</v>
      </c>
    </row>
    <row r="38" spans="2:11" x14ac:dyDescent="0.2">
      <c r="B38" s="6">
        <v>75</v>
      </c>
      <c r="C38" s="21">
        <f t="shared" si="10"/>
        <v>-25</v>
      </c>
      <c r="D38" s="20">
        <f t="shared" si="11"/>
        <v>1000.3124511871279</v>
      </c>
      <c r="E38" s="7">
        <f t="shared" si="12"/>
        <v>-2.4994793618920159E-2</v>
      </c>
      <c r="F38" s="19">
        <f t="shared" si="13"/>
        <v>-9.3559976822625145E-4</v>
      </c>
      <c r="G38" s="20">
        <f t="shared" si="14"/>
        <v>-22454.394437430034</v>
      </c>
      <c r="H38" s="20">
        <f t="shared" si="17"/>
        <v>-1122.3690363337037</v>
      </c>
      <c r="I38" s="19">
        <f t="shared" si="18"/>
        <v>-9.3516209476309214E-4</v>
      </c>
      <c r="J38" s="20">
        <f t="shared" si="19"/>
        <v>-22443.89027431421</v>
      </c>
      <c r="K38" s="7">
        <f t="shared" si="8"/>
        <v>-1121.8439922285665</v>
      </c>
    </row>
    <row r="39" spans="2:11" x14ac:dyDescent="0.2">
      <c r="B39" s="6">
        <v>80</v>
      </c>
      <c r="C39" s="21">
        <f t="shared" si="10"/>
        <v>-30</v>
      </c>
      <c r="D39" s="20">
        <f t="shared" si="11"/>
        <v>1000.4498987955369</v>
      </c>
      <c r="E39" s="7">
        <f t="shared" si="12"/>
        <v>-2.99910048568779E-2</v>
      </c>
      <c r="F39" s="19">
        <f t="shared" si="13"/>
        <v>-7.9832364785454918E-4</v>
      </c>
      <c r="G39" s="20">
        <f t="shared" si="14"/>
        <v>-19159.767548509179</v>
      </c>
      <c r="H39" s="20">
        <f t="shared" si="17"/>
        <v>-1149.0690881118205</v>
      </c>
      <c r="I39" s="19">
        <f t="shared" si="18"/>
        <v>-7.9800498753123002E-4</v>
      </c>
      <c r="J39" s="20">
        <f t="shared" si="19"/>
        <v>-19152.119700749521</v>
      </c>
      <c r="K39" s="7">
        <f t="shared" si="8"/>
        <v>-1148.610423598853</v>
      </c>
    </row>
    <row r="40" spans="2:11" x14ac:dyDescent="0.2">
      <c r="B40" s="6">
        <v>85</v>
      </c>
      <c r="C40" s="21">
        <f t="shared" si="10"/>
        <v>-35</v>
      </c>
      <c r="D40" s="20">
        <f t="shared" si="11"/>
        <v>1000.6123125366787</v>
      </c>
      <c r="E40" s="7">
        <f t="shared" si="12"/>
        <v>-3.4985718828525754E-2</v>
      </c>
      <c r="F40" s="19">
        <f t="shared" si="13"/>
        <v>-6.3611254402328506E-4</v>
      </c>
      <c r="G40" s="20">
        <f t="shared" si="14"/>
        <v>-15266.701056558841</v>
      </c>
      <c r="H40" s="20">
        <f t="shared" si="17"/>
        <v>-1068.0151149148942</v>
      </c>
      <c r="I40" s="19">
        <f t="shared" si="18"/>
        <v>-6.3591022443896074E-4</v>
      </c>
      <c r="J40" s="20">
        <f t="shared" si="19"/>
        <v>-15261.845386535058</v>
      </c>
      <c r="K40" s="7">
        <f t="shared" si="8"/>
        <v>-1067.6754260090052</v>
      </c>
    </row>
    <row r="41" spans="2:11" x14ac:dyDescent="0.2">
      <c r="B41" s="6">
        <v>90</v>
      </c>
      <c r="C41" s="21">
        <f t="shared" si="10"/>
        <v>-40</v>
      </c>
      <c r="D41" s="20">
        <f t="shared" si="11"/>
        <v>1000.7996802557443</v>
      </c>
      <c r="E41" s="7">
        <f t="shared" si="12"/>
        <v>-3.9978687123290044E-2</v>
      </c>
      <c r="F41" s="19">
        <f t="shared" si="13"/>
        <v>-4.4897859637630478E-4</v>
      </c>
      <c r="G41" s="20">
        <f t="shared" si="14"/>
        <v>-10775.486313031315</v>
      </c>
      <c r="H41" s="20">
        <f t="shared" si="17"/>
        <v>-861.35010037395296</v>
      </c>
      <c r="I41" s="19">
        <f t="shared" si="18"/>
        <v>-4.4887780548634232E-4</v>
      </c>
      <c r="J41" s="20">
        <f t="shared" si="19"/>
        <v>-10773.067331672215</v>
      </c>
      <c r="K41" s="7">
        <f t="shared" si="8"/>
        <v>-861.1567364945015</v>
      </c>
    </row>
    <row r="42" spans="2:11" x14ac:dyDescent="0.2">
      <c r="B42" s="6">
        <v>95</v>
      </c>
      <c r="C42" s="21">
        <f t="shared" si="10"/>
        <v>-45</v>
      </c>
      <c r="D42" s="20">
        <f t="shared" si="11"/>
        <v>1001.0119879402044</v>
      </c>
      <c r="E42" s="7">
        <f t="shared" si="12"/>
        <v>-4.4969661852327585E-2</v>
      </c>
      <c r="F42" s="19">
        <f t="shared" si="13"/>
        <v>-2.3693579995999773E-4</v>
      </c>
      <c r="G42" s="20">
        <f t="shared" si="14"/>
        <v>-5686.4591990399458</v>
      </c>
      <c r="H42" s="20">
        <f t="shared" si="17"/>
        <v>-511.26393497713684</v>
      </c>
      <c r="I42" s="19">
        <f t="shared" si="18"/>
        <v>-2.3690773067337474E-4</v>
      </c>
      <c r="J42" s="20">
        <f t="shared" si="19"/>
        <v>-5685.7855361609936</v>
      </c>
      <c r="K42" s="7">
        <f t="shared" si="8"/>
        <v>-511.20336661248569</v>
      </c>
    </row>
    <row r="43" spans="2:11" x14ac:dyDescent="0.2">
      <c r="B43" s="6">
        <v>100</v>
      </c>
      <c r="C43" s="21">
        <f t="shared" si="10"/>
        <v>-50</v>
      </c>
      <c r="D43" s="20">
        <f t="shared" si="11"/>
        <v>1001.2492197250393</v>
      </c>
      <c r="E43" s="7">
        <f t="shared" si="12"/>
        <v>-4.9958395721942765E-2</v>
      </c>
      <c r="F43" s="19">
        <f t="shared" si="13"/>
        <v>0</v>
      </c>
      <c r="G43" s="20">
        <f t="shared" si="14"/>
        <v>0</v>
      </c>
      <c r="H43" s="20">
        <f t="shared" si="17"/>
        <v>0</v>
      </c>
      <c r="I43" s="19">
        <f t="shared" si="18"/>
        <v>0</v>
      </c>
      <c r="J43" s="20">
        <f t="shared" si="19"/>
        <v>0</v>
      </c>
      <c r="K43" s="7">
        <f t="shared" si="8"/>
        <v>0</v>
      </c>
    </row>
    <row r="44" spans="2:11" x14ac:dyDescent="0.2">
      <c r="B44" s="6">
        <v>105</v>
      </c>
      <c r="C44" s="21">
        <f t="shared" si="10"/>
        <v>-55</v>
      </c>
      <c r="D44" s="20">
        <f t="shared" si="11"/>
        <v>1001.5113578986511</v>
      </c>
      <c r="E44" s="7">
        <f t="shared" si="12"/>
        <v>-5.4944642106561366E-2</v>
      </c>
      <c r="F44" s="19">
        <f t="shared" si="13"/>
        <v>2.6181111400394E-4</v>
      </c>
      <c r="G44" s="20">
        <f t="shared" si="14"/>
        <v>6283.4667360945596</v>
      </c>
      <c r="H44" s="20">
        <f t="shared" si="17"/>
        <v>690.13829500708107</v>
      </c>
      <c r="I44" s="19">
        <f t="shared" si="18"/>
        <v>2.6184538653360772E-4</v>
      </c>
      <c r="J44" s="20">
        <f t="shared" si="19"/>
        <v>6284.2892768065849</v>
      </c>
      <c r="K44" s="7">
        <f t="shared" si="8"/>
        <v>690.22863794489115</v>
      </c>
    </row>
    <row r="45" spans="2:11" x14ac:dyDescent="0.2">
      <c r="B45" s="6">
        <v>110</v>
      </c>
      <c r="C45" s="21">
        <f t="shared" si="10"/>
        <v>-60</v>
      </c>
      <c r="D45" s="20">
        <f t="shared" si="11"/>
        <v>1001.7983829094555</v>
      </c>
      <c r="E45" s="7">
        <f t="shared" si="12"/>
        <v>-5.9928155121207881E-2</v>
      </c>
      <c r="F45" s="19">
        <f t="shared" si="13"/>
        <v>5.4847801486130059E-4</v>
      </c>
      <c r="G45" s="20">
        <f t="shared" si="14"/>
        <v>13163.472356671215</v>
      </c>
      <c r="H45" s="20">
        <f t="shared" si="17"/>
        <v>1576.7810267500847</v>
      </c>
      <c r="I45" s="19">
        <f t="shared" si="18"/>
        <v>5.4862842892768071E-4</v>
      </c>
      <c r="J45" s="20">
        <f t="shared" si="19"/>
        <v>13167.082294264337</v>
      </c>
      <c r="K45" s="7">
        <f t="shared" si="8"/>
        <v>1577.2134416137587</v>
      </c>
    </row>
    <row r="46" spans="2:11" x14ac:dyDescent="0.2">
      <c r="B46" s="6">
        <v>115</v>
      </c>
      <c r="C46" s="21">
        <f t="shared" si="10"/>
        <v>-65</v>
      </c>
      <c r="D46" s="20">
        <f t="shared" si="11"/>
        <v>1002.1102733731453</v>
      </c>
      <c r="E46" s="7">
        <f t="shared" si="12"/>
        <v>-6.4908689693433469E-2</v>
      </c>
      <c r="F46" s="19">
        <f t="shared" si="13"/>
        <v>8.5997934494517613E-4</v>
      </c>
      <c r="G46" s="20">
        <f t="shared" si="14"/>
        <v>20639.504278684228</v>
      </c>
      <c r="H46" s="20">
        <f t="shared" si="17"/>
        <v>2677.4853302295796</v>
      </c>
      <c r="I46" s="19">
        <f t="shared" si="18"/>
        <v>8.6034912718204479E-4</v>
      </c>
      <c r="J46" s="20">
        <f t="shared" si="19"/>
        <v>20648.379052369073</v>
      </c>
      <c r="K46" s="7">
        <f t="shared" si="8"/>
        <v>2678.6366212697826</v>
      </c>
    </row>
    <row r="47" spans="2:11" x14ac:dyDescent="0.2">
      <c r="B47" s="9">
        <v>120</v>
      </c>
      <c r="C47" s="10">
        <f t="shared" si="10"/>
        <v>-70</v>
      </c>
      <c r="D47" s="24">
        <f t="shared" si="11"/>
        <v>1002.4470060806207</v>
      </c>
      <c r="E47" s="25">
        <f t="shared" si="12"/>
        <v>-6.9886001634642508E-2</v>
      </c>
      <c r="F47" s="23">
        <f t="shared" si="13"/>
        <v>1.1962919241128359E-3</v>
      </c>
      <c r="G47" s="24">
        <f t="shared" si="14"/>
        <v>28711.006178708059</v>
      </c>
      <c r="H47" s="24">
        <f t="shared" si="17"/>
        <v>4009.7290336920432</v>
      </c>
      <c r="I47" s="23">
        <f t="shared" si="18"/>
        <v>1.1970074812966418E-3</v>
      </c>
      <c r="J47" s="24">
        <f t="shared" si="19"/>
        <v>28728.179551119403</v>
      </c>
      <c r="K47" s="25">
        <f t="shared" si="8"/>
        <v>4012.1274369223429</v>
      </c>
    </row>
    <row r="50" spans="6:6" x14ac:dyDescent="0.2">
      <c r="F50"/>
    </row>
    <row r="51" spans="6:6" x14ac:dyDescent="0.2">
      <c r="F51"/>
    </row>
    <row r="52" spans="6:6" x14ac:dyDescent="0.2">
      <c r="F52"/>
    </row>
    <row r="53" spans="6:6" x14ac:dyDescent="0.2">
      <c r="F53"/>
    </row>
    <row r="54" spans="6:6" x14ac:dyDescent="0.2">
      <c r="F54"/>
    </row>
    <row r="55" spans="6:6" x14ac:dyDescent="0.2">
      <c r="F55"/>
    </row>
    <row r="56" spans="6:6" x14ac:dyDescent="0.2">
      <c r="F56"/>
    </row>
    <row r="57" spans="6:6" x14ac:dyDescent="0.2">
      <c r="F57"/>
    </row>
    <row r="58" spans="6:6" x14ac:dyDescent="0.2">
      <c r="F58"/>
    </row>
    <row r="59" spans="6:6" x14ac:dyDescent="0.2">
      <c r="F59"/>
    </row>
    <row r="60" spans="6:6" x14ac:dyDescent="0.2">
      <c r="F60"/>
    </row>
    <row r="61" spans="6:6" x14ac:dyDescent="0.2">
      <c r="F61"/>
    </row>
    <row r="62" spans="6:6" x14ac:dyDescent="0.2">
      <c r="F62"/>
    </row>
    <row r="63" spans="6:6" x14ac:dyDescent="0.2">
      <c r="F63"/>
    </row>
    <row r="64" spans="6:6" x14ac:dyDescent="0.2">
      <c r="F64"/>
    </row>
    <row r="65" spans="6:6" x14ac:dyDescent="0.2">
      <c r="F65"/>
    </row>
    <row r="66" spans="6:6" x14ac:dyDescent="0.2">
      <c r="F66"/>
    </row>
    <row r="67" spans="6:6" x14ac:dyDescent="0.2">
      <c r="F67"/>
    </row>
    <row r="68" spans="6:6" x14ac:dyDescent="0.2">
      <c r="F68"/>
    </row>
    <row r="69" spans="6:6" x14ac:dyDescent="0.2">
      <c r="F69"/>
    </row>
    <row r="70" spans="6:6" x14ac:dyDescent="0.2">
      <c r="F70"/>
    </row>
    <row r="71" spans="6:6" x14ac:dyDescent="0.2">
      <c r="F71"/>
    </row>
    <row r="72" spans="6:6" x14ac:dyDescent="0.2">
      <c r="F72"/>
    </row>
    <row r="73" spans="6:6" x14ac:dyDescent="0.2">
      <c r="F73"/>
    </row>
    <row r="74" spans="6:6" x14ac:dyDescent="0.2">
      <c r="F74"/>
    </row>
    <row r="75" spans="6:6" x14ac:dyDescent="0.2">
      <c r="F75"/>
    </row>
    <row r="76" spans="6:6" x14ac:dyDescent="0.2">
      <c r="F76"/>
    </row>
    <row r="77" spans="6:6" x14ac:dyDescent="0.2">
      <c r="F77"/>
    </row>
    <row r="78" spans="6:6" x14ac:dyDescent="0.2">
      <c r="F78"/>
    </row>
    <row r="79" spans="6:6" x14ac:dyDescent="0.2">
      <c r="F79"/>
    </row>
    <row r="80" spans="6:6" x14ac:dyDescent="0.2">
      <c r="F80"/>
    </row>
    <row r="81" spans="6:6" x14ac:dyDescent="0.2">
      <c r="F81"/>
    </row>
    <row r="82" spans="6:6" x14ac:dyDescent="0.2">
      <c r="F82"/>
    </row>
    <row r="83" spans="6:6" x14ac:dyDescent="0.2">
      <c r="F83"/>
    </row>
    <row r="84" spans="6:6" x14ac:dyDescent="0.2">
      <c r="F84"/>
    </row>
    <row r="85" spans="6:6" x14ac:dyDescent="0.2">
      <c r="F85"/>
    </row>
    <row r="86" spans="6:6" x14ac:dyDescent="0.2">
      <c r="F86"/>
    </row>
    <row r="87" spans="6:6" x14ac:dyDescent="0.2">
      <c r="F87"/>
    </row>
    <row r="88" spans="6:6" x14ac:dyDescent="0.2">
      <c r="F88"/>
    </row>
    <row r="89" spans="6:6" x14ac:dyDescent="0.2">
      <c r="F89"/>
    </row>
    <row r="90" spans="6:6" x14ac:dyDescent="0.2">
      <c r="F90"/>
    </row>
    <row r="91" spans="6:6" x14ac:dyDescent="0.2">
      <c r="F91"/>
    </row>
    <row r="92" spans="6:6" x14ac:dyDescent="0.2">
      <c r="F92"/>
    </row>
    <row r="93" spans="6:6" x14ac:dyDescent="0.2">
      <c r="F93"/>
    </row>
    <row r="94" spans="6:6" x14ac:dyDescent="0.2">
      <c r="F94"/>
    </row>
    <row r="95" spans="6:6" x14ac:dyDescent="0.2">
      <c r="F95"/>
    </row>
    <row r="96" spans="6:6" x14ac:dyDescent="0.2">
      <c r="F96"/>
    </row>
    <row r="97" spans="6:6" x14ac:dyDescent="0.2">
      <c r="F97"/>
    </row>
    <row r="98" spans="6:6" x14ac:dyDescent="0.2">
      <c r="F98"/>
    </row>
    <row r="99" spans="6:6" x14ac:dyDescent="0.2">
      <c r="F99"/>
    </row>
    <row r="100" spans="6:6" x14ac:dyDescent="0.2">
      <c r="F100"/>
    </row>
    <row r="101" spans="6:6" x14ac:dyDescent="0.2">
      <c r="F101"/>
    </row>
    <row r="102" spans="6:6" x14ac:dyDescent="0.2">
      <c r="F102"/>
    </row>
    <row r="103" spans="6:6" x14ac:dyDescent="0.2">
      <c r="F103"/>
    </row>
    <row r="104" spans="6:6" x14ac:dyDescent="0.2">
      <c r="F104"/>
    </row>
    <row r="105" spans="6:6" x14ac:dyDescent="0.2">
      <c r="F105"/>
    </row>
    <row r="106" spans="6:6" x14ac:dyDescent="0.2">
      <c r="F106"/>
    </row>
    <row r="107" spans="6:6" x14ac:dyDescent="0.2">
      <c r="F107"/>
    </row>
    <row r="108" spans="6:6" x14ac:dyDescent="0.2">
      <c r="F108"/>
    </row>
    <row r="109" spans="6:6" x14ac:dyDescent="0.2">
      <c r="F109"/>
    </row>
    <row r="110" spans="6:6" x14ac:dyDescent="0.2">
      <c r="F110"/>
    </row>
    <row r="111" spans="6:6" x14ac:dyDescent="0.2">
      <c r="F111"/>
    </row>
    <row r="112" spans="6:6" x14ac:dyDescent="0.2">
      <c r="F112"/>
    </row>
    <row r="113" spans="6:6" x14ac:dyDescent="0.2">
      <c r="F113"/>
    </row>
    <row r="114" spans="6:6" x14ac:dyDescent="0.2">
      <c r="F114"/>
    </row>
    <row r="115" spans="6:6" x14ac:dyDescent="0.2">
      <c r="F115"/>
    </row>
    <row r="116" spans="6:6" x14ac:dyDescent="0.2">
      <c r="F116"/>
    </row>
    <row r="117" spans="6:6" x14ac:dyDescent="0.2">
      <c r="F117"/>
    </row>
    <row r="118" spans="6:6" x14ac:dyDescent="0.2">
      <c r="F118"/>
    </row>
    <row r="119" spans="6:6" x14ac:dyDescent="0.2">
      <c r="F119"/>
    </row>
    <row r="120" spans="6:6" x14ac:dyDescent="0.2">
      <c r="F120"/>
    </row>
    <row r="121" spans="6:6" x14ac:dyDescent="0.2">
      <c r="F121"/>
    </row>
    <row r="122" spans="6:6" x14ac:dyDescent="0.2">
      <c r="F122"/>
    </row>
    <row r="123" spans="6:6" x14ac:dyDescent="0.2">
      <c r="F123"/>
    </row>
    <row r="124" spans="6:6" x14ac:dyDescent="0.2">
      <c r="F124"/>
    </row>
    <row r="125" spans="6:6" x14ac:dyDescent="0.2">
      <c r="F125"/>
    </row>
    <row r="126" spans="6:6" x14ac:dyDescent="0.2">
      <c r="F126"/>
    </row>
    <row r="127" spans="6:6" x14ac:dyDescent="0.2">
      <c r="F127"/>
    </row>
    <row r="128" spans="6:6" x14ac:dyDescent="0.2">
      <c r="F128"/>
    </row>
    <row r="129" spans="6:6" x14ac:dyDescent="0.2">
      <c r="F129"/>
    </row>
    <row r="130" spans="6:6" x14ac:dyDescent="0.2">
      <c r="F130"/>
    </row>
    <row r="131" spans="6:6" x14ac:dyDescent="0.2">
      <c r="F131"/>
    </row>
    <row r="132" spans="6:6" x14ac:dyDescent="0.2">
      <c r="F132"/>
    </row>
    <row r="133" spans="6:6" x14ac:dyDescent="0.2">
      <c r="F133"/>
    </row>
    <row r="134" spans="6:6" x14ac:dyDescent="0.2">
      <c r="F134"/>
    </row>
    <row r="135" spans="6:6" x14ac:dyDescent="0.2">
      <c r="F135"/>
    </row>
    <row r="136" spans="6:6" x14ac:dyDescent="0.2">
      <c r="F136"/>
    </row>
    <row r="137" spans="6:6" x14ac:dyDescent="0.2">
      <c r="F137"/>
    </row>
    <row r="138" spans="6:6" x14ac:dyDescent="0.2">
      <c r="F138"/>
    </row>
    <row r="139" spans="6:6" x14ac:dyDescent="0.2">
      <c r="F139"/>
    </row>
    <row r="140" spans="6:6" x14ac:dyDescent="0.2">
      <c r="F140"/>
    </row>
    <row r="141" spans="6:6" x14ac:dyDescent="0.2">
      <c r="F141"/>
    </row>
    <row r="142" spans="6:6" x14ac:dyDescent="0.2">
      <c r="F142"/>
    </row>
    <row r="143" spans="6:6" x14ac:dyDescent="0.2">
      <c r="F143"/>
    </row>
    <row r="144" spans="6:6" x14ac:dyDescent="0.2">
      <c r="F144"/>
    </row>
    <row r="145" spans="6:6" x14ac:dyDescent="0.2">
      <c r="F145"/>
    </row>
    <row r="146" spans="6:6" x14ac:dyDescent="0.2">
      <c r="F146"/>
    </row>
    <row r="147" spans="6:6" x14ac:dyDescent="0.2">
      <c r="F147"/>
    </row>
    <row r="148" spans="6:6" x14ac:dyDescent="0.2">
      <c r="F148"/>
    </row>
    <row r="149" spans="6:6" x14ac:dyDescent="0.2">
      <c r="F149"/>
    </row>
    <row r="150" spans="6:6" x14ac:dyDescent="0.2">
      <c r="F150"/>
    </row>
    <row r="151" spans="6:6" x14ac:dyDescent="0.2">
      <c r="F151"/>
    </row>
    <row r="152" spans="6:6" x14ac:dyDescent="0.2">
      <c r="F152"/>
    </row>
    <row r="153" spans="6:6" x14ac:dyDescent="0.2">
      <c r="F153"/>
    </row>
    <row r="154" spans="6:6" x14ac:dyDescent="0.2">
      <c r="F154"/>
    </row>
    <row r="155" spans="6:6" x14ac:dyDescent="0.2">
      <c r="F155"/>
    </row>
    <row r="156" spans="6:6" x14ac:dyDescent="0.2">
      <c r="F156"/>
    </row>
    <row r="157" spans="6:6" x14ac:dyDescent="0.2">
      <c r="F157"/>
    </row>
    <row r="158" spans="6:6" x14ac:dyDescent="0.2">
      <c r="F158"/>
    </row>
    <row r="159" spans="6:6" x14ac:dyDescent="0.2">
      <c r="F159"/>
    </row>
    <row r="160" spans="6:6" x14ac:dyDescent="0.2">
      <c r="F160"/>
    </row>
    <row r="161" spans="6:6" x14ac:dyDescent="0.2">
      <c r="F161"/>
    </row>
    <row r="162" spans="6:6" x14ac:dyDescent="0.2">
      <c r="F162"/>
    </row>
    <row r="163" spans="6:6" x14ac:dyDescent="0.2">
      <c r="F163"/>
    </row>
    <row r="164" spans="6:6" x14ac:dyDescent="0.2">
      <c r="F164"/>
    </row>
    <row r="165" spans="6:6" x14ac:dyDescent="0.2">
      <c r="F165"/>
    </row>
    <row r="166" spans="6:6" x14ac:dyDescent="0.2">
      <c r="F166"/>
    </row>
    <row r="167" spans="6:6" x14ac:dyDescent="0.2">
      <c r="F167"/>
    </row>
    <row r="168" spans="6:6" x14ac:dyDescent="0.2">
      <c r="F168"/>
    </row>
    <row r="169" spans="6:6" x14ac:dyDescent="0.2">
      <c r="F169"/>
    </row>
    <row r="170" spans="6:6" x14ac:dyDescent="0.2">
      <c r="F170"/>
    </row>
    <row r="171" spans="6:6" x14ac:dyDescent="0.2">
      <c r="F171"/>
    </row>
    <row r="172" spans="6:6" x14ac:dyDescent="0.2">
      <c r="F172"/>
    </row>
    <row r="173" spans="6:6" x14ac:dyDescent="0.2">
      <c r="F173"/>
    </row>
    <row r="174" spans="6:6" x14ac:dyDescent="0.2">
      <c r="F174"/>
    </row>
    <row r="175" spans="6:6" x14ac:dyDescent="0.2">
      <c r="F175"/>
    </row>
    <row r="176" spans="6:6" x14ac:dyDescent="0.2">
      <c r="F176"/>
    </row>
    <row r="177" spans="6:6" x14ac:dyDescent="0.2">
      <c r="F177"/>
    </row>
    <row r="178" spans="6:6" x14ac:dyDescent="0.2">
      <c r="F178"/>
    </row>
    <row r="179" spans="6:6" x14ac:dyDescent="0.2">
      <c r="F179"/>
    </row>
    <row r="180" spans="6:6" x14ac:dyDescent="0.2">
      <c r="F180"/>
    </row>
    <row r="181" spans="6:6" x14ac:dyDescent="0.2">
      <c r="F181"/>
    </row>
    <row r="182" spans="6:6" x14ac:dyDescent="0.2">
      <c r="F182"/>
    </row>
    <row r="183" spans="6:6" x14ac:dyDescent="0.2">
      <c r="F183"/>
    </row>
    <row r="184" spans="6:6" x14ac:dyDescent="0.2">
      <c r="F184"/>
    </row>
    <row r="185" spans="6:6" x14ac:dyDescent="0.2">
      <c r="F185"/>
    </row>
    <row r="186" spans="6:6" x14ac:dyDescent="0.2">
      <c r="F186"/>
    </row>
    <row r="187" spans="6:6" x14ac:dyDescent="0.2">
      <c r="F187"/>
    </row>
    <row r="188" spans="6:6" x14ac:dyDescent="0.2">
      <c r="F188"/>
    </row>
    <row r="189" spans="6:6" x14ac:dyDescent="0.2">
      <c r="F189"/>
    </row>
    <row r="190" spans="6:6" x14ac:dyDescent="0.2">
      <c r="F190"/>
    </row>
    <row r="191" spans="6:6" x14ac:dyDescent="0.2">
      <c r="F191"/>
    </row>
    <row r="192" spans="6:6" x14ac:dyDescent="0.2">
      <c r="F192"/>
    </row>
    <row r="193" spans="6:6" x14ac:dyDescent="0.2">
      <c r="F193"/>
    </row>
    <row r="194" spans="6:6" x14ac:dyDescent="0.2">
      <c r="F194"/>
    </row>
    <row r="195" spans="6:6" x14ac:dyDescent="0.2">
      <c r="F195"/>
    </row>
    <row r="196" spans="6:6" x14ac:dyDescent="0.2">
      <c r="F196"/>
    </row>
    <row r="197" spans="6:6" x14ac:dyDescent="0.2">
      <c r="F197"/>
    </row>
    <row r="198" spans="6:6" x14ac:dyDescent="0.2">
      <c r="F198"/>
    </row>
    <row r="199" spans="6:6" x14ac:dyDescent="0.2">
      <c r="F199"/>
    </row>
    <row r="200" spans="6:6" x14ac:dyDescent="0.2">
      <c r="F200"/>
    </row>
    <row r="201" spans="6:6" x14ac:dyDescent="0.2">
      <c r="F201"/>
    </row>
    <row r="202" spans="6:6" x14ac:dyDescent="0.2">
      <c r="F202"/>
    </row>
    <row r="203" spans="6:6" x14ac:dyDescent="0.2">
      <c r="F203"/>
    </row>
    <row r="204" spans="6:6" x14ac:dyDescent="0.2">
      <c r="F204"/>
    </row>
    <row r="205" spans="6:6" x14ac:dyDescent="0.2">
      <c r="F205"/>
    </row>
    <row r="206" spans="6:6" x14ac:dyDescent="0.2">
      <c r="F206"/>
    </row>
    <row r="207" spans="6:6" x14ac:dyDescent="0.2">
      <c r="F207"/>
    </row>
    <row r="208" spans="6:6" x14ac:dyDescent="0.2">
      <c r="F208"/>
    </row>
    <row r="209" spans="6:6" x14ac:dyDescent="0.2">
      <c r="F209"/>
    </row>
    <row r="210" spans="6:6" x14ac:dyDescent="0.2">
      <c r="F210"/>
    </row>
    <row r="211" spans="6:6" x14ac:dyDescent="0.2">
      <c r="F211"/>
    </row>
    <row r="212" spans="6:6" x14ac:dyDescent="0.2">
      <c r="F212"/>
    </row>
    <row r="213" spans="6:6" x14ac:dyDescent="0.2">
      <c r="F213"/>
    </row>
    <row r="214" spans="6:6" x14ac:dyDescent="0.2">
      <c r="F214"/>
    </row>
    <row r="215" spans="6:6" x14ac:dyDescent="0.2">
      <c r="F215"/>
    </row>
    <row r="216" spans="6:6" x14ac:dyDescent="0.2">
      <c r="F216"/>
    </row>
    <row r="217" spans="6:6" x14ac:dyDescent="0.2">
      <c r="F217"/>
    </row>
    <row r="218" spans="6:6" x14ac:dyDescent="0.2">
      <c r="F218"/>
    </row>
    <row r="219" spans="6:6" x14ac:dyDescent="0.2">
      <c r="F219"/>
    </row>
    <row r="220" spans="6:6" x14ac:dyDescent="0.2">
      <c r="F220"/>
    </row>
    <row r="221" spans="6:6" x14ac:dyDescent="0.2">
      <c r="F221"/>
    </row>
    <row r="222" spans="6:6" x14ac:dyDescent="0.2">
      <c r="F222"/>
    </row>
    <row r="223" spans="6:6" x14ac:dyDescent="0.2">
      <c r="F223"/>
    </row>
    <row r="224" spans="6:6" x14ac:dyDescent="0.2">
      <c r="F224"/>
    </row>
    <row r="225" spans="6:6" x14ac:dyDescent="0.2">
      <c r="F225"/>
    </row>
    <row r="226" spans="6:6" x14ac:dyDescent="0.2">
      <c r="F226"/>
    </row>
    <row r="227" spans="6:6" x14ac:dyDescent="0.2">
      <c r="F227"/>
    </row>
    <row r="228" spans="6:6" x14ac:dyDescent="0.2">
      <c r="F228"/>
    </row>
    <row r="229" spans="6:6" x14ac:dyDescent="0.2">
      <c r="F229"/>
    </row>
    <row r="230" spans="6:6" x14ac:dyDescent="0.2">
      <c r="F230"/>
    </row>
    <row r="231" spans="6:6" x14ac:dyDescent="0.2">
      <c r="F231"/>
    </row>
    <row r="232" spans="6:6" x14ac:dyDescent="0.2">
      <c r="F232"/>
    </row>
    <row r="233" spans="6:6" x14ac:dyDescent="0.2">
      <c r="F233"/>
    </row>
    <row r="234" spans="6:6" x14ac:dyDescent="0.2">
      <c r="F234"/>
    </row>
    <row r="235" spans="6:6" x14ac:dyDescent="0.2">
      <c r="F235"/>
    </row>
    <row r="236" spans="6:6" x14ac:dyDescent="0.2">
      <c r="F236"/>
    </row>
    <row r="237" spans="6:6" x14ac:dyDescent="0.2">
      <c r="F237"/>
    </row>
    <row r="238" spans="6:6" x14ac:dyDescent="0.2">
      <c r="F238"/>
    </row>
    <row r="239" spans="6:6" x14ac:dyDescent="0.2">
      <c r="F239"/>
    </row>
    <row r="240" spans="6:6" x14ac:dyDescent="0.2">
      <c r="F240"/>
    </row>
    <row r="241" spans="6:6" x14ac:dyDescent="0.2">
      <c r="F241"/>
    </row>
    <row r="242" spans="6:6" x14ac:dyDescent="0.2">
      <c r="F242"/>
    </row>
    <row r="243" spans="6:6" x14ac:dyDescent="0.2">
      <c r="F243"/>
    </row>
    <row r="244" spans="6:6" x14ac:dyDescent="0.2">
      <c r="F244"/>
    </row>
    <row r="245" spans="6:6" x14ac:dyDescent="0.2">
      <c r="F245"/>
    </row>
    <row r="246" spans="6:6" x14ac:dyDescent="0.2">
      <c r="F246"/>
    </row>
    <row r="247" spans="6:6" x14ac:dyDescent="0.2">
      <c r="F247"/>
    </row>
    <row r="248" spans="6:6" x14ac:dyDescent="0.2">
      <c r="F248"/>
    </row>
    <row r="249" spans="6:6" x14ac:dyDescent="0.2">
      <c r="F249"/>
    </row>
    <row r="250" spans="6:6" x14ac:dyDescent="0.2">
      <c r="F250"/>
    </row>
    <row r="251" spans="6:6" x14ac:dyDescent="0.2">
      <c r="F251"/>
    </row>
    <row r="252" spans="6:6" x14ac:dyDescent="0.2">
      <c r="F252"/>
    </row>
    <row r="253" spans="6:6" x14ac:dyDescent="0.2">
      <c r="F253"/>
    </row>
    <row r="254" spans="6:6" x14ac:dyDescent="0.2">
      <c r="F254"/>
    </row>
    <row r="255" spans="6:6" x14ac:dyDescent="0.2">
      <c r="F255"/>
    </row>
    <row r="256" spans="6:6" x14ac:dyDescent="0.2">
      <c r="F256"/>
    </row>
    <row r="257" spans="6:6" x14ac:dyDescent="0.2">
      <c r="F257"/>
    </row>
    <row r="258" spans="6:6" x14ac:dyDescent="0.2">
      <c r="F258"/>
    </row>
    <row r="259" spans="6:6" x14ac:dyDescent="0.2">
      <c r="F259"/>
    </row>
    <row r="260" spans="6:6" x14ac:dyDescent="0.2">
      <c r="F260"/>
    </row>
    <row r="261" spans="6:6" x14ac:dyDescent="0.2">
      <c r="F261"/>
    </row>
    <row r="262" spans="6:6" x14ac:dyDescent="0.2">
      <c r="F262"/>
    </row>
    <row r="263" spans="6:6" x14ac:dyDescent="0.2">
      <c r="F263"/>
    </row>
    <row r="264" spans="6:6" x14ac:dyDescent="0.2">
      <c r="F264"/>
    </row>
    <row r="265" spans="6:6" x14ac:dyDescent="0.2">
      <c r="F265"/>
    </row>
    <row r="266" spans="6:6" x14ac:dyDescent="0.2">
      <c r="F266"/>
    </row>
    <row r="267" spans="6:6" x14ac:dyDescent="0.2">
      <c r="F267"/>
    </row>
  </sheetData>
  <mergeCells count="3">
    <mergeCell ref="B2:C2"/>
    <mergeCell ref="F9:H9"/>
    <mergeCell ref="I9:K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Baitsch</dc:creator>
  <cp:lastModifiedBy>Matthias Baitsch</cp:lastModifiedBy>
  <dcterms:created xsi:type="dcterms:W3CDTF">2024-04-23T08:51:48Z</dcterms:created>
  <dcterms:modified xsi:type="dcterms:W3CDTF">2024-05-15T12:00:19Z</dcterms:modified>
</cp:coreProperties>
</file>