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120" yWindow="80" windowWidth="27140" windowHeight="16340"/>
  </bookViews>
  <sheets>
    <sheet name="Tabelle1" sheetId="1" r:id="rId1"/>
    <sheet name="GLDH" sheetId="2" r:id="rId2"/>
    <sheet name="ALT" sheetId="3" r:id="rId3"/>
    <sheet name="Bilirubin" sheetId="4" r:id="rId4"/>
    <sheet name="albumin" sheetId="5" r:id="rId5"/>
    <sheet name="BrdU HC+NPC" sheetId="7" r:id="rId6"/>
    <sheet name="BrdU Kupffer cells" sheetId="6" r:id="rId7"/>
    <sheet name="BrdU pos. HSCs" sheetId="8" r:id="rId8"/>
    <sheet name="Sirius red" sheetId="9" r:id="rId9"/>
    <sheet name="Probenliste Fluidigm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9" i="5" l="1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B52" i="5"/>
  <c r="N31" i="5"/>
  <c r="J31" i="5"/>
  <c r="F31" i="5"/>
  <c r="B31" i="5"/>
  <c r="N30" i="5"/>
  <c r="J30" i="5"/>
  <c r="F30" i="5"/>
  <c r="B30" i="5"/>
  <c r="N29" i="5"/>
  <c r="J29" i="5"/>
  <c r="F29" i="5"/>
  <c r="B29" i="5"/>
  <c r="N12" i="5"/>
  <c r="J12" i="5"/>
  <c r="F12" i="5"/>
  <c r="B12" i="5"/>
  <c r="N11" i="5"/>
  <c r="J11" i="5"/>
  <c r="F11" i="5"/>
  <c r="B11" i="5"/>
  <c r="N10" i="5"/>
  <c r="J10" i="5"/>
  <c r="F10" i="5"/>
  <c r="B10" i="5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C53" i="4"/>
  <c r="B42" i="4"/>
  <c r="B53" i="4"/>
  <c r="N31" i="4"/>
  <c r="J31" i="4"/>
  <c r="F31" i="4"/>
  <c r="B31" i="4"/>
  <c r="N30" i="4"/>
  <c r="J30" i="4"/>
  <c r="F30" i="4"/>
  <c r="B30" i="4"/>
  <c r="N29" i="4"/>
  <c r="J29" i="4"/>
  <c r="F29" i="4"/>
  <c r="B29" i="4"/>
  <c r="N12" i="4"/>
  <c r="J12" i="4"/>
  <c r="F12" i="4"/>
  <c r="B12" i="4"/>
  <c r="N11" i="4"/>
  <c r="J11" i="4"/>
  <c r="F11" i="4"/>
  <c r="B11" i="4"/>
  <c r="N10" i="4"/>
  <c r="J10" i="4"/>
  <c r="F10" i="4"/>
  <c r="B10" i="4"/>
  <c r="C49" i="2"/>
  <c r="B49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B52" i="2"/>
  <c r="N31" i="2"/>
  <c r="J31" i="2"/>
  <c r="F31" i="2"/>
  <c r="B31" i="2"/>
  <c r="N30" i="2"/>
  <c r="J30" i="2"/>
  <c r="F30" i="2"/>
  <c r="B30" i="2"/>
  <c r="N29" i="2"/>
  <c r="J29" i="2"/>
  <c r="F29" i="2"/>
  <c r="B29" i="2"/>
  <c r="N12" i="2"/>
  <c r="J12" i="2"/>
  <c r="F12" i="2"/>
  <c r="B12" i="2"/>
  <c r="N11" i="2"/>
  <c r="J11" i="2"/>
  <c r="F11" i="2"/>
  <c r="B11" i="2"/>
  <c r="N10" i="2"/>
  <c r="J10" i="2"/>
  <c r="F10" i="2"/>
  <c r="B10" i="2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B52" i="3"/>
  <c r="N31" i="3"/>
  <c r="J31" i="3"/>
  <c r="F31" i="3"/>
  <c r="B31" i="3"/>
  <c r="N30" i="3"/>
  <c r="J30" i="3"/>
  <c r="F30" i="3"/>
  <c r="B30" i="3"/>
  <c r="N29" i="3"/>
  <c r="J29" i="3"/>
  <c r="F29" i="3"/>
  <c r="B29" i="3"/>
  <c r="N12" i="3"/>
  <c r="J12" i="3"/>
  <c r="F12" i="3"/>
  <c r="B12" i="3"/>
  <c r="N11" i="3"/>
  <c r="J11" i="3"/>
  <c r="F11" i="3"/>
  <c r="B11" i="3"/>
  <c r="N10" i="3"/>
  <c r="J10" i="3"/>
  <c r="F10" i="3"/>
  <c r="B10" i="3"/>
  <c r="B51" i="5"/>
  <c r="B53" i="5"/>
  <c r="C51" i="4"/>
  <c r="C52" i="4"/>
  <c r="B51" i="4"/>
  <c r="B52" i="4"/>
  <c r="B51" i="2"/>
  <c r="B53" i="2"/>
  <c r="B51" i="3"/>
  <c r="B53" i="3"/>
</calcChain>
</file>

<file path=xl/sharedStrings.xml><?xml version="1.0" encoding="utf-8"?>
<sst xmlns="http://schemas.openxmlformats.org/spreadsheetml/2006/main" count="1043" uniqueCount="195">
  <si>
    <t>S</t>
  </si>
  <si>
    <t>6 h</t>
  </si>
  <si>
    <t>12 h</t>
  </si>
  <si>
    <t>18 h</t>
  </si>
  <si>
    <t>30 h</t>
  </si>
  <si>
    <t>2 d</t>
  </si>
  <si>
    <t>5 d</t>
  </si>
  <si>
    <t>14 d</t>
  </si>
  <si>
    <t>ALT</t>
  </si>
  <si>
    <t>SEM</t>
  </si>
  <si>
    <t>Mean</t>
  </si>
  <si>
    <t>GLDH</t>
  </si>
  <si>
    <t>bilirubin</t>
  </si>
  <si>
    <t>Albumin</t>
  </si>
  <si>
    <t>bile infarct area</t>
  </si>
  <si>
    <t xml:space="preserve">Mean </t>
  </si>
  <si>
    <t>SMA-positive cells</t>
  </si>
  <si>
    <t>CTGF-positive cells</t>
  </si>
  <si>
    <t>S100a4 positive cells</t>
  </si>
  <si>
    <t>Mean Hepatos</t>
  </si>
  <si>
    <t>Mean NPCs</t>
  </si>
  <si>
    <t>BrdU positive cells</t>
  </si>
  <si>
    <t>BrdU positive Kupffer cells</t>
  </si>
  <si>
    <t>BrdU positive HSCs</t>
  </si>
  <si>
    <t>Ki67/GAPDH</t>
  </si>
  <si>
    <t>Col1a1/GAPDH</t>
  </si>
  <si>
    <t>Col3a1/GAPDH</t>
  </si>
  <si>
    <t>Sirius red area</t>
  </si>
  <si>
    <t>samples</t>
  </si>
  <si>
    <t>ID</t>
  </si>
  <si>
    <t>IM</t>
  </si>
  <si>
    <t>1 0h</t>
  </si>
  <si>
    <t>Kontrolle</t>
  </si>
  <si>
    <t>2 0h</t>
  </si>
  <si>
    <t>3 0h</t>
  </si>
  <si>
    <t>4 0h</t>
  </si>
  <si>
    <t>5 0h</t>
  </si>
  <si>
    <t>2 6h</t>
  </si>
  <si>
    <t>BDL</t>
  </si>
  <si>
    <t>3 6h</t>
  </si>
  <si>
    <t>4 6h</t>
  </si>
  <si>
    <t>1 12h</t>
  </si>
  <si>
    <t>2 12h</t>
  </si>
  <si>
    <t>1 18h</t>
  </si>
  <si>
    <t>2 18h</t>
  </si>
  <si>
    <t>3 18h</t>
  </si>
  <si>
    <t>4 18h</t>
  </si>
  <si>
    <t>5 18h</t>
  </si>
  <si>
    <t>1 30h</t>
  </si>
  <si>
    <t>2 30h</t>
  </si>
  <si>
    <t>3 30h</t>
  </si>
  <si>
    <t>4 30h</t>
  </si>
  <si>
    <t>1 2d</t>
  </si>
  <si>
    <t>2 2d</t>
  </si>
  <si>
    <t>3 2d</t>
  </si>
  <si>
    <t>4 2d</t>
  </si>
  <si>
    <t>5 2d</t>
  </si>
  <si>
    <t>1 5d</t>
  </si>
  <si>
    <t>2 5d</t>
  </si>
  <si>
    <t>3 5d</t>
  </si>
  <si>
    <t>4 5d</t>
  </si>
  <si>
    <t>5 5d</t>
  </si>
  <si>
    <t>1 14d</t>
  </si>
  <si>
    <t>2 14d</t>
  </si>
  <si>
    <t>3 14d</t>
  </si>
  <si>
    <t>0h-Gruppe</t>
  </si>
  <si>
    <t>6h-Gruppe</t>
  </si>
  <si>
    <t>12h-Gruppe</t>
  </si>
  <si>
    <t>18h-Gruppe</t>
  </si>
  <si>
    <t>Gewebe</t>
  </si>
  <si>
    <t>ALT U/L</t>
  </si>
  <si>
    <t>0h 1 17.12.09</t>
  </si>
  <si>
    <t>2 6h 11.12.09</t>
  </si>
  <si>
    <t>1 12h 08.12.09</t>
  </si>
  <si>
    <t>1 18h 17.12.09</t>
  </si>
  <si>
    <t>2 0h 17.12.09</t>
  </si>
  <si>
    <t>3 6h 11.12.09</t>
  </si>
  <si>
    <t>1 12h 11.12.09</t>
  </si>
  <si>
    <t>2 18h 17.12.09</t>
  </si>
  <si>
    <t>3 0h 06.01.10</t>
  </si>
  <si>
    <t>4 6h 11.12.09</t>
  </si>
  <si>
    <t>1 12h 14.12.09</t>
  </si>
  <si>
    <t>3 18h 17.12.09</t>
  </si>
  <si>
    <t>4 0h 06.01.10</t>
  </si>
  <si>
    <t>3 6h 01.12.09</t>
  </si>
  <si>
    <t>2 12h 08.12.09</t>
  </si>
  <si>
    <t>4 18h 26.11.09</t>
  </si>
  <si>
    <t>5 0h 06.01.10</t>
  </si>
  <si>
    <t>4 6h 01.12.09</t>
  </si>
  <si>
    <t>2 12h 14.12.09</t>
  </si>
  <si>
    <t>5 18h 26.11.09</t>
  </si>
  <si>
    <t>M</t>
  </si>
  <si>
    <t xml:space="preserve">SD </t>
  </si>
  <si>
    <t>30h-Gruppe</t>
  </si>
  <si>
    <t>2d-Gruppe</t>
  </si>
  <si>
    <t>5d-Gruppe</t>
  </si>
  <si>
    <t>14d-Gruppe</t>
  </si>
  <si>
    <t>1 30h 08.01.10</t>
  </si>
  <si>
    <t>1 2d 03.12.09</t>
  </si>
  <si>
    <t>1 5d 21.04.10</t>
  </si>
  <si>
    <t>1 14d 16.12.09</t>
  </si>
  <si>
    <t>2 30h 08.01.10</t>
  </si>
  <si>
    <t>2 2d 03.12.09</t>
  </si>
  <si>
    <t>2 5d 21.04.10</t>
  </si>
  <si>
    <t>2 14d 16.12.09</t>
  </si>
  <si>
    <t>3 30h 08.01.10</t>
  </si>
  <si>
    <t>3 2d 10.12.09</t>
  </si>
  <si>
    <t>3 5d 21.04.10</t>
  </si>
  <si>
    <t>1 14d 09.12.09</t>
  </si>
  <si>
    <t>3 30h 15.12.09</t>
  </si>
  <si>
    <t>4 2d 10.12.09</t>
  </si>
  <si>
    <t>4 5d 21.04.10</t>
  </si>
  <si>
    <t>2 14d 09.12.09</t>
  </si>
  <si>
    <t>4 30h 15.12.09</t>
  </si>
  <si>
    <t>5 2d 10.12.09</t>
  </si>
  <si>
    <t>5 5d 21.04.2010</t>
  </si>
  <si>
    <t>3 14d 09.12.09</t>
  </si>
  <si>
    <t>Mittelwerte der Gruppen</t>
  </si>
  <si>
    <t>Gruppe</t>
  </si>
  <si>
    <t>Mittelwert ALT U/L</t>
  </si>
  <si>
    <t>SEM       ALT U/L</t>
  </si>
  <si>
    <t>0h</t>
  </si>
  <si>
    <t>6h</t>
  </si>
  <si>
    <t>12h</t>
  </si>
  <si>
    <t>18h</t>
  </si>
  <si>
    <t>30h</t>
  </si>
  <si>
    <t>2d</t>
  </si>
  <si>
    <t>5d</t>
  </si>
  <si>
    <t>14d</t>
  </si>
  <si>
    <t xml:space="preserve">M </t>
  </si>
  <si>
    <t>SD</t>
  </si>
  <si>
    <t>GLDH U/L</t>
  </si>
  <si>
    <t>Mittelwert AST U/L</t>
  </si>
  <si>
    <t>SEM       AST U/L</t>
  </si>
  <si>
    <t>BILI-T umol/L</t>
  </si>
  <si>
    <t>0.93</t>
  </si>
  <si>
    <t>Mittelwerte BILI-T umol/L</t>
  </si>
  <si>
    <t>SEM        BILI-T umol/L</t>
  </si>
  <si>
    <t>Albumin mg/ml</t>
  </si>
  <si>
    <t>1 0h 17.12.09</t>
  </si>
  <si>
    <t>23,780</t>
  </si>
  <si>
    <t>17,760</t>
  </si>
  <si>
    <t>19,199</t>
  </si>
  <si>
    <t>5 5d 21.04.10</t>
  </si>
  <si>
    <t>Mittelwert Albumin mg/ml</t>
  </si>
  <si>
    <t>SEM       Albumin mg/ml</t>
  </si>
  <si>
    <t>Fluidigm Probenliste: relevant für Ki67, Col1a1, Col3a1</t>
  </si>
  <si>
    <t>*0,251 (40x objektiv olympus)</t>
  </si>
  <si>
    <t>*0,251</t>
  </si>
  <si>
    <t>Mittelwert Kupfferzellen</t>
  </si>
  <si>
    <t>IM 3 0h 06.01.10</t>
  </si>
  <si>
    <t>IM 2 6h 11.12.09</t>
  </si>
  <si>
    <t>IM 1 12h 14.12.09</t>
  </si>
  <si>
    <t>IM 4 0h 06.01.10</t>
  </si>
  <si>
    <t>IM 3 6h 01.12.09</t>
  </si>
  <si>
    <t>IM 1 12h 11.12.09</t>
  </si>
  <si>
    <t>IM 1 0h 17.12.09</t>
  </si>
  <si>
    <t>IM 4 6h 11.12.09</t>
  </si>
  <si>
    <t>IM 1 12h 08.12.09</t>
  </si>
  <si>
    <t>IM 2 0h 17.12.09</t>
  </si>
  <si>
    <t>IM 3 6h 11.12.09</t>
  </si>
  <si>
    <t>IM 2 12h 08.12.09</t>
  </si>
  <si>
    <t>IM 5 0h 06.01.10</t>
  </si>
  <si>
    <t>IM 4 6h 01.12.09</t>
  </si>
  <si>
    <t>IM 2 12h 14.12.09</t>
  </si>
  <si>
    <t>IM 1 18h 17.12.09</t>
  </si>
  <si>
    <t>IM 2 30h 08.01.10</t>
  </si>
  <si>
    <t>IM 3 2d 10.12.09</t>
  </si>
  <si>
    <t>IM 4 18h 26.11.09</t>
  </si>
  <si>
    <t>IM 1 30h 08.01.10</t>
  </si>
  <si>
    <t>IM 5 2d 10.12.09</t>
  </si>
  <si>
    <t>IM 5 18h 26.11.09</t>
  </si>
  <si>
    <t>IM 3 30h 08.01.10</t>
  </si>
  <si>
    <t>IM 2 2d 03.12.09</t>
  </si>
  <si>
    <t>IM 3 18h 17.12.09</t>
  </si>
  <si>
    <t>IM 3 30h 15.12.09</t>
  </si>
  <si>
    <t>IM 4 2d 10.12.09</t>
  </si>
  <si>
    <t>IM 2 18h 17.12.09</t>
  </si>
  <si>
    <t>IM 4 30h 15.12.09</t>
  </si>
  <si>
    <t>IM 5 5d 21.04.09</t>
  </si>
  <si>
    <t>IM 1 5d 21.04.10</t>
  </si>
  <si>
    <t>IM 2 5d 21.04.10</t>
  </si>
  <si>
    <t>IM 3 5d 21.04.10</t>
  </si>
  <si>
    <t>IM 4 5d 21.04.10</t>
  </si>
  <si>
    <t>*0,251 (=mm2 im 40xObjektiv Olympus)</t>
  </si>
  <si>
    <t>Mittelwert Hepatozyten</t>
  </si>
  <si>
    <t>Mittelwert Nichtparenchymzellen</t>
  </si>
  <si>
    <t>IM 1 2d 03.12.09</t>
  </si>
  <si>
    <t>IM 1 14d 09.12.09</t>
  </si>
  <si>
    <t>IM 1 14d 16.12.09</t>
  </si>
  <si>
    <t>IM 2 14d 09.12.09</t>
  </si>
  <si>
    <t>IM 3 14d 09.12.09</t>
  </si>
  <si>
    <t>IM 2 14d 16.12.09</t>
  </si>
  <si>
    <t>Mittelwert SM22 alpha und BrdU positive Zellen</t>
  </si>
  <si>
    <t>Anteil der Kollagenfasern an der gesamtfläche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</si>
</sst>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;@"/>
    <numFmt numFmtId="165" formatCode="0.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0" fillId="2" borderId="0" xfId="0" applyFill="1"/>
    <xf numFmtId="0" fontId="5" fillId="0" borderId="1" xfId="0" applyFont="1" applyBorder="1"/>
    <xf numFmtId="165" fontId="5" fillId="0" borderId="1" xfId="0" applyNumberFormat="1" applyFont="1" applyBorder="1"/>
    <xf numFmtId="0" fontId="0" fillId="0" borderId="1" xfId="0" applyBorder="1" applyAlignment="1">
      <alignment wrapText="1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 shrinkToFit="1"/>
    </xf>
    <xf numFmtId="14" fontId="0" fillId="0" borderId="1" xfId="0" applyNumberFormat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65" fontId="5" fillId="0" borderId="6" xfId="0" applyNumberFormat="1" applyFont="1" applyBorder="1"/>
    <xf numFmtId="0" fontId="5" fillId="0" borderId="0" xfId="0" applyFont="1" applyBorder="1"/>
    <xf numFmtId="0" fontId="0" fillId="0" borderId="4" xfId="0" applyBorder="1" applyAlignment="1">
      <alignment wrapText="1" shrinkToFit="1"/>
    </xf>
    <xf numFmtId="0" fontId="5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2" fontId="5" fillId="0" borderId="2" xfId="0" applyNumberFormat="1" applyFont="1" applyBorder="1" applyAlignment="1">
      <alignment horizontal="left" wrapText="1"/>
    </xf>
    <xf numFmtId="2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/>
    <xf numFmtId="2" fontId="0" fillId="0" borderId="2" xfId="0" applyNumberFormat="1" applyBorder="1" applyAlignment="1">
      <alignment wrapText="1"/>
    </xf>
    <xf numFmtId="2" fontId="0" fillId="0" borderId="3" xfId="0" applyNumberFormat="1" applyBorder="1" applyAlignment="1">
      <alignment wrapText="1"/>
    </xf>
    <xf numFmtId="2" fontId="0" fillId="0" borderId="4" xfId="0" applyNumberFormat="1" applyBorder="1" applyAlignment="1">
      <alignment horizontal="right"/>
    </xf>
    <xf numFmtId="2" fontId="0" fillId="0" borderId="4" xfId="0" applyNumberFormat="1" applyBorder="1" applyAlignment="1">
      <alignment wrapText="1"/>
    </xf>
    <xf numFmtId="2" fontId="0" fillId="0" borderId="0" xfId="0" applyNumberFormat="1" applyAlignment="1">
      <alignment horizontal="left" wrapText="1"/>
    </xf>
    <xf numFmtId="2" fontId="5" fillId="0" borderId="0" xfId="0" applyNumberFormat="1" applyFont="1" applyAlignment="1">
      <alignment horizontal="left" wrapText="1"/>
    </xf>
    <xf numFmtId="165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66" fontId="0" fillId="0" borderId="3" xfId="0" applyNumberFormat="1" applyBorder="1"/>
    <xf numFmtId="166" fontId="0" fillId="0" borderId="4" xfId="0" applyNumberFormat="1" applyBorder="1"/>
    <xf numFmtId="166" fontId="0" fillId="0" borderId="0" xfId="0" applyNumberFormat="1"/>
    <xf numFmtId="166" fontId="0" fillId="0" borderId="0" xfId="0" applyNumberFormat="1" applyFill="1" applyBorder="1" applyAlignment="1">
      <alignment wrapText="1"/>
    </xf>
    <xf numFmtId="166" fontId="0" fillId="0" borderId="2" xfId="0" applyNumberFormat="1" applyBorder="1"/>
    <xf numFmtId="165" fontId="0" fillId="0" borderId="3" xfId="0" applyNumberFormat="1" applyBorder="1"/>
    <xf numFmtId="0" fontId="0" fillId="0" borderId="3" xfId="0" applyFill="1" applyBorder="1" applyAlignment="1">
      <alignment wrapText="1"/>
    </xf>
    <xf numFmtId="165" fontId="0" fillId="0" borderId="4" xfId="0" applyNumberFormat="1" applyBorder="1"/>
    <xf numFmtId="0" fontId="6" fillId="3" borderId="0" xfId="0" applyFont="1" applyFill="1" applyBorder="1" applyAlignment="1">
      <alignment wrapText="1"/>
    </xf>
    <xf numFmtId="0" fontId="0" fillId="0" borderId="0" xfId="0" applyBorder="1"/>
    <xf numFmtId="0" fontId="0" fillId="4" borderId="0" xfId="0" applyFill="1"/>
    <xf numFmtId="2" fontId="0" fillId="0" borderId="0" xfId="0" applyNumberFormat="1" applyBorder="1"/>
    <xf numFmtId="0" fontId="0" fillId="0" borderId="0" xfId="0" applyBorder="1" applyAlignment="1">
      <alignment textRotation="70" wrapText="1"/>
    </xf>
    <xf numFmtId="0" fontId="0" fillId="0" borderId="0" xfId="0" applyBorder="1" applyAlignment="1">
      <alignment textRotation="70"/>
    </xf>
    <xf numFmtId="0" fontId="6" fillId="0" borderId="0" xfId="0" applyFont="1" applyFill="1" applyBorder="1" applyAlignment="1">
      <alignment wrapText="1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4" workbookViewId="0">
      <selection activeCell="L44" sqref="L44"/>
    </sheetView>
  </sheetViews>
  <sheetFormatPr baseColWidth="10" defaultRowHeight="14" x14ac:dyDescent="0"/>
  <cols>
    <col min="1" max="1" width="6.6640625" customWidth="1"/>
    <col min="5" max="5" width="5.83203125" customWidth="1"/>
    <col min="7" max="7" width="17.5" customWidth="1"/>
    <col min="13" max="13" width="14.1640625" customWidth="1"/>
    <col min="14" max="14" width="14.5" customWidth="1"/>
    <col min="16" max="16" width="11.6640625" customWidth="1"/>
  </cols>
  <sheetData>
    <row r="1" spans="1:17">
      <c r="B1" s="65"/>
      <c r="C1" s="66"/>
      <c r="D1" s="66"/>
      <c r="E1" s="3"/>
      <c r="F1" s="66"/>
      <c r="G1" s="66"/>
      <c r="H1" s="66"/>
    </row>
    <row r="2" spans="1:17">
      <c r="A2" s="1" t="s">
        <v>8</v>
      </c>
      <c r="B2" s="5"/>
      <c r="C2" s="5" t="s">
        <v>10</v>
      </c>
      <c r="D2" s="5" t="s">
        <v>9</v>
      </c>
      <c r="E2" s="2"/>
      <c r="F2" s="2"/>
      <c r="G2" s="1" t="s">
        <v>16</v>
      </c>
      <c r="H2" s="2"/>
      <c r="I2" t="s">
        <v>15</v>
      </c>
      <c r="J2" t="s">
        <v>9</v>
      </c>
      <c r="L2" s="1" t="s">
        <v>21</v>
      </c>
      <c r="N2" t="s">
        <v>19</v>
      </c>
      <c r="O2" t="s">
        <v>9</v>
      </c>
      <c r="P2" t="s">
        <v>20</v>
      </c>
      <c r="Q2" t="s">
        <v>9</v>
      </c>
    </row>
    <row r="3" spans="1:17">
      <c r="A3" s="5"/>
      <c r="B3" s="5" t="s">
        <v>0</v>
      </c>
      <c r="C3" s="5">
        <v>28.9</v>
      </c>
      <c r="D3" s="5">
        <v>1.1428</v>
      </c>
      <c r="H3" t="s">
        <v>0</v>
      </c>
      <c r="I3">
        <v>1.6667000000000001</v>
      </c>
      <c r="J3">
        <v>0.33329999999999999</v>
      </c>
      <c r="M3" t="s">
        <v>0</v>
      </c>
      <c r="N3">
        <v>0.06</v>
      </c>
      <c r="O3">
        <v>0.02</v>
      </c>
      <c r="P3">
        <v>0.5</v>
      </c>
      <c r="Q3">
        <v>0.22</v>
      </c>
    </row>
    <row r="4" spans="1:17">
      <c r="A4" s="5"/>
      <c r="B4" s="5" t="s">
        <v>1</v>
      </c>
      <c r="C4" s="5">
        <v>533.05999999999995</v>
      </c>
      <c r="D4" s="5">
        <v>92.439599999999999</v>
      </c>
      <c r="H4" t="s">
        <v>1</v>
      </c>
      <c r="I4">
        <v>4.6666999999999996</v>
      </c>
      <c r="J4">
        <v>0.88190000000000002</v>
      </c>
      <c r="M4" t="s">
        <v>1</v>
      </c>
      <c r="N4">
        <v>0.14000000000000001</v>
      </c>
      <c r="O4">
        <v>0.08</v>
      </c>
      <c r="P4">
        <v>0.37</v>
      </c>
      <c r="Q4">
        <v>0.05</v>
      </c>
    </row>
    <row r="5" spans="1:17">
      <c r="A5" s="5"/>
      <c r="B5" s="5" t="s">
        <v>2</v>
      </c>
      <c r="C5" s="5">
        <v>600</v>
      </c>
      <c r="D5" s="5">
        <v>78.135099999999994</v>
      </c>
      <c r="H5" t="s">
        <v>2</v>
      </c>
      <c r="I5">
        <v>13.666700000000001</v>
      </c>
      <c r="J5">
        <v>0.88190000000000002</v>
      </c>
      <c r="M5" t="s">
        <v>2</v>
      </c>
      <c r="N5">
        <v>0.04</v>
      </c>
      <c r="O5">
        <v>0.01</v>
      </c>
      <c r="P5">
        <v>0.21</v>
      </c>
      <c r="Q5">
        <v>0.02</v>
      </c>
    </row>
    <row r="6" spans="1:17">
      <c r="A6" s="5"/>
      <c r="B6" s="5" t="s">
        <v>3</v>
      </c>
      <c r="C6" s="5">
        <v>600.5</v>
      </c>
      <c r="D6" s="5">
        <v>105.45820000000001</v>
      </c>
      <c r="H6" t="s">
        <v>3</v>
      </c>
      <c r="I6">
        <v>24.666699999999999</v>
      </c>
      <c r="J6">
        <v>4.9776999999999996</v>
      </c>
      <c r="M6" t="s">
        <v>3</v>
      </c>
      <c r="N6">
        <v>0.04</v>
      </c>
      <c r="O6">
        <v>0.02</v>
      </c>
      <c r="P6">
        <v>0.15</v>
      </c>
      <c r="Q6">
        <v>0.02</v>
      </c>
    </row>
    <row r="7" spans="1:17">
      <c r="A7" s="5"/>
      <c r="B7" s="5" t="s">
        <v>4</v>
      </c>
      <c r="C7" s="5">
        <v>630.79999999999995</v>
      </c>
      <c r="D7" s="5">
        <v>170.0204</v>
      </c>
      <c r="H7" t="s">
        <v>4</v>
      </c>
      <c r="I7">
        <v>44</v>
      </c>
      <c r="J7">
        <v>14.7309</v>
      </c>
      <c r="M7" t="s">
        <v>4</v>
      </c>
      <c r="N7">
        <v>0.06</v>
      </c>
      <c r="O7">
        <v>0.03</v>
      </c>
      <c r="P7">
        <v>0.7</v>
      </c>
      <c r="Q7">
        <v>0.2</v>
      </c>
    </row>
    <row r="8" spans="1:17">
      <c r="A8" s="5"/>
      <c r="B8" s="5" t="s">
        <v>5</v>
      </c>
      <c r="C8" s="5">
        <v>432.38</v>
      </c>
      <c r="D8" s="5">
        <v>145.68260000000001</v>
      </c>
      <c r="H8" t="s">
        <v>5</v>
      </c>
      <c r="I8">
        <v>53</v>
      </c>
      <c r="J8">
        <v>12.741</v>
      </c>
      <c r="M8" t="s">
        <v>5</v>
      </c>
      <c r="N8">
        <v>0.6</v>
      </c>
      <c r="O8">
        <v>0.28999999999999998</v>
      </c>
      <c r="P8">
        <v>2.23</v>
      </c>
      <c r="Q8">
        <v>0.52</v>
      </c>
    </row>
    <row r="9" spans="1:17">
      <c r="A9" s="5"/>
      <c r="B9" s="5" t="s">
        <v>6</v>
      </c>
      <c r="C9" s="5">
        <v>562.72</v>
      </c>
      <c r="D9" s="4">
        <v>121.52679999999999</v>
      </c>
      <c r="H9" t="s">
        <v>6</v>
      </c>
      <c r="I9">
        <v>72.333299999999994</v>
      </c>
      <c r="J9">
        <v>13.776</v>
      </c>
      <c r="M9" t="s">
        <v>6</v>
      </c>
      <c r="N9">
        <v>0.6</v>
      </c>
      <c r="O9">
        <v>0.08</v>
      </c>
      <c r="P9">
        <v>3.54</v>
      </c>
      <c r="Q9">
        <v>0.2</v>
      </c>
    </row>
    <row r="10" spans="1:17">
      <c r="A10" s="5"/>
      <c r="B10" s="5" t="s">
        <v>7</v>
      </c>
      <c r="C10" s="5">
        <v>167.4</v>
      </c>
      <c r="D10" s="5">
        <v>23.8948</v>
      </c>
      <c r="H10" t="s">
        <v>7</v>
      </c>
      <c r="I10">
        <v>107.33329999999999</v>
      </c>
      <c r="J10">
        <v>10.651</v>
      </c>
      <c r="M10" t="s">
        <v>7</v>
      </c>
      <c r="N10">
        <v>0.27</v>
      </c>
      <c r="O10">
        <v>0.13</v>
      </c>
      <c r="P10">
        <v>2.95</v>
      </c>
      <c r="Q10">
        <v>1.1399999999999999</v>
      </c>
    </row>
    <row r="12" spans="1:17">
      <c r="A12" s="1" t="s">
        <v>11</v>
      </c>
      <c r="C12" s="5" t="s">
        <v>10</v>
      </c>
      <c r="D12" s="5" t="s">
        <v>9</v>
      </c>
      <c r="I12" t="s">
        <v>15</v>
      </c>
      <c r="J12" t="s">
        <v>9</v>
      </c>
      <c r="L12" s="1" t="s">
        <v>22</v>
      </c>
      <c r="N12" t="s">
        <v>10</v>
      </c>
      <c r="O12" t="s">
        <v>9</v>
      </c>
    </row>
    <row r="13" spans="1:17">
      <c r="B13" t="s">
        <v>0</v>
      </c>
      <c r="C13">
        <v>13</v>
      </c>
      <c r="D13">
        <v>2.3479999999999999</v>
      </c>
      <c r="G13" s="1" t="s">
        <v>17</v>
      </c>
      <c r="H13" t="s">
        <v>0</v>
      </c>
      <c r="I13">
        <v>1.3332999999999999</v>
      </c>
      <c r="J13">
        <v>0.33329999999999999</v>
      </c>
      <c r="M13" t="s">
        <v>0</v>
      </c>
      <c r="N13">
        <v>0.12</v>
      </c>
      <c r="O13">
        <v>0.01</v>
      </c>
    </row>
    <row r="14" spans="1:17">
      <c r="B14" t="s">
        <v>1</v>
      </c>
      <c r="C14">
        <v>1044.8800000000001</v>
      </c>
      <c r="D14">
        <v>309.40559999999999</v>
      </c>
      <c r="H14" t="s">
        <v>1</v>
      </c>
      <c r="I14">
        <v>2</v>
      </c>
      <c r="J14">
        <v>0.57740000000000002</v>
      </c>
      <c r="M14" t="s">
        <v>1</v>
      </c>
      <c r="N14">
        <v>0.15</v>
      </c>
      <c r="O14">
        <v>0.03</v>
      </c>
    </row>
    <row r="15" spans="1:17">
      <c r="B15" t="s">
        <v>2</v>
      </c>
      <c r="C15">
        <v>1125.8</v>
      </c>
      <c r="D15">
        <v>144.12090000000001</v>
      </c>
      <c r="H15" t="s">
        <v>2</v>
      </c>
      <c r="I15">
        <v>8.3332999999999995</v>
      </c>
      <c r="J15">
        <v>1.2019</v>
      </c>
      <c r="M15" t="s">
        <v>2</v>
      </c>
      <c r="N15">
        <v>0.11</v>
      </c>
      <c r="O15">
        <v>0.01</v>
      </c>
    </row>
    <row r="16" spans="1:17">
      <c r="B16" t="s">
        <v>3</v>
      </c>
      <c r="C16">
        <v>2113.6</v>
      </c>
      <c r="D16">
        <v>360.21960000000001</v>
      </c>
      <c r="H16" t="s">
        <v>3</v>
      </c>
      <c r="I16">
        <v>17.333300000000001</v>
      </c>
      <c r="J16">
        <v>0.88190000000000002</v>
      </c>
      <c r="M16" t="s">
        <v>3</v>
      </c>
      <c r="N16">
        <v>0.08</v>
      </c>
      <c r="O16">
        <v>0.01</v>
      </c>
    </row>
    <row r="17" spans="1:15">
      <c r="B17" t="s">
        <v>4</v>
      </c>
      <c r="C17">
        <v>1621.8</v>
      </c>
      <c r="D17">
        <v>618.39649999999995</v>
      </c>
      <c r="H17" t="s">
        <v>4</v>
      </c>
      <c r="I17">
        <v>17.666699999999999</v>
      </c>
      <c r="J17">
        <v>1.8559000000000001</v>
      </c>
      <c r="M17" t="s">
        <v>4</v>
      </c>
      <c r="N17">
        <v>0.5</v>
      </c>
      <c r="O17">
        <v>0.19</v>
      </c>
    </row>
    <row r="18" spans="1:15">
      <c r="B18" t="s">
        <v>5</v>
      </c>
      <c r="C18">
        <v>690.56</v>
      </c>
      <c r="D18">
        <v>100.8387</v>
      </c>
      <c r="H18" t="s">
        <v>5</v>
      </c>
      <c r="I18">
        <v>39.666699999999999</v>
      </c>
      <c r="J18">
        <v>1.8559000000000001</v>
      </c>
      <c r="M18" t="s">
        <v>5</v>
      </c>
      <c r="N18">
        <v>1.17</v>
      </c>
      <c r="O18">
        <v>0.35</v>
      </c>
    </row>
    <row r="19" spans="1:15">
      <c r="B19" t="s">
        <v>6</v>
      </c>
      <c r="C19">
        <v>317.62</v>
      </c>
      <c r="D19">
        <v>56.990200000000002</v>
      </c>
      <c r="H19" t="s">
        <v>6</v>
      </c>
      <c r="I19">
        <v>53.333300000000001</v>
      </c>
      <c r="J19">
        <v>7.2187999999999999</v>
      </c>
      <c r="M19" t="s">
        <v>6</v>
      </c>
      <c r="N19">
        <v>1.06</v>
      </c>
      <c r="O19">
        <v>0.11</v>
      </c>
    </row>
    <row r="20" spans="1:15">
      <c r="B20" t="s">
        <v>7</v>
      </c>
      <c r="C20">
        <v>132.4</v>
      </c>
      <c r="D20">
        <v>29.977699999999999</v>
      </c>
      <c r="H20" t="s">
        <v>7</v>
      </c>
      <c r="I20">
        <v>83.666700000000006</v>
      </c>
      <c r="J20">
        <v>2.4037000000000002</v>
      </c>
      <c r="M20" t="s">
        <v>7</v>
      </c>
      <c r="N20">
        <v>0.75</v>
      </c>
      <c r="O20">
        <v>0.26</v>
      </c>
    </row>
    <row r="23" spans="1:15">
      <c r="A23" s="1" t="s">
        <v>12</v>
      </c>
      <c r="C23" s="5" t="s">
        <v>10</v>
      </c>
      <c r="D23" s="5" t="s">
        <v>9</v>
      </c>
      <c r="G23" s="1" t="s">
        <v>18</v>
      </c>
      <c r="I23" t="s">
        <v>15</v>
      </c>
      <c r="J23" t="s">
        <v>9</v>
      </c>
      <c r="L23" s="1" t="s">
        <v>23</v>
      </c>
      <c r="N23" t="s">
        <v>10</v>
      </c>
      <c r="O23" t="s">
        <v>9</v>
      </c>
    </row>
    <row r="24" spans="1:15">
      <c r="B24" t="s">
        <v>0</v>
      </c>
      <c r="C24">
        <v>1.1299999999999999</v>
      </c>
      <c r="D24">
        <v>0.26429999999999998</v>
      </c>
      <c r="H24" t="s">
        <v>0</v>
      </c>
      <c r="I24">
        <v>13.666700000000001</v>
      </c>
      <c r="J24">
        <v>1.2019</v>
      </c>
      <c r="M24" t="s">
        <v>0</v>
      </c>
      <c r="N24">
        <v>0.01</v>
      </c>
      <c r="O24">
        <v>0.01</v>
      </c>
    </row>
    <row r="25" spans="1:15">
      <c r="B25" t="s">
        <v>1</v>
      </c>
      <c r="C25">
        <v>14.882</v>
      </c>
      <c r="D25">
        <v>2.9396</v>
      </c>
      <c r="H25" t="s">
        <v>1</v>
      </c>
      <c r="I25">
        <v>14.333299999999999</v>
      </c>
      <c r="J25">
        <v>1.3332999999999999</v>
      </c>
      <c r="M25" t="s">
        <v>1</v>
      </c>
      <c r="N25">
        <v>0.01</v>
      </c>
      <c r="O25">
        <v>0.01</v>
      </c>
    </row>
    <row r="26" spans="1:15">
      <c r="B26" t="s">
        <v>2</v>
      </c>
      <c r="C26">
        <v>29.206</v>
      </c>
      <c r="D26">
        <v>2.8407</v>
      </c>
      <c r="H26" t="s">
        <v>2</v>
      </c>
      <c r="I26">
        <v>17.333300000000001</v>
      </c>
      <c r="J26">
        <v>1.2019</v>
      </c>
      <c r="M26" t="s">
        <v>2</v>
      </c>
      <c r="N26">
        <v>0.06</v>
      </c>
      <c r="O26">
        <v>0.03</v>
      </c>
    </row>
    <row r="27" spans="1:15">
      <c r="B27" t="s">
        <v>3</v>
      </c>
      <c r="C27">
        <v>56.5</v>
      </c>
      <c r="D27">
        <v>9.5321999999999996</v>
      </c>
      <c r="H27" t="s">
        <v>3</v>
      </c>
      <c r="I27">
        <v>22.666699999999999</v>
      </c>
      <c r="J27">
        <v>1.4530000000000001</v>
      </c>
      <c r="M27" t="s">
        <v>3</v>
      </c>
      <c r="N27">
        <v>0.01</v>
      </c>
      <c r="O27">
        <v>0.01</v>
      </c>
    </row>
    <row r="28" spans="1:15">
      <c r="B28" t="s">
        <v>4</v>
      </c>
      <c r="C28">
        <v>68.018000000000001</v>
      </c>
      <c r="D28">
        <v>11.909700000000001</v>
      </c>
      <c r="H28" t="s">
        <v>4</v>
      </c>
      <c r="I28">
        <v>28.666699999999999</v>
      </c>
      <c r="J28">
        <v>2.0276000000000001</v>
      </c>
      <c r="M28" t="s">
        <v>4</v>
      </c>
      <c r="N28">
        <v>0.08</v>
      </c>
      <c r="O28">
        <v>0.02</v>
      </c>
    </row>
    <row r="29" spans="1:15">
      <c r="B29" t="s">
        <v>5</v>
      </c>
      <c r="C29">
        <v>96.66</v>
      </c>
      <c r="D29">
        <v>13.777100000000001</v>
      </c>
      <c r="H29" t="s">
        <v>5</v>
      </c>
      <c r="I29">
        <v>51.666699999999999</v>
      </c>
      <c r="J29">
        <v>6.1734</v>
      </c>
      <c r="M29" t="s">
        <v>5</v>
      </c>
      <c r="N29">
        <v>0.41</v>
      </c>
      <c r="O29">
        <v>0.13</v>
      </c>
    </row>
    <row r="30" spans="1:15">
      <c r="B30" t="s">
        <v>6</v>
      </c>
      <c r="C30">
        <v>267.24</v>
      </c>
      <c r="D30">
        <v>29.9679</v>
      </c>
      <c r="H30" t="s">
        <v>6</v>
      </c>
      <c r="I30">
        <v>48.666699999999999</v>
      </c>
      <c r="J30">
        <v>3.2829999999999999</v>
      </c>
      <c r="M30" t="s">
        <v>6</v>
      </c>
      <c r="N30">
        <v>1.66</v>
      </c>
      <c r="O30">
        <v>0.15</v>
      </c>
    </row>
    <row r="31" spans="1:15">
      <c r="B31" t="s">
        <v>7</v>
      </c>
      <c r="C31">
        <v>307.77999999999997</v>
      </c>
      <c r="D31">
        <v>36.548499999999997</v>
      </c>
      <c r="H31" t="s">
        <v>7</v>
      </c>
      <c r="I31">
        <v>53.666699999999999</v>
      </c>
      <c r="J31">
        <v>1.3332999999999999</v>
      </c>
      <c r="M31" t="s">
        <v>7</v>
      </c>
      <c r="N31">
        <v>1.48</v>
      </c>
      <c r="O31">
        <v>0.41</v>
      </c>
    </row>
    <row r="33" spans="1:15">
      <c r="A33" s="1" t="s">
        <v>13</v>
      </c>
      <c r="C33" s="5" t="s">
        <v>10</v>
      </c>
      <c r="D33" s="5" t="s">
        <v>9</v>
      </c>
      <c r="G33" s="1" t="s">
        <v>24</v>
      </c>
      <c r="I33" t="s">
        <v>15</v>
      </c>
      <c r="J33" t="s">
        <v>9</v>
      </c>
      <c r="L33" s="1" t="s">
        <v>26</v>
      </c>
      <c r="N33" t="s">
        <v>10</v>
      </c>
      <c r="O33" t="s">
        <v>9</v>
      </c>
    </row>
    <row r="34" spans="1:15">
      <c r="B34" t="s">
        <v>0</v>
      </c>
      <c r="C34">
        <v>23.6615</v>
      </c>
      <c r="D34">
        <v>2.4304999999999999</v>
      </c>
      <c r="H34" t="s">
        <v>0</v>
      </c>
      <c r="I34">
        <v>0.46129999999999999</v>
      </c>
      <c r="J34">
        <v>0.1605</v>
      </c>
      <c r="M34" t="s">
        <v>0</v>
      </c>
      <c r="N34">
        <v>0.72370000000000001</v>
      </c>
      <c r="O34">
        <v>0.22559999999999999</v>
      </c>
    </row>
    <row r="35" spans="1:15">
      <c r="B35" t="s">
        <v>1</v>
      </c>
      <c r="C35">
        <v>26.747</v>
      </c>
      <c r="D35">
        <v>4.0164999999999997</v>
      </c>
      <c r="H35" t="s">
        <v>1</v>
      </c>
      <c r="I35">
        <v>0.47060000000000002</v>
      </c>
      <c r="J35">
        <v>0.19089999999999999</v>
      </c>
      <c r="M35" t="s">
        <v>1</v>
      </c>
      <c r="N35">
        <v>0.33189999999999997</v>
      </c>
      <c r="O35">
        <v>0.21529999999999999</v>
      </c>
    </row>
    <row r="36" spans="1:15">
      <c r="B36" t="s">
        <v>2</v>
      </c>
      <c r="C36">
        <v>24.8858</v>
      </c>
      <c r="D36">
        <v>0.91039999999999999</v>
      </c>
      <c r="H36" t="s">
        <v>2</v>
      </c>
      <c r="I36">
        <v>0.2364</v>
      </c>
      <c r="J36">
        <v>0.22900000000000001</v>
      </c>
      <c r="M36" t="s">
        <v>2</v>
      </c>
      <c r="N36">
        <v>0.16239999999999999</v>
      </c>
      <c r="O36">
        <v>0.26519999999999999</v>
      </c>
    </row>
    <row r="37" spans="1:15">
      <c r="B37" t="s">
        <v>3</v>
      </c>
      <c r="C37">
        <v>31.072199999999999</v>
      </c>
      <c r="D37">
        <v>3.1132</v>
      </c>
      <c r="H37" t="s">
        <v>3</v>
      </c>
      <c r="I37">
        <v>0.38669999999999999</v>
      </c>
      <c r="J37">
        <v>0.23730000000000001</v>
      </c>
      <c r="M37" t="s">
        <v>3</v>
      </c>
      <c r="N37">
        <v>0.36049999999999999</v>
      </c>
      <c r="O37">
        <v>0.2863</v>
      </c>
    </row>
    <row r="38" spans="1:15">
      <c r="B38" t="s">
        <v>4</v>
      </c>
      <c r="C38">
        <v>26.205400000000001</v>
      </c>
      <c r="D38">
        <v>5.3566000000000003</v>
      </c>
      <c r="H38" t="s">
        <v>4</v>
      </c>
      <c r="I38">
        <v>1.4818</v>
      </c>
      <c r="J38">
        <v>0.2417</v>
      </c>
      <c r="M38" t="s">
        <v>4</v>
      </c>
      <c r="N38">
        <v>1.1658999999999999</v>
      </c>
      <c r="O38">
        <v>0.23400000000000001</v>
      </c>
    </row>
    <row r="39" spans="1:15">
      <c r="B39" t="s">
        <v>5</v>
      </c>
      <c r="C39">
        <v>28.994599999999998</v>
      </c>
      <c r="D39">
        <v>4.2629999999999999</v>
      </c>
      <c r="H39" t="s">
        <v>5</v>
      </c>
      <c r="I39">
        <v>4.2786999999999997</v>
      </c>
      <c r="J39">
        <v>0.32569999999999999</v>
      </c>
      <c r="M39" t="s">
        <v>5</v>
      </c>
      <c r="N39">
        <v>2.0644</v>
      </c>
      <c r="O39">
        <v>0.14810000000000001</v>
      </c>
    </row>
    <row r="40" spans="1:15">
      <c r="B40" t="s">
        <v>6</v>
      </c>
      <c r="C40">
        <v>31.681799999999999</v>
      </c>
      <c r="D40">
        <v>2.7564000000000002</v>
      </c>
      <c r="H40" t="s">
        <v>6</v>
      </c>
      <c r="I40">
        <v>6.7230999999999996</v>
      </c>
      <c r="J40">
        <v>0.28070000000000001</v>
      </c>
      <c r="M40" t="s">
        <v>6</v>
      </c>
      <c r="N40">
        <v>8.6917000000000009</v>
      </c>
      <c r="O40">
        <v>0.14319999999999999</v>
      </c>
    </row>
    <row r="41" spans="1:15">
      <c r="B41" t="s">
        <v>7</v>
      </c>
      <c r="C41">
        <v>31.815799999999999</v>
      </c>
      <c r="D41">
        <v>3.0505</v>
      </c>
      <c r="H41" t="s">
        <v>7</v>
      </c>
      <c r="I41">
        <v>4.1887999999999996</v>
      </c>
      <c r="J41">
        <v>0.27050000000000002</v>
      </c>
      <c r="M41" t="s">
        <v>7</v>
      </c>
      <c r="N41">
        <v>12.892300000000001</v>
      </c>
      <c r="O41">
        <v>0.1447</v>
      </c>
    </row>
    <row r="44" spans="1:15">
      <c r="A44" s="1" t="s">
        <v>14</v>
      </c>
      <c r="C44" s="5" t="s">
        <v>10</v>
      </c>
      <c r="D44" s="5" t="s">
        <v>9</v>
      </c>
      <c r="G44" s="1" t="s">
        <v>25</v>
      </c>
      <c r="I44" t="s">
        <v>15</v>
      </c>
      <c r="J44" t="s">
        <v>9</v>
      </c>
      <c r="L44" s="1" t="s">
        <v>27</v>
      </c>
      <c r="N44" t="s">
        <v>10</v>
      </c>
      <c r="O44" t="s">
        <v>9</v>
      </c>
    </row>
    <row r="45" spans="1:15">
      <c r="B45" t="s">
        <v>0</v>
      </c>
      <c r="C45">
        <v>0</v>
      </c>
      <c r="D45">
        <v>0</v>
      </c>
      <c r="H45" t="s">
        <v>0</v>
      </c>
      <c r="I45">
        <v>0.39600000000000002</v>
      </c>
      <c r="J45">
        <v>0.18709999999999999</v>
      </c>
      <c r="M45" t="s">
        <v>0</v>
      </c>
      <c r="N45">
        <v>1.6606000000000001</v>
      </c>
      <c r="O45">
        <v>0.27760000000000001</v>
      </c>
    </row>
    <row r="46" spans="1:15">
      <c r="B46" t="s">
        <v>1</v>
      </c>
      <c r="C46">
        <v>6.8099999999999994E-2</v>
      </c>
      <c r="D46">
        <v>4.24E-2</v>
      </c>
      <c r="H46" t="s">
        <v>1</v>
      </c>
      <c r="I46">
        <v>0.25769999999999998</v>
      </c>
      <c r="J46">
        <v>0.17760000000000001</v>
      </c>
      <c r="M46" t="s">
        <v>1</v>
      </c>
      <c r="N46">
        <v>6.8099999999999994E-2</v>
      </c>
      <c r="O46">
        <v>4.24E-2</v>
      </c>
    </row>
    <row r="47" spans="1:15">
      <c r="B47" t="s">
        <v>2</v>
      </c>
      <c r="C47">
        <v>0.70650000000000002</v>
      </c>
      <c r="D47">
        <v>0.3926</v>
      </c>
      <c r="H47" t="s">
        <v>2</v>
      </c>
      <c r="I47">
        <v>0.17710000000000001</v>
      </c>
      <c r="J47">
        <v>0.1852</v>
      </c>
      <c r="M47" t="s">
        <v>2</v>
      </c>
      <c r="N47">
        <v>1.4885999999999999</v>
      </c>
      <c r="O47">
        <v>0.34370000000000001</v>
      </c>
    </row>
    <row r="48" spans="1:15">
      <c r="B48" t="s">
        <v>3</v>
      </c>
      <c r="C48">
        <v>1.5052000000000001</v>
      </c>
      <c r="D48">
        <v>0.5877</v>
      </c>
      <c r="H48" t="s">
        <v>3</v>
      </c>
      <c r="I48">
        <v>0.37230000000000002</v>
      </c>
      <c r="J48">
        <v>0.1681</v>
      </c>
      <c r="M48" t="s">
        <v>3</v>
      </c>
      <c r="N48">
        <v>0.94159999999999999</v>
      </c>
      <c r="O48">
        <v>0.2263</v>
      </c>
    </row>
    <row r="49" spans="2:15">
      <c r="B49" t="s">
        <v>4</v>
      </c>
      <c r="C49">
        <v>2.0781000000000001</v>
      </c>
      <c r="D49">
        <v>0.55740000000000001</v>
      </c>
      <c r="H49" t="s">
        <v>4</v>
      </c>
      <c r="I49">
        <v>1.3161</v>
      </c>
      <c r="J49">
        <v>0.1268</v>
      </c>
      <c r="M49" t="s">
        <v>4</v>
      </c>
      <c r="N49">
        <v>1.5568</v>
      </c>
      <c r="O49">
        <v>0.59819999999999995</v>
      </c>
    </row>
    <row r="50" spans="2:15">
      <c r="B50" t="s">
        <v>5</v>
      </c>
      <c r="C50">
        <v>1.9897</v>
      </c>
      <c r="D50">
        <v>0.7732</v>
      </c>
      <c r="H50" t="s">
        <v>5</v>
      </c>
      <c r="I50">
        <v>2.9969000000000001</v>
      </c>
      <c r="J50">
        <v>9.4399999999999998E-2</v>
      </c>
      <c r="M50" t="s">
        <v>5</v>
      </c>
      <c r="N50">
        <v>0.84099999999999997</v>
      </c>
      <c r="O50">
        <v>0.22539999999999999</v>
      </c>
    </row>
    <row r="51" spans="2:15">
      <c r="B51" t="s">
        <v>6</v>
      </c>
      <c r="C51">
        <v>4.8738000000000001</v>
      </c>
      <c r="D51">
        <v>1.9400999999999999</v>
      </c>
      <c r="H51" t="s">
        <v>6</v>
      </c>
      <c r="I51">
        <v>8.9724000000000004</v>
      </c>
      <c r="J51">
        <v>9.1399999999999995E-2</v>
      </c>
      <c r="M51" t="s">
        <v>6</v>
      </c>
      <c r="N51">
        <v>2.1913</v>
      </c>
      <c r="O51">
        <v>0.94120000000000004</v>
      </c>
    </row>
    <row r="52" spans="2:15">
      <c r="B52" t="s">
        <v>7</v>
      </c>
      <c r="C52">
        <v>5.2766000000000002</v>
      </c>
      <c r="D52">
        <v>1.1266</v>
      </c>
      <c r="H52" t="s">
        <v>7</v>
      </c>
      <c r="I52">
        <v>13.807600000000001</v>
      </c>
      <c r="J52">
        <v>0.1</v>
      </c>
      <c r="M52" t="s">
        <v>7</v>
      </c>
      <c r="N52">
        <v>5.3895</v>
      </c>
      <c r="O52">
        <v>0.81489999999999996</v>
      </c>
    </row>
  </sheetData>
  <mergeCells count="2">
    <mergeCell ref="B1:D1"/>
    <mergeCell ref="F1:H1"/>
  </mergeCells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sqref="A1:O1048576"/>
    </sheetView>
  </sheetViews>
  <sheetFormatPr baseColWidth="10" defaultRowHeight="14" x14ac:dyDescent="0"/>
  <sheetData>
    <row r="1" spans="1:14">
      <c r="A1" s="12" t="s">
        <v>65</v>
      </c>
      <c r="E1" s="12" t="s">
        <v>66</v>
      </c>
      <c r="I1" s="12" t="s">
        <v>67</v>
      </c>
      <c r="M1" s="12" t="s">
        <v>68</v>
      </c>
    </row>
    <row r="3" spans="1:14">
      <c r="A3" s="13" t="s">
        <v>69</v>
      </c>
      <c r="B3" s="14" t="s">
        <v>131</v>
      </c>
      <c r="E3" s="13" t="s">
        <v>69</v>
      </c>
      <c r="F3" s="14" t="s">
        <v>131</v>
      </c>
      <c r="I3" s="13" t="s">
        <v>69</v>
      </c>
      <c r="J3" s="31" t="s">
        <v>131</v>
      </c>
      <c r="M3" s="13" t="s">
        <v>69</v>
      </c>
      <c r="N3" s="14" t="s">
        <v>131</v>
      </c>
    </row>
    <row r="4" spans="1:14" ht="28">
      <c r="A4" s="15" t="s">
        <v>71</v>
      </c>
      <c r="B4" s="16">
        <v>16.3</v>
      </c>
      <c r="E4" s="15" t="s">
        <v>72</v>
      </c>
      <c r="F4" s="16">
        <v>516</v>
      </c>
      <c r="I4" s="18" t="s">
        <v>73</v>
      </c>
      <c r="J4" s="16">
        <v>1492</v>
      </c>
      <c r="M4" s="15" t="s">
        <v>74</v>
      </c>
      <c r="N4" s="16">
        <v>1520</v>
      </c>
    </row>
    <row r="5" spans="1:14" ht="28">
      <c r="A5" s="15" t="s">
        <v>75</v>
      </c>
      <c r="B5" s="16">
        <v>9.3000000000000007</v>
      </c>
      <c r="E5" s="15" t="s">
        <v>76</v>
      </c>
      <c r="F5" s="16">
        <v>734.4</v>
      </c>
      <c r="I5" s="19" t="s">
        <v>77</v>
      </c>
      <c r="J5" s="16">
        <v>1206</v>
      </c>
      <c r="M5" s="15" t="s">
        <v>78</v>
      </c>
      <c r="N5" s="16">
        <v>2836</v>
      </c>
    </row>
    <row r="6" spans="1:14" ht="28">
      <c r="A6" s="15" t="s">
        <v>79</v>
      </c>
      <c r="B6" s="16">
        <v>8.4</v>
      </c>
      <c r="E6" s="15" t="s">
        <v>80</v>
      </c>
      <c r="F6" s="16">
        <v>1102</v>
      </c>
      <c r="I6" s="19" t="s">
        <v>81</v>
      </c>
      <c r="J6" s="16">
        <v>869</v>
      </c>
      <c r="M6" s="15" t="s">
        <v>82</v>
      </c>
      <c r="N6" s="16">
        <v>1526</v>
      </c>
    </row>
    <row r="7" spans="1:14" ht="28">
      <c r="A7" s="15" t="s">
        <v>83</v>
      </c>
      <c r="B7" s="16">
        <v>10.4</v>
      </c>
      <c r="E7" s="15" t="s">
        <v>84</v>
      </c>
      <c r="F7" s="16">
        <v>2220</v>
      </c>
      <c r="I7" s="19" t="s">
        <v>85</v>
      </c>
      <c r="J7" s="16">
        <v>1340</v>
      </c>
      <c r="M7" s="15" t="s">
        <v>86</v>
      </c>
      <c r="N7" s="16">
        <v>3140</v>
      </c>
    </row>
    <row r="8" spans="1:14" ht="28">
      <c r="A8" s="15" t="s">
        <v>87</v>
      </c>
      <c r="B8" s="16">
        <v>20.6</v>
      </c>
      <c r="E8" s="15" t="s">
        <v>88</v>
      </c>
      <c r="F8" s="16">
        <v>652</v>
      </c>
      <c r="I8" s="20" t="s">
        <v>89</v>
      </c>
      <c r="J8" s="16">
        <v>722</v>
      </c>
      <c r="M8" s="15" t="s">
        <v>90</v>
      </c>
      <c r="N8" s="16">
        <v>1546</v>
      </c>
    </row>
    <row r="9" spans="1:14">
      <c r="A9" s="21"/>
      <c r="B9" s="17"/>
    </row>
    <row r="10" spans="1:14">
      <c r="A10" s="22" t="s">
        <v>91</v>
      </c>
      <c r="B10" s="17">
        <f>AVERAGE(AVERAGE(B4:B8))</f>
        <v>13</v>
      </c>
      <c r="E10" s="22" t="s">
        <v>91</v>
      </c>
      <c r="F10" s="17">
        <f>AVERAGE(F4:F8)</f>
        <v>1044.8799999999999</v>
      </c>
      <c r="I10" s="22" t="s">
        <v>91</v>
      </c>
      <c r="J10" s="17">
        <f>AVERAGE(AVERAGE(J4:J8))</f>
        <v>1125.8</v>
      </c>
      <c r="M10" s="22" t="s">
        <v>91</v>
      </c>
      <c r="N10" s="17">
        <f>AVERAGE(N4:N8)</f>
        <v>2113.6</v>
      </c>
    </row>
    <row r="11" spans="1:14">
      <c r="A11" s="23" t="s">
        <v>92</v>
      </c>
      <c r="B11" s="24">
        <f>STDEV(B4:B8)</f>
        <v>5.250238089839355</v>
      </c>
      <c r="E11" s="23" t="s">
        <v>92</v>
      </c>
      <c r="F11" s="24">
        <f>STDEV(F4:F8)</f>
        <v>691.85191479101957</v>
      </c>
      <c r="I11" s="23" t="s">
        <v>92</v>
      </c>
      <c r="J11" s="24">
        <f>STDEV(J4:J8)</f>
        <v>322.26417734523324</v>
      </c>
      <c r="M11" s="23" t="s">
        <v>92</v>
      </c>
      <c r="N11" s="24">
        <f>STDEV(N4:N8)</f>
        <v>805.47551173204499</v>
      </c>
    </row>
    <row r="12" spans="1:14">
      <c r="A12" s="22" t="s">
        <v>9</v>
      </c>
      <c r="B12">
        <f>STDEV(B4:B8)/SQRT(COUNT(B4:B8))</f>
        <v>2.347977853387889</v>
      </c>
      <c r="E12" s="22" t="s">
        <v>9</v>
      </c>
      <c r="F12">
        <f>STDEV(F4:F8)/SQRT(COUNT(F4:F8))</f>
        <v>309.40558236722239</v>
      </c>
      <c r="I12" s="22" t="s">
        <v>9</v>
      </c>
      <c r="J12">
        <f>STDEV(J4:J8)/SQRT(COUNT(J4:J8))</f>
        <v>144.12092145139783</v>
      </c>
      <c r="M12" s="22" t="s">
        <v>9</v>
      </c>
      <c r="N12">
        <f>STDEV(N4:N8)/SQRT(COUNT(N4:N8))</f>
        <v>360.21959968885636</v>
      </c>
    </row>
    <row r="20" spans="1:14">
      <c r="A20" s="12" t="s">
        <v>93</v>
      </c>
      <c r="E20" s="12" t="s">
        <v>94</v>
      </c>
      <c r="I20" s="12" t="s">
        <v>95</v>
      </c>
      <c r="M20" s="12" t="s">
        <v>96</v>
      </c>
    </row>
    <row r="22" spans="1:14">
      <c r="A22" s="13" t="s">
        <v>69</v>
      </c>
      <c r="B22" s="14" t="s">
        <v>131</v>
      </c>
      <c r="C22" s="32"/>
      <c r="D22" s="32"/>
      <c r="E22" s="13" t="s">
        <v>69</v>
      </c>
      <c r="F22" s="14" t="s">
        <v>131</v>
      </c>
      <c r="G22" s="32"/>
      <c r="H22" s="32"/>
      <c r="I22" s="13" t="s">
        <v>69</v>
      </c>
      <c r="J22" s="14" t="s">
        <v>131</v>
      </c>
      <c r="K22" s="32"/>
      <c r="L22" s="32"/>
      <c r="M22" s="13" t="s">
        <v>69</v>
      </c>
      <c r="N22" s="14" t="s">
        <v>131</v>
      </c>
    </row>
    <row r="23" spans="1:14" ht="28">
      <c r="A23" s="33" t="s">
        <v>97</v>
      </c>
      <c r="B23" s="16">
        <v>1048</v>
      </c>
      <c r="E23" s="20" t="s">
        <v>98</v>
      </c>
      <c r="F23" s="16">
        <v>602.20000000000005</v>
      </c>
      <c r="I23" s="20" t="s">
        <v>99</v>
      </c>
      <c r="J23" s="16">
        <v>172.7</v>
      </c>
      <c r="M23" s="20" t="s">
        <v>100</v>
      </c>
      <c r="N23" s="16">
        <v>108</v>
      </c>
    </row>
    <row r="24" spans="1:14" ht="28">
      <c r="A24" s="15" t="s">
        <v>101</v>
      </c>
      <c r="B24" s="16">
        <v>331</v>
      </c>
      <c r="E24" s="15" t="s">
        <v>102</v>
      </c>
      <c r="F24" s="16">
        <v>1083.8</v>
      </c>
      <c r="I24" s="15" t="s">
        <v>103</v>
      </c>
      <c r="J24" s="16">
        <v>216.9</v>
      </c>
      <c r="M24" s="15" t="s">
        <v>104</v>
      </c>
      <c r="N24" s="16">
        <v>68</v>
      </c>
    </row>
    <row r="25" spans="1:14" ht="28">
      <c r="A25" s="15" t="s">
        <v>105</v>
      </c>
      <c r="B25" s="16">
        <v>3794</v>
      </c>
      <c r="E25" s="15" t="s">
        <v>106</v>
      </c>
      <c r="F25" s="16">
        <v>554.79999999999995</v>
      </c>
      <c r="I25" s="15" t="s">
        <v>107</v>
      </c>
      <c r="J25" s="16">
        <v>390</v>
      </c>
      <c r="M25" s="15" t="s">
        <v>108</v>
      </c>
      <c r="N25" s="16">
        <v>246</v>
      </c>
    </row>
    <row r="26" spans="1:14" ht="28">
      <c r="A26" s="15" t="s">
        <v>109</v>
      </c>
      <c r="B26" s="16">
        <v>2134</v>
      </c>
      <c r="E26" s="15" t="s">
        <v>110</v>
      </c>
      <c r="F26" s="16">
        <v>670</v>
      </c>
      <c r="I26" s="15" t="s">
        <v>111</v>
      </c>
      <c r="J26" s="16">
        <v>321.89999999999998</v>
      </c>
      <c r="M26" s="15" t="s">
        <v>112</v>
      </c>
      <c r="N26" s="16">
        <v>117</v>
      </c>
    </row>
    <row r="27" spans="1:14" ht="28">
      <c r="A27" s="15" t="s">
        <v>113</v>
      </c>
      <c r="B27" s="16">
        <v>802</v>
      </c>
      <c r="E27" s="15" t="s">
        <v>114</v>
      </c>
      <c r="F27" s="16">
        <v>542</v>
      </c>
      <c r="I27" s="27" t="s">
        <v>115</v>
      </c>
      <c r="J27" s="16">
        <v>486.6</v>
      </c>
      <c r="M27" s="15" t="s">
        <v>116</v>
      </c>
      <c r="N27" s="16">
        <v>123</v>
      </c>
    </row>
    <row r="29" spans="1:14">
      <c r="A29" s="22" t="s">
        <v>91</v>
      </c>
      <c r="B29" s="17">
        <f>AVERAGE(B23:B27)</f>
        <v>1621.8</v>
      </c>
      <c r="E29" s="22" t="s">
        <v>91</v>
      </c>
      <c r="F29" s="17">
        <f>AVERAGE(F23:F27)</f>
        <v>690.56000000000006</v>
      </c>
      <c r="I29" s="22" t="s">
        <v>91</v>
      </c>
      <c r="J29" s="17">
        <f>AVERAGE(J23:J27)</f>
        <v>317.62</v>
      </c>
      <c r="M29" s="22" t="s">
        <v>91</v>
      </c>
      <c r="N29" s="17">
        <f>AVERAGE(N23:N27)</f>
        <v>132.4</v>
      </c>
    </row>
    <row r="30" spans="1:14">
      <c r="A30" s="23" t="s">
        <v>92</v>
      </c>
      <c r="B30" s="24">
        <f>STDEV(B23:B27)</f>
        <v>1382.7766269358187</v>
      </c>
      <c r="E30" s="23" t="s">
        <v>92</v>
      </c>
      <c r="F30" s="24">
        <f>STDEV(F23:F27)</f>
        <v>225.48212345993161</v>
      </c>
      <c r="I30" s="23" t="s">
        <v>92</v>
      </c>
      <c r="J30" s="24">
        <f>STDEV(J23:J27)</f>
        <v>127.43404960998461</v>
      </c>
      <c r="M30" s="23" t="s">
        <v>92</v>
      </c>
      <c r="N30" s="24">
        <f>STDEV(N23:N27)</f>
        <v>67.03208187129502</v>
      </c>
    </row>
    <row r="31" spans="1:14">
      <c r="A31" s="22" t="s">
        <v>9</v>
      </c>
      <c r="B31">
        <f>STDEV(B23:B27)/SQRT(COUNT(B23:B27))</f>
        <v>618.39650710527144</v>
      </c>
      <c r="E31" s="22" t="s">
        <v>9</v>
      </c>
      <c r="F31">
        <f>STDEV(F23:F27)/SQRT(COUNT(F23:F27))</f>
        <v>100.83867115348143</v>
      </c>
      <c r="I31" s="22" t="s">
        <v>9</v>
      </c>
      <c r="J31">
        <f>STDEV(J23:J27)/SQRT(COUNT(J23:J27))</f>
        <v>56.990239515201232</v>
      </c>
      <c r="M31" s="22" t="s">
        <v>9</v>
      </c>
      <c r="N31">
        <f>STDEV(N23:N27)/SQRT(COUNT(N23:N27))</f>
        <v>29.977658347509394</v>
      </c>
    </row>
    <row r="39" spans="1:3" ht="28">
      <c r="A39" s="28" t="s">
        <v>117</v>
      </c>
      <c r="B39" s="29"/>
    </row>
    <row r="40" spans="1:3">
      <c r="A40" s="30"/>
      <c r="B40" s="30"/>
    </row>
    <row r="41" spans="1:3" ht="28">
      <c r="A41" s="20" t="s">
        <v>118</v>
      </c>
      <c r="B41" s="20" t="s">
        <v>132</v>
      </c>
      <c r="C41" s="15" t="s">
        <v>133</v>
      </c>
    </row>
    <row r="42" spans="1:3">
      <c r="A42" s="25" t="s">
        <v>121</v>
      </c>
      <c r="B42" s="16">
        <f>AVERAGE(B4:B8)</f>
        <v>13</v>
      </c>
      <c r="C42" s="15">
        <f>STDEV(B4:B8)/SQRT(COUNT(B4:B8))</f>
        <v>2.347977853387889</v>
      </c>
    </row>
    <row r="43" spans="1:3">
      <c r="A43" s="25" t="s">
        <v>122</v>
      </c>
      <c r="B43" s="16">
        <f>AVERAGE(F4:F8)</f>
        <v>1044.8799999999999</v>
      </c>
      <c r="C43" s="15">
        <f>STDEV(F4:F8)/SQRT(COUNT(F4:F8))</f>
        <v>309.40558236722239</v>
      </c>
    </row>
    <row r="44" spans="1:3">
      <c r="A44" s="25" t="s">
        <v>123</v>
      </c>
      <c r="B44" s="16">
        <f>AVERAGE(J4:J8)</f>
        <v>1125.8</v>
      </c>
      <c r="C44" s="15">
        <f>STDEV(J4:J8)/SQRT(COUNT(J4:J8))</f>
        <v>144.12092145139783</v>
      </c>
    </row>
    <row r="45" spans="1:3">
      <c r="A45" s="25" t="s">
        <v>124</v>
      </c>
      <c r="B45" s="16">
        <f>AVERAGE(N4:N8)</f>
        <v>2113.6</v>
      </c>
      <c r="C45" s="15">
        <f>STDEV(N4:N8)/SQRT(COUNT(N4:N8))</f>
        <v>360.21959968885636</v>
      </c>
    </row>
    <row r="46" spans="1:3">
      <c r="A46" s="25" t="s">
        <v>125</v>
      </c>
      <c r="B46" s="16">
        <f>AVERAGE(B23:B27)</f>
        <v>1621.8</v>
      </c>
      <c r="C46" s="15">
        <f>STDEV(B23:B27)/SQRT(COUNT(B23:B27))</f>
        <v>618.39650710527144</v>
      </c>
    </row>
    <row r="47" spans="1:3">
      <c r="A47" s="25" t="s">
        <v>126</v>
      </c>
      <c r="B47" s="16">
        <f>AVERAGE(F23:F27)</f>
        <v>690.56000000000006</v>
      </c>
      <c r="C47" s="15">
        <f>STDEV(F23:F27)/SQRT(COUNT(F23:F27))</f>
        <v>100.83867115348143</v>
      </c>
    </row>
    <row r="48" spans="1:3">
      <c r="A48" s="25" t="s">
        <v>127</v>
      </c>
      <c r="B48" s="16">
        <f>AVERAGE(J23:J27)</f>
        <v>317.62</v>
      </c>
      <c r="C48" s="15">
        <f>STDEV(J23:J27)/SQRT(COUNT(J23:J27))</f>
        <v>56.990239515201232</v>
      </c>
    </row>
    <row r="49" spans="1:3">
      <c r="A49" s="25" t="s">
        <v>128</v>
      </c>
      <c r="B49" s="16">
        <f>AVERAGE(N23:N27)</f>
        <v>132.4</v>
      </c>
      <c r="C49" s="15">
        <f>STDEV(N23:N27)/SQRT(COUNT(N23:N27))</f>
        <v>29.977658347509394</v>
      </c>
    </row>
    <row r="51" spans="1:3">
      <c r="A51" t="s">
        <v>129</v>
      </c>
      <c r="B51" s="17">
        <f>AVERAGE(B42:B49)</f>
        <v>882.45749999999998</v>
      </c>
    </row>
    <row r="52" spans="1:3">
      <c r="A52" t="s">
        <v>130</v>
      </c>
      <c r="B52">
        <f>STDEV(B42:B49)</f>
        <v>738.9514267769664</v>
      </c>
    </row>
    <row r="53" spans="1:3">
      <c r="A53" t="s">
        <v>9</v>
      </c>
      <c r="B53">
        <f>STDEV(B42:B49)/SQRT(COUNT(B42:B49))</f>
        <v>261.25878242073372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28" workbookViewId="0">
      <selection activeCell="C62" sqref="C62"/>
    </sheetView>
  </sheetViews>
  <sheetFormatPr baseColWidth="10" defaultRowHeight="14" x14ac:dyDescent="0"/>
  <sheetData>
    <row r="1" spans="1:14">
      <c r="A1" s="12" t="s">
        <v>65</v>
      </c>
      <c r="E1" s="12" t="s">
        <v>66</v>
      </c>
      <c r="I1" s="12" t="s">
        <v>67</v>
      </c>
      <c r="M1" s="12" t="s">
        <v>68</v>
      </c>
    </row>
    <row r="3" spans="1:14">
      <c r="A3" s="13" t="s">
        <v>69</v>
      </c>
      <c r="B3" s="14" t="s">
        <v>70</v>
      </c>
      <c r="E3" s="13" t="s">
        <v>69</v>
      </c>
      <c r="F3" s="13" t="s">
        <v>70</v>
      </c>
      <c r="I3" s="13" t="s">
        <v>69</v>
      </c>
      <c r="J3" s="13" t="s">
        <v>70</v>
      </c>
      <c r="M3" s="13" t="s">
        <v>69</v>
      </c>
      <c r="N3" s="13" t="s">
        <v>70</v>
      </c>
    </row>
    <row r="4" spans="1:14" ht="28">
      <c r="A4" s="15" t="s">
        <v>71</v>
      </c>
      <c r="B4" s="16">
        <v>26.5</v>
      </c>
      <c r="E4" s="15" t="s">
        <v>72</v>
      </c>
      <c r="F4" s="16">
        <v>410</v>
      </c>
      <c r="H4" s="17"/>
      <c r="I4" s="18" t="s">
        <v>73</v>
      </c>
      <c r="J4" s="16">
        <v>678</v>
      </c>
      <c r="K4" s="17"/>
      <c r="M4" s="15" t="s">
        <v>74</v>
      </c>
      <c r="N4" s="16">
        <v>647</v>
      </c>
    </row>
    <row r="5" spans="1:14" ht="28">
      <c r="A5" s="15" t="s">
        <v>75</v>
      </c>
      <c r="B5" s="16">
        <v>27.6</v>
      </c>
      <c r="E5" s="15" t="s">
        <v>76</v>
      </c>
      <c r="F5" s="16">
        <v>661.8</v>
      </c>
      <c r="H5" s="17"/>
      <c r="I5" s="19" t="s">
        <v>77</v>
      </c>
      <c r="J5" s="16">
        <v>799</v>
      </c>
      <c r="K5" s="17"/>
      <c r="M5" s="15" t="s">
        <v>78</v>
      </c>
      <c r="N5" s="16">
        <v>296.5</v>
      </c>
    </row>
    <row r="6" spans="1:14" ht="28">
      <c r="A6" s="15" t="s">
        <v>79</v>
      </c>
      <c r="B6" s="16">
        <v>28.6</v>
      </c>
      <c r="E6" s="15" t="s">
        <v>80</v>
      </c>
      <c r="F6" s="16">
        <v>772.9</v>
      </c>
      <c r="H6" s="17"/>
      <c r="I6" s="19" t="s">
        <v>81</v>
      </c>
      <c r="J6" s="16">
        <v>483</v>
      </c>
      <c r="K6" s="17"/>
      <c r="M6" s="15" t="s">
        <v>82</v>
      </c>
      <c r="N6" s="16">
        <v>604.5</v>
      </c>
    </row>
    <row r="7" spans="1:14" ht="28">
      <c r="A7" s="15" t="s">
        <v>83</v>
      </c>
      <c r="B7" s="16">
        <v>28.6</v>
      </c>
      <c r="E7" s="15" t="s">
        <v>84</v>
      </c>
      <c r="F7" s="16">
        <v>570.79999999999995</v>
      </c>
      <c r="H7" s="17"/>
      <c r="I7" s="19" t="s">
        <v>85</v>
      </c>
      <c r="J7" s="16">
        <v>678</v>
      </c>
      <c r="K7" s="17"/>
      <c r="M7" s="15" t="s">
        <v>86</v>
      </c>
      <c r="N7" s="16">
        <v>946</v>
      </c>
    </row>
    <row r="8" spans="1:14" ht="28">
      <c r="A8" s="15" t="s">
        <v>87</v>
      </c>
      <c r="B8" s="16">
        <v>33.200000000000003</v>
      </c>
      <c r="E8" s="15" t="s">
        <v>88</v>
      </c>
      <c r="F8" s="16">
        <v>249.8</v>
      </c>
      <c r="H8" s="17"/>
      <c r="I8" s="20" t="s">
        <v>89</v>
      </c>
      <c r="J8" s="16">
        <v>362</v>
      </c>
      <c r="K8" s="17"/>
      <c r="M8" s="15" t="s">
        <v>90</v>
      </c>
      <c r="N8" s="16">
        <v>508.5</v>
      </c>
    </row>
    <row r="9" spans="1:14">
      <c r="A9" s="21"/>
      <c r="B9" s="17"/>
    </row>
    <row r="10" spans="1:14">
      <c r="A10" s="22" t="s">
        <v>91</v>
      </c>
      <c r="B10" s="17">
        <f>AVERAGE(B4:B8)</f>
        <v>28.9</v>
      </c>
      <c r="E10" s="22" t="s">
        <v>91</v>
      </c>
      <c r="F10" s="17">
        <f>AVERAGE(F4:F8)</f>
        <v>533.06000000000006</v>
      </c>
      <c r="I10" s="22" t="s">
        <v>91</v>
      </c>
      <c r="J10" s="17">
        <f>AVERAGE(J4:J8)</f>
        <v>600</v>
      </c>
      <c r="M10" s="22" t="s">
        <v>91</v>
      </c>
      <c r="N10" s="17">
        <f>AVERAGE(N4:N8)</f>
        <v>600.5</v>
      </c>
    </row>
    <row r="11" spans="1:14">
      <c r="A11" s="23" t="s">
        <v>92</v>
      </c>
      <c r="B11" s="24">
        <f>STDEV(B4:B8)</f>
        <v>2.5553864678361284</v>
      </c>
      <c r="C11" s="24"/>
      <c r="D11" s="24"/>
      <c r="E11" s="23" t="s">
        <v>92</v>
      </c>
      <c r="F11" s="24">
        <f>STDEV(F4:F8)</f>
        <v>206.70118045139441</v>
      </c>
      <c r="G11" s="24"/>
      <c r="H11" s="24"/>
      <c r="I11" s="23" t="s">
        <v>92</v>
      </c>
      <c r="J11" s="24">
        <f>STDEV(J4:J8)</f>
        <v>174.71548300021954</v>
      </c>
      <c r="K11" s="24"/>
      <c r="L11" s="24"/>
      <c r="M11" s="23" t="s">
        <v>92</v>
      </c>
      <c r="N11" s="24">
        <f>STDEV(N4:N8)</f>
        <v>235.8116303323481</v>
      </c>
    </row>
    <row r="12" spans="1:14">
      <c r="A12" s="22" t="s">
        <v>9</v>
      </c>
      <c r="B12">
        <f>STDEV(B4:B8)/SQRT(COUNT(B4:B8))</f>
        <v>1.1428035701729327</v>
      </c>
      <c r="E12" s="22" t="s">
        <v>9</v>
      </c>
      <c r="F12">
        <f>STDEV(F4:F8)/SQRT(COUNT(F4:F8))</f>
        <v>92.439578103753703</v>
      </c>
      <c r="I12" s="22" t="s">
        <v>9</v>
      </c>
      <c r="J12">
        <f>STDEV(J4:J8)/SQRT(COUNT(J4:J8))</f>
        <v>78.135139342039949</v>
      </c>
      <c r="M12" s="22" t="s">
        <v>9</v>
      </c>
      <c r="N12">
        <f>STDEV(N4:N8)/SQRT(COUNT(N4:N8))</f>
        <v>105.45816706163633</v>
      </c>
    </row>
    <row r="13" spans="1:14">
      <c r="E13" s="17"/>
    </row>
    <row r="14" spans="1:14">
      <c r="E14" s="17"/>
    </row>
    <row r="15" spans="1:14">
      <c r="E15" s="17"/>
    </row>
    <row r="16" spans="1:14">
      <c r="E16" s="17"/>
    </row>
    <row r="20" spans="1:14">
      <c r="A20" s="12" t="s">
        <v>93</v>
      </c>
      <c r="E20" s="12" t="s">
        <v>94</v>
      </c>
      <c r="I20" s="12" t="s">
        <v>95</v>
      </c>
      <c r="M20" s="12" t="s">
        <v>96</v>
      </c>
    </row>
    <row r="22" spans="1:14">
      <c r="A22" s="25" t="s">
        <v>69</v>
      </c>
      <c r="B22" s="25" t="s">
        <v>70</v>
      </c>
      <c r="E22" s="25" t="s">
        <v>69</v>
      </c>
      <c r="F22" s="25" t="s">
        <v>70</v>
      </c>
      <c r="I22" s="25" t="s">
        <v>69</v>
      </c>
      <c r="J22" s="25" t="s">
        <v>70</v>
      </c>
      <c r="M22" s="25" t="s">
        <v>69</v>
      </c>
      <c r="N22" s="25" t="s">
        <v>70</v>
      </c>
    </row>
    <row r="23" spans="1:14" ht="28">
      <c r="A23" s="26" t="s">
        <v>97</v>
      </c>
      <c r="B23" s="16">
        <v>524</v>
      </c>
      <c r="E23" s="15" t="s">
        <v>98</v>
      </c>
      <c r="F23" s="16">
        <v>473.5</v>
      </c>
      <c r="I23" s="15" t="s">
        <v>99</v>
      </c>
      <c r="J23" s="16">
        <v>281.10000000000002</v>
      </c>
      <c r="M23" s="15" t="s">
        <v>100</v>
      </c>
      <c r="N23" s="16">
        <v>235</v>
      </c>
    </row>
    <row r="24" spans="1:14" ht="28">
      <c r="A24" s="15" t="s">
        <v>101</v>
      </c>
      <c r="B24" s="16">
        <v>346</v>
      </c>
      <c r="E24" s="15" t="s">
        <v>102</v>
      </c>
      <c r="F24" s="16">
        <v>976.9</v>
      </c>
      <c r="I24" s="15" t="s">
        <v>103</v>
      </c>
      <c r="J24" s="16">
        <v>945.2</v>
      </c>
      <c r="M24" s="15" t="s">
        <v>104</v>
      </c>
      <c r="N24" s="16">
        <v>199</v>
      </c>
    </row>
    <row r="25" spans="1:14" ht="28">
      <c r="A25" s="15" t="s">
        <v>105</v>
      </c>
      <c r="B25" s="16">
        <v>1146</v>
      </c>
      <c r="E25" s="15" t="s">
        <v>106</v>
      </c>
      <c r="F25" s="16">
        <v>314.60000000000002</v>
      </c>
      <c r="I25" s="15" t="s">
        <v>107</v>
      </c>
      <c r="J25" s="16">
        <v>587.4</v>
      </c>
      <c r="M25" s="15" t="s">
        <v>108</v>
      </c>
      <c r="N25" s="16">
        <v>157</v>
      </c>
    </row>
    <row r="26" spans="1:14" ht="28">
      <c r="A26" s="15" t="s">
        <v>109</v>
      </c>
      <c r="B26" s="16">
        <v>895</v>
      </c>
      <c r="E26" s="15" t="s">
        <v>110</v>
      </c>
      <c r="F26" s="16">
        <v>160</v>
      </c>
      <c r="I26" s="15" t="s">
        <v>111</v>
      </c>
      <c r="J26" s="16">
        <v>675</v>
      </c>
      <c r="M26" s="15" t="s">
        <v>112</v>
      </c>
      <c r="N26" s="16">
        <v>153</v>
      </c>
    </row>
    <row r="27" spans="1:14" ht="28">
      <c r="A27" s="15" t="s">
        <v>113</v>
      </c>
      <c r="B27" s="16">
        <v>243</v>
      </c>
      <c r="E27" s="15" t="s">
        <v>114</v>
      </c>
      <c r="F27" s="16">
        <v>236.9</v>
      </c>
      <c r="I27" s="27" t="s">
        <v>115</v>
      </c>
      <c r="J27" s="16">
        <v>324.89999999999998</v>
      </c>
      <c r="M27" s="15" t="s">
        <v>116</v>
      </c>
      <c r="N27" s="16">
        <v>93</v>
      </c>
    </row>
    <row r="29" spans="1:14">
      <c r="A29" s="22" t="s">
        <v>91</v>
      </c>
      <c r="B29" s="17">
        <f>AVERAGE(B23:B27)</f>
        <v>630.79999999999995</v>
      </c>
      <c r="E29" s="22" t="s">
        <v>91</v>
      </c>
      <c r="F29" s="17">
        <f>AVERAGE(F23:F27)</f>
        <v>432.38</v>
      </c>
      <c r="I29" s="22" t="s">
        <v>91</v>
      </c>
      <c r="J29" s="17">
        <f>AVERAGE(J23:J27)</f>
        <v>562.72</v>
      </c>
      <c r="M29" s="22" t="s">
        <v>91</v>
      </c>
      <c r="N29" s="17">
        <f>AVERAGE(N23:N27)</f>
        <v>167.4</v>
      </c>
    </row>
    <row r="30" spans="1:14">
      <c r="A30" s="23" t="s">
        <v>92</v>
      </c>
      <c r="B30" s="24">
        <f>STDEV(B23:B27)</f>
        <v>380.17719552861138</v>
      </c>
      <c r="C30" s="24"/>
      <c r="D30" s="24"/>
      <c r="E30" s="23" t="s">
        <v>92</v>
      </c>
      <c r="F30" s="24">
        <f>STDEV(F23:F27)</f>
        <v>325.7561618757195</v>
      </c>
      <c r="G30" s="24"/>
      <c r="H30" s="24"/>
      <c r="I30" s="23" t="s">
        <v>92</v>
      </c>
      <c r="J30" s="24">
        <f>STDEV(J23:J27)</f>
        <v>271.74207808140409</v>
      </c>
      <c r="K30" s="24"/>
      <c r="L30" s="24"/>
      <c r="M30" s="23" t="s">
        <v>92</v>
      </c>
      <c r="N30" s="24">
        <f>STDEV(N23:N27)</f>
        <v>53.430328466143671</v>
      </c>
    </row>
    <row r="31" spans="1:14">
      <c r="A31" s="22" t="s">
        <v>9</v>
      </c>
      <c r="B31">
        <f>STDEV(B23:B27)/SQRT(COUNT(B23:B27))</f>
        <v>170.02041053944083</v>
      </c>
      <c r="E31" s="22" t="s">
        <v>9</v>
      </c>
      <c r="F31">
        <f>STDEV(F23:F27)/SQRT(COUNT(F23:F27))</f>
        <v>145.68258440870684</v>
      </c>
      <c r="I31" s="22" t="s">
        <v>9</v>
      </c>
      <c r="J31">
        <f>STDEV(J23:J27)/SQRT(COUNT(J23:J27))</f>
        <v>121.52675178741502</v>
      </c>
      <c r="M31" s="22" t="s">
        <v>9</v>
      </c>
      <c r="N31">
        <f>STDEV(N23:N27)/SQRT(COUNT(N23:N27))</f>
        <v>23.894769302087862</v>
      </c>
    </row>
    <row r="39" spans="1:3" ht="28">
      <c r="A39" s="28" t="s">
        <v>117</v>
      </c>
      <c r="B39" s="29"/>
    </row>
    <row r="40" spans="1:3">
      <c r="A40" s="30"/>
      <c r="B40" s="30"/>
    </row>
    <row r="41" spans="1:3" ht="28">
      <c r="A41" s="20" t="s">
        <v>118</v>
      </c>
      <c r="B41" s="20" t="s">
        <v>119</v>
      </c>
      <c r="C41" s="15" t="s">
        <v>120</v>
      </c>
    </row>
    <row r="42" spans="1:3">
      <c r="A42" s="25" t="s">
        <v>121</v>
      </c>
      <c r="B42" s="16">
        <f>AVERAGE(B4:B8)</f>
        <v>28.9</v>
      </c>
      <c r="C42" s="15">
        <f>STDEV(B4:B8)/SQRT(COUNT(B4:B8))</f>
        <v>1.1428035701729327</v>
      </c>
    </row>
    <row r="43" spans="1:3">
      <c r="A43" s="25" t="s">
        <v>122</v>
      </c>
      <c r="B43" s="16">
        <f>AVERAGE(F4:F8)</f>
        <v>533.06000000000006</v>
      </c>
      <c r="C43" s="15">
        <f>STDEV(F4:F8)/SQRT(COUNT(F4:F8))</f>
        <v>92.439578103753703</v>
      </c>
    </row>
    <row r="44" spans="1:3">
      <c r="A44" s="25" t="s">
        <v>123</v>
      </c>
      <c r="B44" s="16">
        <f>AVERAGE(J4:J8)</f>
        <v>600</v>
      </c>
      <c r="C44" s="15">
        <f>STDEV(J4:J8)/SQRT(COUNT(J4:J8))</f>
        <v>78.135139342039949</v>
      </c>
    </row>
    <row r="45" spans="1:3">
      <c r="A45" s="25" t="s">
        <v>124</v>
      </c>
      <c r="B45" s="16">
        <f>AVERAGE(N4:N8)</f>
        <v>600.5</v>
      </c>
      <c r="C45" s="15">
        <f>STDEV(N4:N8)/SQRT(COUNT(N4:N8))</f>
        <v>105.45816706163633</v>
      </c>
    </row>
    <row r="46" spans="1:3">
      <c r="A46" s="25" t="s">
        <v>125</v>
      </c>
      <c r="B46" s="16">
        <f>AVERAGE(B23:B27)</f>
        <v>630.79999999999995</v>
      </c>
      <c r="C46" s="15">
        <f>STDEV(B23:B27)/SQRT(COUNT(B23:B27))</f>
        <v>170.02041053944083</v>
      </c>
    </row>
    <row r="47" spans="1:3">
      <c r="A47" s="25" t="s">
        <v>126</v>
      </c>
      <c r="B47" s="16">
        <f>AVERAGE(F23:F27)</f>
        <v>432.38</v>
      </c>
      <c r="C47" s="15">
        <f>STDEV(F23:F27)/SQRT(COUNT(F23:F27))</f>
        <v>145.68258440870684</v>
      </c>
    </row>
    <row r="48" spans="1:3">
      <c r="A48" s="25" t="s">
        <v>127</v>
      </c>
      <c r="B48" s="16">
        <f>AVERAGE(J23:J27)</f>
        <v>562.72</v>
      </c>
      <c r="C48" s="15">
        <f>STDEV(J23:J27)/SQRT(COUNT(J23:J27))</f>
        <v>121.52675178741502</v>
      </c>
    </row>
    <row r="49" spans="1:3">
      <c r="A49" s="25" t="s">
        <v>128</v>
      </c>
      <c r="B49" s="16">
        <f>AVERAGE(N23:N27)</f>
        <v>167.4</v>
      </c>
      <c r="C49" s="15">
        <f>STDEV(N23:N27)/SQRT(COUNT(N23:N27))</f>
        <v>23.894769302087862</v>
      </c>
    </row>
    <row r="51" spans="1:3">
      <c r="A51" t="s">
        <v>129</v>
      </c>
      <c r="B51" s="17">
        <f>AVERAGE(B42:B49)</f>
        <v>444.47000000000008</v>
      </c>
    </row>
    <row r="52" spans="1:3">
      <c r="A52" t="s">
        <v>130</v>
      </c>
      <c r="B52">
        <f>STDEV(B42:B49)</f>
        <v>225.10233837714131</v>
      </c>
    </row>
    <row r="53" spans="1:3">
      <c r="A53" t="s">
        <v>9</v>
      </c>
      <c r="B53">
        <f>STDEV(B42:B49)/SQRT(COUNT(B42:B49))</f>
        <v>79.585694963712712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sqref="A1:N1048576"/>
    </sheetView>
  </sheetViews>
  <sheetFormatPr baseColWidth="10" defaultRowHeight="14" x14ac:dyDescent="0"/>
  <sheetData>
    <row r="1" spans="1:14">
      <c r="A1" s="12" t="s">
        <v>65</v>
      </c>
      <c r="E1" s="12" t="s">
        <v>66</v>
      </c>
      <c r="I1" s="12" t="s">
        <v>67</v>
      </c>
      <c r="M1" s="12" t="s">
        <v>68</v>
      </c>
    </row>
    <row r="3" spans="1:14" ht="25">
      <c r="A3" s="34" t="s">
        <v>69</v>
      </c>
      <c r="B3" s="35" t="s">
        <v>134</v>
      </c>
      <c r="C3" s="36"/>
      <c r="D3" s="36"/>
      <c r="E3" s="34" t="s">
        <v>69</v>
      </c>
      <c r="F3" s="37" t="s">
        <v>134</v>
      </c>
      <c r="G3" s="36"/>
      <c r="H3" s="36"/>
      <c r="I3" s="34" t="s">
        <v>69</v>
      </c>
      <c r="J3" s="37" t="s">
        <v>134</v>
      </c>
      <c r="K3" s="36"/>
      <c r="L3" s="36"/>
      <c r="M3" s="34" t="s">
        <v>69</v>
      </c>
      <c r="N3" s="37" t="s">
        <v>134</v>
      </c>
    </row>
    <row r="4" spans="1:14" ht="28">
      <c r="A4" s="15" t="s">
        <v>71</v>
      </c>
      <c r="B4" s="38">
        <v>1.49</v>
      </c>
      <c r="C4" s="39"/>
      <c r="D4" s="24"/>
      <c r="E4" s="40" t="s">
        <v>72</v>
      </c>
      <c r="F4" s="41">
        <v>25.8</v>
      </c>
      <c r="G4" s="39"/>
      <c r="H4" s="24"/>
      <c r="I4" s="42" t="s">
        <v>73</v>
      </c>
      <c r="J4" s="41">
        <v>31.51</v>
      </c>
      <c r="K4" s="39"/>
      <c r="M4" s="15" t="s">
        <v>74</v>
      </c>
      <c r="N4" s="41">
        <v>59.4</v>
      </c>
    </row>
    <row r="5" spans="1:14" ht="28">
      <c r="A5" s="15" t="s">
        <v>75</v>
      </c>
      <c r="B5" s="38" t="s">
        <v>135</v>
      </c>
      <c r="C5" s="39"/>
      <c r="D5" s="24"/>
      <c r="E5" s="40" t="s">
        <v>76</v>
      </c>
      <c r="F5" s="41">
        <v>13.87</v>
      </c>
      <c r="G5" s="39"/>
      <c r="H5" s="24"/>
      <c r="I5" s="43" t="s">
        <v>77</v>
      </c>
      <c r="J5" s="41">
        <v>38.99</v>
      </c>
      <c r="K5" s="39"/>
      <c r="M5" s="15" t="s">
        <v>78</v>
      </c>
      <c r="N5" s="41">
        <v>33.950000000000003</v>
      </c>
    </row>
    <row r="6" spans="1:14" ht="28">
      <c r="A6" s="15" t="s">
        <v>79</v>
      </c>
      <c r="B6" s="38">
        <v>1.65</v>
      </c>
      <c r="C6" s="39"/>
      <c r="D6" s="24"/>
      <c r="E6" s="40" t="s">
        <v>80</v>
      </c>
      <c r="F6" s="41">
        <v>10.7</v>
      </c>
      <c r="G6" s="39"/>
      <c r="H6" s="24"/>
      <c r="I6" s="43" t="s">
        <v>81</v>
      </c>
      <c r="J6" s="41">
        <v>25.81</v>
      </c>
      <c r="K6" s="39"/>
      <c r="M6" s="15" t="s">
        <v>82</v>
      </c>
      <c r="N6" s="41">
        <v>55.8</v>
      </c>
    </row>
    <row r="7" spans="1:14" ht="28">
      <c r="A7" s="15" t="s">
        <v>83</v>
      </c>
      <c r="B7" s="38">
        <v>0.85</v>
      </c>
      <c r="C7" s="39"/>
      <c r="D7" s="24"/>
      <c r="E7" s="40" t="s">
        <v>84</v>
      </c>
      <c r="F7" s="41">
        <v>15.08</v>
      </c>
      <c r="G7" s="39"/>
      <c r="H7" s="24"/>
      <c r="I7" s="43" t="s">
        <v>85</v>
      </c>
      <c r="J7" s="41">
        <v>22.51</v>
      </c>
      <c r="K7" s="39"/>
      <c r="M7" s="15" t="s">
        <v>86</v>
      </c>
      <c r="N7" s="41">
        <v>90.05</v>
      </c>
    </row>
    <row r="8" spans="1:14" ht="28">
      <c r="A8" s="15" t="s">
        <v>87</v>
      </c>
      <c r="B8" s="44">
        <v>0.53</v>
      </c>
      <c r="C8" s="39"/>
      <c r="D8" s="24"/>
      <c r="E8" s="40" t="s">
        <v>88</v>
      </c>
      <c r="F8" s="41">
        <v>8.9600000000000009</v>
      </c>
      <c r="G8" s="39"/>
      <c r="H8" s="24"/>
      <c r="I8" s="45" t="s">
        <v>89</v>
      </c>
      <c r="J8" s="41">
        <v>27.21</v>
      </c>
      <c r="K8" s="39"/>
      <c r="M8" s="15" t="s">
        <v>90</v>
      </c>
      <c r="N8" s="41">
        <v>43.3</v>
      </c>
    </row>
    <row r="9" spans="1:14">
      <c r="A9" s="21"/>
      <c r="B9" s="24"/>
      <c r="C9" s="24"/>
      <c r="D9" s="24"/>
      <c r="E9" s="24"/>
      <c r="F9" s="24"/>
      <c r="G9" s="24"/>
      <c r="H9" s="24"/>
      <c r="I9" s="24"/>
      <c r="J9" s="24"/>
    </row>
    <row r="10" spans="1:14">
      <c r="A10" s="22" t="s">
        <v>91</v>
      </c>
      <c r="B10" s="24">
        <f>AVERAGE(B4:B8)</f>
        <v>1.1299999999999999</v>
      </c>
      <c r="C10" s="24"/>
      <c r="D10" s="24"/>
      <c r="E10" s="23" t="s">
        <v>91</v>
      </c>
      <c r="F10" s="24">
        <f>AVERAGE(F4:F8)</f>
        <v>14.882</v>
      </c>
      <c r="G10" s="24"/>
      <c r="H10" s="24"/>
      <c r="I10" s="23" t="s">
        <v>91</v>
      </c>
      <c r="J10" s="24">
        <f>AVERAGE(J4:J8)</f>
        <v>29.206</v>
      </c>
      <c r="M10" s="22" t="s">
        <v>91</v>
      </c>
      <c r="N10" s="24">
        <f>AVERAGE(N4:N8)</f>
        <v>56.5</v>
      </c>
    </row>
    <row r="11" spans="1:14">
      <c r="A11" s="23" t="s">
        <v>92</v>
      </c>
      <c r="B11" s="24">
        <f>STDEV(B4:B8)</f>
        <v>0.52864606937597391</v>
      </c>
      <c r="C11" s="24"/>
      <c r="D11" s="24"/>
      <c r="E11" s="23" t="s">
        <v>92</v>
      </c>
      <c r="F11" s="24">
        <f>STDEV(F4:F8)</f>
        <v>6.5731514511686102</v>
      </c>
      <c r="G11" s="24"/>
      <c r="H11" s="24"/>
      <c r="I11" s="23" t="s">
        <v>92</v>
      </c>
      <c r="J11" s="24">
        <f>STDEV(J4:J8)</f>
        <v>6.3519351382078835</v>
      </c>
      <c r="K11" s="24"/>
      <c r="L11" s="24"/>
      <c r="M11" s="23" t="s">
        <v>92</v>
      </c>
      <c r="N11" s="24">
        <f>STDEV(N4:N8)</f>
        <v>21.314578344410187</v>
      </c>
    </row>
    <row r="12" spans="1:14">
      <c r="A12" s="22" t="s">
        <v>9</v>
      </c>
      <c r="B12" s="24">
        <f>STDEV(B4:B8)/SQRT(COUNT(B4:B8))</f>
        <v>0.26432303468798696</v>
      </c>
      <c r="C12" s="24"/>
      <c r="D12" s="24"/>
      <c r="E12" s="23" t="s">
        <v>9</v>
      </c>
      <c r="F12" s="24">
        <f>STDEV(F4:F8)/SQRT(COUNT(F4:F8))</f>
        <v>2.9396026942428803</v>
      </c>
      <c r="G12" s="24"/>
      <c r="H12" s="24"/>
      <c r="I12" s="23" t="s">
        <v>9</v>
      </c>
      <c r="J12" s="24">
        <f>STDEV(J4:J8)/SQRT(COUNT(J4:J8))</f>
        <v>2.8406717515404698</v>
      </c>
      <c r="M12" s="22" t="s">
        <v>9</v>
      </c>
      <c r="N12" s="24">
        <f>STDEV(N4:N8)/SQRT(COUNT(N4:N8))</f>
        <v>9.5321692179692192</v>
      </c>
    </row>
    <row r="20" spans="1:14">
      <c r="A20" s="12" t="s">
        <v>93</v>
      </c>
      <c r="E20" s="12" t="s">
        <v>94</v>
      </c>
      <c r="I20" s="12" t="s">
        <v>95</v>
      </c>
      <c r="M20" s="12" t="s">
        <v>96</v>
      </c>
    </row>
    <row r="22" spans="1:14" ht="25">
      <c r="A22" s="13" t="s">
        <v>69</v>
      </c>
      <c r="B22" s="37" t="s">
        <v>134</v>
      </c>
      <c r="C22" s="46"/>
      <c r="D22" s="46"/>
      <c r="E22" s="35" t="s">
        <v>69</v>
      </c>
      <c r="F22" s="37" t="s">
        <v>134</v>
      </c>
      <c r="G22" s="47"/>
      <c r="H22" s="47"/>
      <c r="I22" s="35" t="s">
        <v>69</v>
      </c>
      <c r="J22" s="37" t="s">
        <v>134</v>
      </c>
      <c r="K22" s="47"/>
      <c r="L22" s="47"/>
      <c r="M22" s="35" t="s">
        <v>69</v>
      </c>
      <c r="N22" s="37" t="s">
        <v>134</v>
      </c>
    </row>
    <row r="23" spans="1:14" ht="28">
      <c r="A23" s="26" t="s">
        <v>97</v>
      </c>
      <c r="B23" s="41">
        <v>47.11</v>
      </c>
      <c r="C23" s="39"/>
      <c r="D23" s="24"/>
      <c r="E23" s="40" t="s">
        <v>98</v>
      </c>
      <c r="F23" s="41">
        <v>108.95</v>
      </c>
      <c r="G23" s="39"/>
      <c r="H23" s="24"/>
      <c r="I23" s="40" t="s">
        <v>99</v>
      </c>
      <c r="J23" s="41">
        <v>241</v>
      </c>
      <c r="K23" s="39"/>
      <c r="L23" s="24"/>
      <c r="M23" s="40" t="s">
        <v>100</v>
      </c>
      <c r="N23" s="41">
        <v>239.9</v>
      </c>
    </row>
    <row r="24" spans="1:14" ht="28">
      <c r="A24" s="15" t="s">
        <v>101</v>
      </c>
      <c r="B24" s="41">
        <v>32.26</v>
      </c>
      <c r="C24" s="39"/>
      <c r="D24" s="24"/>
      <c r="E24" s="40" t="s">
        <v>102</v>
      </c>
      <c r="F24" s="41">
        <v>144.19999999999999</v>
      </c>
      <c r="G24" s="39"/>
      <c r="H24" s="24"/>
      <c r="I24" s="40" t="s">
        <v>103</v>
      </c>
      <c r="J24" s="41">
        <v>249.8</v>
      </c>
      <c r="K24" s="39"/>
      <c r="L24" s="24"/>
      <c r="M24" s="40" t="s">
        <v>104</v>
      </c>
      <c r="N24" s="41">
        <v>319.5</v>
      </c>
    </row>
    <row r="25" spans="1:14" ht="28">
      <c r="A25" s="15" t="s">
        <v>105</v>
      </c>
      <c r="B25" s="41">
        <v>83.98</v>
      </c>
      <c r="C25" s="39"/>
      <c r="D25" s="24"/>
      <c r="E25" s="40" t="s">
        <v>106</v>
      </c>
      <c r="F25" s="41">
        <v>79.099999999999994</v>
      </c>
      <c r="G25" s="39"/>
      <c r="H25" s="24"/>
      <c r="I25" s="40" t="s">
        <v>107</v>
      </c>
      <c r="J25" s="41">
        <v>192.5</v>
      </c>
      <c r="K25" s="39"/>
      <c r="L25" s="24"/>
      <c r="M25" s="40" t="s">
        <v>108</v>
      </c>
      <c r="N25" s="41">
        <v>401.5</v>
      </c>
    </row>
    <row r="26" spans="1:14" ht="28">
      <c r="A26" s="15" t="s">
        <v>109</v>
      </c>
      <c r="B26" s="41">
        <v>92.72</v>
      </c>
      <c r="C26" s="39"/>
      <c r="D26" s="24"/>
      <c r="E26" s="40" t="s">
        <v>110</v>
      </c>
      <c r="F26" s="41">
        <v>85.1</v>
      </c>
      <c r="G26" s="39"/>
      <c r="H26" s="24"/>
      <c r="I26" s="40" t="s">
        <v>111</v>
      </c>
      <c r="J26" s="41">
        <v>279.7</v>
      </c>
      <c r="K26" s="39"/>
      <c r="L26" s="24"/>
      <c r="M26" s="40" t="s">
        <v>112</v>
      </c>
      <c r="N26" s="41">
        <v>210</v>
      </c>
    </row>
    <row r="27" spans="1:14" ht="28">
      <c r="A27" s="15" t="s">
        <v>113</v>
      </c>
      <c r="B27" s="41">
        <v>84.02</v>
      </c>
      <c r="C27" s="39"/>
      <c r="D27" s="24"/>
      <c r="E27" s="40" t="s">
        <v>114</v>
      </c>
      <c r="F27" s="41">
        <v>65.95</v>
      </c>
      <c r="G27" s="39"/>
      <c r="H27" s="24"/>
      <c r="I27" s="40" t="s">
        <v>115</v>
      </c>
      <c r="J27" s="41">
        <v>373.2</v>
      </c>
      <c r="K27" s="39"/>
      <c r="L27" s="24"/>
      <c r="M27" s="40" t="s">
        <v>116</v>
      </c>
      <c r="N27" s="41">
        <v>368</v>
      </c>
    </row>
    <row r="28" spans="1:14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>
      <c r="A29" s="22" t="s">
        <v>91</v>
      </c>
      <c r="B29" s="24">
        <f>AVERAGE(B23:B27)</f>
        <v>68.018000000000001</v>
      </c>
      <c r="C29" s="24"/>
      <c r="D29" s="24"/>
      <c r="E29" s="23" t="s">
        <v>91</v>
      </c>
      <c r="F29" s="24">
        <f>AVERAGE(F23:F27)</f>
        <v>96.66</v>
      </c>
      <c r="G29" s="24"/>
      <c r="H29" s="24"/>
      <c r="I29" s="23" t="s">
        <v>91</v>
      </c>
      <c r="J29" s="24">
        <f>AVERAGE(J23:J27)</f>
        <v>267.24</v>
      </c>
      <c r="K29" s="24"/>
      <c r="L29" s="24"/>
      <c r="M29" s="23" t="s">
        <v>91</v>
      </c>
      <c r="N29" s="24">
        <f>AVERAGE(N23:N27)</f>
        <v>307.78000000000003</v>
      </c>
    </row>
    <row r="30" spans="1:14">
      <c r="A30" s="23" t="s">
        <v>92</v>
      </c>
      <c r="B30" s="24">
        <f>STDEV(B23:B27)</f>
        <v>26.630890334346653</v>
      </c>
      <c r="C30" s="24"/>
      <c r="D30" s="24"/>
      <c r="E30" s="23" t="s">
        <v>92</v>
      </c>
      <c r="F30" s="24">
        <f>STDEV(F23:F27)</f>
        <v>30.806602376763291</v>
      </c>
      <c r="G30" s="24"/>
      <c r="H30" s="24"/>
      <c r="I30" s="23" t="s">
        <v>92</v>
      </c>
      <c r="J30" s="24">
        <f>STDEV(J23:J27)</f>
        <v>67.010320100712747</v>
      </c>
      <c r="K30" s="24"/>
      <c r="L30" s="24"/>
      <c r="M30" s="23" t="s">
        <v>92</v>
      </c>
      <c r="N30" s="24">
        <f>STDEV(N23:N27)</f>
        <v>81.724947231552093</v>
      </c>
    </row>
    <row r="31" spans="1:14">
      <c r="A31" s="22" t="s">
        <v>9</v>
      </c>
      <c r="B31" s="24">
        <f>STDEV(B23:B27)/SQRT(COUNT(B23:B27))</f>
        <v>11.909696217788243</v>
      </c>
      <c r="C31" s="24"/>
      <c r="D31" s="24"/>
      <c r="E31" s="23" t="s">
        <v>9</v>
      </c>
      <c r="F31" s="24">
        <f>STDEV(F23:F27)/SQRT(COUNT(F23:F27))</f>
        <v>13.77713141404986</v>
      </c>
      <c r="G31" s="24"/>
      <c r="H31" s="24"/>
      <c r="I31" s="23" t="s">
        <v>9</v>
      </c>
      <c r="J31" s="24">
        <f>STDEV(J23:J27)/SQRT(COUNT(J23:J27))</f>
        <v>29.967926187842849</v>
      </c>
      <c r="K31" s="24"/>
      <c r="L31" s="24"/>
      <c r="M31" s="23" t="s">
        <v>9</v>
      </c>
      <c r="N31" s="24">
        <f>STDEV(N23:N27)/SQRT(COUNT(N23:N27))</f>
        <v>36.548507493466744</v>
      </c>
    </row>
    <row r="39" spans="1:3" ht="28">
      <c r="A39" s="28" t="s">
        <v>117</v>
      </c>
      <c r="B39" s="29"/>
    </row>
    <row r="40" spans="1:3">
      <c r="A40" s="30"/>
      <c r="B40" s="30"/>
    </row>
    <row r="41" spans="1:3" ht="37">
      <c r="A41" s="20" t="s">
        <v>118</v>
      </c>
      <c r="B41" s="37" t="s">
        <v>136</v>
      </c>
      <c r="C41" s="37" t="s">
        <v>137</v>
      </c>
    </row>
    <row r="42" spans="1:3">
      <c r="A42" s="25" t="s">
        <v>121</v>
      </c>
      <c r="B42" s="41">
        <f>AVERAGE(B4:B8)</f>
        <v>1.1299999999999999</v>
      </c>
      <c r="C42" s="40">
        <f>STDEV(B4:B8)/SQRT(COUNT(B4:B8))</f>
        <v>0.26432303468798696</v>
      </c>
    </row>
    <row r="43" spans="1:3">
      <c r="A43" s="25" t="s">
        <v>122</v>
      </c>
      <c r="B43" s="41">
        <f>AVERAGE(F4:F8)</f>
        <v>14.882</v>
      </c>
      <c r="C43" s="40">
        <f>STDEV(F4:F8)/SQRT(COUNT(F4:F8))</f>
        <v>2.9396026942428803</v>
      </c>
    </row>
    <row r="44" spans="1:3">
      <c r="A44" s="25" t="s">
        <v>123</v>
      </c>
      <c r="B44" s="41">
        <f>AVERAGE(J4:J8)</f>
        <v>29.206</v>
      </c>
      <c r="C44" s="40">
        <f>STDEV(J4:J8)/SQRT(COUNT(J4:J8))</f>
        <v>2.8406717515404698</v>
      </c>
    </row>
    <row r="45" spans="1:3">
      <c r="A45" s="25" t="s">
        <v>124</v>
      </c>
      <c r="B45" s="41">
        <f>AVERAGE(N4:N8)</f>
        <v>56.5</v>
      </c>
      <c r="C45" s="40">
        <f>STDEV(N4:N8)/SQRT(COUNT(N4:N8))</f>
        <v>9.5321692179692192</v>
      </c>
    </row>
    <row r="46" spans="1:3">
      <c r="A46" s="25" t="s">
        <v>125</v>
      </c>
      <c r="B46" s="41">
        <f>AVERAGE(B23:B27)</f>
        <v>68.018000000000001</v>
      </c>
      <c r="C46" s="40">
        <f>STDEV(B23:B27)/SQRT(COUNT(B23:B27))</f>
        <v>11.909696217788243</v>
      </c>
    </row>
    <row r="47" spans="1:3">
      <c r="A47" s="25" t="s">
        <v>126</v>
      </c>
      <c r="B47" s="41">
        <f>AVERAGE(F23:F27)</f>
        <v>96.66</v>
      </c>
      <c r="C47" s="40">
        <f>STDEV(F23:F27)/SQRT(COUNT(F23:F27))</f>
        <v>13.77713141404986</v>
      </c>
    </row>
    <row r="48" spans="1:3">
      <c r="A48" s="25" t="s">
        <v>127</v>
      </c>
      <c r="B48" s="41">
        <f>AVERAGE(J23:J27)</f>
        <v>267.24</v>
      </c>
      <c r="C48" s="40">
        <f>STDEV(J23:J27)/SQRT(COUNT(J23:J27))</f>
        <v>29.967926187842849</v>
      </c>
    </row>
    <row r="49" spans="1:3">
      <c r="A49" s="25" t="s">
        <v>128</v>
      </c>
      <c r="B49" s="41">
        <f>AVERAGE(N23:N27)</f>
        <v>307.78000000000003</v>
      </c>
      <c r="C49" s="40">
        <f>STDEV(N23:N27)/SQRT(COUNT(N23:N27))</f>
        <v>36.548507493466744</v>
      </c>
    </row>
    <row r="50" spans="1:3">
      <c r="B50" s="24"/>
      <c r="C50" s="24"/>
    </row>
    <row r="51" spans="1:3">
      <c r="A51" t="s">
        <v>129</v>
      </c>
      <c r="B51" s="24">
        <f>AVERAGE(B42:B49)</f>
        <v>105.17699999999999</v>
      </c>
      <c r="C51" s="24">
        <f>AVERAGE(C42:C49)</f>
        <v>13.47250350144853</v>
      </c>
    </row>
    <row r="52" spans="1:3">
      <c r="A52" t="s">
        <v>130</v>
      </c>
      <c r="B52" s="24">
        <f>STDEV(B42:B49)</f>
        <v>117.03829077455197</v>
      </c>
      <c r="C52" s="24">
        <f>STDEV(C42:C49)</f>
        <v>13.207661228535477</v>
      </c>
    </row>
    <row r="53" spans="1:3">
      <c r="A53" t="s">
        <v>9</v>
      </c>
      <c r="B53" s="24">
        <f>STDEV(B42:B49)/SQRT(COUNT(B42:B49))</f>
        <v>41.379284532584315</v>
      </c>
      <c r="C53" s="24">
        <f>STDEV(C42:C49)/SQRT(COUNT(C42:C49))</f>
        <v>4.6696134091560406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sqref="A1:O1048576"/>
    </sheetView>
  </sheetViews>
  <sheetFormatPr baseColWidth="10" defaultRowHeight="14" x14ac:dyDescent="0"/>
  <sheetData>
    <row r="1" spans="1:14">
      <c r="A1" s="12" t="s">
        <v>65</v>
      </c>
      <c r="E1" s="12" t="s">
        <v>66</v>
      </c>
      <c r="I1" s="12" t="s">
        <v>67</v>
      </c>
      <c r="M1" s="12" t="s">
        <v>68</v>
      </c>
    </row>
    <row r="3" spans="1:14" ht="25">
      <c r="A3" s="13" t="s">
        <v>69</v>
      </c>
      <c r="B3" s="48" t="s">
        <v>138</v>
      </c>
      <c r="C3" s="21"/>
      <c r="D3" s="21"/>
      <c r="E3" s="49" t="s">
        <v>69</v>
      </c>
      <c r="F3" s="48" t="s">
        <v>138</v>
      </c>
      <c r="G3" s="21"/>
      <c r="H3" s="21"/>
      <c r="I3" s="49" t="s">
        <v>69</v>
      </c>
      <c r="J3" s="48" t="s">
        <v>138</v>
      </c>
      <c r="K3" s="21"/>
      <c r="L3" s="21"/>
      <c r="M3" s="49" t="s">
        <v>69</v>
      </c>
      <c r="N3" s="48" t="s">
        <v>138</v>
      </c>
    </row>
    <row r="4" spans="1:14" ht="28">
      <c r="A4" s="19" t="s">
        <v>139</v>
      </c>
      <c r="B4" s="9">
        <v>21.231000000000002</v>
      </c>
      <c r="E4" s="19" t="s">
        <v>72</v>
      </c>
      <c r="F4" s="50">
        <v>40.6</v>
      </c>
      <c r="H4" s="9"/>
      <c r="I4" s="19" t="s">
        <v>73</v>
      </c>
      <c r="J4" s="50">
        <v>24.56</v>
      </c>
      <c r="M4" s="19" t="s">
        <v>74</v>
      </c>
      <c r="N4" s="50">
        <v>29.385000000000002</v>
      </c>
    </row>
    <row r="5" spans="1:14" ht="28">
      <c r="A5" s="19" t="s">
        <v>75</v>
      </c>
      <c r="B5" s="9">
        <v>26.091999999999999</v>
      </c>
      <c r="E5" s="19" t="s">
        <v>76</v>
      </c>
      <c r="F5" s="50">
        <v>30.751999999999999</v>
      </c>
      <c r="H5" s="9"/>
      <c r="I5" s="19" t="s">
        <v>77</v>
      </c>
      <c r="J5" s="50">
        <v>27.943000000000001</v>
      </c>
      <c r="M5" s="19" t="s">
        <v>78</v>
      </c>
      <c r="N5" s="50">
        <v>39.71</v>
      </c>
    </row>
    <row r="6" spans="1:14" ht="28">
      <c r="A6" s="19" t="s">
        <v>79</v>
      </c>
      <c r="B6" s="9" t="s">
        <v>140</v>
      </c>
      <c r="E6" s="19" t="s">
        <v>80</v>
      </c>
      <c r="F6" s="50">
        <v>19.146999999999998</v>
      </c>
      <c r="H6" s="9"/>
      <c r="I6" s="19" t="s">
        <v>81</v>
      </c>
      <c r="J6" s="50">
        <v>24.021999999999998</v>
      </c>
      <c r="M6" s="19" t="s">
        <v>82</v>
      </c>
      <c r="N6" s="50">
        <v>36.927999999999997</v>
      </c>
    </row>
    <row r="7" spans="1:14" ht="28">
      <c r="A7" s="19" t="s">
        <v>83</v>
      </c>
      <c r="B7" s="9" t="s">
        <v>141</v>
      </c>
      <c r="E7" s="19" t="s">
        <v>84</v>
      </c>
      <c r="F7" s="50">
        <v>23.09</v>
      </c>
      <c r="H7" s="9"/>
      <c r="I7" s="19" t="s">
        <v>85</v>
      </c>
      <c r="J7" s="50">
        <v>22.43</v>
      </c>
      <c r="M7" s="19" t="s">
        <v>86</v>
      </c>
      <c r="N7" s="50">
        <v>24.452999999999999</v>
      </c>
    </row>
    <row r="8" spans="1:14" ht="28">
      <c r="A8" s="20" t="s">
        <v>87</v>
      </c>
      <c r="B8" s="9" t="s">
        <v>142</v>
      </c>
      <c r="E8" s="20" t="s">
        <v>88</v>
      </c>
      <c r="F8" s="51">
        <v>20.146000000000001</v>
      </c>
      <c r="H8" s="9"/>
      <c r="I8" s="20" t="s">
        <v>89</v>
      </c>
      <c r="J8" s="51">
        <v>25.474</v>
      </c>
      <c r="M8" s="20" t="s">
        <v>90</v>
      </c>
      <c r="N8" s="51">
        <v>24.885000000000002</v>
      </c>
    </row>
    <row r="9" spans="1:14">
      <c r="A9" s="21"/>
      <c r="B9" s="17"/>
      <c r="E9" s="21"/>
      <c r="F9" s="17"/>
      <c r="I9" s="21"/>
      <c r="J9" s="17"/>
      <c r="M9" s="21"/>
      <c r="N9" s="17"/>
    </row>
    <row r="10" spans="1:14">
      <c r="A10" s="22" t="s">
        <v>91</v>
      </c>
      <c r="B10" s="52">
        <f>AVERAGE(B4:B8)</f>
        <v>23.6615</v>
      </c>
      <c r="C10" s="52"/>
      <c r="D10" s="52"/>
      <c r="E10" s="53" t="s">
        <v>91</v>
      </c>
      <c r="F10" s="52">
        <f>AVERAGE(F4:F8)</f>
        <v>26.747000000000003</v>
      </c>
      <c r="G10" s="52"/>
      <c r="H10" s="52"/>
      <c r="I10" s="53" t="s">
        <v>91</v>
      </c>
      <c r="J10" s="52">
        <f>AVERAGE(J4:J8)</f>
        <v>24.885800000000003</v>
      </c>
      <c r="K10" s="52"/>
      <c r="L10" s="52"/>
      <c r="M10" s="53" t="s">
        <v>91</v>
      </c>
      <c r="N10" s="52">
        <f>AVERAGE(N4:N8)</f>
        <v>31.072199999999999</v>
      </c>
    </row>
    <row r="11" spans="1:14">
      <c r="A11" s="23" t="s">
        <v>92</v>
      </c>
      <c r="B11" s="52">
        <f>STDEV(B4:B8)</f>
        <v>3.4372460633477995</v>
      </c>
      <c r="C11" s="52"/>
      <c r="D11" s="52"/>
      <c r="E11" s="53" t="s">
        <v>92</v>
      </c>
      <c r="F11" s="52">
        <f>STDEV(F4:F8)</f>
        <v>8.9812649999874701</v>
      </c>
      <c r="G11" s="52"/>
      <c r="H11" s="52"/>
      <c r="I11" s="53" t="s">
        <v>92</v>
      </c>
      <c r="J11" s="52">
        <f>STDEV(J4:J8)</f>
        <v>2.035663331693137</v>
      </c>
      <c r="K11" s="52"/>
      <c r="L11" s="52"/>
      <c r="M11" s="53" t="s">
        <v>92</v>
      </c>
      <c r="N11" s="52">
        <f>STDEV(N4:N8)</f>
        <v>6.9613913623643011</v>
      </c>
    </row>
    <row r="12" spans="1:14">
      <c r="A12" s="22" t="s">
        <v>9</v>
      </c>
      <c r="B12" s="52">
        <f>STDEV(B4:B8)/SQRT(COUNT(B4:B8))</f>
        <v>2.4304999999999941</v>
      </c>
      <c r="C12" s="52"/>
      <c r="D12" s="52"/>
      <c r="E12" s="53" t="s">
        <v>9</v>
      </c>
      <c r="F12" s="52">
        <f>STDEV(F4:F8)/SQRT(COUNT(F4:F8))</f>
        <v>4.0165438127823263</v>
      </c>
      <c r="G12" s="52"/>
      <c r="H12" s="52"/>
      <c r="I12" s="53" t="s">
        <v>9</v>
      </c>
      <c r="J12" s="52">
        <f>STDEV(J4:J8)/SQRT(COUNT(J4:J8))</f>
        <v>0.91037631779391126</v>
      </c>
      <c r="K12" s="52"/>
      <c r="L12" s="52"/>
      <c r="M12" s="53" t="s">
        <v>9</v>
      </c>
      <c r="N12" s="52">
        <f>STDEV(N4:N8)/SQRT(COUNT(N4:N8))</f>
        <v>3.1132288608452896</v>
      </c>
    </row>
    <row r="17" spans="1:14">
      <c r="M17" s="9"/>
    </row>
    <row r="18" spans="1:14">
      <c r="G18" s="9"/>
      <c r="I18" s="9"/>
      <c r="M18" s="9"/>
    </row>
    <row r="19" spans="1:14">
      <c r="G19" s="9"/>
      <c r="I19" s="9"/>
      <c r="M19" s="9"/>
    </row>
    <row r="20" spans="1:14">
      <c r="A20" s="12" t="s">
        <v>93</v>
      </c>
      <c r="E20" s="12" t="s">
        <v>94</v>
      </c>
      <c r="I20" s="12" t="s">
        <v>95</v>
      </c>
      <c r="M20" s="12" t="s">
        <v>96</v>
      </c>
    </row>
    <row r="22" spans="1:14" ht="25">
      <c r="A22" s="13" t="s">
        <v>69</v>
      </c>
      <c r="B22" s="48" t="s">
        <v>138</v>
      </c>
      <c r="C22" s="21"/>
      <c r="D22" s="21"/>
      <c r="E22" s="49" t="s">
        <v>69</v>
      </c>
      <c r="F22" s="48" t="s">
        <v>138</v>
      </c>
      <c r="G22" s="21"/>
      <c r="H22" s="21"/>
      <c r="I22" s="49" t="s">
        <v>69</v>
      </c>
      <c r="J22" s="48" t="s">
        <v>138</v>
      </c>
      <c r="K22" s="21"/>
      <c r="L22" s="21"/>
      <c r="M22" s="49" t="s">
        <v>69</v>
      </c>
      <c r="N22" s="48" t="s">
        <v>138</v>
      </c>
    </row>
    <row r="23" spans="1:14" ht="28">
      <c r="A23" s="19" t="s">
        <v>97</v>
      </c>
      <c r="B23" s="50">
        <v>22.414000000000001</v>
      </c>
      <c r="E23" s="19" t="s">
        <v>98</v>
      </c>
      <c r="F23" s="50">
        <v>23.766999999999999</v>
      </c>
      <c r="I23" s="18" t="s">
        <v>99</v>
      </c>
      <c r="J23" s="54">
        <v>29.103999999999999</v>
      </c>
      <c r="M23" s="19" t="s">
        <v>100</v>
      </c>
      <c r="N23" s="55">
        <v>41.600999999999999</v>
      </c>
    </row>
    <row r="24" spans="1:14" ht="28">
      <c r="A24" s="19" t="s">
        <v>101</v>
      </c>
      <c r="B24" s="50">
        <v>17.038</v>
      </c>
      <c r="E24" s="19" t="s">
        <v>102</v>
      </c>
      <c r="F24" s="50">
        <v>23.768000000000001</v>
      </c>
      <c r="I24" s="19" t="s">
        <v>103</v>
      </c>
      <c r="J24" s="50">
        <v>29.366</v>
      </c>
      <c r="M24" s="19" t="s">
        <v>104</v>
      </c>
      <c r="N24" s="55">
        <v>23.663</v>
      </c>
    </row>
    <row r="25" spans="1:14" ht="28">
      <c r="A25" s="19" t="s">
        <v>105</v>
      </c>
      <c r="B25" s="50">
        <v>23.456</v>
      </c>
      <c r="E25" s="19" t="s">
        <v>106</v>
      </c>
      <c r="F25" s="50">
        <v>25.882999999999999</v>
      </c>
      <c r="I25" s="19" t="s">
        <v>107</v>
      </c>
      <c r="J25" s="50">
        <v>27.651</v>
      </c>
      <c r="M25" s="19" t="s">
        <v>108</v>
      </c>
      <c r="N25" s="55">
        <v>35.000999999999998</v>
      </c>
    </row>
    <row r="26" spans="1:14" ht="28">
      <c r="A26" s="19" t="s">
        <v>109</v>
      </c>
      <c r="B26" s="50">
        <v>20.934999999999999</v>
      </c>
      <c r="E26" s="19" t="s">
        <v>110</v>
      </c>
      <c r="F26" s="50">
        <v>45.954000000000001</v>
      </c>
      <c r="I26" s="56" t="s">
        <v>111</v>
      </c>
      <c r="J26" s="50">
        <v>42.62</v>
      </c>
      <c r="M26" s="19" t="s">
        <v>112</v>
      </c>
      <c r="N26" s="55">
        <v>28.370999999999999</v>
      </c>
    </row>
    <row r="27" spans="1:14" ht="28">
      <c r="A27" s="20" t="s">
        <v>113</v>
      </c>
      <c r="B27" s="51">
        <v>47.183999999999997</v>
      </c>
      <c r="E27" s="20" t="s">
        <v>114</v>
      </c>
      <c r="F27" s="51">
        <v>25.600999999999999</v>
      </c>
      <c r="I27" s="20" t="s">
        <v>143</v>
      </c>
      <c r="J27" s="51">
        <v>29.667999999999999</v>
      </c>
      <c r="M27" s="20" t="s">
        <v>116</v>
      </c>
      <c r="N27" s="57">
        <v>30.443000000000001</v>
      </c>
    </row>
    <row r="28" spans="1:14">
      <c r="A28" s="21"/>
      <c r="B28" s="52"/>
      <c r="E28" s="21"/>
      <c r="F28" s="52"/>
      <c r="I28" s="21"/>
      <c r="J28" s="52"/>
      <c r="M28" s="21"/>
      <c r="N28" s="17"/>
    </row>
    <row r="29" spans="1:14">
      <c r="A29" s="22" t="s">
        <v>91</v>
      </c>
      <c r="B29" s="52">
        <f>AVERAGE(B23:B27)</f>
        <v>26.205399999999997</v>
      </c>
      <c r="E29" s="22" t="s">
        <v>91</v>
      </c>
      <c r="F29" s="52">
        <f>AVERAGE(F23:F27)</f>
        <v>28.994599999999998</v>
      </c>
      <c r="I29" s="22" t="s">
        <v>91</v>
      </c>
      <c r="J29" s="52">
        <f>AVERAGE(J23:J27)</f>
        <v>31.681799999999999</v>
      </c>
      <c r="M29" s="22" t="s">
        <v>91</v>
      </c>
      <c r="N29" s="17">
        <f>AVERAGE(N23:N27)</f>
        <v>31.815800000000003</v>
      </c>
    </row>
    <row r="30" spans="1:14">
      <c r="A30" s="23" t="s">
        <v>92</v>
      </c>
      <c r="B30" s="52">
        <f>STDEV(B23:B27)</f>
        <v>11.977624046529437</v>
      </c>
      <c r="E30" s="23" t="s">
        <v>92</v>
      </c>
      <c r="F30" s="52">
        <f>STDEV(F23:F27)</f>
        <v>9.5323786800567465</v>
      </c>
      <c r="I30" s="23" t="s">
        <v>92</v>
      </c>
      <c r="J30" s="52">
        <f>STDEV(J23:J27)</f>
        <v>6.1635002393120795</v>
      </c>
      <c r="M30" s="23" t="s">
        <v>92</v>
      </c>
      <c r="N30" s="24">
        <f>STDEV(N23:N27)</f>
        <v>6.8211988095935148</v>
      </c>
    </row>
    <row r="31" spans="1:14">
      <c r="A31" s="22" t="s">
        <v>9</v>
      </c>
      <c r="B31" s="52">
        <f>STDEV(B23:B27)/SQRT(COUNT(B23:B27))</f>
        <v>5.356556315395185</v>
      </c>
      <c r="E31" s="22" t="s">
        <v>9</v>
      </c>
      <c r="F31" s="52">
        <f>STDEV(F23:F27)/SQRT(COUNT(F23:F27))</f>
        <v>4.2630093431753204</v>
      </c>
      <c r="I31" s="22" t="s">
        <v>9</v>
      </c>
      <c r="J31" s="52">
        <f>STDEV(J23:J27)/SQRT(COUNT(J23:J27))</f>
        <v>2.7564011028876063</v>
      </c>
      <c r="M31" s="22" t="s">
        <v>9</v>
      </c>
      <c r="N31">
        <f>STDEV(N23:N27)/SQRT(COUNT(N23:N27))</f>
        <v>3.0505328452583487</v>
      </c>
    </row>
    <row r="35" spans="1:13">
      <c r="F35" s="9"/>
    </row>
    <row r="36" spans="1:13">
      <c r="E36" s="9"/>
      <c r="F36" s="9"/>
    </row>
    <row r="37" spans="1:13">
      <c r="E37" s="9"/>
      <c r="F37" s="9"/>
      <c r="I37" s="9"/>
      <c r="M37" s="9"/>
    </row>
    <row r="38" spans="1:13">
      <c r="E38" s="9"/>
      <c r="F38" s="9"/>
      <c r="I38" s="9"/>
      <c r="M38" s="9"/>
    </row>
    <row r="39" spans="1:13" ht="28">
      <c r="A39" s="28" t="s">
        <v>117</v>
      </c>
      <c r="B39" s="29"/>
      <c r="E39" s="9"/>
      <c r="F39" s="9"/>
      <c r="I39" s="9"/>
      <c r="M39" s="9"/>
    </row>
    <row r="40" spans="1:13">
      <c r="A40" s="30"/>
      <c r="B40" s="30"/>
      <c r="E40" s="9"/>
      <c r="I40" s="9"/>
      <c r="M40" s="9"/>
    </row>
    <row r="41" spans="1:13" ht="42">
      <c r="A41" s="20" t="s">
        <v>118</v>
      </c>
      <c r="B41" s="20" t="s">
        <v>144</v>
      </c>
      <c r="C41" s="15" t="s">
        <v>145</v>
      </c>
      <c r="I41" s="9"/>
      <c r="M41" s="9"/>
    </row>
    <row r="42" spans="1:13">
      <c r="A42" s="25" t="s">
        <v>121</v>
      </c>
      <c r="B42" s="16">
        <f>AVERAGE(B4:B8)</f>
        <v>23.6615</v>
      </c>
      <c r="C42" s="15">
        <f>STDEV(B4:B8)/SQRT(COUNT(B4:B8))</f>
        <v>2.4304999999999941</v>
      </c>
      <c r="I42" s="9"/>
    </row>
    <row r="43" spans="1:13">
      <c r="A43" s="25" t="s">
        <v>122</v>
      </c>
      <c r="B43" s="16">
        <f>AVERAGE(F4:F8)</f>
        <v>26.747000000000003</v>
      </c>
      <c r="C43" s="15">
        <f>STDEV(F4:F8)/SQRT(COUNT(F4:F8))</f>
        <v>4.0165438127823263</v>
      </c>
    </row>
    <row r="44" spans="1:13">
      <c r="A44" s="25" t="s">
        <v>123</v>
      </c>
      <c r="B44" s="16">
        <f>AVERAGE(J4:J8)</f>
        <v>24.885800000000003</v>
      </c>
      <c r="C44" s="15">
        <f>STDEV(J4:J8)/SQRT(COUNT(J4:J8))</f>
        <v>0.91037631779391126</v>
      </c>
    </row>
    <row r="45" spans="1:13">
      <c r="A45" s="25" t="s">
        <v>124</v>
      </c>
      <c r="B45" s="16">
        <f>AVERAGE(N4:N8)</f>
        <v>31.072199999999999</v>
      </c>
      <c r="C45" s="15">
        <f>STDEV(N4:N8)/SQRT(COUNT(N4:N8))</f>
        <v>3.1132288608452896</v>
      </c>
    </row>
    <row r="46" spans="1:13">
      <c r="A46" s="25" t="s">
        <v>125</v>
      </c>
      <c r="B46" s="16">
        <f>AVERAGE(B23:B27)</f>
        <v>26.205399999999997</v>
      </c>
      <c r="C46" s="15">
        <f>STDEV(B23:B27)/SQRT(COUNT(B23:B27))</f>
        <v>5.356556315395185</v>
      </c>
    </row>
    <row r="47" spans="1:13">
      <c r="A47" s="25" t="s">
        <v>126</v>
      </c>
      <c r="B47" s="16">
        <f>AVERAGE(F23:F27)</f>
        <v>28.994599999999998</v>
      </c>
      <c r="C47" s="15">
        <f>STDEV(F23:F27)/SQRT(COUNT(F23:F27))</f>
        <v>4.2630093431753204</v>
      </c>
    </row>
    <row r="48" spans="1:13">
      <c r="A48" s="25" t="s">
        <v>127</v>
      </c>
      <c r="B48" s="16">
        <f>AVERAGE(J23:J27)</f>
        <v>31.681799999999999</v>
      </c>
      <c r="C48" s="15">
        <f>STDEV(J23:J27)/SQRT(COUNT(J23:J27))</f>
        <v>2.7564011028876063</v>
      </c>
    </row>
    <row r="49" spans="1:3">
      <c r="A49" s="25" t="s">
        <v>128</v>
      </c>
      <c r="B49" s="16">
        <f>AVERAGE(N23:N27)</f>
        <v>31.815800000000003</v>
      </c>
      <c r="C49" s="15">
        <f>STDEV(N23:N27)/SQRT(COUNT(N23:N27))</f>
        <v>3.0505328452583487</v>
      </c>
    </row>
    <row r="51" spans="1:3">
      <c r="A51" t="s">
        <v>129</v>
      </c>
      <c r="B51" s="17">
        <f>AVERAGE(B42:B49)</f>
        <v>28.1330125</v>
      </c>
    </row>
    <row r="52" spans="1:3">
      <c r="A52" t="s">
        <v>130</v>
      </c>
      <c r="B52">
        <f>STDEV(B42:B49)</f>
        <v>3.2007478217430587</v>
      </c>
    </row>
    <row r="53" spans="1:3">
      <c r="A53" t="s">
        <v>9</v>
      </c>
      <c r="B53">
        <f>STDEV(B42:B49)/SQRT(COUNT(B42:B49))</f>
        <v>1.1316352448112939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sqref="A1:K51"/>
    </sheetView>
  </sheetViews>
  <sheetFormatPr baseColWidth="10" defaultRowHeight="14" x14ac:dyDescent="0"/>
  <sheetData>
    <row r="1" spans="1:11">
      <c r="A1" s="60" t="s">
        <v>65</v>
      </c>
      <c r="B1" t="s">
        <v>184</v>
      </c>
      <c r="E1" s="60" t="s">
        <v>66</v>
      </c>
      <c r="F1" t="s">
        <v>184</v>
      </c>
      <c r="I1" s="60" t="s">
        <v>67</v>
      </c>
      <c r="J1" t="s">
        <v>184</v>
      </c>
    </row>
    <row r="3" spans="1:11">
      <c r="A3" s="1" t="s">
        <v>69</v>
      </c>
      <c r="B3" s="1" t="s">
        <v>185</v>
      </c>
      <c r="C3" s="1" t="s">
        <v>186</v>
      </c>
      <c r="D3" s="1"/>
      <c r="E3" s="1" t="s">
        <v>69</v>
      </c>
      <c r="F3" s="1" t="s">
        <v>185</v>
      </c>
      <c r="G3" s="1" t="s">
        <v>186</v>
      </c>
      <c r="H3" s="1"/>
      <c r="I3" s="1" t="s">
        <v>69</v>
      </c>
      <c r="J3" s="1" t="s">
        <v>185</v>
      </c>
      <c r="K3" s="1" t="s">
        <v>186</v>
      </c>
    </row>
    <row r="4" spans="1:11">
      <c r="A4" t="s">
        <v>150</v>
      </c>
      <c r="B4">
        <v>1.6733333333333333E-2</v>
      </c>
      <c r="C4">
        <v>0.38486666666666669</v>
      </c>
      <c r="E4" t="s">
        <v>151</v>
      </c>
      <c r="F4">
        <v>0.43506666666666666</v>
      </c>
      <c r="G4">
        <v>0.44343333333333335</v>
      </c>
      <c r="I4" t="s">
        <v>152</v>
      </c>
      <c r="J4">
        <v>5.0200000000000002E-2</v>
      </c>
      <c r="K4">
        <v>0.20916666666666667</v>
      </c>
    </row>
    <row r="5" spans="1:11">
      <c r="A5" t="s">
        <v>153</v>
      </c>
      <c r="B5">
        <v>2.5100000000000001E-2</v>
      </c>
      <c r="C5">
        <v>1.3333333333333333</v>
      </c>
      <c r="E5" t="s">
        <v>154</v>
      </c>
      <c r="F5">
        <v>3.3466666666666665E-2</v>
      </c>
      <c r="G5">
        <v>0.35976666666666668</v>
      </c>
      <c r="I5" t="s">
        <v>155</v>
      </c>
      <c r="J5">
        <v>5.0200000000000002E-2</v>
      </c>
      <c r="K5">
        <v>0.22590000000000002</v>
      </c>
    </row>
    <row r="6" spans="1:11">
      <c r="A6" t="s">
        <v>156</v>
      </c>
      <c r="B6">
        <v>7.5299999999999992E-2</v>
      </c>
      <c r="C6">
        <v>0.27610000000000001</v>
      </c>
      <c r="E6" t="s">
        <v>157</v>
      </c>
      <c r="F6">
        <v>9.2033333333333328E-2</v>
      </c>
      <c r="G6">
        <v>0.32630000000000003</v>
      </c>
      <c r="I6" t="s">
        <v>158</v>
      </c>
      <c r="J6">
        <v>2.5100000000000001E-2</v>
      </c>
      <c r="K6">
        <v>0.15059999999999998</v>
      </c>
    </row>
    <row r="7" spans="1:11">
      <c r="A7" t="s">
        <v>159</v>
      </c>
      <c r="B7">
        <v>4.1833333333333333E-2</v>
      </c>
      <c r="C7">
        <v>0.1004</v>
      </c>
      <c r="E7" t="s">
        <v>160</v>
      </c>
      <c r="F7">
        <v>2.5100000000000001E-2</v>
      </c>
      <c r="G7">
        <v>0.21753333333333333</v>
      </c>
      <c r="I7" t="s">
        <v>161</v>
      </c>
      <c r="J7">
        <v>1.6733333333333333E-2</v>
      </c>
      <c r="K7">
        <v>0.251</v>
      </c>
    </row>
    <row r="8" spans="1:11">
      <c r="A8" t="s">
        <v>162</v>
      </c>
      <c r="B8">
        <v>0.13386666666666666</v>
      </c>
      <c r="C8">
        <v>0.40160000000000001</v>
      </c>
      <c r="E8" t="s">
        <v>163</v>
      </c>
      <c r="F8">
        <v>9.2033333333333328E-2</v>
      </c>
      <c r="G8">
        <v>0.51873333333333338</v>
      </c>
      <c r="I8" t="s">
        <v>164</v>
      </c>
      <c r="J8">
        <v>6.6933333333333331E-2</v>
      </c>
      <c r="K8">
        <v>0.19243333333333335</v>
      </c>
    </row>
    <row r="10" spans="1:11">
      <c r="A10" t="s">
        <v>91</v>
      </c>
      <c r="B10">
        <v>5.8566666666666656E-2</v>
      </c>
      <c r="C10">
        <v>0.49926000000000004</v>
      </c>
      <c r="E10" t="s">
        <v>91</v>
      </c>
      <c r="F10">
        <v>0.13553999999999999</v>
      </c>
      <c r="G10">
        <v>0.37315333333333339</v>
      </c>
      <c r="I10" t="s">
        <v>91</v>
      </c>
      <c r="J10">
        <v>4.1833333333333333E-2</v>
      </c>
      <c r="K10">
        <v>0.20582000000000003</v>
      </c>
    </row>
    <row r="11" spans="1:11">
      <c r="A11" t="s">
        <v>130</v>
      </c>
      <c r="B11">
        <v>4.7697338616647288E-2</v>
      </c>
      <c r="C11">
        <v>0.48145387133371575</v>
      </c>
      <c r="E11" t="s">
        <v>130</v>
      </c>
      <c r="F11">
        <v>0.17038034152383244</v>
      </c>
      <c r="G11">
        <v>0.1148094474432403</v>
      </c>
      <c r="I11" t="s">
        <v>130</v>
      </c>
      <c r="J11">
        <v>2.0494064181285927E-2</v>
      </c>
      <c r="K11">
        <v>3.7696452824576836E-2</v>
      </c>
    </row>
    <row r="12" spans="1:11">
      <c r="A12" t="s">
        <v>9</v>
      </c>
      <c r="B12">
        <v>2.1330898298529823E-2</v>
      </c>
      <c r="C12">
        <v>0.21531271686652514</v>
      </c>
      <c r="E12" t="s">
        <v>9</v>
      </c>
      <c r="F12">
        <v>7.6196405135383879E-2</v>
      </c>
      <c r="G12">
        <v>5.1344345788454947E-2</v>
      </c>
      <c r="I12" t="s">
        <v>9</v>
      </c>
      <c r="J12">
        <v>9.1652241289197807E-3</v>
      </c>
      <c r="K12">
        <v>1.6858366205273551E-2</v>
      </c>
    </row>
    <row r="16" spans="1:11">
      <c r="A16" s="60" t="s">
        <v>68</v>
      </c>
      <c r="B16" t="s">
        <v>184</v>
      </c>
      <c r="E16" s="60" t="s">
        <v>93</v>
      </c>
      <c r="F16" t="s">
        <v>148</v>
      </c>
      <c r="I16" s="60" t="s">
        <v>94</v>
      </c>
      <c r="J16" t="s">
        <v>184</v>
      </c>
    </row>
    <row r="18" spans="1:11">
      <c r="A18" s="1" t="s">
        <v>69</v>
      </c>
      <c r="B18" s="1" t="s">
        <v>185</v>
      </c>
      <c r="C18" s="1" t="s">
        <v>186</v>
      </c>
      <c r="D18" s="1"/>
      <c r="E18" s="1" t="s">
        <v>69</v>
      </c>
      <c r="F18" s="1" t="s">
        <v>185</v>
      </c>
      <c r="G18" s="1" t="s">
        <v>186</v>
      </c>
      <c r="H18" s="1"/>
      <c r="I18" s="1" t="s">
        <v>69</v>
      </c>
      <c r="J18" s="1" t="s">
        <v>185</v>
      </c>
      <c r="K18" s="1" t="s">
        <v>186</v>
      </c>
    </row>
    <row r="19" spans="1:11">
      <c r="A19" t="s">
        <v>165</v>
      </c>
      <c r="B19">
        <v>0</v>
      </c>
      <c r="C19">
        <v>6.6933333333333331E-2</v>
      </c>
      <c r="E19" t="s">
        <v>166</v>
      </c>
      <c r="F19">
        <v>0.16733333333333333</v>
      </c>
      <c r="G19">
        <v>0.63586666666666669</v>
      </c>
      <c r="I19" t="s">
        <v>167</v>
      </c>
      <c r="J19">
        <v>1.5645666666666667</v>
      </c>
      <c r="K19">
        <v>1.7821</v>
      </c>
    </row>
    <row r="20" spans="1:11">
      <c r="A20" t="s">
        <v>168</v>
      </c>
      <c r="B20">
        <v>0.1004</v>
      </c>
      <c r="C20">
        <v>0.20080000000000001</v>
      </c>
      <c r="E20" t="s">
        <v>169</v>
      </c>
      <c r="F20">
        <v>6.6933333333333331E-2</v>
      </c>
      <c r="G20">
        <v>1.0625666666666667</v>
      </c>
      <c r="I20" t="s">
        <v>187</v>
      </c>
      <c r="J20">
        <v>0.97053333333333336</v>
      </c>
      <c r="K20">
        <v>3.3717666666666668</v>
      </c>
    </row>
    <row r="21" spans="1:11">
      <c r="A21" t="s">
        <v>171</v>
      </c>
      <c r="B21">
        <v>5.856666666666667E-2</v>
      </c>
      <c r="C21">
        <v>0.1757</v>
      </c>
      <c r="E21" t="s">
        <v>172</v>
      </c>
      <c r="F21">
        <v>0</v>
      </c>
      <c r="G21">
        <v>5.0200000000000002E-2</v>
      </c>
      <c r="I21" t="s">
        <v>170</v>
      </c>
      <c r="J21">
        <v>0.20080000000000001</v>
      </c>
      <c r="K21">
        <v>3.0538333333333334</v>
      </c>
    </row>
    <row r="22" spans="1:11">
      <c r="A22" t="s">
        <v>174</v>
      </c>
      <c r="B22">
        <v>1.6733333333333333E-2</v>
      </c>
      <c r="C22">
        <v>0.14223333333333332</v>
      </c>
      <c r="E22" t="s">
        <v>175</v>
      </c>
      <c r="F22">
        <v>4.1833333333333333E-2</v>
      </c>
      <c r="G22">
        <v>0.60239999999999994</v>
      </c>
      <c r="I22" t="s">
        <v>173</v>
      </c>
      <c r="J22">
        <v>0.23426666666666668</v>
      </c>
      <c r="K22">
        <v>2.4765333333333333</v>
      </c>
    </row>
    <row r="23" spans="1:11">
      <c r="A23" t="s">
        <v>177</v>
      </c>
      <c r="B23">
        <v>2.5100000000000001E-2</v>
      </c>
      <c r="C23">
        <v>0.14223333333333332</v>
      </c>
      <c r="E23" t="s">
        <v>178</v>
      </c>
      <c r="F23">
        <v>1.6733333333333333E-2</v>
      </c>
      <c r="G23">
        <v>1.1545999999999998</v>
      </c>
      <c r="I23" t="s">
        <v>176</v>
      </c>
      <c r="J23">
        <v>4.1833333333333333E-2</v>
      </c>
      <c r="K23">
        <v>0.44343333333333335</v>
      </c>
    </row>
    <row r="25" spans="1:11">
      <c r="A25" t="s">
        <v>91</v>
      </c>
      <c r="B25">
        <v>4.0160000000000001E-2</v>
      </c>
      <c r="C25">
        <v>0.14557999999999999</v>
      </c>
      <c r="E25" t="s">
        <v>91</v>
      </c>
      <c r="F25">
        <v>5.856666666666667E-2</v>
      </c>
      <c r="G25">
        <v>0.70112666666666668</v>
      </c>
      <c r="I25" t="s">
        <v>91</v>
      </c>
      <c r="J25">
        <v>0.60240000000000005</v>
      </c>
      <c r="K25">
        <v>2.2255333333333329</v>
      </c>
    </row>
    <row r="26" spans="1:11">
      <c r="A26" t="s">
        <v>130</v>
      </c>
      <c r="B26">
        <v>3.9862579221899612E-2</v>
      </c>
      <c r="C26">
        <v>5.0408732709058837E-2</v>
      </c>
      <c r="E26" t="s">
        <v>130</v>
      </c>
      <c r="F26">
        <v>6.5879199212565492E-2</v>
      </c>
      <c r="G26">
        <v>0.43988302005571112</v>
      </c>
      <c r="I26" t="s">
        <v>130</v>
      </c>
      <c r="J26">
        <v>0.64659232605337269</v>
      </c>
      <c r="K26">
        <v>1.1657021784696517</v>
      </c>
    </row>
    <row r="27" spans="1:11">
      <c r="A27" t="s">
        <v>9</v>
      </c>
      <c r="B27">
        <v>1.782708737972764E-2</v>
      </c>
      <c r="C27">
        <v>2.2543470599414538E-2</v>
      </c>
      <c r="E27" t="s">
        <v>9</v>
      </c>
      <c r="F27">
        <v>2.946207354850941E-2</v>
      </c>
      <c r="G27">
        <v>0.19672166699849467</v>
      </c>
      <c r="I27" t="s">
        <v>9</v>
      </c>
      <c r="J27">
        <v>0.28916487895700993</v>
      </c>
      <c r="K27">
        <v>0.52131786251554657</v>
      </c>
    </row>
    <row r="31" spans="1:11">
      <c r="A31" s="60" t="s">
        <v>95</v>
      </c>
      <c r="B31" t="s">
        <v>184</v>
      </c>
      <c r="E31" s="60" t="s">
        <v>96</v>
      </c>
      <c r="F31" t="s">
        <v>184</v>
      </c>
    </row>
    <row r="33" spans="1:11">
      <c r="A33" s="1" t="s">
        <v>69</v>
      </c>
      <c r="B33" s="1" t="s">
        <v>185</v>
      </c>
      <c r="C33" s="1" t="s">
        <v>186</v>
      </c>
      <c r="D33" s="1"/>
      <c r="E33" s="1" t="s">
        <v>69</v>
      </c>
      <c r="F33" s="1" t="s">
        <v>185</v>
      </c>
      <c r="G33" s="1" t="s">
        <v>186</v>
      </c>
      <c r="H33" s="1"/>
      <c r="I33" s="1"/>
      <c r="J33" s="1"/>
      <c r="K33" s="1"/>
    </row>
    <row r="34" spans="1:11">
      <c r="A34" t="s">
        <v>179</v>
      </c>
      <c r="B34">
        <v>0.5940333333333333</v>
      </c>
      <c r="C34">
        <v>3.2797333333333332</v>
      </c>
      <c r="E34" t="s">
        <v>188</v>
      </c>
      <c r="F34">
        <v>5.856666666666667E-2</v>
      </c>
      <c r="G34">
        <v>2.0331000000000001</v>
      </c>
    </row>
    <row r="35" spans="1:11">
      <c r="A35" t="s">
        <v>180</v>
      </c>
      <c r="B35">
        <v>0.46853333333333336</v>
      </c>
      <c r="C35">
        <v>4.1331333333333333</v>
      </c>
      <c r="E35" t="s">
        <v>189</v>
      </c>
      <c r="F35">
        <v>0.61913333333333331</v>
      </c>
      <c r="G35">
        <v>4.5179999999999998</v>
      </c>
    </row>
    <row r="36" spans="1:11">
      <c r="A36" t="s">
        <v>181</v>
      </c>
      <c r="B36">
        <v>0.92033333333333334</v>
      </c>
      <c r="C36">
        <v>3.8403</v>
      </c>
      <c r="E36" t="s">
        <v>190</v>
      </c>
      <c r="F36">
        <v>0</v>
      </c>
      <c r="G36">
        <v>0.1255</v>
      </c>
    </row>
    <row r="37" spans="1:11">
      <c r="A37" t="s">
        <v>182</v>
      </c>
      <c r="B37">
        <v>0.54383333333333328</v>
      </c>
      <c r="C37">
        <v>3.0203666666666669</v>
      </c>
      <c r="E37" t="s">
        <v>191</v>
      </c>
      <c r="F37">
        <v>0.13386666666666666</v>
      </c>
      <c r="G37">
        <v>1.5394666666666668</v>
      </c>
    </row>
    <row r="38" spans="1:11">
      <c r="A38" t="s">
        <v>183</v>
      </c>
      <c r="B38">
        <v>0.48526666666666668</v>
      </c>
      <c r="C38">
        <v>3.4052333333333333</v>
      </c>
      <c r="E38" t="s">
        <v>192</v>
      </c>
      <c r="F38">
        <v>0.54383333333333328</v>
      </c>
      <c r="G38">
        <v>6.5343666666666671</v>
      </c>
    </row>
    <row r="40" spans="1:11">
      <c r="A40" t="s">
        <v>91</v>
      </c>
      <c r="B40">
        <v>0.60239999999999994</v>
      </c>
      <c r="C40">
        <v>3.5357533333333335</v>
      </c>
      <c r="E40" t="s">
        <v>91</v>
      </c>
      <c r="F40">
        <v>0.27107999999999999</v>
      </c>
      <c r="G40">
        <v>2.9500866666666665</v>
      </c>
    </row>
    <row r="41" spans="1:11">
      <c r="A41" t="s">
        <v>130</v>
      </c>
      <c r="B41">
        <v>0.18454143316761065</v>
      </c>
      <c r="C41">
        <v>0.44660291746571446</v>
      </c>
      <c r="E41" t="s">
        <v>130</v>
      </c>
      <c r="F41">
        <v>0.28853478376868957</v>
      </c>
      <c r="G41">
        <v>2.5551134274235259</v>
      </c>
    </row>
    <row r="42" spans="1:11">
      <c r="A42" t="s">
        <v>9</v>
      </c>
      <c r="B42">
        <v>8.2529437845602349E-2</v>
      </c>
      <c r="C42">
        <v>0.19972689648061312</v>
      </c>
      <c r="E42" t="s">
        <v>9</v>
      </c>
      <c r="F42">
        <v>0.12903667807599856</v>
      </c>
      <c r="G42">
        <v>1.1426814627882957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16" workbookViewId="0">
      <selection activeCell="F32" sqref="F32"/>
    </sheetView>
  </sheetViews>
  <sheetFormatPr baseColWidth="10" defaultRowHeight="14" x14ac:dyDescent="0"/>
  <cols>
    <col min="1" max="1" width="17.33203125" customWidth="1"/>
    <col min="2" max="2" width="15.5" customWidth="1"/>
    <col min="6" max="6" width="17.1640625" customWidth="1"/>
    <col min="7" max="7" width="14.5" customWidth="1"/>
    <col min="10" max="10" width="17.1640625" customWidth="1"/>
    <col min="11" max="11" width="20.5" customWidth="1"/>
  </cols>
  <sheetData>
    <row r="1" spans="1:11">
      <c r="A1" s="58"/>
      <c r="B1" s="59"/>
      <c r="C1" s="59"/>
      <c r="D1" s="59"/>
      <c r="E1" s="59"/>
      <c r="F1" s="28"/>
      <c r="G1" s="59"/>
      <c r="H1" s="59"/>
      <c r="I1" s="59"/>
      <c r="J1" s="59"/>
      <c r="K1" s="28"/>
    </row>
    <row r="2" spans="1:11">
      <c r="A2" s="12" t="s">
        <v>65</v>
      </c>
      <c r="B2" t="s">
        <v>147</v>
      </c>
      <c r="F2" s="60" t="s">
        <v>66</v>
      </c>
      <c r="G2" t="s">
        <v>148</v>
      </c>
      <c r="J2" s="60" t="s">
        <v>67</v>
      </c>
      <c r="K2" t="s">
        <v>148</v>
      </c>
    </row>
    <row r="3" spans="1:11" hidden="1">
      <c r="A3" s="59"/>
      <c r="B3" s="59"/>
      <c r="C3" s="59"/>
    </row>
    <row r="4" spans="1:11" ht="48.75" customHeight="1">
      <c r="A4" s="62" t="s">
        <v>69</v>
      </c>
      <c r="B4" s="63" t="s">
        <v>149</v>
      </c>
      <c r="C4" s="59"/>
      <c r="F4" t="s">
        <v>69</v>
      </c>
      <c r="G4" t="s">
        <v>149</v>
      </c>
      <c r="J4" t="s">
        <v>69</v>
      </c>
      <c r="K4" t="s">
        <v>149</v>
      </c>
    </row>
    <row r="5" spans="1:11">
      <c r="A5" s="64" t="s">
        <v>150</v>
      </c>
      <c r="B5" s="61">
        <v>0.15896666666666667</v>
      </c>
      <c r="C5" s="59"/>
      <c r="F5" t="s">
        <v>151</v>
      </c>
      <c r="G5">
        <v>0.19243333333333335</v>
      </c>
      <c r="J5" t="s">
        <v>152</v>
      </c>
      <c r="K5">
        <v>0.14223333333333332</v>
      </c>
    </row>
    <row r="6" spans="1:11">
      <c r="A6" s="22" t="s">
        <v>153</v>
      </c>
      <c r="B6" s="23">
        <v>0.10876666666666666</v>
      </c>
      <c r="C6" s="59"/>
      <c r="F6" t="s">
        <v>154</v>
      </c>
      <c r="G6">
        <v>0.10876666666666666</v>
      </c>
      <c r="J6" t="s">
        <v>155</v>
      </c>
      <c r="K6">
        <v>0.1004</v>
      </c>
    </row>
    <row r="7" spans="1:11">
      <c r="A7" s="22" t="s">
        <v>156</v>
      </c>
      <c r="B7" s="23">
        <v>9.2033333333333328E-2</v>
      </c>
      <c r="C7" s="59"/>
      <c r="F7" t="s">
        <v>157</v>
      </c>
      <c r="G7">
        <v>0.10876666666666666</v>
      </c>
      <c r="J7" t="s">
        <v>158</v>
      </c>
      <c r="K7">
        <v>6.6933333333333331E-2</v>
      </c>
    </row>
    <row r="8" spans="1:11">
      <c r="A8" s="22" t="s">
        <v>159</v>
      </c>
      <c r="B8" s="23">
        <v>0.13386666666666666</v>
      </c>
      <c r="C8" s="59"/>
      <c r="F8" t="s">
        <v>160</v>
      </c>
      <c r="G8">
        <v>0.10876666666666666</v>
      </c>
      <c r="J8" t="s">
        <v>161</v>
      </c>
      <c r="K8">
        <v>0.1004</v>
      </c>
    </row>
    <row r="9" spans="1:11">
      <c r="A9" s="22" t="s">
        <v>162</v>
      </c>
      <c r="B9" s="23">
        <v>0.1255</v>
      </c>
      <c r="C9" s="59"/>
      <c r="F9" t="s">
        <v>163</v>
      </c>
      <c r="G9">
        <v>0.23426666666666668</v>
      </c>
      <c r="J9" t="s">
        <v>164</v>
      </c>
      <c r="K9">
        <v>0.13386666666666666</v>
      </c>
    </row>
    <row r="10" spans="1:11">
      <c r="A10" s="59"/>
      <c r="B10" s="61"/>
      <c r="C10" s="59"/>
    </row>
    <row r="11" spans="1:11">
      <c r="A11" s="22" t="s">
        <v>91</v>
      </c>
      <c r="B11" s="61">
        <v>0.12382666666666667</v>
      </c>
      <c r="C11" s="59"/>
      <c r="F11" t="s">
        <v>91</v>
      </c>
      <c r="G11">
        <v>0.15060000000000001</v>
      </c>
      <c r="J11" t="s">
        <v>91</v>
      </c>
      <c r="K11">
        <v>0.10876666666666665</v>
      </c>
    </row>
    <row r="12" spans="1:11">
      <c r="A12" s="22" t="s">
        <v>130</v>
      </c>
      <c r="B12" s="61">
        <v>2.5377356486092482E-2</v>
      </c>
      <c r="C12" s="59"/>
      <c r="F12" t="s">
        <v>130</v>
      </c>
      <c r="G12">
        <v>5.916126735927444E-2</v>
      </c>
      <c r="J12" t="s">
        <v>130</v>
      </c>
      <c r="K12">
        <v>3.0166445671382089E-2</v>
      </c>
    </row>
    <row r="13" spans="1:11">
      <c r="A13" s="22" t="s">
        <v>9</v>
      </c>
      <c r="B13" s="61">
        <v>1.1349098838429597E-2</v>
      </c>
      <c r="C13" s="59"/>
      <c r="F13" t="s">
        <v>9</v>
      </c>
      <c r="G13">
        <v>2.6457723090075422E-2</v>
      </c>
      <c r="J13" t="s">
        <v>9</v>
      </c>
      <c r="K13">
        <v>1.3490844632152926E-2</v>
      </c>
    </row>
    <row r="14" spans="1:11">
      <c r="A14" s="59"/>
      <c r="B14" s="59"/>
      <c r="C14" s="59"/>
    </row>
    <row r="17" spans="1:11">
      <c r="A17" s="60" t="s">
        <v>68</v>
      </c>
      <c r="B17" t="s">
        <v>148</v>
      </c>
      <c r="F17" s="60" t="s">
        <v>93</v>
      </c>
      <c r="G17" t="s">
        <v>148</v>
      </c>
      <c r="J17" s="60" t="s">
        <v>94</v>
      </c>
      <c r="K17" t="s">
        <v>148</v>
      </c>
    </row>
    <row r="19" spans="1:11">
      <c r="A19" t="s">
        <v>69</v>
      </c>
      <c r="B19" t="s">
        <v>149</v>
      </c>
      <c r="F19" t="s">
        <v>69</v>
      </c>
      <c r="G19" t="s">
        <v>149</v>
      </c>
      <c r="J19" t="s">
        <v>69</v>
      </c>
      <c r="K19" t="s">
        <v>149</v>
      </c>
    </row>
    <row r="20" spans="1:11">
      <c r="A20" t="s">
        <v>165</v>
      </c>
      <c r="B20">
        <v>6.6933333333333331E-2</v>
      </c>
      <c r="F20" t="s">
        <v>166</v>
      </c>
      <c r="G20">
        <v>0.24263333333333334</v>
      </c>
      <c r="J20" t="s">
        <v>167</v>
      </c>
      <c r="K20">
        <v>1.4725333333333332</v>
      </c>
    </row>
    <row r="21" spans="1:11">
      <c r="A21" t="s">
        <v>168</v>
      </c>
      <c r="B21">
        <v>5.856666666666667E-2</v>
      </c>
      <c r="F21" t="s">
        <v>169</v>
      </c>
      <c r="G21">
        <v>0.92870000000000008</v>
      </c>
      <c r="J21" t="s">
        <v>170</v>
      </c>
      <c r="K21">
        <v>1.4892666666666667</v>
      </c>
    </row>
    <row r="22" spans="1:11">
      <c r="A22" t="s">
        <v>171</v>
      </c>
      <c r="B22">
        <v>9.2033333333333328E-2</v>
      </c>
      <c r="F22" t="s">
        <v>172</v>
      </c>
      <c r="G22">
        <v>4.1833333333333333E-2</v>
      </c>
      <c r="J22" t="s">
        <v>173</v>
      </c>
      <c r="K22">
        <v>1.5812999999999999</v>
      </c>
    </row>
    <row r="23" spans="1:11">
      <c r="A23" t="s">
        <v>174</v>
      </c>
      <c r="B23">
        <v>8.3666666666666667E-2</v>
      </c>
      <c r="F23" t="s">
        <v>175</v>
      </c>
      <c r="G23">
        <v>0.30956666666666666</v>
      </c>
      <c r="J23" t="s">
        <v>176</v>
      </c>
      <c r="K23">
        <v>0.11713333333333334</v>
      </c>
    </row>
    <row r="24" spans="1:11">
      <c r="A24" t="s">
        <v>177</v>
      </c>
      <c r="B24">
        <v>9.2033333333333328E-2</v>
      </c>
      <c r="F24" t="s">
        <v>178</v>
      </c>
      <c r="G24">
        <v>0.97053333333333336</v>
      </c>
    </row>
    <row r="25" spans="1:11">
      <c r="J25" t="s">
        <v>91</v>
      </c>
      <c r="K25">
        <v>1.1650583333333333</v>
      </c>
    </row>
    <row r="26" spans="1:11">
      <c r="A26" t="s">
        <v>91</v>
      </c>
      <c r="B26">
        <v>7.864666666666667E-2</v>
      </c>
      <c r="F26" t="s">
        <v>91</v>
      </c>
      <c r="G26">
        <v>0.49865333333333339</v>
      </c>
      <c r="J26" t="s">
        <v>130</v>
      </c>
      <c r="K26">
        <v>0.70025134766554187</v>
      </c>
    </row>
    <row r="27" spans="1:11">
      <c r="A27" t="s">
        <v>130</v>
      </c>
      <c r="B27">
        <v>1.5198804777569411E-2</v>
      </c>
      <c r="F27" t="s">
        <v>130</v>
      </c>
      <c r="G27">
        <v>0.42355501125067041</v>
      </c>
      <c r="J27" t="s">
        <v>9</v>
      </c>
      <c r="K27">
        <v>0.35012567383277093</v>
      </c>
    </row>
    <row r="28" spans="1:11">
      <c r="A28" t="s">
        <v>9</v>
      </c>
      <c r="B28">
        <v>6.7971121318787546E-3</v>
      </c>
      <c r="F28" t="s">
        <v>9</v>
      </c>
      <c r="G28">
        <v>0.18941955947343744</v>
      </c>
    </row>
    <row r="32" spans="1:11">
      <c r="A32" s="60" t="s">
        <v>95</v>
      </c>
      <c r="B32" t="s">
        <v>148</v>
      </c>
      <c r="F32" s="60" t="s">
        <v>96</v>
      </c>
      <c r="G32" t="s">
        <v>148</v>
      </c>
    </row>
    <row r="34" spans="1:7">
      <c r="A34" t="s">
        <v>69</v>
      </c>
      <c r="B34" t="s">
        <v>149</v>
      </c>
      <c r="F34" t="s">
        <v>69</v>
      </c>
      <c r="G34" t="s">
        <v>149</v>
      </c>
    </row>
    <row r="35" spans="1:7">
      <c r="A35" t="s">
        <v>179</v>
      </c>
      <c r="B35">
        <v>1.0876666666666666</v>
      </c>
      <c r="F35" t="s">
        <v>188</v>
      </c>
      <c r="G35">
        <v>0.5940333333333333</v>
      </c>
    </row>
    <row r="36" spans="1:7">
      <c r="A36" t="s">
        <v>180</v>
      </c>
      <c r="B36">
        <v>1.3052000000000001</v>
      </c>
      <c r="F36" t="s">
        <v>189</v>
      </c>
      <c r="G36">
        <v>1.3219333333333334</v>
      </c>
    </row>
    <row r="37" spans="1:7">
      <c r="A37" t="s">
        <v>181</v>
      </c>
      <c r="B37">
        <v>0.70279999999999998</v>
      </c>
      <c r="F37" t="s">
        <v>190</v>
      </c>
      <c r="G37">
        <v>0.11713333333333334</v>
      </c>
    </row>
    <row r="38" spans="1:7">
      <c r="A38" t="s">
        <v>182</v>
      </c>
      <c r="B38">
        <v>1.2549999999999999</v>
      </c>
      <c r="F38" t="s">
        <v>191</v>
      </c>
      <c r="G38">
        <v>0.30956666666666666</v>
      </c>
    </row>
    <row r="39" spans="1:7">
      <c r="A39" t="s">
        <v>183</v>
      </c>
      <c r="B39">
        <v>0.92870000000000008</v>
      </c>
      <c r="F39" t="s">
        <v>192</v>
      </c>
      <c r="G39">
        <v>1.4139666666666668</v>
      </c>
    </row>
    <row r="41" spans="1:7">
      <c r="A41" t="s">
        <v>91</v>
      </c>
      <c r="B41">
        <v>1.0558733333333332</v>
      </c>
      <c r="F41" t="s">
        <v>91</v>
      </c>
      <c r="G41">
        <v>0.7513266666666667</v>
      </c>
    </row>
    <row r="42" spans="1:7">
      <c r="A42" t="s">
        <v>130</v>
      </c>
      <c r="B42">
        <v>0.24680957616933968</v>
      </c>
      <c r="F42" t="s">
        <v>130</v>
      </c>
      <c r="G42">
        <v>0.58880769611138761</v>
      </c>
    </row>
    <row r="43" spans="1:7">
      <c r="A43" t="s">
        <v>9</v>
      </c>
      <c r="B43">
        <v>0.11037659796251113</v>
      </c>
      <c r="F43" t="s">
        <v>9</v>
      </c>
      <c r="G43">
        <v>0.26332280683602022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A1048576"/>
    </sheetView>
  </sheetViews>
  <sheetFormatPr baseColWidth="10" defaultRowHeight="14" x14ac:dyDescent="0"/>
  <cols>
    <col min="1" max="1" width="15.5" customWidth="1"/>
    <col min="2" max="2" width="21.33203125" customWidth="1"/>
    <col min="6" max="6" width="17.5" customWidth="1"/>
    <col min="7" max="7" width="19.1640625" customWidth="1"/>
    <col min="10" max="10" width="16.6640625" customWidth="1"/>
    <col min="11" max="11" width="21.33203125" customWidth="1"/>
  </cols>
  <sheetData>
    <row r="1" spans="1:14">
      <c r="A1" s="60" t="s">
        <v>65</v>
      </c>
      <c r="F1" s="60" t="s">
        <v>66</v>
      </c>
      <c r="J1" s="60" t="s">
        <v>67</v>
      </c>
    </row>
    <row r="3" spans="1:14">
      <c r="A3" t="s">
        <v>69</v>
      </c>
      <c r="B3" t="s">
        <v>193</v>
      </c>
      <c r="F3" t="s">
        <v>69</v>
      </c>
      <c r="G3" t="s">
        <v>193</v>
      </c>
      <c r="J3" t="s">
        <v>69</v>
      </c>
      <c r="K3" t="s">
        <v>193</v>
      </c>
      <c r="N3" t="s">
        <v>69</v>
      </c>
    </row>
    <row r="4" spans="1:14">
      <c r="A4" t="s">
        <v>150</v>
      </c>
      <c r="B4">
        <v>8.3666666666666663E-3</v>
      </c>
      <c r="F4" t="s">
        <v>151</v>
      </c>
      <c r="G4">
        <v>0</v>
      </c>
      <c r="J4" t="s">
        <v>152</v>
      </c>
      <c r="K4">
        <v>8.3666666666666663E-3</v>
      </c>
    </row>
    <row r="5" spans="1:14">
      <c r="A5" t="s">
        <v>153</v>
      </c>
      <c r="B5">
        <v>0</v>
      </c>
      <c r="F5" t="s">
        <v>154</v>
      </c>
      <c r="G5">
        <v>0</v>
      </c>
      <c r="J5" t="s">
        <v>155</v>
      </c>
      <c r="K5">
        <v>0.13386666666666666</v>
      </c>
    </row>
    <row r="6" spans="1:14">
      <c r="A6" t="s">
        <v>156</v>
      </c>
      <c r="B6">
        <v>0</v>
      </c>
      <c r="F6" t="s">
        <v>157</v>
      </c>
      <c r="G6">
        <v>1.6733333333333333E-2</v>
      </c>
      <c r="J6" t="s">
        <v>158</v>
      </c>
      <c r="K6">
        <v>0</v>
      </c>
    </row>
    <row r="7" spans="1:14">
      <c r="A7" t="s">
        <v>159</v>
      </c>
      <c r="B7">
        <v>0</v>
      </c>
      <c r="F7" t="s">
        <v>160</v>
      </c>
      <c r="G7">
        <v>2.5100000000000001E-2</v>
      </c>
      <c r="J7" t="s">
        <v>161</v>
      </c>
      <c r="K7">
        <v>0.1004</v>
      </c>
    </row>
    <row r="8" spans="1:14">
      <c r="A8" t="s">
        <v>162</v>
      </c>
      <c r="B8">
        <v>3.3466666666666665E-2</v>
      </c>
      <c r="F8" t="s">
        <v>163</v>
      </c>
      <c r="G8">
        <v>1.6733333333333333E-2</v>
      </c>
      <c r="J8" t="s">
        <v>164</v>
      </c>
      <c r="K8">
        <v>5.856666666666667E-2</v>
      </c>
    </row>
    <row r="10" spans="1:14">
      <c r="A10" t="s">
        <v>91</v>
      </c>
      <c r="B10">
        <v>8.3666666666666663E-3</v>
      </c>
      <c r="F10" t="s">
        <v>91</v>
      </c>
      <c r="G10">
        <v>1.1713333333333334E-2</v>
      </c>
      <c r="J10" t="s">
        <v>91</v>
      </c>
      <c r="K10">
        <v>6.0239999999999995E-2</v>
      </c>
    </row>
    <row r="11" spans="1:14">
      <c r="A11" t="s">
        <v>130</v>
      </c>
      <c r="B11">
        <v>1.4491491756659607E-2</v>
      </c>
      <c r="F11" t="s">
        <v>130</v>
      </c>
      <c r="G11">
        <v>1.1225061247048945E-2</v>
      </c>
      <c r="J11" t="s">
        <v>130</v>
      </c>
      <c r="K11">
        <v>5.7784539454771126E-2</v>
      </c>
    </row>
    <row r="12" spans="1:14">
      <c r="A12" t="s">
        <v>9</v>
      </c>
      <c r="B12">
        <v>6.4807921326537439E-3</v>
      </c>
      <c r="F12" t="s">
        <v>9</v>
      </c>
      <c r="G12">
        <v>5.0200000000000002E-3</v>
      </c>
      <c r="J12" t="s">
        <v>9</v>
      </c>
      <c r="K12">
        <v>2.5842031653877374E-2</v>
      </c>
    </row>
    <row r="15" spans="1:14">
      <c r="A15" s="60" t="s">
        <v>68</v>
      </c>
      <c r="F15" s="60" t="s">
        <v>93</v>
      </c>
      <c r="J15" s="60" t="s">
        <v>94</v>
      </c>
    </row>
    <row r="17" spans="1:14">
      <c r="A17" t="s">
        <v>69</v>
      </c>
      <c r="B17" t="s">
        <v>193</v>
      </c>
      <c r="F17" t="s">
        <v>69</v>
      </c>
      <c r="G17" t="s">
        <v>193</v>
      </c>
      <c r="J17" t="s">
        <v>69</v>
      </c>
      <c r="K17" t="s">
        <v>193</v>
      </c>
      <c r="N17" t="s">
        <v>69</v>
      </c>
    </row>
    <row r="18" spans="1:14">
      <c r="A18" t="s">
        <v>165</v>
      </c>
      <c r="B18">
        <v>8.3666666666666663E-3</v>
      </c>
      <c r="F18" t="s">
        <v>166</v>
      </c>
      <c r="G18">
        <v>4.1833333333333333E-2</v>
      </c>
      <c r="J18" t="s">
        <v>167</v>
      </c>
      <c r="K18">
        <v>0.40160000000000001</v>
      </c>
    </row>
    <row r="19" spans="1:14">
      <c r="A19" t="s">
        <v>168</v>
      </c>
      <c r="B19">
        <v>0</v>
      </c>
      <c r="F19" t="s">
        <v>169</v>
      </c>
      <c r="G19">
        <v>8.3666666666666667E-2</v>
      </c>
      <c r="J19" t="s">
        <v>170</v>
      </c>
      <c r="K19">
        <v>0.40160000000000001</v>
      </c>
    </row>
    <row r="20" spans="1:14">
      <c r="A20" t="s">
        <v>171</v>
      </c>
      <c r="B20">
        <v>0</v>
      </c>
      <c r="F20" t="s">
        <v>172</v>
      </c>
      <c r="G20">
        <v>8.3666666666666663E-3</v>
      </c>
      <c r="J20" t="s">
        <v>173</v>
      </c>
      <c r="K20">
        <v>0.753</v>
      </c>
    </row>
    <row r="21" spans="1:14">
      <c r="A21" t="s">
        <v>174</v>
      </c>
      <c r="B21">
        <v>0</v>
      </c>
      <c r="F21" t="s">
        <v>175</v>
      </c>
      <c r="G21">
        <v>0.15059999999999998</v>
      </c>
      <c r="J21" t="s">
        <v>176</v>
      </c>
      <c r="K21">
        <v>0.1004</v>
      </c>
    </row>
    <row r="22" spans="1:14">
      <c r="A22" t="s">
        <v>177</v>
      </c>
      <c r="B22">
        <v>3.3466666666666665E-2</v>
      </c>
      <c r="F22" t="s">
        <v>178</v>
      </c>
      <c r="G22">
        <v>9.2033333333333328E-2</v>
      </c>
    </row>
    <row r="23" spans="1:14">
      <c r="J23" t="s">
        <v>91</v>
      </c>
      <c r="K23">
        <v>0.41415000000000002</v>
      </c>
    </row>
    <row r="24" spans="1:14">
      <c r="A24" t="s">
        <v>91</v>
      </c>
      <c r="B24">
        <v>8.3666666666666663E-3</v>
      </c>
      <c r="F24" t="s">
        <v>91</v>
      </c>
      <c r="G24">
        <v>7.5299999999999992E-2</v>
      </c>
      <c r="J24" t="s">
        <v>130</v>
      </c>
      <c r="K24">
        <v>0.26681665989963971</v>
      </c>
    </row>
    <row r="25" spans="1:14">
      <c r="A25" t="s">
        <v>130</v>
      </c>
      <c r="B25">
        <v>1.4491491756659607E-2</v>
      </c>
      <c r="F25" t="s">
        <v>130</v>
      </c>
      <c r="G25">
        <v>5.3898479673466795E-2</v>
      </c>
      <c r="J25" t="s">
        <v>9</v>
      </c>
      <c r="K25">
        <v>0.13340832994981985</v>
      </c>
    </row>
    <row r="26" spans="1:14">
      <c r="A26" t="s">
        <v>9</v>
      </c>
      <c r="B26">
        <v>6.4807921326537439E-3</v>
      </c>
      <c r="F26" t="s">
        <v>9</v>
      </c>
      <c r="G26">
        <v>2.4104132886752484E-2</v>
      </c>
    </row>
    <row r="29" spans="1:14">
      <c r="A29" s="60" t="s">
        <v>95</v>
      </c>
      <c r="F29" s="60" t="s">
        <v>96</v>
      </c>
    </row>
    <row r="31" spans="1:14">
      <c r="A31" t="s">
        <v>69</v>
      </c>
      <c r="B31" t="s">
        <v>193</v>
      </c>
      <c r="F31" t="s">
        <v>69</v>
      </c>
      <c r="G31" t="s">
        <v>193</v>
      </c>
    </row>
    <row r="32" spans="1:14">
      <c r="A32" t="s">
        <v>179</v>
      </c>
      <c r="B32">
        <v>1.6315</v>
      </c>
      <c r="F32" t="s">
        <v>188</v>
      </c>
      <c r="G32">
        <v>1.3470333333333333</v>
      </c>
    </row>
    <row r="33" spans="1:7">
      <c r="A33" t="s">
        <v>180</v>
      </c>
      <c r="B33">
        <v>1.5227333333333333</v>
      </c>
      <c r="F33" t="s">
        <v>189</v>
      </c>
      <c r="G33">
        <v>2.2422666666666666</v>
      </c>
    </row>
    <row r="34" spans="1:7">
      <c r="A34" t="s">
        <v>181</v>
      </c>
      <c r="B34">
        <v>1.1964333333333332</v>
      </c>
      <c r="F34" t="s">
        <v>190</v>
      </c>
      <c r="G34">
        <v>0</v>
      </c>
    </row>
    <row r="35" spans="1:7">
      <c r="A35" t="s">
        <v>182</v>
      </c>
      <c r="B35">
        <v>2.0833000000000004</v>
      </c>
      <c r="F35" t="s">
        <v>191</v>
      </c>
      <c r="G35">
        <v>1.6147666666666667</v>
      </c>
    </row>
    <row r="36" spans="1:7">
      <c r="A36" t="s">
        <v>183</v>
      </c>
      <c r="B36">
        <v>1.8490333333333333</v>
      </c>
      <c r="F36" t="s">
        <v>192</v>
      </c>
      <c r="G36">
        <v>2.1753333333333331</v>
      </c>
    </row>
    <row r="38" spans="1:7">
      <c r="A38" t="s">
        <v>91</v>
      </c>
      <c r="B38">
        <v>1.6565999999999999</v>
      </c>
      <c r="F38" t="s">
        <v>91</v>
      </c>
      <c r="G38">
        <v>1.4758799999999996</v>
      </c>
    </row>
    <row r="39" spans="1:7">
      <c r="A39" t="s">
        <v>130</v>
      </c>
      <c r="B39">
        <v>0.3351891754417699</v>
      </c>
      <c r="F39" t="s">
        <v>130</v>
      </c>
      <c r="G39">
        <v>0.90701381362750588</v>
      </c>
    </row>
    <row r="40" spans="1:7">
      <c r="A40" t="s">
        <v>9</v>
      </c>
      <c r="B40">
        <v>0.14990115632198012</v>
      </c>
      <c r="F40" t="s">
        <v>9</v>
      </c>
      <c r="G40">
        <v>0.40562890876048563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sqref="A1:AD1048576"/>
    </sheetView>
  </sheetViews>
  <sheetFormatPr baseColWidth="10" defaultRowHeight="14" x14ac:dyDescent="0"/>
  <cols>
    <col min="1" max="1" width="14.83203125" customWidth="1"/>
    <col min="2" max="2" width="24.6640625" customWidth="1"/>
    <col min="6" max="6" width="16.33203125" customWidth="1"/>
    <col min="7" max="7" width="17.33203125" customWidth="1"/>
    <col min="11" max="11" width="16" customWidth="1"/>
  </cols>
  <sheetData>
    <row r="1" spans="1:12">
      <c r="A1" s="60" t="s">
        <v>65</v>
      </c>
      <c r="F1" s="60" t="s">
        <v>66</v>
      </c>
      <c r="K1" s="60" t="s">
        <v>67</v>
      </c>
    </row>
    <row r="3" spans="1:12">
      <c r="A3" t="s">
        <v>69</v>
      </c>
      <c r="B3" t="s">
        <v>194</v>
      </c>
      <c r="F3" t="s">
        <v>69</v>
      </c>
      <c r="G3" t="s">
        <v>194</v>
      </c>
      <c r="K3" t="s">
        <v>69</v>
      </c>
      <c r="L3" t="s">
        <v>194</v>
      </c>
    </row>
    <row r="4" spans="1:12">
      <c r="A4" t="s">
        <v>150</v>
      </c>
      <c r="B4">
        <v>1.2124317158355295E-2</v>
      </c>
      <c r="F4" t="s">
        <v>150</v>
      </c>
      <c r="G4">
        <v>1.3631046426835196E-2</v>
      </c>
      <c r="K4" t="s">
        <v>150</v>
      </c>
      <c r="L4">
        <v>2.2463451180820306E-2</v>
      </c>
    </row>
    <row r="5" spans="1:12">
      <c r="A5" t="s">
        <v>153</v>
      </c>
      <c r="B5">
        <v>1.8825280492797379E-2</v>
      </c>
      <c r="F5" t="s">
        <v>153</v>
      </c>
      <c r="G5">
        <v>4.5187085817363047E-3</v>
      </c>
      <c r="K5" t="s">
        <v>153</v>
      </c>
      <c r="L5">
        <v>1.3204390335951692E-2</v>
      </c>
    </row>
    <row r="6" spans="1:12">
      <c r="A6" t="s">
        <v>156</v>
      </c>
      <c r="B6">
        <v>1.380363585190492E-2</v>
      </c>
      <c r="F6" t="s">
        <v>156</v>
      </c>
      <c r="G6">
        <v>4.3244905073817263E-3</v>
      </c>
      <c r="K6" t="s">
        <v>156</v>
      </c>
      <c r="L6">
        <v>2.46006895581199E-3</v>
      </c>
    </row>
    <row r="7" spans="1:12">
      <c r="A7" t="s">
        <v>159</v>
      </c>
      <c r="B7">
        <v>1.1775580175523884E-2</v>
      </c>
      <c r="F7" t="s">
        <v>159</v>
      </c>
      <c r="G7">
        <v>3.914545646444746E-3</v>
      </c>
      <c r="K7" t="s">
        <v>159</v>
      </c>
      <c r="L7">
        <v>1.7812372067139166E-2</v>
      </c>
    </row>
    <row r="8" spans="1:12">
      <c r="A8" t="s">
        <v>162</v>
      </c>
      <c r="B8">
        <v>2.6502611429521788E-2</v>
      </c>
      <c r="F8" t="s">
        <v>162</v>
      </c>
      <c r="G8">
        <v>1.1765025714505029E-3</v>
      </c>
      <c r="K8" t="s">
        <v>162</v>
      </c>
      <c r="L8">
        <v>1.8488697131745259E-2</v>
      </c>
    </row>
    <row r="10" spans="1:12">
      <c r="A10" t="s">
        <v>91</v>
      </c>
      <c r="B10">
        <v>1.6606285021620655E-2</v>
      </c>
      <c r="F10" t="s">
        <v>91</v>
      </c>
      <c r="G10">
        <v>5.5130587467696959E-3</v>
      </c>
      <c r="K10" t="s">
        <v>91</v>
      </c>
      <c r="L10">
        <v>1.4885795934293683E-2</v>
      </c>
    </row>
    <row r="11" spans="1:12">
      <c r="A11" t="s">
        <v>130</v>
      </c>
      <c r="B11">
        <v>6.2076526336204297E-3</v>
      </c>
      <c r="F11" t="s">
        <v>130</v>
      </c>
      <c r="G11">
        <v>4.7345568503738668E-3</v>
      </c>
      <c r="K11" t="s">
        <v>130</v>
      </c>
      <c r="L11">
        <v>7.6842764731797413E-3</v>
      </c>
    </row>
    <row r="12" spans="1:12">
      <c r="A12" t="s">
        <v>9</v>
      </c>
      <c r="B12">
        <v>2.7761466538961752E-3</v>
      </c>
      <c r="F12" t="s">
        <v>9</v>
      </c>
      <c r="G12">
        <v>2.117358192154653E-3</v>
      </c>
      <c r="K12" t="s">
        <v>9</v>
      </c>
      <c r="L12">
        <v>3.4365129103864482E-3</v>
      </c>
    </row>
    <row r="16" spans="1:12">
      <c r="A16" s="60" t="s">
        <v>68</v>
      </c>
    </row>
    <row r="17" spans="1:12">
      <c r="F17" s="60" t="s">
        <v>93</v>
      </c>
      <c r="K17" s="60" t="s">
        <v>94</v>
      </c>
    </row>
    <row r="18" spans="1:12">
      <c r="A18" t="s">
        <v>69</v>
      </c>
      <c r="B18" t="s">
        <v>194</v>
      </c>
    </row>
    <row r="19" spans="1:12">
      <c r="A19" t="s">
        <v>150</v>
      </c>
      <c r="B19">
        <v>7.6230394289077096E-3</v>
      </c>
      <c r="F19" t="s">
        <v>69</v>
      </c>
      <c r="G19" t="s">
        <v>194</v>
      </c>
      <c r="K19" t="s">
        <v>69</v>
      </c>
      <c r="L19" t="s">
        <v>194</v>
      </c>
    </row>
    <row r="20" spans="1:12">
      <c r="A20" t="s">
        <v>153</v>
      </c>
      <c r="B20">
        <v>1.5334912238057467E-2</v>
      </c>
      <c r="F20" t="s">
        <v>150</v>
      </c>
      <c r="G20">
        <v>5.8615238722718316E-3</v>
      </c>
      <c r="K20" t="s">
        <v>150</v>
      </c>
      <c r="L20">
        <v>6.5288136785814806E-3</v>
      </c>
    </row>
    <row r="21" spans="1:12">
      <c r="A21" t="s">
        <v>156</v>
      </c>
      <c r="B21">
        <v>6.5707516695238336E-3</v>
      </c>
      <c r="F21" t="s">
        <v>153</v>
      </c>
      <c r="G21">
        <v>3.8968789179438627E-2</v>
      </c>
      <c r="K21" t="s">
        <v>153</v>
      </c>
      <c r="L21">
        <v>9.5174052657165525E-3</v>
      </c>
    </row>
    <row r="22" spans="1:12">
      <c r="A22" t="s">
        <v>159</v>
      </c>
      <c r="B22">
        <v>3.5177538827623265E-3</v>
      </c>
      <c r="F22" t="s">
        <v>156</v>
      </c>
      <c r="G22">
        <v>8.4660770027889364E-3</v>
      </c>
      <c r="K22" t="s">
        <v>156</v>
      </c>
      <c r="L22">
        <v>7.4583258705831178E-3</v>
      </c>
    </row>
    <row r="23" spans="1:12">
      <c r="A23" t="s">
        <v>162</v>
      </c>
      <c r="B23">
        <v>1.4034674602768468E-2</v>
      </c>
      <c r="F23" t="s">
        <v>159</v>
      </c>
      <c r="G23">
        <v>1.1319699421743469E-2</v>
      </c>
      <c r="K23" t="s">
        <v>159</v>
      </c>
      <c r="L23">
        <v>1.6144687268121689E-2</v>
      </c>
    </row>
    <row r="24" spans="1:12">
      <c r="F24" t="s">
        <v>162</v>
      </c>
      <c r="G24">
        <v>1.3221741230202391E-2</v>
      </c>
      <c r="K24" t="s">
        <v>162</v>
      </c>
      <c r="L24">
        <v>2.3993408259345497E-3</v>
      </c>
    </row>
    <row r="25" spans="1:12">
      <c r="A25" t="s">
        <v>91</v>
      </c>
      <c r="B25">
        <v>9.4162263644039599E-3</v>
      </c>
    </row>
    <row r="26" spans="1:12">
      <c r="A26" t="s">
        <v>130</v>
      </c>
      <c r="B26">
        <v>5.061253052430768E-3</v>
      </c>
      <c r="F26" t="s">
        <v>91</v>
      </c>
      <c r="G26">
        <v>1.5567566141289051E-2</v>
      </c>
      <c r="K26" t="s">
        <v>91</v>
      </c>
      <c r="L26">
        <v>8.409714581787478E-3</v>
      </c>
    </row>
    <row r="27" spans="1:12">
      <c r="A27" t="s">
        <v>9</v>
      </c>
      <c r="B27">
        <v>2.2634611753127006E-3</v>
      </c>
      <c r="F27" t="s">
        <v>130</v>
      </c>
      <c r="G27">
        <v>1.3377246637237277E-2</v>
      </c>
      <c r="K27" t="s">
        <v>130</v>
      </c>
      <c r="L27">
        <v>5.0404439904172477E-3</v>
      </c>
    </row>
    <row r="28" spans="1:12">
      <c r="F28" t="s">
        <v>9</v>
      </c>
      <c r="G28">
        <v>5.9824865665286039E-3</v>
      </c>
      <c r="K28" t="s">
        <v>9</v>
      </c>
      <c r="L28">
        <v>2.2541550798706529E-3</v>
      </c>
    </row>
    <row r="31" spans="1:12">
      <c r="A31" s="60" t="s">
        <v>95</v>
      </c>
      <c r="F31" s="60" t="s">
        <v>96</v>
      </c>
    </row>
    <row r="33" spans="1:7">
      <c r="A33" t="s">
        <v>69</v>
      </c>
      <c r="B33" t="s">
        <v>194</v>
      </c>
      <c r="F33" t="s">
        <v>69</v>
      </c>
      <c r="G33" t="s">
        <v>194</v>
      </c>
    </row>
    <row r="34" spans="1:7">
      <c r="A34" t="s">
        <v>150</v>
      </c>
      <c r="B34">
        <v>5.9035658086636134E-2</v>
      </c>
      <c r="F34" t="s">
        <v>150</v>
      </c>
      <c r="G34">
        <v>2.7239064938720161E-2</v>
      </c>
    </row>
    <row r="35" spans="1:7">
      <c r="A35" t="s">
        <v>153</v>
      </c>
      <c r="B35">
        <v>1.7485063838497558E-2</v>
      </c>
      <c r="F35" t="s">
        <v>153</v>
      </c>
      <c r="G35">
        <v>4.4436959483662976E-2</v>
      </c>
    </row>
    <row r="36" spans="1:7">
      <c r="A36" t="s">
        <v>156</v>
      </c>
      <c r="B36">
        <v>7.9534660210321632E-3</v>
      </c>
      <c r="F36" t="s">
        <v>156</v>
      </c>
      <c r="G36">
        <v>6.7089791277537544E-2</v>
      </c>
    </row>
    <row r="37" spans="1:7">
      <c r="A37" t="s">
        <v>159</v>
      </c>
      <c r="B37">
        <v>1.1203640329555049E-2</v>
      </c>
      <c r="F37" t="s">
        <v>159</v>
      </c>
      <c r="G37">
        <v>5.8591411227387868E-2</v>
      </c>
    </row>
    <row r="38" spans="1:7">
      <c r="A38" t="s">
        <v>162</v>
      </c>
      <c r="B38">
        <v>1.3887311938694573E-2</v>
      </c>
      <c r="F38" t="s">
        <v>162</v>
      </c>
      <c r="G38">
        <v>7.2118112414604821E-2</v>
      </c>
    </row>
    <row r="40" spans="1:7">
      <c r="A40" t="s">
        <v>91</v>
      </c>
      <c r="B40">
        <v>2.1913028042883097E-2</v>
      </c>
      <c r="F40" t="s">
        <v>91</v>
      </c>
      <c r="G40">
        <v>5.3895067868382676E-2</v>
      </c>
    </row>
    <row r="41" spans="1:7">
      <c r="A41" t="s">
        <v>130</v>
      </c>
      <c r="B41">
        <v>2.1045599328493775E-2</v>
      </c>
      <c r="F41" t="s">
        <v>130</v>
      </c>
      <c r="G41">
        <v>1.8222472566357815E-2</v>
      </c>
    </row>
    <row r="42" spans="1:7">
      <c r="A42" t="s">
        <v>9</v>
      </c>
      <c r="B42">
        <v>9.4118781451472018E-3</v>
      </c>
      <c r="F42" t="s">
        <v>9</v>
      </c>
      <c r="G42">
        <v>8.1493374753002241E-3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H2" sqref="H2"/>
    </sheetView>
  </sheetViews>
  <sheetFormatPr baseColWidth="10" defaultRowHeight="14" x14ac:dyDescent="0"/>
  <sheetData>
    <row r="1" spans="1:8">
      <c r="A1" s="6" t="s">
        <v>28</v>
      </c>
      <c r="B1" s="7" t="s">
        <v>29</v>
      </c>
      <c r="C1" s="8"/>
      <c r="D1" s="9"/>
    </row>
    <row r="2" spans="1:8">
      <c r="A2" s="6"/>
      <c r="B2" s="10" t="s">
        <v>30</v>
      </c>
      <c r="C2" s="8"/>
      <c r="D2" s="9"/>
      <c r="H2" t="s">
        <v>146</v>
      </c>
    </row>
    <row r="3" spans="1:8">
      <c r="A3" s="6">
        <v>1</v>
      </c>
      <c r="B3" s="10" t="s">
        <v>31</v>
      </c>
      <c r="C3" s="8">
        <v>40164</v>
      </c>
      <c r="D3" s="11" t="s">
        <v>32</v>
      </c>
    </row>
    <row r="4" spans="1:8">
      <c r="A4" s="6">
        <v>2</v>
      </c>
      <c r="B4" s="10" t="s">
        <v>33</v>
      </c>
      <c r="C4" s="8">
        <v>40164</v>
      </c>
      <c r="D4" s="11" t="s">
        <v>32</v>
      </c>
    </row>
    <row r="5" spans="1:8">
      <c r="A5" s="6">
        <v>3</v>
      </c>
      <c r="B5" s="10" t="s">
        <v>34</v>
      </c>
      <c r="C5" s="8">
        <v>40184</v>
      </c>
      <c r="D5" s="11" t="s">
        <v>32</v>
      </c>
    </row>
    <row r="6" spans="1:8">
      <c r="A6" s="6">
        <v>4</v>
      </c>
      <c r="B6" s="10" t="s">
        <v>35</v>
      </c>
      <c r="C6" s="8">
        <v>40184</v>
      </c>
      <c r="D6" s="11" t="s">
        <v>32</v>
      </c>
    </row>
    <row r="7" spans="1:8">
      <c r="A7" s="6">
        <v>5</v>
      </c>
      <c r="B7" s="10" t="s">
        <v>36</v>
      </c>
      <c r="C7" s="8">
        <v>40184</v>
      </c>
      <c r="D7" s="11" t="s">
        <v>32</v>
      </c>
    </row>
    <row r="8" spans="1:8">
      <c r="A8" s="6">
        <v>6</v>
      </c>
      <c r="B8" s="10" t="s">
        <v>37</v>
      </c>
      <c r="C8" s="8">
        <v>40158</v>
      </c>
      <c r="D8" s="11" t="s">
        <v>38</v>
      </c>
    </row>
    <row r="9" spans="1:8">
      <c r="A9" s="6">
        <v>7</v>
      </c>
      <c r="B9" s="10" t="s">
        <v>39</v>
      </c>
      <c r="C9" s="8">
        <v>40158</v>
      </c>
      <c r="D9" s="11" t="s">
        <v>38</v>
      </c>
    </row>
    <row r="10" spans="1:8">
      <c r="A10" s="6">
        <v>8</v>
      </c>
      <c r="B10" s="10" t="s">
        <v>40</v>
      </c>
      <c r="C10" s="8">
        <v>40158</v>
      </c>
      <c r="D10" s="11" t="s">
        <v>38</v>
      </c>
    </row>
    <row r="11" spans="1:8">
      <c r="A11" s="6">
        <v>9</v>
      </c>
      <c r="B11" s="10" t="s">
        <v>39</v>
      </c>
      <c r="C11" s="8">
        <v>40148</v>
      </c>
      <c r="D11" s="11" t="s">
        <v>38</v>
      </c>
    </row>
    <row r="12" spans="1:8">
      <c r="A12" s="6">
        <v>10</v>
      </c>
      <c r="B12" s="10" t="s">
        <v>40</v>
      </c>
      <c r="C12" s="8">
        <v>40148</v>
      </c>
      <c r="D12" s="11" t="s">
        <v>38</v>
      </c>
    </row>
    <row r="13" spans="1:8">
      <c r="A13" s="6">
        <v>11</v>
      </c>
      <c r="B13" s="10" t="s">
        <v>41</v>
      </c>
      <c r="C13" s="8">
        <v>40155</v>
      </c>
      <c r="D13" s="11" t="s">
        <v>38</v>
      </c>
    </row>
    <row r="14" spans="1:8">
      <c r="A14" s="6">
        <v>12</v>
      </c>
      <c r="B14" s="10" t="s">
        <v>42</v>
      </c>
      <c r="C14" s="8">
        <v>40155</v>
      </c>
      <c r="D14" s="11" t="s">
        <v>38</v>
      </c>
    </row>
    <row r="15" spans="1:8">
      <c r="A15" s="6">
        <v>13</v>
      </c>
      <c r="B15" s="10" t="s">
        <v>41</v>
      </c>
      <c r="C15" s="8">
        <v>40158</v>
      </c>
      <c r="D15" s="11" t="s">
        <v>38</v>
      </c>
    </row>
    <row r="16" spans="1:8">
      <c r="A16" s="6">
        <v>14</v>
      </c>
      <c r="B16" s="10" t="s">
        <v>41</v>
      </c>
      <c r="C16" s="8">
        <v>40161</v>
      </c>
      <c r="D16" s="11" t="s">
        <v>38</v>
      </c>
    </row>
    <row r="17" spans="1:4">
      <c r="A17" s="6">
        <v>15</v>
      </c>
      <c r="B17" s="10" t="s">
        <v>42</v>
      </c>
      <c r="C17" s="8">
        <v>40161</v>
      </c>
      <c r="D17" s="11" t="s">
        <v>38</v>
      </c>
    </row>
    <row r="18" spans="1:4">
      <c r="A18" s="6">
        <v>16</v>
      </c>
      <c r="B18" s="10" t="s">
        <v>43</v>
      </c>
      <c r="C18" s="8">
        <v>40164</v>
      </c>
      <c r="D18" s="11" t="s">
        <v>38</v>
      </c>
    </row>
    <row r="19" spans="1:4">
      <c r="A19" s="6">
        <v>17</v>
      </c>
      <c r="B19" s="10" t="s">
        <v>44</v>
      </c>
      <c r="C19" s="8">
        <v>40164</v>
      </c>
      <c r="D19" s="11" t="s">
        <v>38</v>
      </c>
    </row>
    <row r="20" spans="1:4">
      <c r="A20" s="6">
        <v>18</v>
      </c>
      <c r="B20" s="10" t="s">
        <v>45</v>
      </c>
      <c r="C20" s="8">
        <v>40164</v>
      </c>
      <c r="D20" s="11" t="s">
        <v>38</v>
      </c>
    </row>
    <row r="21" spans="1:4">
      <c r="A21" s="6">
        <v>19</v>
      </c>
      <c r="B21" s="10" t="s">
        <v>46</v>
      </c>
      <c r="C21" s="8">
        <v>40143</v>
      </c>
      <c r="D21" s="11" t="s">
        <v>38</v>
      </c>
    </row>
    <row r="22" spans="1:4">
      <c r="A22" s="6">
        <v>20</v>
      </c>
      <c r="B22" s="10" t="s">
        <v>47</v>
      </c>
      <c r="C22" s="8">
        <v>40143</v>
      </c>
      <c r="D22" s="11" t="s">
        <v>38</v>
      </c>
    </row>
    <row r="23" spans="1:4">
      <c r="A23" s="6">
        <v>21</v>
      </c>
      <c r="B23" s="10" t="s">
        <v>48</v>
      </c>
      <c r="C23" s="8">
        <v>40186</v>
      </c>
      <c r="D23" s="11" t="s">
        <v>38</v>
      </c>
    </row>
    <row r="24" spans="1:4">
      <c r="A24" s="6">
        <v>22</v>
      </c>
      <c r="B24" s="10" t="s">
        <v>49</v>
      </c>
      <c r="C24" s="8">
        <v>40186</v>
      </c>
      <c r="D24" s="11" t="s">
        <v>38</v>
      </c>
    </row>
    <row r="25" spans="1:4">
      <c r="A25" s="6">
        <v>23</v>
      </c>
      <c r="B25" s="10" t="s">
        <v>50</v>
      </c>
      <c r="C25" s="8">
        <v>40186</v>
      </c>
      <c r="D25" s="11" t="s">
        <v>38</v>
      </c>
    </row>
    <row r="26" spans="1:4">
      <c r="A26" s="6">
        <v>24</v>
      </c>
      <c r="B26" s="10" t="s">
        <v>50</v>
      </c>
      <c r="C26" s="8">
        <v>40162</v>
      </c>
      <c r="D26" s="11" t="s">
        <v>38</v>
      </c>
    </row>
    <row r="27" spans="1:4">
      <c r="A27" s="6">
        <v>25</v>
      </c>
      <c r="B27" s="10" t="s">
        <v>51</v>
      </c>
      <c r="C27" s="8">
        <v>40162</v>
      </c>
      <c r="D27" s="11" t="s">
        <v>38</v>
      </c>
    </row>
    <row r="28" spans="1:4">
      <c r="A28" s="6">
        <v>26</v>
      </c>
      <c r="B28" s="10" t="s">
        <v>52</v>
      </c>
      <c r="C28" s="8">
        <v>40150</v>
      </c>
      <c r="D28" s="11" t="s">
        <v>38</v>
      </c>
    </row>
    <row r="29" spans="1:4">
      <c r="A29" s="6">
        <v>27</v>
      </c>
      <c r="B29" s="10" t="s">
        <v>53</v>
      </c>
      <c r="C29" s="8">
        <v>40150</v>
      </c>
      <c r="D29" s="11" t="s">
        <v>38</v>
      </c>
    </row>
    <row r="30" spans="1:4">
      <c r="A30" s="6">
        <v>28</v>
      </c>
      <c r="B30" s="10" t="s">
        <v>54</v>
      </c>
      <c r="C30" s="8">
        <v>40157</v>
      </c>
      <c r="D30" s="11" t="s">
        <v>38</v>
      </c>
    </row>
    <row r="31" spans="1:4">
      <c r="A31" s="6">
        <v>29</v>
      </c>
      <c r="B31" s="10" t="s">
        <v>55</v>
      </c>
      <c r="C31" s="8">
        <v>40157</v>
      </c>
      <c r="D31" s="11" t="s">
        <v>38</v>
      </c>
    </row>
    <row r="32" spans="1:4">
      <c r="A32" s="6">
        <v>30</v>
      </c>
      <c r="B32" s="10" t="s">
        <v>56</v>
      </c>
      <c r="C32" s="8">
        <v>40157</v>
      </c>
      <c r="D32" s="11" t="s">
        <v>38</v>
      </c>
    </row>
    <row r="33" spans="1:4">
      <c r="A33" s="6">
        <v>31</v>
      </c>
      <c r="B33" s="10" t="s">
        <v>57</v>
      </c>
      <c r="C33" s="8">
        <v>40289</v>
      </c>
      <c r="D33" s="11" t="s">
        <v>38</v>
      </c>
    </row>
    <row r="34" spans="1:4">
      <c r="A34" s="6">
        <v>32</v>
      </c>
      <c r="B34" s="10" t="s">
        <v>58</v>
      </c>
      <c r="C34" s="8">
        <v>40289</v>
      </c>
      <c r="D34" s="11" t="s">
        <v>38</v>
      </c>
    </row>
    <row r="35" spans="1:4">
      <c r="A35" s="6">
        <v>33</v>
      </c>
      <c r="B35" s="10" t="s">
        <v>59</v>
      </c>
      <c r="C35" s="8">
        <v>40289</v>
      </c>
      <c r="D35" s="11" t="s">
        <v>38</v>
      </c>
    </row>
    <row r="36" spans="1:4">
      <c r="A36" s="6">
        <v>34</v>
      </c>
      <c r="B36" s="10" t="s">
        <v>60</v>
      </c>
      <c r="C36" s="8">
        <v>40154</v>
      </c>
      <c r="D36" s="11" t="s">
        <v>38</v>
      </c>
    </row>
    <row r="37" spans="1:4">
      <c r="A37" s="6">
        <v>35</v>
      </c>
      <c r="B37" s="10" t="s">
        <v>61</v>
      </c>
      <c r="C37" s="8">
        <v>40289</v>
      </c>
      <c r="D37" s="11" t="s">
        <v>38</v>
      </c>
    </row>
    <row r="38" spans="1:4">
      <c r="A38" s="6">
        <v>36</v>
      </c>
      <c r="B38" s="10" t="s">
        <v>62</v>
      </c>
      <c r="C38" s="8">
        <v>40156</v>
      </c>
      <c r="D38" s="11" t="s">
        <v>38</v>
      </c>
    </row>
    <row r="39" spans="1:4">
      <c r="A39" s="6">
        <v>37</v>
      </c>
      <c r="B39" s="10" t="s">
        <v>63</v>
      </c>
      <c r="C39" s="8">
        <v>40156</v>
      </c>
      <c r="D39" s="11" t="s">
        <v>38</v>
      </c>
    </row>
    <row r="40" spans="1:4">
      <c r="A40" s="6">
        <v>38</v>
      </c>
      <c r="B40" s="10" t="s">
        <v>64</v>
      </c>
      <c r="C40" s="8">
        <v>40156</v>
      </c>
      <c r="D40" s="11" t="s">
        <v>38</v>
      </c>
    </row>
    <row r="41" spans="1:4">
      <c r="A41" s="6">
        <v>39</v>
      </c>
      <c r="B41" s="10" t="s">
        <v>62</v>
      </c>
      <c r="C41" s="8">
        <v>40163</v>
      </c>
      <c r="D41" s="11" t="s">
        <v>38</v>
      </c>
    </row>
    <row r="42" spans="1:4">
      <c r="A42" s="6">
        <v>40</v>
      </c>
      <c r="B42" s="10" t="s">
        <v>63</v>
      </c>
      <c r="C42" s="8">
        <v>40163</v>
      </c>
      <c r="D42" s="11" t="s">
        <v>38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Tabelle1</vt:lpstr>
      <vt:lpstr>GLDH</vt:lpstr>
      <vt:lpstr>ALT</vt:lpstr>
      <vt:lpstr>Bilirubin</vt:lpstr>
      <vt:lpstr>albumin</vt:lpstr>
      <vt:lpstr>BrdU HC+NPC</vt:lpstr>
      <vt:lpstr>BrdU Kupffer cells</vt:lpstr>
      <vt:lpstr>BrdU pos. HSCs</vt:lpstr>
      <vt:lpstr>Sirius red</vt:lpstr>
      <vt:lpstr>Probenliste Fluidigm</vt:lpstr>
    </vt:vector>
  </TitlesOfParts>
  <Company>Medizinische Fakultät, Universität Rostock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Mitarbeiter</dc:creator>
  <cp:lastModifiedBy>Dooley, Steven</cp:lastModifiedBy>
  <cp:lastPrinted>2013-05-15T07:09:12Z</cp:lastPrinted>
  <dcterms:created xsi:type="dcterms:W3CDTF">2013-05-15T05:17:24Z</dcterms:created>
  <dcterms:modified xsi:type="dcterms:W3CDTF">2013-07-20T17:03:03Z</dcterms:modified>
</cp:coreProperties>
</file>