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4.png" ContentType="image/png"/>
  <Override PartName="/xl/media/image3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tables/table1.xml" ContentType="application/vnd.openxmlformats-officedocument.spreadsheetml.table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4" firstSheet="0" activeTab="1"/>
  </bookViews>
  <sheets>
    <sheet name="Publication" sheetId="1" state="visible" r:id="rId2"/>
    <sheet name="Tab1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<sst xmlns="http://schemas.openxmlformats.org/spreadsheetml/2006/main" count="59" uniqueCount="45">
  <si>
    <t xml:space="preserve">id</t>
  </si>
  <si>
    <t xml:space="preserve">Hetzler1990</t>
  </si>
  <si>
    <t xml:space="preserve">pmid</t>
  </si>
  <si>
    <t xml:space="preserve">title</t>
  </si>
  <si>
    <t xml:space="preserve">Effect of paraxanthine on FFA mobilization after intravenous caffeine administration in humans.</t>
  </si>
  <si>
    <t xml:space="preserve">method</t>
  </si>
  <si>
    <t xml:space="preserve">intravenous administration of 4mg/kg lean body mass; samples at 5, 10,14, 30, 45, 60, 90, 120, 150, 180 min;</t>
  </si>
  <si>
    <t xml:space="preserve">species</t>
  </si>
  <si>
    <t xml:space="preserve">human</t>
  </si>
  <si>
    <t xml:space="preserve">n</t>
  </si>
  <si>
    <t xml:space="preserve">subjects</t>
  </si>
  <si>
    <t xml:space="preserve">10 healthy men; (mean +- SD): age 27.9 +- 6.2 [years]; weight 85.1 +- 15.4 [kg]; height 178.9 +- 4.5 [cm], percent fat 20.4 +- 9.5; lean body mass 66.7 +- 8.0 [kg]; caffeine dose 266.9 +- 32.1 [mg]</t>
  </si>
  <si>
    <t xml:space="preserve">interventions</t>
  </si>
  <si>
    <t xml:space="preserve">study</t>
  </si>
  <si>
    <t xml:space="preserve">time [min]</t>
  </si>
  <si>
    <t xml:space="preserve">Free fatty acids [μg/ml]</t>
  </si>
  <si>
    <t xml:space="preserve">Free fatty acids SE [μg/ml]</t>
  </si>
  <si>
    <t xml:space="preserve">Free fatty acids SD [µg/ml]</t>
  </si>
  <si>
    <t xml:space="preserve">Glycerol [µg/ml]</t>
  </si>
  <si>
    <t xml:space="preserve">Glycerol SE [µg/ml]</t>
  </si>
  <si>
    <t xml:space="preserve">Glycerol SD [µg/ml]</t>
  </si>
  <si>
    <t xml:space="preserve">Caffeine [μg/ml]</t>
  </si>
  <si>
    <t xml:space="preserve">Caffeine SE [µg/ml]</t>
  </si>
  <si>
    <t xml:space="preserve">Caffeine SD [µg/ml]</t>
  </si>
  <si>
    <t xml:space="preserve">Paraxanthine [µg/ml]</t>
  </si>
  <si>
    <t xml:space="preserve">Paraxanthine SE [µg/ml]</t>
  </si>
  <si>
    <t xml:space="preserve">Paraxanthine SD [µg/ml]</t>
  </si>
  <si>
    <t xml:space="preserve">Paraxanthine/Caffeine [-]</t>
  </si>
  <si>
    <t xml:space="preserve">time</t>
  </si>
  <si>
    <t xml:space="preserve">ffa</t>
  </si>
  <si>
    <t xml:space="preserve">ffa_se</t>
  </si>
  <si>
    <t xml:space="preserve">ffa_sd</t>
  </si>
  <si>
    <t xml:space="preserve">glycerol</t>
  </si>
  <si>
    <t xml:space="preserve">glycerol_se</t>
  </si>
  <si>
    <t xml:space="preserve">glycerol_sd</t>
  </si>
  <si>
    <t xml:space="preserve">caf</t>
  </si>
  <si>
    <t xml:space="preserve">caf_se</t>
  </si>
  <si>
    <t xml:space="preserve">caf_sd</t>
  </si>
  <si>
    <t xml:space="preserve">px</t>
  </si>
  <si>
    <t xml:space="preserve">px_se</t>
  </si>
  <si>
    <t xml:space="preserve">px_sd</t>
  </si>
  <si>
    <t xml:space="preserve">px_caf</t>
  </si>
  <si>
    <t xml:space="preserve">px_caf_sd</t>
  </si>
  <si>
    <t xml:space="preserve">Hetzler 1990</t>
  </si>
  <si>
    <t xml:space="preserve">NA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</si>
</sst>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0"/>
    <numFmt numFmtId="166" formatCode="0"/>
  </numFmts>
  <fonts count="8">
    <font>
      <sz val="11"/>
      <color rgb="FF000000"/>
      <name val="Arial"/>
      <family val="2"/>
      <charset val="16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000000"/>
      <name val="Arial"/>
      <family val="2"/>
      <charset val="1"/>
    </font>
    <font>
      <sz val="10"/>
      <color rgb="FF000000"/>
      <name val="Arial"/>
      <family val="2"/>
      <charset val="161"/>
    </font>
    <font>
      <b val="true"/>
      <sz val="10"/>
      <color rgb="FF000000"/>
      <name val="Arial"/>
      <family val="2"/>
      <charset val="161"/>
    </font>
  </fonts>
  <fills count="4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  <fill>
      <patternFill patternType="solid">
        <fgColor rgb="FFFCD5B5"/>
        <bgColor rgb="FFCCCC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5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7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CD5B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4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106200</xdr:colOff>
      <xdr:row>15</xdr:row>
      <xdr:rowOff>38160</xdr:rowOff>
    </xdr:from>
    <xdr:to>
      <xdr:col>6</xdr:col>
      <xdr:colOff>298440</xdr:colOff>
      <xdr:row>32</xdr:row>
      <xdr:rowOff>138240</xdr:rowOff>
    </xdr:to>
    <xdr:pic>
      <xdr:nvPicPr>
        <xdr:cNvPr id="0" name="Picture 1" descr=""/>
        <xdr:cNvPicPr/>
      </xdr:nvPicPr>
      <xdr:blipFill>
        <a:blip r:embed="rId1"/>
        <a:stretch/>
      </xdr:blipFill>
      <xdr:spPr>
        <a:xfrm>
          <a:off x="106200" y="2743200"/>
          <a:ext cx="5200200" cy="2863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434160</xdr:colOff>
      <xdr:row>16</xdr:row>
      <xdr:rowOff>57240</xdr:rowOff>
    </xdr:from>
    <xdr:to>
      <xdr:col>13</xdr:col>
      <xdr:colOff>620640</xdr:colOff>
      <xdr:row>31</xdr:row>
      <xdr:rowOff>98280</xdr:rowOff>
    </xdr:to>
    <xdr:pic>
      <xdr:nvPicPr>
        <xdr:cNvPr id="1" name="Picture 2" descr=""/>
        <xdr:cNvPicPr/>
      </xdr:nvPicPr>
      <xdr:blipFill>
        <a:blip r:embed="rId2"/>
        <a:stretch/>
      </xdr:blipFill>
      <xdr:spPr>
        <a:xfrm>
          <a:off x="5442120" y="2924640"/>
          <a:ext cx="6102360" cy="2479680"/>
        </a:xfrm>
        <a:prstGeom prst="rect">
          <a:avLst/>
        </a:prstGeom>
        <a:ln>
          <a:noFill/>
        </a:ln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2:N12" headerRowCount="1" totalsRowCount="0" totalsRowShown="0">
  <autoFilter ref="A2:N12"/>
  <tableColumns count="14">
    <tableColumn id="1" name="study"/>
    <tableColumn id="2" name="n"/>
    <tableColumn id="3" name="time"/>
    <tableColumn id="4" name="ffa"/>
    <tableColumn id="5" name="ffa_se"/>
    <tableColumn id="6" name="ffa_sd"/>
    <tableColumn id="7" name="glycerol"/>
    <tableColumn id="8" name="glycerol_se"/>
    <tableColumn id="9" name="glycerol_sd"/>
    <tableColumn id="10" name="caf"/>
    <tableColumn id="11" name="caf_se"/>
    <tableColumn id="12" name="caf_sd"/>
    <tableColumn id="13" name="px"/>
    <tableColumn id="14" name="px_se"/>
  </tableColumns>
</tabl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B7" activeCellId="0" sqref="A2:Q12"/>
    </sheetView>
  </sheetViews>
  <sheetFormatPr defaultRowHeight="12.8"/>
  <cols>
    <col collapsed="false" hidden="false" max="1" min="1" style="0" width="26.046511627907"/>
    <col collapsed="false" hidden="false" max="2" min="2" style="0" width="48.2418604651163"/>
    <col collapsed="false" hidden="false" max="1025" min="3" style="0" width="8.67906976744186"/>
  </cols>
  <sheetData>
    <row r="1" customFormat="false" ht="13.8" hidden="false" customHeight="false" outlineLevel="0" collapsed="false">
      <c r="A1" s="1" t="s">
        <v>0</v>
      </c>
      <c r="B1" s="2" t="s">
        <v>1</v>
      </c>
    </row>
    <row r="2" customFormat="false" ht="13.8" hidden="false" customHeight="false" outlineLevel="0" collapsed="false">
      <c r="A2" s="1" t="s">
        <v>2</v>
      </c>
      <c r="B2" s="2" t="n">
        <v>2312486</v>
      </c>
    </row>
    <row r="3" customFormat="false" ht="22.95" hidden="false" customHeight="false" outlineLevel="0" collapsed="false">
      <c r="A3" s="1" t="s">
        <v>3</v>
      </c>
      <c r="B3" s="2" t="s">
        <v>4</v>
      </c>
    </row>
    <row r="4" customFormat="false" ht="22.8" hidden="false" customHeight="false" outlineLevel="0" collapsed="false">
      <c r="A4" s="1" t="s">
        <v>5</v>
      </c>
      <c r="B4" s="3" t="s">
        <v>6</v>
      </c>
    </row>
    <row r="5" customFormat="false" ht="13.8" hidden="false" customHeight="false" outlineLevel="0" collapsed="false">
      <c r="A5" s="1" t="s">
        <v>7</v>
      </c>
      <c r="B5" s="2" t="s">
        <v>8</v>
      </c>
    </row>
    <row r="6" customFormat="false" ht="13.8" hidden="false" customHeight="false" outlineLevel="0" collapsed="false">
      <c r="A6" s="1" t="s">
        <v>9</v>
      </c>
      <c r="B6" s="2" t="n">
        <v>10</v>
      </c>
    </row>
    <row r="7" customFormat="false" ht="44.75" hidden="false" customHeight="false" outlineLevel="0" collapsed="false">
      <c r="A7" s="1" t="s">
        <v>10</v>
      </c>
      <c r="B7" s="2" t="s">
        <v>11</v>
      </c>
    </row>
    <row r="8" customFormat="false" ht="13.8" hidden="false" customHeight="false" outlineLevel="0" collapsed="false">
      <c r="A8" s="1" t="s">
        <v>12</v>
      </c>
      <c r="B8" s="2"/>
    </row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Q12" activeCellId="0" sqref="A2:Q12"/>
    </sheetView>
  </sheetViews>
  <sheetFormatPr defaultRowHeight="12.8"/>
  <cols>
    <col collapsed="false" hidden="false" max="1" min="1" style="4" width="13.7813953488372"/>
    <col collapsed="false" hidden="false" max="2" min="2" style="4" width="10.0232558139535"/>
    <col collapsed="false" hidden="false" max="3" min="3" style="4" width="10.7395348837209"/>
    <col collapsed="false" hidden="false" max="4" min="4" style="4" width="9.75348837209302"/>
    <col collapsed="false" hidden="false" max="5" min="5" style="4" width="10.6511627906977"/>
    <col collapsed="false" hidden="false" max="7" min="6" style="4" width="9.75348837209302"/>
    <col collapsed="false" hidden="false" max="8" min="8" style="4" width="13.5116279069767"/>
    <col collapsed="false" hidden="false" max="9" min="9" style="4" width="12.8883720930233"/>
    <col collapsed="false" hidden="false" max="10" min="10" style="4" width="9.75348837209302"/>
    <col collapsed="false" hidden="false" max="11" min="11" style="4" width="11.0093023255814"/>
    <col collapsed="false" hidden="false" max="1025" min="12" style="4" width="9.75348837209302"/>
  </cols>
  <sheetData>
    <row r="1" customFormat="false" ht="33.8" hidden="false" customHeight="false" outlineLevel="0" collapsed="false">
      <c r="A1" s="5" t="s">
        <v>13</v>
      </c>
      <c r="B1" s="5" t="s">
        <v>10</v>
      </c>
      <c r="C1" s="5" t="s">
        <v>14</v>
      </c>
      <c r="D1" s="5" t="s">
        <v>15</v>
      </c>
      <c r="E1" s="5" t="s">
        <v>16</v>
      </c>
      <c r="F1" s="5" t="s">
        <v>17</v>
      </c>
      <c r="G1" s="5" t="s">
        <v>18</v>
      </c>
      <c r="H1" s="5" t="s">
        <v>19</v>
      </c>
      <c r="I1" s="5" t="s">
        <v>20</v>
      </c>
      <c r="J1" s="5" t="s">
        <v>21</v>
      </c>
      <c r="K1" s="5" t="s">
        <v>22</v>
      </c>
      <c r="L1" s="5" t="s">
        <v>23</v>
      </c>
      <c r="M1" s="5" t="s">
        <v>24</v>
      </c>
      <c r="N1" s="5" t="s">
        <v>25</v>
      </c>
      <c r="O1" s="5" t="s">
        <v>26</v>
      </c>
      <c r="P1" s="5" t="s">
        <v>27</v>
      </c>
      <c r="Q1" s="5" t="s">
        <v>27</v>
      </c>
    </row>
    <row r="2" customFormat="false" ht="12.8" hidden="false" customHeight="false" outlineLevel="0" collapsed="false">
      <c r="A2" s="6" t="s">
        <v>13</v>
      </c>
      <c r="B2" s="6" t="s">
        <v>9</v>
      </c>
      <c r="C2" s="6" t="s">
        <v>28</v>
      </c>
      <c r="D2" s="6" t="s">
        <v>29</v>
      </c>
      <c r="E2" s="6" t="s">
        <v>30</v>
      </c>
      <c r="F2" s="6" t="s">
        <v>31</v>
      </c>
      <c r="G2" s="6" t="s">
        <v>32</v>
      </c>
      <c r="H2" s="6" t="s">
        <v>33</v>
      </c>
      <c r="I2" s="6" t="s">
        <v>34</v>
      </c>
      <c r="J2" s="6" t="s">
        <v>35</v>
      </c>
      <c r="K2" s="6" t="s">
        <v>36</v>
      </c>
      <c r="L2" s="6" t="s">
        <v>37</v>
      </c>
      <c r="M2" s="6" t="s">
        <v>38</v>
      </c>
      <c r="N2" s="6" t="s">
        <v>39</v>
      </c>
      <c r="O2" s="6" t="s">
        <v>40</v>
      </c>
      <c r="P2" s="6" t="s">
        <v>41</v>
      </c>
      <c r="Q2" s="6" t="s">
        <v>42</v>
      </c>
    </row>
    <row r="3" customFormat="false" ht="12.8" hidden="false" customHeight="false" outlineLevel="0" collapsed="false">
      <c r="A3" s="4" t="s">
        <v>43</v>
      </c>
      <c r="B3" s="7" t="n">
        <v>10</v>
      </c>
      <c r="C3" s="7" t="n">
        <v>0</v>
      </c>
      <c r="D3" s="4" t="n">
        <v>0.47</v>
      </c>
      <c r="E3" s="4" t="n">
        <v>0.02</v>
      </c>
      <c r="F3" s="4" t="n">
        <f aca="false">$E3*SQRT($B3)</f>
        <v>0.0632455532033676</v>
      </c>
      <c r="G3" s="4" t="n">
        <v>0.13</v>
      </c>
      <c r="H3" s="4" t="n">
        <v>0.01</v>
      </c>
      <c r="I3" s="4" t="n">
        <f aca="false">$H3*SQRT($B3)</f>
        <v>0.0316227766016838</v>
      </c>
      <c r="J3" s="4" t="n">
        <v>0.06</v>
      </c>
      <c r="K3" s="4" t="n">
        <v>0.05</v>
      </c>
      <c r="L3" s="4" t="n">
        <f aca="false">$K3*SQRT($B3)</f>
        <v>0.158113883008419</v>
      </c>
      <c r="M3" s="4" t="n">
        <v>0.08</v>
      </c>
      <c r="N3" s="4" t="n">
        <v>0.07</v>
      </c>
      <c r="O3" s="4" t="n">
        <f aca="false">$N3*SQRT($B3)</f>
        <v>0.221359436211787</v>
      </c>
      <c r="P3" s="4" t="s">
        <v>44</v>
      </c>
      <c r="Q3" s="4" t="s">
        <v>44</v>
      </c>
    </row>
    <row r="4" customFormat="false" ht="12.8" hidden="false" customHeight="false" outlineLevel="0" collapsed="false">
      <c r="A4" s="4" t="s">
        <v>43</v>
      </c>
      <c r="B4" s="7" t="n">
        <v>10</v>
      </c>
      <c r="C4" s="7" t="n">
        <v>5</v>
      </c>
      <c r="D4" s="4" t="n">
        <v>0.42</v>
      </c>
      <c r="E4" s="4" t="n">
        <v>0.03</v>
      </c>
      <c r="F4" s="4" t="n">
        <f aca="false">$E4*SQRT($B4)</f>
        <v>0.0948683298050514</v>
      </c>
      <c r="G4" s="4" t="n">
        <v>0.13</v>
      </c>
      <c r="H4" s="4" t="n">
        <v>0.02</v>
      </c>
      <c r="I4" s="4" t="n">
        <f aca="false">$H4*SQRT($B4)</f>
        <v>0.0632455532033676</v>
      </c>
      <c r="J4" s="4" t="n">
        <v>8.72</v>
      </c>
      <c r="K4" s="4" t="n">
        <v>1.23</v>
      </c>
      <c r="L4" s="4" t="n">
        <f aca="false">$K4*SQRT($B4)</f>
        <v>3.88960152200711</v>
      </c>
      <c r="M4" s="4" t="n">
        <v>0.24</v>
      </c>
      <c r="N4" s="4" t="n">
        <v>0.07</v>
      </c>
      <c r="O4" s="4" t="n">
        <f aca="false">$N4*SQRT($B4)</f>
        <v>0.221359436211787</v>
      </c>
      <c r="P4" s="4" t="n">
        <f aca="false">$M4/$J4</f>
        <v>0.0275229357798165</v>
      </c>
      <c r="Q4" s="4" t="n">
        <f aca="false">$P4*SQRT(POWER($O4/$M4,2)+POWER($L4/$J4,2))</f>
        <v>0.0281980463048989</v>
      </c>
    </row>
    <row r="5" customFormat="false" ht="12.8" hidden="false" customHeight="false" outlineLevel="0" collapsed="false">
      <c r="A5" s="4" t="s">
        <v>43</v>
      </c>
      <c r="B5" s="7" t="n">
        <v>10</v>
      </c>
      <c r="C5" s="7" t="n">
        <v>15</v>
      </c>
      <c r="D5" s="4" t="n">
        <v>0.43</v>
      </c>
      <c r="E5" s="4" t="n">
        <v>0.04</v>
      </c>
      <c r="F5" s="4" t="n">
        <f aca="false">$E5*SQRT($B5)</f>
        <v>0.126491106406735</v>
      </c>
      <c r="G5" s="4" t="n">
        <v>0.15</v>
      </c>
      <c r="H5" s="4" t="n">
        <v>0.01</v>
      </c>
      <c r="I5" s="4" t="n">
        <f aca="false">$H5*SQRT($B5)</f>
        <v>0.0316227766016838</v>
      </c>
      <c r="J5" s="4" t="n">
        <v>5.67</v>
      </c>
      <c r="K5" s="4" t="n">
        <v>0.29</v>
      </c>
      <c r="L5" s="4" t="n">
        <f aca="false">$K5*SQRT($B5)</f>
        <v>0.91706052144883</v>
      </c>
      <c r="M5" s="4" t="n">
        <v>0.43</v>
      </c>
      <c r="N5" s="4" t="n">
        <v>0.09</v>
      </c>
      <c r="O5" s="4" t="n">
        <f aca="false">$N5*SQRT($B5)</f>
        <v>0.284604989415154</v>
      </c>
      <c r="P5" s="4" t="n">
        <f aca="false">$M5/$J5</f>
        <v>0.0758377425044092</v>
      </c>
      <c r="Q5" s="4" t="n">
        <f aca="false">$P5*SQRT(POWER($O5/$M5,2)+POWER($L5/$J5,2))</f>
        <v>0.0516718421049072</v>
      </c>
    </row>
    <row r="6" customFormat="false" ht="12.8" hidden="false" customHeight="false" outlineLevel="0" collapsed="false">
      <c r="A6" s="4" t="s">
        <v>43</v>
      </c>
      <c r="B6" s="7" t="n">
        <v>10</v>
      </c>
      <c r="C6" s="7" t="n">
        <v>30</v>
      </c>
      <c r="D6" s="4" t="n">
        <v>0.57</v>
      </c>
      <c r="E6" s="4" t="n">
        <v>0.07</v>
      </c>
      <c r="F6" s="4" t="n">
        <f aca="false">$E6*SQRT($B6)</f>
        <v>0.221359436211787</v>
      </c>
      <c r="G6" s="4" t="n">
        <v>0.16</v>
      </c>
      <c r="H6" s="4" t="n">
        <v>0.02</v>
      </c>
      <c r="I6" s="4" t="n">
        <f aca="false">$H6*SQRT($B6)</f>
        <v>0.0632455532033676</v>
      </c>
      <c r="J6" s="4" t="n">
        <v>5.3</v>
      </c>
      <c r="K6" s="4" t="n">
        <v>0.4</v>
      </c>
      <c r="L6" s="4" t="n">
        <f aca="false">$K6*SQRT($B6)</f>
        <v>1.26491106406735</v>
      </c>
      <c r="M6" s="4" t="n">
        <v>0.6</v>
      </c>
      <c r="N6" s="4" t="n">
        <v>0.09</v>
      </c>
      <c r="O6" s="4" t="n">
        <f aca="false">$N6*SQRT($B6)</f>
        <v>0.284604989415154</v>
      </c>
      <c r="P6" s="4" t="n">
        <f aca="false">$M6/$J6</f>
        <v>0.113207547169811</v>
      </c>
      <c r="Q6" s="4" t="n">
        <f aca="false">$P6*SQRT(POWER($O6/$M6,2)+POWER($L6/$J6,2))</f>
        <v>0.0601130766612912</v>
      </c>
    </row>
    <row r="7" customFormat="false" ht="12.8" hidden="false" customHeight="false" outlineLevel="0" collapsed="false">
      <c r="A7" s="4" t="s">
        <v>43</v>
      </c>
      <c r="B7" s="7" t="n">
        <v>10</v>
      </c>
      <c r="C7" s="7" t="n">
        <v>45</v>
      </c>
      <c r="D7" s="4" t="n">
        <v>0.64</v>
      </c>
      <c r="E7" s="4" t="n">
        <v>0.04</v>
      </c>
      <c r="F7" s="4" t="n">
        <f aca="false">$E7*SQRT($B7)</f>
        <v>0.126491106406735</v>
      </c>
      <c r="G7" s="4" t="n">
        <v>0.15</v>
      </c>
      <c r="H7" s="4" t="n">
        <v>0.01</v>
      </c>
      <c r="I7" s="4" t="n">
        <f aca="false">$H7*SQRT($B7)</f>
        <v>0.0316227766016838</v>
      </c>
      <c r="J7" s="4" t="n">
        <v>4.66</v>
      </c>
      <c r="K7" s="4" t="n">
        <v>0.2</v>
      </c>
      <c r="L7" s="4" t="n">
        <f aca="false">$K7*SQRT($B7)</f>
        <v>0.632455532033676</v>
      </c>
      <c r="M7" s="4" t="n">
        <v>0.68</v>
      </c>
      <c r="N7" s="4" t="n">
        <v>0.07</v>
      </c>
      <c r="O7" s="4" t="n">
        <f aca="false">$N7*SQRT($B7)</f>
        <v>0.221359436211787</v>
      </c>
      <c r="P7" s="4" t="n">
        <f aca="false">$M7/$J7</f>
        <v>0.145922746781116</v>
      </c>
      <c r="Q7" s="4" t="n">
        <f aca="false">$P7*SQRT(POWER($O7/$M7,2)+POWER($L7/$J7,2))</f>
        <v>0.0514651956198183</v>
      </c>
    </row>
    <row r="8" customFormat="false" ht="12.8" hidden="false" customHeight="false" outlineLevel="0" collapsed="false">
      <c r="A8" s="4" t="s">
        <v>43</v>
      </c>
      <c r="B8" s="7" t="n">
        <v>10</v>
      </c>
      <c r="C8" s="7" t="n">
        <v>60</v>
      </c>
      <c r="D8" s="4" t="n">
        <v>0.64</v>
      </c>
      <c r="E8" s="4" t="n">
        <v>0.04</v>
      </c>
      <c r="F8" s="4" t="n">
        <f aca="false">$E8*SQRT($B8)</f>
        <v>0.126491106406735</v>
      </c>
      <c r="G8" s="4" t="n">
        <v>0.16</v>
      </c>
      <c r="H8" s="4" t="n">
        <v>0.01</v>
      </c>
      <c r="I8" s="4" t="n">
        <f aca="false">$H8*SQRT($B8)</f>
        <v>0.0316227766016838</v>
      </c>
      <c r="J8" s="4" t="n">
        <v>4.34</v>
      </c>
      <c r="K8" s="4" t="n">
        <v>0.2</v>
      </c>
      <c r="L8" s="4" t="n">
        <f aca="false">$K8*SQRT($B8)</f>
        <v>0.632455532033676</v>
      </c>
      <c r="M8" s="4" t="n">
        <v>0.71</v>
      </c>
      <c r="N8" s="4" t="n">
        <v>0.07</v>
      </c>
      <c r="O8" s="4" t="n">
        <f aca="false">$N8*SQRT($B8)</f>
        <v>0.221359436211787</v>
      </c>
      <c r="P8" s="4" t="n">
        <f aca="false">$M8/$J8</f>
        <v>0.163594470046083</v>
      </c>
      <c r="Q8" s="4" t="n">
        <f aca="false">$P8*SQRT(POWER($O8/$M8,2)+POWER($L8/$J8,2))</f>
        <v>0.056301059587363</v>
      </c>
    </row>
    <row r="9" customFormat="false" ht="12.8" hidden="false" customHeight="false" outlineLevel="0" collapsed="false">
      <c r="A9" s="4" t="s">
        <v>43</v>
      </c>
      <c r="B9" s="7" t="n">
        <v>10</v>
      </c>
      <c r="C9" s="7" t="n">
        <v>90</v>
      </c>
      <c r="D9" s="4" t="n">
        <v>0.65</v>
      </c>
      <c r="E9" s="4" t="n">
        <v>0.03</v>
      </c>
      <c r="F9" s="4" t="n">
        <f aca="false">$E9*SQRT($B9)</f>
        <v>0.0948683298050514</v>
      </c>
      <c r="G9" s="4" t="n">
        <v>0.16</v>
      </c>
      <c r="H9" s="4" t="n">
        <v>0.01</v>
      </c>
      <c r="I9" s="4" t="n">
        <f aca="false">$H9*SQRT($B9)</f>
        <v>0.0316227766016838</v>
      </c>
      <c r="J9" s="4" t="n">
        <v>3.82</v>
      </c>
      <c r="K9" s="4" t="n">
        <v>0.2</v>
      </c>
      <c r="L9" s="4" t="n">
        <f aca="false">$K9*SQRT($B9)</f>
        <v>0.632455532033676</v>
      </c>
      <c r="M9" s="4" t="n">
        <v>0.86</v>
      </c>
      <c r="N9" s="4" t="n">
        <v>0.09</v>
      </c>
      <c r="O9" s="4" t="n">
        <f aca="false">$N9*SQRT($B9)</f>
        <v>0.284604989415154</v>
      </c>
      <c r="P9" s="4" t="n">
        <f aca="false">$M9/$J9</f>
        <v>0.225130890052356</v>
      </c>
      <c r="Q9" s="4" t="n">
        <f aca="false">$P9*SQRT(POWER($O9/$M9,2)+POWER($L9/$J9,2))</f>
        <v>0.0833076129437175</v>
      </c>
    </row>
    <row r="10" customFormat="false" ht="12.8" hidden="false" customHeight="false" outlineLevel="0" collapsed="false">
      <c r="A10" s="4" t="s">
        <v>43</v>
      </c>
      <c r="B10" s="7" t="n">
        <v>10</v>
      </c>
      <c r="C10" s="7" t="n">
        <v>120</v>
      </c>
      <c r="D10" s="4" t="n">
        <v>0.66</v>
      </c>
      <c r="E10" s="4" t="n">
        <v>0.03</v>
      </c>
      <c r="F10" s="4" t="n">
        <f aca="false">$E10*SQRT($B10)</f>
        <v>0.0948683298050514</v>
      </c>
      <c r="G10" s="4" t="n">
        <v>0.17</v>
      </c>
      <c r="H10" s="4" t="n">
        <v>0.01</v>
      </c>
      <c r="I10" s="4" t="n">
        <f aca="false">$H10*SQRT($B10)</f>
        <v>0.0316227766016838</v>
      </c>
      <c r="J10" s="4" t="n">
        <v>3.37</v>
      </c>
      <c r="K10" s="4" t="n">
        <v>0.17</v>
      </c>
      <c r="L10" s="4" t="n">
        <f aca="false">$K10*SQRT($B10)</f>
        <v>0.537587202228625</v>
      </c>
      <c r="M10" s="4" t="n">
        <v>1.01</v>
      </c>
      <c r="N10" s="4" t="n">
        <v>0.06</v>
      </c>
      <c r="O10" s="4" t="n">
        <f aca="false">$N10*SQRT($B10)</f>
        <v>0.189736659610103</v>
      </c>
      <c r="P10" s="4" t="n">
        <f aca="false">$M10/$J10</f>
        <v>0.299703264094955</v>
      </c>
      <c r="Q10" s="4" t="n">
        <f aca="false">$P10*SQRT(POWER($O10/$M10,2)+POWER($L10/$J10,2))</f>
        <v>0.0738619547507429</v>
      </c>
    </row>
    <row r="11" customFormat="false" ht="12.8" hidden="false" customHeight="false" outlineLevel="0" collapsed="false">
      <c r="A11" s="4" t="s">
        <v>43</v>
      </c>
      <c r="B11" s="7" t="n">
        <v>10</v>
      </c>
      <c r="C11" s="7" t="n">
        <v>150</v>
      </c>
      <c r="D11" s="4" t="n">
        <v>0.72</v>
      </c>
      <c r="E11" s="4" t="n">
        <v>0.03</v>
      </c>
      <c r="F11" s="4" t="n">
        <f aca="false">$E11*SQRT($B11)</f>
        <v>0.0948683298050514</v>
      </c>
      <c r="G11" s="4" t="n">
        <v>0.15</v>
      </c>
      <c r="H11" s="4" t="n">
        <v>0.01</v>
      </c>
      <c r="I11" s="4" t="n">
        <f aca="false">$H11*SQRT($B11)</f>
        <v>0.0316227766016838</v>
      </c>
      <c r="J11" s="4" t="n">
        <v>3.32</v>
      </c>
      <c r="K11" s="4" t="n">
        <v>0.22</v>
      </c>
      <c r="L11" s="4" t="n">
        <f aca="false">$K11*SQRT($B11)</f>
        <v>0.695701085237044</v>
      </c>
      <c r="M11" s="4" t="n">
        <v>1.05</v>
      </c>
      <c r="N11" s="4" t="n">
        <v>0.05</v>
      </c>
      <c r="O11" s="4" t="n">
        <f aca="false">$N11*SQRT($B11)</f>
        <v>0.158113883008419</v>
      </c>
      <c r="P11" s="4" t="n">
        <f aca="false">$M11/$J11</f>
        <v>0.316265060240964</v>
      </c>
      <c r="Q11" s="4" t="n">
        <f aca="false">$P11*SQRT(POWER($O11/$M11,2)+POWER($L11/$J11,2))</f>
        <v>0.0816100641152733</v>
      </c>
    </row>
    <row r="12" customFormat="false" ht="12.8" hidden="false" customHeight="false" outlineLevel="0" collapsed="false">
      <c r="A12" s="4" t="s">
        <v>43</v>
      </c>
      <c r="B12" s="7" t="n">
        <v>10</v>
      </c>
      <c r="C12" s="7" t="n">
        <v>180</v>
      </c>
      <c r="D12" s="4" t="n">
        <v>0.71</v>
      </c>
      <c r="E12" s="4" t="n">
        <v>0.06</v>
      </c>
      <c r="F12" s="4" t="n">
        <f aca="false">$E12*SQRT($B12)</f>
        <v>0.189736659610103</v>
      </c>
      <c r="G12" s="4" t="n">
        <v>0.14</v>
      </c>
      <c r="H12" s="4" t="n">
        <v>0.01</v>
      </c>
      <c r="I12" s="4" t="n">
        <f aca="false">$H12*SQRT($B12)</f>
        <v>0.0316227766016838</v>
      </c>
      <c r="J12" s="4" t="n">
        <v>3.03</v>
      </c>
      <c r="K12" s="4" t="n">
        <v>0.18</v>
      </c>
      <c r="L12" s="4" t="n">
        <f aca="false">$K12*SQRT($B12)</f>
        <v>0.569209978830308</v>
      </c>
      <c r="M12" s="4" t="n">
        <v>1.15</v>
      </c>
      <c r="N12" s="4" t="n">
        <v>0.08</v>
      </c>
      <c r="O12" s="4" t="n">
        <f aca="false">$N12*SQRT($B12)</f>
        <v>0.25298221281347</v>
      </c>
      <c r="P12" s="4" t="n">
        <f aca="false">$M12/$J12</f>
        <v>0.379537953795379</v>
      </c>
      <c r="Q12" s="4" t="n">
        <f aca="false">$P12*SQRT(POWER($O12/$M12,2)+POWER($L12/$J12,2))</f>
        <v>0.109793352036587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  <tableParts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970</TotalTime>
  <Application>LibreOffice/5.1.6.2$Linux_X86_64 LibreOffice_project/10m0$Build-2</Application>
  <Company>Hewlett-Packard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2017-01-24T05:33:42Z</dcterms:created>
  <dc:creator>Dimitra Ele</dc:creator>
  <dc:description/>
  <dc:language>en-US</dc:language>
  <cp:lastModifiedBy/>
  <dcterms:modified xsi:type="dcterms:W3CDTF">2018-03-31T18:30:39Z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Hewlett-Packard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