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5" firstSheet="0" activeTab="0"/>
  </bookViews>
  <sheets>
    <sheet name="Publication" sheetId="1" state="visible" r:id="rId2"/>
    <sheet name="Fig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<sst xmlns="http://schemas.openxmlformats.org/spreadsheetml/2006/main" count="147" uniqueCount="34">
  <si>
    <t>id</t>
  </si>
  <si>
    <t>Patwardhan1980</t>
  </si>
  <si>
    <t>pmid</t>
  </si>
  <si>
    <t>title</t>
  </si>
  <si>
    <t>Impaired elimination of caffeine by oral contraceptive steroids.</t>
  </si>
  <si>
    <t>method</t>
  </si>
  <si>
    <t>caffeine (250mg) was administered orally to 13 healthy males, 9 healthy females taking;
 no OCS, and 9 healthy females on OCS.
After an overnight fast the subjects received 250mg of caffeine.</t>
  </si>
  <si>
    <t>species</t>
  </si>
  <si>
    <t>human</t>
  </si>
  <si>
    <t>n</t>
  </si>
  <si>
    <t>13 + 9 + 9</t>
  </si>
  <si>
    <t>subjects</t>
  </si>
  <si>
    <t>healthy, male, female;
13 normal males (age range 18-71, mean weight +- S.D. 58.0 +- 5.9kg), 9 healthy females (age range 22 to 33 yr, mean weight 58.0 +- 5.9 kg), and 9 healthy females (age range 22 to 33 yr, weight 58.4 +- 9.6 kg) who had been on OCS for more than 6 months</t>
  </si>
  <si>
    <t>interventions</t>
  </si>
  <si>
    <t>oral contraceptive steroids (OCS)</t>
  </si>
  <si>
    <t>study</t>
  </si>
  <si>
    <t>gender</t>
  </si>
  <si>
    <t>Oral contraceptives (OCS)</t>
  </si>
  <si>
    <t>N</t>
  </si>
  <si>
    <t>time [h]</t>
  </si>
  <si>
    <t>caffeine concentration [µg/ml]</t>
  </si>
  <si>
    <t>caffeine concentration +- SE [µg/ml]</t>
  </si>
  <si>
    <t>caffeine concentration SE [µg/ml]</t>
  </si>
  <si>
    <t>caffeine concentration SD [µg/ml]</t>
  </si>
  <si>
    <t>oc</t>
  </si>
  <si>
    <t>time</t>
  </si>
  <si>
    <t>caf</t>
  </si>
  <si>
    <t>caf_pm_se</t>
  </si>
  <si>
    <t>caf_se</t>
  </si>
  <si>
    <t>caf_sd</t>
  </si>
  <si>
    <t>M</t>
  </si>
  <si>
    <t>no</t>
  </si>
  <si>
    <t>F</t>
  </si>
  <si>
    <t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</si>
</sst>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61"/>
    </font>
    <font>
      <b val="true"/>
      <sz val="10"/>
      <color rgb="FFFFFFFF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AC090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381240</xdr:colOff>
      <xdr:row>13</xdr:row>
      <xdr:rowOff>4680</xdr:rowOff>
    </xdr:from>
    <xdr:to>
      <xdr:col>17</xdr:col>
      <xdr:colOff>286920</xdr:colOff>
      <xdr:row>31</xdr:row>
      <xdr:rowOff>113400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8940960" y="2796120"/>
          <a:ext cx="5722200" cy="318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4.3255813953488"/>
    <col collapsed="false" hidden="false" max="2" min="2" style="0" width="40.7162790697675"/>
    <col collapsed="false" hidden="false" max="1025" min="3" style="0" width="10.7395348837209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 t="n">
        <v>7359014</v>
      </c>
    </row>
    <row r="3" customFormat="false" ht="23.85" hidden="false" customHeight="false" outlineLevel="0" collapsed="false">
      <c r="A3" s="1" t="s">
        <v>3</v>
      </c>
      <c r="B3" s="2" t="s">
        <v>4</v>
      </c>
    </row>
    <row r="4" customFormat="false" ht="60.45" hidden="false" customHeight="false" outlineLevel="0" collapsed="false">
      <c r="A4" s="1" t="s">
        <v>5</v>
      </c>
      <c r="B4" s="3" t="s">
        <v>6</v>
      </c>
    </row>
    <row r="5" customFormat="false" ht="13.8" hidden="false" customHeight="false" outlineLevel="0" collapsed="false">
      <c r="A5" s="1" t="s">
        <v>7</v>
      </c>
      <c r="B5" s="2" t="s">
        <v>8</v>
      </c>
    </row>
    <row r="6" customFormat="false" ht="13.8" hidden="false" customHeight="false" outlineLevel="0" collapsed="false">
      <c r="A6" s="1" t="s">
        <v>9</v>
      </c>
      <c r="B6" s="2" t="s">
        <v>10</v>
      </c>
    </row>
    <row r="7" customFormat="false" ht="84.05" hidden="false" customHeight="false" outlineLevel="0" collapsed="false">
      <c r="A7" s="1" t="s">
        <v>11</v>
      </c>
      <c r="B7" s="2" t="s">
        <v>12</v>
      </c>
    </row>
    <row r="8" customFormat="false" ht="13.8" hidden="false" customHeight="false" outlineLevel="0" collapsed="false">
      <c r="A8" s="1" t="s">
        <v>13</v>
      </c>
      <c r="B8" s="2" t="s">
        <v>14</v>
      </c>
    </row>
    <row r="17" customFormat="false" ht="13.8" hidden="false" customHeight="false" outlineLevel="0" collapsed="false"/>
    <row r="24" customFormat="false" ht="13.8" hidden="false" customHeight="false" outlineLevel="0" collapsed="false"/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2" activeCellId="0" sqref="A52"/>
    </sheetView>
  </sheetViews>
  <sheetFormatPr defaultRowHeight="12.8"/>
  <cols>
    <col collapsed="false" hidden="false" max="1" min="1" style="4" width="15.8279069767442"/>
    <col collapsed="false" hidden="false" max="4" min="2" style="4" width="13.0697674418605"/>
    <col collapsed="false" hidden="false" max="5" min="5" style="5" width="13.0697674418605"/>
    <col collapsed="false" hidden="false" max="6" min="6" style="5" width="14.306976744186"/>
    <col collapsed="false" hidden="false" max="9" min="7" style="5" width="9.3953488372093"/>
    <col collapsed="false" hidden="false" max="1025" min="10" style="4" width="9.3953488372093"/>
  </cols>
  <sheetData>
    <row r="1" customFormat="false" ht="50.2" hidden="false" customHeight="false" outlineLevel="0" collapsed="false">
      <c r="A1" s="6" t="s">
        <v>15</v>
      </c>
      <c r="B1" s="6" t="s">
        <v>16</v>
      </c>
      <c r="C1" s="6" t="s">
        <v>17</v>
      </c>
      <c r="D1" s="6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</row>
    <row r="2" customFormat="false" ht="22.35" hidden="false" customHeight="true" outlineLevel="0" collapsed="false">
      <c r="A2" s="8" t="s">
        <v>15</v>
      </c>
      <c r="B2" s="8" t="s">
        <v>16</v>
      </c>
      <c r="C2" s="8" t="s">
        <v>24</v>
      </c>
      <c r="D2" s="8" t="s">
        <v>18</v>
      </c>
      <c r="E2" s="9" t="s">
        <v>25</v>
      </c>
      <c r="F2" s="9" t="s">
        <v>26</v>
      </c>
      <c r="G2" s="10" t="s">
        <v>27</v>
      </c>
      <c r="H2" s="10" t="s">
        <v>28</v>
      </c>
      <c r="I2" s="10" t="s">
        <v>29</v>
      </c>
    </row>
    <row r="3" customFormat="false" ht="13.55" hidden="false" customHeight="false" outlineLevel="0" collapsed="false">
      <c r="A3" s="4" t="s">
        <v>1</v>
      </c>
      <c r="B3" s="4" t="s">
        <v>30</v>
      </c>
      <c r="C3" s="4" t="s">
        <v>31</v>
      </c>
      <c r="D3" s="4" t="n">
        <v>13</v>
      </c>
      <c r="E3" s="5" t="n">
        <v>0.2591024</v>
      </c>
      <c r="F3" s="5" t="n">
        <v>4.0089135</v>
      </c>
      <c r="G3" s="5" t="n">
        <v>4.98656</v>
      </c>
      <c r="H3" s="5" t="n">
        <f aca="false">ABS($F3-$G3)</f>
        <v>0.9776465</v>
      </c>
      <c r="I3" s="5" t="n">
        <f aca="false">$H3*SQRT($D3)</f>
        <v>3.5249545850279</v>
      </c>
    </row>
    <row r="4" customFormat="false" ht="13.55" hidden="false" customHeight="false" outlineLevel="0" collapsed="false">
      <c r="A4" s="4" t="s">
        <v>1</v>
      </c>
      <c r="B4" s="4" t="s">
        <v>30</v>
      </c>
      <c r="C4" s="4" t="s">
        <v>31</v>
      </c>
      <c r="D4" s="4" t="n">
        <v>13</v>
      </c>
      <c r="E4" s="5" t="n">
        <v>0.39874715</v>
      </c>
      <c r="F4" s="5" t="n">
        <v>5.415155</v>
      </c>
      <c r="G4" s="5" t="n">
        <v>6.2015605</v>
      </c>
      <c r="H4" s="5" t="n">
        <f aca="false">ABS($F4-$G4)</f>
        <v>0.7864055</v>
      </c>
      <c r="I4" s="5" t="n">
        <f aca="false">$H4*SQRT($D4)</f>
        <v>2.8354253535569</v>
      </c>
    </row>
    <row r="5" customFormat="false" ht="13.25" hidden="false" customHeight="false" outlineLevel="0" collapsed="false">
      <c r="A5" s="4" t="s">
        <v>1</v>
      </c>
      <c r="B5" s="4" t="s">
        <v>30</v>
      </c>
      <c r="C5" s="4" t="s">
        <v>31</v>
      </c>
      <c r="D5" s="4" t="n">
        <v>13</v>
      </c>
      <c r="E5" s="5" t="n">
        <v>0.60165864</v>
      </c>
      <c r="F5" s="5" t="n">
        <v>7.0602818</v>
      </c>
      <c r="G5" s="5" t="n">
        <v>7.804689</v>
      </c>
      <c r="H5" s="5" t="n">
        <f aca="false">ABS($F5-$G5)</f>
        <v>0.7444072</v>
      </c>
      <c r="I5" s="5" t="n">
        <f aca="false">$H5*SQRT($D5)</f>
        <v>2.68399832942457</v>
      </c>
    </row>
    <row r="6" customFormat="false" ht="13.55" hidden="false" customHeight="false" outlineLevel="0" collapsed="false">
      <c r="A6" s="4" t="s">
        <v>1</v>
      </c>
      <c r="B6" s="4" t="s">
        <v>30</v>
      </c>
      <c r="C6" s="4" t="s">
        <v>31</v>
      </c>
      <c r="D6" s="4" t="n">
        <v>13</v>
      </c>
      <c r="E6" s="5" t="n">
        <v>0.8561826</v>
      </c>
      <c r="F6" s="5" t="n">
        <v>6.3863897</v>
      </c>
      <c r="G6" s="5" t="n">
        <v>7.101225</v>
      </c>
      <c r="H6" s="5" t="n">
        <f aca="false">ABS($F6-$G6)</f>
        <v>0.714835300000001</v>
      </c>
      <c r="I6" s="5" t="n">
        <f aca="false">$H6*SQRT($D6)</f>
        <v>2.57737532766169</v>
      </c>
    </row>
    <row r="7" customFormat="false" ht="13.55" hidden="false" customHeight="false" outlineLevel="0" collapsed="false">
      <c r="A7" s="4" t="s">
        <v>1</v>
      </c>
      <c r="B7" s="4" t="s">
        <v>30</v>
      </c>
      <c r="C7" s="4" t="s">
        <v>31</v>
      </c>
      <c r="D7" s="4" t="n">
        <v>13</v>
      </c>
      <c r="E7" s="5" t="n">
        <v>1.4332837</v>
      </c>
      <c r="F7" s="5" t="n">
        <v>5.7762704</v>
      </c>
      <c r="G7" s="5" t="n">
        <v>6.4230585</v>
      </c>
      <c r="H7" s="5" t="n">
        <f aca="false">ABS($F7-$G7)</f>
        <v>0.6467881</v>
      </c>
      <c r="I7" s="5" t="n">
        <f aca="false">$H7*SQRT($D7)</f>
        <v>2.33202765890993</v>
      </c>
    </row>
    <row r="8" customFormat="false" ht="12.8" hidden="false" customHeight="false" outlineLevel="0" collapsed="false">
      <c r="A8" s="4" t="s">
        <v>1</v>
      </c>
      <c r="B8" s="4" t="s">
        <v>30</v>
      </c>
      <c r="C8" s="4" t="s">
        <v>31</v>
      </c>
      <c r="D8" s="4" t="n">
        <v>13</v>
      </c>
      <c r="E8" s="5" t="n">
        <v>1.9439964</v>
      </c>
      <c r="F8" s="5" t="n">
        <v>4.9545093</v>
      </c>
      <c r="G8" s="5" t="n">
        <v>5.444797</v>
      </c>
      <c r="H8" s="5" t="n">
        <f aca="false">ABS($F8-$G8)</f>
        <v>0.490287700000001</v>
      </c>
      <c r="I8" s="5" t="n">
        <f aca="false">$H8*SQRT($D8)</f>
        <v>1.76775744207931</v>
      </c>
    </row>
    <row r="9" customFormat="false" ht="12.8" hidden="false" customHeight="false" outlineLevel="0" collapsed="false">
      <c r="A9" s="4" t="s">
        <v>1</v>
      </c>
      <c r="B9" s="4" t="s">
        <v>30</v>
      </c>
      <c r="C9" s="4" t="s">
        <v>31</v>
      </c>
      <c r="D9" s="4" t="n">
        <v>13</v>
      </c>
      <c r="E9" s="5" t="n">
        <v>2.458247</v>
      </c>
      <c r="F9" s="5" t="n">
        <v>4.697723</v>
      </c>
      <c r="G9" s="5" t="n">
        <v>5.1323457</v>
      </c>
      <c r="H9" s="5" t="n">
        <f aca="false">ABS($F9-$G9)</f>
        <v>0.4346227</v>
      </c>
      <c r="I9" s="5" t="n">
        <f aca="false">$H9*SQRT($D9)</f>
        <v>1.5670544303306</v>
      </c>
    </row>
    <row r="10" customFormat="false" ht="13.55" hidden="false" customHeight="false" outlineLevel="0" collapsed="false">
      <c r="A10" s="4" t="s">
        <v>1</v>
      </c>
      <c r="B10" s="4" t="s">
        <v>30</v>
      </c>
      <c r="C10" s="4" t="s">
        <v>31</v>
      </c>
      <c r="D10" s="4" t="n">
        <v>13</v>
      </c>
      <c r="E10" s="5" t="n">
        <v>2.905693</v>
      </c>
      <c r="F10" s="5" t="n">
        <v>4.1745877</v>
      </c>
      <c r="G10" s="5" t="n">
        <v>4.50717</v>
      </c>
      <c r="H10" s="5" t="n">
        <f aca="false">ABS($F10-$G10)</f>
        <v>0.3325823</v>
      </c>
      <c r="I10" s="5" t="n">
        <f aca="false">$H10*SQRT($D10)</f>
        <v>1.19914253596175</v>
      </c>
    </row>
    <row r="11" customFormat="false" ht="13.55" hidden="false" customHeight="false" outlineLevel="0" collapsed="false">
      <c r="A11" s="4" t="s">
        <v>1</v>
      </c>
      <c r="B11" s="4" t="s">
        <v>30</v>
      </c>
      <c r="C11" s="4" t="s">
        <v>31</v>
      </c>
      <c r="D11" s="4" t="n">
        <v>13</v>
      </c>
      <c r="E11" s="5" t="n">
        <v>3.864476</v>
      </c>
      <c r="F11" s="5" t="n">
        <v>3.2387347</v>
      </c>
      <c r="G11" s="5" t="n">
        <v>3.4152503</v>
      </c>
      <c r="H11" s="5" t="n">
        <f aca="false">ABS($F11-$G11)</f>
        <v>0.1765156</v>
      </c>
      <c r="I11" s="5" t="n">
        <f aca="false">$H11*SQRT($D11)</f>
        <v>0.63643604671929</v>
      </c>
    </row>
    <row r="12" customFormat="false" ht="13.55" hidden="false" customHeight="false" outlineLevel="0" collapsed="false">
      <c r="A12" s="4" t="s">
        <v>1</v>
      </c>
      <c r="B12" s="4" t="s">
        <v>30</v>
      </c>
      <c r="C12" s="4" t="s">
        <v>31</v>
      </c>
      <c r="D12" s="4" t="n">
        <v>13</v>
      </c>
      <c r="E12" s="5" t="n">
        <v>4.889231</v>
      </c>
      <c r="F12" s="5" t="n">
        <v>2.6185112</v>
      </c>
      <c r="G12" s="5" t="n">
        <v>2.7288523</v>
      </c>
      <c r="H12" s="5" t="n">
        <f aca="false">ABS($F12-$G12)</f>
        <v>0.1103411</v>
      </c>
      <c r="I12" s="5" t="n">
        <f aca="false">$H12*SQRT($D12)</f>
        <v>0.397840493841099</v>
      </c>
    </row>
    <row r="13" customFormat="false" ht="13.55" hidden="false" customHeight="false" outlineLevel="0" collapsed="false">
      <c r="A13" s="4" t="s">
        <v>1</v>
      </c>
      <c r="B13" s="4" t="s">
        <v>30</v>
      </c>
      <c r="C13" s="4" t="s">
        <v>31</v>
      </c>
      <c r="D13" s="4" t="n">
        <v>13</v>
      </c>
      <c r="E13" s="5" t="n">
        <v>6.879845</v>
      </c>
      <c r="F13" s="5" t="n">
        <v>2.0070696</v>
      </c>
      <c r="G13" s="5" t="n">
        <v>2.0916452</v>
      </c>
      <c r="H13" s="5" t="n">
        <f aca="false">ABS($F13-$G13)</f>
        <v>0.0845756</v>
      </c>
      <c r="I13" s="5" t="n">
        <f aca="false">$H13*SQRT($D13)</f>
        <v>0.304941662453132</v>
      </c>
    </row>
    <row r="14" customFormat="false" ht="13.55" hidden="false" customHeight="false" outlineLevel="0" collapsed="false">
      <c r="A14" s="4" t="s">
        <v>1</v>
      </c>
      <c r="B14" s="4" t="s">
        <v>30</v>
      </c>
      <c r="C14" s="4" t="s">
        <v>31</v>
      </c>
      <c r="D14" s="4" t="n">
        <v>13</v>
      </c>
      <c r="E14" s="5" t="n">
        <v>7.837171</v>
      </c>
      <c r="F14" s="5" t="n">
        <v>1.4941652</v>
      </c>
      <c r="G14" s="5" t="n">
        <v>1.5479437</v>
      </c>
      <c r="H14" s="5" t="n">
        <f aca="false">ABS($F14-$G14)</f>
        <v>0.0537785</v>
      </c>
      <c r="I14" s="5" t="n">
        <f aca="false">$H14*SQRT($D14)</f>
        <v>0.19390113926754</v>
      </c>
    </row>
    <row r="15" customFormat="false" ht="12.8" hidden="false" customHeight="false" outlineLevel="0" collapsed="false">
      <c r="A15" s="4" t="s">
        <v>1</v>
      </c>
      <c r="B15" s="4" t="s">
        <v>30</v>
      </c>
      <c r="C15" s="4" t="s">
        <v>31</v>
      </c>
      <c r="D15" s="4" t="n">
        <v>13</v>
      </c>
      <c r="E15" s="5" t="n">
        <v>22.646173</v>
      </c>
      <c r="F15" s="5" t="n">
        <v>0.103516504</v>
      </c>
      <c r="G15" s="5" t="n">
        <v>0.12</v>
      </c>
      <c r="H15" s="5" t="n">
        <f aca="false">ABS($F15-$G15)</f>
        <v>0.016483496</v>
      </c>
      <c r="I15" s="5" t="n">
        <f aca="false">$H15*SQRT($D15)</f>
        <v>0.0594320900269055</v>
      </c>
    </row>
    <row r="16" customFormat="false" ht="12.8" hidden="false" customHeight="false" outlineLevel="0" collapsed="false">
      <c r="A16" s="11" t="s">
        <v>1</v>
      </c>
      <c r="B16" s="11" t="s">
        <v>32</v>
      </c>
      <c r="C16" s="11" t="s">
        <v>31</v>
      </c>
      <c r="D16" s="11" t="n">
        <v>9</v>
      </c>
      <c r="E16" s="12" t="n">
        <v>0.13137107</v>
      </c>
      <c r="F16" s="12" t="n">
        <v>2.3919704</v>
      </c>
      <c r="G16" s="12" t="n">
        <v>3.2143674</v>
      </c>
      <c r="H16" s="12" t="n">
        <f aca="false">ABS($F16-$G16)</f>
        <v>0.822397</v>
      </c>
      <c r="I16" s="12" t="n">
        <f aca="false">$H16*SQRT($D16)</f>
        <v>2.467191</v>
      </c>
    </row>
    <row r="17" customFormat="false" ht="13.55" hidden="false" customHeight="false" outlineLevel="0" collapsed="false">
      <c r="A17" s="11" t="s">
        <v>1</v>
      </c>
      <c r="B17" s="11" t="s">
        <v>32</v>
      </c>
      <c r="C17" s="11" t="s">
        <v>31</v>
      </c>
      <c r="D17" s="11" t="n">
        <v>9</v>
      </c>
      <c r="E17" s="12" t="n">
        <v>0.2807044</v>
      </c>
      <c r="F17" s="12" t="n">
        <v>4.920574</v>
      </c>
      <c r="G17" s="12" t="n">
        <v>6.1234183</v>
      </c>
      <c r="H17" s="12" t="n">
        <f aca="false">ABS($F17-$G17)</f>
        <v>1.2028443</v>
      </c>
      <c r="I17" s="12" t="n">
        <f aca="false">$H17*SQRT($D17)</f>
        <v>3.6085329</v>
      </c>
    </row>
    <row r="18" customFormat="false" ht="13.55" hidden="false" customHeight="false" outlineLevel="0" collapsed="false">
      <c r="A18" s="11" t="s">
        <v>1</v>
      </c>
      <c r="B18" s="11" t="s">
        <v>32</v>
      </c>
      <c r="C18" s="11" t="s">
        <v>31</v>
      </c>
      <c r="D18" s="11" t="n">
        <v>9</v>
      </c>
      <c r="E18" s="12" t="n">
        <v>0.6547421</v>
      </c>
      <c r="F18" s="12" t="n">
        <v>5.876533</v>
      </c>
      <c r="G18" s="12" t="n">
        <v>7.058678</v>
      </c>
      <c r="H18" s="12" t="n">
        <f aca="false">ABS($F18-$G18)</f>
        <v>1.182145</v>
      </c>
      <c r="I18" s="12" t="n">
        <f aca="false">$H18*SQRT($D18)</f>
        <v>3.546435</v>
      </c>
    </row>
    <row r="19" customFormat="false" ht="13.55" hidden="false" customHeight="false" outlineLevel="0" collapsed="false">
      <c r="A19" s="11" t="s">
        <v>1</v>
      </c>
      <c r="B19" s="11" t="s">
        <v>32</v>
      </c>
      <c r="C19" s="11" t="s">
        <v>31</v>
      </c>
      <c r="D19" s="11" t="n">
        <v>9</v>
      </c>
      <c r="E19" s="12" t="n">
        <v>1.3063145</v>
      </c>
      <c r="F19" s="12" t="n">
        <v>4.9231324</v>
      </c>
      <c r="G19" s="12" t="n">
        <v>5.5406466</v>
      </c>
      <c r="H19" s="12" t="n">
        <f aca="false">ABS($F19-$G19)</f>
        <v>0.6175142</v>
      </c>
      <c r="I19" s="12" t="n">
        <f aca="false">$H19*SQRT($D19)</f>
        <v>1.8525426</v>
      </c>
    </row>
    <row r="20" customFormat="false" ht="13.55" hidden="false" customHeight="false" outlineLevel="0" collapsed="false">
      <c r="A20" s="11" t="s">
        <v>1</v>
      </c>
      <c r="B20" s="11" t="s">
        <v>32</v>
      </c>
      <c r="C20" s="11" t="s">
        <v>31</v>
      </c>
      <c r="D20" s="11" t="n">
        <v>9</v>
      </c>
      <c r="E20" s="12" t="n">
        <v>1.5665911</v>
      </c>
      <c r="F20" s="12" t="n">
        <v>4.613781</v>
      </c>
      <c r="G20" s="12" t="n">
        <v>5.070986</v>
      </c>
      <c r="H20" s="12" t="n">
        <f aca="false">ABS($F20-$G20)</f>
        <v>0.457204999999999</v>
      </c>
      <c r="I20" s="12" t="n">
        <f aca="false">$H20*SQRT($D20)</f>
        <v>1.371615</v>
      </c>
    </row>
    <row r="21" customFormat="false" ht="13.55" hidden="false" customHeight="false" outlineLevel="0" collapsed="false">
      <c r="A21" s="11" t="s">
        <v>1</v>
      </c>
      <c r="B21" s="11" t="s">
        <v>32</v>
      </c>
      <c r="C21" s="11" t="s">
        <v>31</v>
      </c>
      <c r="D21" s="11" t="n">
        <v>9</v>
      </c>
      <c r="E21" s="12" t="n">
        <v>1.7574843</v>
      </c>
      <c r="F21" s="12" t="n">
        <v>4.7246404</v>
      </c>
      <c r="G21" s="12" t="n">
        <v>5.224637</v>
      </c>
      <c r="H21" s="12" t="n">
        <f aca="false">ABS($F21-$G21)</f>
        <v>0.4999966</v>
      </c>
      <c r="I21" s="12" t="n">
        <f aca="false">$H21*SQRT($D21)</f>
        <v>1.4999898</v>
      </c>
    </row>
    <row r="22" customFormat="false" ht="13.55" hidden="false" customHeight="false" outlineLevel="0" collapsed="false">
      <c r="A22" s="11" t="s">
        <v>1</v>
      </c>
      <c r="B22" s="11" t="s">
        <v>32</v>
      </c>
      <c r="C22" s="11" t="s">
        <v>31</v>
      </c>
      <c r="D22" s="11" t="n">
        <v>9</v>
      </c>
      <c r="E22" s="12" t="n">
        <v>2.659824</v>
      </c>
      <c r="F22" s="12" t="n">
        <v>4.351342</v>
      </c>
      <c r="G22" s="12" t="n">
        <v>4.7834725</v>
      </c>
      <c r="H22" s="12" t="n">
        <f aca="false">ABS($F22-$G22)</f>
        <v>0.4321305</v>
      </c>
      <c r="I22" s="12" t="n">
        <f aca="false">$H22*SQRT($D22)</f>
        <v>1.2963915</v>
      </c>
    </row>
    <row r="23" customFormat="false" ht="13.55" hidden="false" customHeight="false" outlineLevel="0" collapsed="false">
      <c r="A23" s="11" t="s">
        <v>1</v>
      </c>
      <c r="B23" s="11" t="s">
        <v>32</v>
      </c>
      <c r="C23" s="11" t="s">
        <v>31</v>
      </c>
      <c r="D23" s="11" t="n">
        <v>9</v>
      </c>
      <c r="E23" s="12" t="n">
        <v>3.6333082</v>
      </c>
      <c r="F23" s="12" t="n">
        <v>3.560776</v>
      </c>
      <c r="G23" s="12" t="n">
        <v>3.7777424</v>
      </c>
      <c r="H23" s="12" t="n">
        <f aca="false">ABS($F23-$G23)</f>
        <v>0.2169664</v>
      </c>
      <c r="I23" s="12" t="n">
        <f aca="false">$H23*SQRT($D23)</f>
        <v>0.650899200000001</v>
      </c>
    </row>
    <row r="24" customFormat="false" ht="13.55" hidden="false" customHeight="false" outlineLevel="0" collapsed="false">
      <c r="A24" s="11" t="s">
        <v>1</v>
      </c>
      <c r="B24" s="11" t="s">
        <v>32</v>
      </c>
      <c r="C24" s="11" t="s">
        <v>31</v>
      </c>
      <c r="D24" s="11" t="n">
        <v>9</v>
      </c>
      <c r="E24" s="12" t="n">
        <v>5.7553205</v>
      </c>
      <c r="F24" s="12" t="n">
        <v>3.1858869</v>
      </c>
      <c r="G24" s="12" t="n">
        <v>3.4606626</v>
      </c>
      <c r="H24" s="12" t="n">
        <f aca="false">ABS($F24-$G24)</f>
        <v>0.2747757</v>
      </c>
      <c r="I24" s="12" t="n">
        <f aca="false">$H24*SQRT($D24)</f>
        <v>0.824327100000001</v>
      </c>
    </row>
    <row r="25" customFormat="false" ht="13.55" hidden="false" customHeight="false" outlineLevel="0" collapsed="false">
      <c r="A25" s="11" t="s">
        <v>1</v>
      </c>
      <c r="B25" s="11" t="s">
        <v>32</v>
      </c>
      <c r="C25" s="11" t="s">
        <v>31</v>
      </c>
      <c r="D25" s="11" t="n">
        <v>9</v>
      </c>
      <c r="E25" s="12" t="n">
        <v>7.752654</v>
      </c>
      <c r="F25" s="12" t="n">
        <v>2.6866696</v>
      </c>
      <c r="G25" s="12" t="n">
        <v>2.9882202</v>
      </c>
      <c r="H25" s="12" t="n">
        <f aca="false">ABS($F25-$G25)</f>
        <v>0.3015506</v>
      </c>
      <c r="I25" s="12" t="n">
        <f aca="false">$H25*SQRT($D25)</f>
        <v>0.904651799999999</v>
      </c>
    </row>
    <row r="26" customFormat="false" ht="13.55" hidden="false" customHeight="false" outlineLevel="0" collapsed="false">
      <c r="A26" s="11" t="s">
        <v>1</v>
      </c>
      <c r="B26" s="11" t="s">
        <v>32</v>
      </c>
      <c r="C26" s="11" t="s">
        <v>31</v>
      </c>
      <c r="D26" s="11" t="n">
        <v>9</v>
      </c>
      <c r="E26" s="12" t="n">
        <v>23.88171</v>
      </c>
      <c r="F26" s="12" t="n">
        <v>0.47355485</v>
      </c>
      <c r="G26" s="12" t="n">
        <v>0.4877293</v>
      </c>
      <c r="H26" s="12" t="n">
        <f aca="false">ABS($F26-$G26)</f>
        <v>0.01417445</v>
      </c>
      <c r="I26" s="12" t="n">
        <f aca="false">$H26*SQRT($D26)</f>
        <v>0.0425233499999998</v>
      </c>
    </row>
    <row r="27" customFormat="false" ht="13.55" hidden="false" customHeight="false" outlineLevel="0" collapsed="false">
      <c r="A27" s="11" t="s">
        <v>1</v>
      </c>
      <c r="B27" s="11" t="s">
        <v>32</v>
      </c>
      <c r="C27" s="11" t="s">
        <v>31</v>
      </c>
      <c r="D27" s="11" t="n">
        <v>9</v>
      </c>
      <c r="E27" s="12" t="n">
        <v>31.879498</v>
      </c>
      <c r="F27" s="12" t="n">
        <v>0.20782098</v>
      </c>
      <c r="G27" s="12" t="n">
        <v>0.2191702</v>
      </c>
      <c r="H27" s="12" t="n">
        <f aca="false">ABS($F27-$G27)</f>
        <v>0.01134922</v>
      </c>
      <c r="I27" s="12" t="n">
        <f aca="false">$H27*SQRT($D27)</f>
        <v>0.0340476599999999</v>
      </c>
    </row>
    <row r="28" customFormat="false" ht="13.55" hidden="false" customHeight="false" outlineLevel="0" collapsed="false">
      <c r="A28" s="13" t="s">
        <v>1</v>
      </c>
      <c r="B28" s="13" t="s">
        <v>32</v>
      </c>
      <c r="C28" s="13" t="s">
        <v>33</v>
      </c>
      <c r="D28" s="13" t="n">
        <v>9</v>
      </c>
      <c r="E28" s="5" t="n">
        <v>0.28669062</v>
      </c>
      <c r="F28" s="5" t="n">
        <v>3.790345</v>
      </c>
      <c r="G28" s="5" t="n">
        <v>4.967491</v>
      </c>
      <c r="H28" s="5" t="n">
        <f aca="false">ABS($F28-$G28)</f>
        <v>1.177146</v>
      </c>
      <c r="I28" s="5" t="n">
        <f aca="false">$H28*SQRT($D28)</f>
        <v>3.531438</v>
      </c>
    </row>
    <row r="29" customFormat="false" ht="13.55" hidden="false" customHeight="false" outlineLevel="0" collapsed="false">
      <c r="A29" s="13" t="s">
        <v>1</v>
      </c>
      <c r="B29" s="13" t="s">
        <v>32</v>
      </c>
      <c r="C29" s="13" t="s">
        <v>33</v>
      </c>
      <c r="D29" s="13" t="n">
        <v>9</v>
      </c>
      <c r="E29" s="5" t="n">
        <v>0.30996743</v>
      </c>
      <c r="F29" s="5" t="n">
        <v>6.3229184</v>
      </c>
      <c r="G29" s="5" t="n">
        <v>7.1957126</v>
      </c>
      <c r="H29" s="5" t="n">
        <f aca="false">ABS($F29-$G29)</f>
        <v>0.8727942</v>
      </c>
      <c r="I29" s="5" t="n">
        <f aca="false">$H29*SQRT($D29)</f>
        <v>2.6183826</v>
      </c>
    </row>
    <row r="30" customFormat="false" ht="13.55" hidden="false" customHeight="false" outlineLevel="0" collapsed="false">
      <c r="A30" s="13" t="s">
        <v>1</v>
      </c>
      <c r="B30" s="13" t="s">
        <v>32</v>
      </c>
      <c r="C30" s="13" t="s">
        <v>33</v>
      </c>
      <c r="D30" s="13" t="n">
        <v>9</v>
      </c>
      <c r="E30" s="5" t="n">
        <v>0.4958309</v>
      </c>
      <c r="F30" s="5" t="n">
        <v>6.8261986</v>
      </c>
      <c r="G30" s="5" t="n">
        <v>7.633583</v>
      </c>
      <c r="H30" s="5" t="n">
        <f aca="false">ABS($F30-$G30)</f>
        <v>0.8073844</v>
      </c>
      <c r="I30" s="5" t="n">
        <f aca="false">$H30*SQRT($D30)</f>
        <v>2.4221532</v>
      </c>
    </row>
    <row r="31" customFormat="false" ht="13.55" hidden="false" customHeight="false" outlineLevel="0" collapsed="false">
      <c r="A31" s="13" t="s">
        <v>1</v>
      </c>
      <c r="B31" s="13" t="s">
        <v>32</v>
      </c>
      <c r="C31" s="13" t="s">
        <v>33</v>
      </c>
      <c r="D31" s="13" t="n">
        <v>9</v>
      </c>
      <c r="E31" s="5" t="n">
        <v>0.6816944</v>
      </c>
      <c r="F31" s="5" t="n">
        <v>7.369538</v>
      </c>
      <c r="G31" s="5" t="n">
        <v>8.337981</v>
      </c>
      <c r="H31" s="5" t="n">
        <f aca="false">ABS($F31-$G31)</f>
        <v>0.968442999999999</v>
      </c>
      <c r="I31" s="5" t="n">
        <f aca="false">$H31*SQRT($D31)</f>
        <v>2.905329</v>
      </c>
    </row>
    <row r="32" customFormat="false" ht="13.55" hidden="false" customHeight="false" outlineLevel="0" collapsed="false">
      <c r="A32" s="13" t="s">
        <v>1</v>
      </c>
      <c r="B32" s="13" t="s">
        <v>32</v>
      </c>
      <c r="C32" s="13" t="s">
        <v>33</v>
      </c>
      <c r="D32" s="13" t="n">
        <v>9</v>
      </c>
      <c r="E32" s="5" t="n">
        <v>1.2099257</v>
      </c>
      <c r="F32" s="5" t="n">
        <v>6.000546</v>
      </c>
      <c r="G32" s="5" t="n">
        <v>6.5160995</v>
      </c>
      <c r="H32" s="5" t="n">
        <f aca="false">ABS($F32-$G32)</f>
        <v>0.5155535</v>
      </c>
      <c r="I32" s="5" t="n">
        <f aca="false">$H32*SQRT($D32)</f>
        <v>1.5466605</v>
      </c>
    </row>
    <row r="33" customFormat="false" ht="13.55" hidden="false" customHeight="false" outlineLevel="0" collapsed="false">
      <c r="A33" s="13" t="s">
        <v>1</v>
      </c>
      <c r="B33" s="13" t="s">
        <v>32</v>
      </c>
      <c r="C33" s="13" t="s">
        <v>33</v>
      </c>
      <c r="D33" s="13" t="n">
        <v>9</v>
      </c>
      <c r="E33" s="5" t="n">
        <v>1.7180383</v>
      </c>
      <c r="F33" s="5" t="n">
        <v>6.2917905</v>
      </c>
      <c r="G33" s="5" t="n">
        <v>6.7128725</v>
      </c>
      <c r="H33" s="5" t="n">
        <f aca="false">ABS($F33-$G33)</f>
        <v>0.421081999999999</v>
      </c>
      <c r="I33" s="5" t="n">
        <f aca="false">$H33*SQRT($D33)</f>
        <v>1.263246</v>
      </c>
    </row>
    <row r="34" customFormat="false" ht="13.55" hidden="false" customHeight="false" outlineLevel="0" collapsed="false">
      <c r="A34" s="13" t="s">
        <v>1</v>
      </c>
      <c r="B34" s="13" t="s">
        <v>32</v>
      </c>
      <c r="C34" s="13" t="s">
        <v>33</v>
      </c>
      <c r="D34" s="13" t="n">
        <v>9</v>
      </c>
      <c r="E34" s="5" t="n">
        <v>2.694611</v>
      </c>
      <c r="F34" s="5" t="n">
        <v>5.0944963</v>
      </c>
      <c r="G34" s="5" t="n">
        <v>5.629955</v>
      </c>
      <c r="H34" s="5" t="n">
        <f aca="false">ABS($F34-$G34)</f>
        <v>0.5354587</v>
      </c>
      <c r="I34" s="5" t="n">
        <f aca="false">$H34*SQRT($D34)</f>
        <v>1.6063761</v>
      </c>
    </row>
    <row r="35" customFormat="false" ht="13.55" hidden="false" customHeight="false" outlineLevel="0" collapsed="false">
      <c r="A35" s="13" t="s">
        <v>1</v>
      </c>
      <c r="B35" s="13" t="s">
        <v>32</v>
      </c>
      <c r="C35" s="13" t="s">
        <v>33</v>
      </c>
      <c r="D35" s="13" t="n">
        <v>9</v>
      </c>
      <c r="E35" s="5" t="n">
        <v>3.6590192</v>
      </c>
      <c r="F35" s="5" t="n">
        <v>4.80661</v>
      </c>
      <c r="G35" s="5" t="n">
        <v>5.250146</v>
      </c>
      <c r="H35" s="5" t="n">
        <f aca="false">ABS($F35-$G35)</f>
        <v>0.443536</v>
      </c>
      <c r="I35" s="5" t="n">
        <f aca="false">$H35*SQRT($D35)</f>
        <v>1.330608</v>
      </c>
    </row>
    <row r="36" customFormat="false" ht="13.55" hidden="false" customHeight="false" outlineLevel="0" collapsed="false">
      <c r="A36" s="13" t="s">
        <v>1</v>
      </c>
      <c r="B36" s="13" t="s">
        <v>32</v>
      </c>
      <c r="C36" s="13" t="s">
        <v>33</v>
      </c>
      <c r="D36" s="13" t="n">
        <v>9</v>
      </c>
      <c r="E36" s="5" t="n">
        <v>4.6295094</v>
      </c>
      <c r="F36" s="5" t="n">
        <v>4.201179</v>
      </c>
      <c r="G36" s="5" t="n">
        <v>5.0416393</v>
      </c>
      <c r="H36" s="5" t="n">
        <f aca="false">ABS($F36-$G36)</f>
        <v>0.8404603</v>
      </c>
      <c r="I36" s="5" t="n">
        <f aca="false">$H36*SQRT($D36)</f>
        <v>2.5213809</v>
      </c>
    </row>
    <row r="37" customFormat="false" ht="13.55" hidden="false" customHeight="false" outlineLevel="0" collapsed="false">
      <c r="A37" s="13" t="s">
        <v>1</v>
      </c>
      <c r="B37" s="13" t="s">
        <v>32</v>
      </c>
      <c r="C37" s="13" t="s">
        <v>33</v>
      </c>
      <c r="D37" s="13" t="n">
        <v>9</v>
      </c>
      <c r="E37" s="5" t="n">
        <v>5.716735</v>
      </c>
      <c r="F37" s="5" t="n">
        <v>4.2290516</v>
      </c>
      <c r="G37" s="5" t="n">
        <v>4.84183</v>
      </c>
      <c r="H37" s="5" t="n">
        <f aca="false">ABS($F37-$G37)</f>
        <v>0.6127784</v>
      </c>
      <c r="I37" s="5" t="n">
        <f aca="false">$H37*SQRT($D37)</f>
        <v>1.8383352</v>
      </c>
    </row>
    <row r="38" customFormat="false" ht="13.55" hidden="false" customHeight="false" outlineLevel="0" collapsed="false">
      <c r="A38" s="13" t="s">
        <v>1</v>
      </c>
      <c r="B38" s="13" t="s">
        <v>32</v>
      </c>
      <c r="C38" s="13" t="s">
        <v>33</v>
      </c>
      <c r="D38" s="13" t="n">
        <v>9</v>
      </c>
      <c r="E38" s="5" t="n">
        <v>7.7735147</v>
      </c>
      <c r="F38" s="5" t="n">
        <v>3.7649186</v>
      </c>
      <c r="G38" s="5" t="n">
        <v>4.1609893</v>
      </c>
      <c r="H38" s="5" t="n">
        <f aca="false">ABS($F38-$G38)</f>
        <v>0.3960707</v>
      </c>
      <c r="I38" s="5" t="n">
        <f aca="false">$H38*SQRT($D38)</f>
        <v>1.1882121</v>
      </c>
    </row>
    <row r="39" customFormat="false" ht="13.55" hidden="false" customHeight="false" outlineLevel="0" collapsed="false">
      <c r="A39" s="13" t="s">
        <v>1</v>
      </c>
      <c r="B39" s="13" t="s">
        <v>32</v>
      </c>
      <c r="C39" s="13" t="s">
        <v>33</v>
      </c>
      <c r="D39" s="13" t="n">
        <v>9</v>
      </c>
      <c r="E39" s="5" t="n">
        <v>23.800936</v>
      </c>
      <c r="F39" s="5" t="n">
        <v>1.1396836</v>
      </c>
      <c r="G39" s="5" t="n">
        <v>1.2745371</v>
      </c>
      <c r="H39" s="5" t="n">
        <f aca="false">ABS($F39-$G39)</f>
        <v>0.1348535</v>
      </c>
      <c r="I39" s="5" t="n">
        <f aca="false">$H39*SQRT($D39)</f>
        <v>0.4045605</v>
      </c>
    </row>
    <row r="40" customFormat="false" ht="12.8" hidden="false" customHeight="false" outlineLevel="0" collapsed="false">
      <c r="A40" s="13" t="s">
        <v>1</v>
      </c>
      <c r="B40" s="13" t="s">
        <v>32</v>
      </c>
      <c r="C40" s="13" t="s">
        <v>33</v>
      </c>
      <c r="D40" s="13" t="n">
        <v>9</v>
      </c>
      <c r="E40" s="5" t="n">
        <v>31.835175</v>
      </c>
      <c r="F40" s="5" t="n">
        <v>0.7242479</v>
      </c>
      <c r="G40" s="5" t="n">
        <v>0.775</v>
      </c>
      <c r="H40" s="5" t="n">
        <f aca="false">ABS($F40-$G40)</f>
        <v>0.0507521000000001</v>
      </c>
      <c r="I40" s="5" t="n">
        <f aca="false">$H40*SQRT($D40)</f>
        <v>0.1522563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2017-01-24T07:05:38Z</dcterms:created>
  <dc:creator>Dimitra Ele</dc:creator>
  <dc:language>en-US</dc:language>
  <dcterms:modified xsi:type="dcterms:W3CDTF">2017-02-15T11:24:29Z</dcterms:modified>
  <cp:revision>3</cp:revision>
</cp:coreProperties>
</file>