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8.png" ContentType="image/png"/>
  <Override PartName="/xl/media/image7.png" ContentType="image/png"/>
  <Override PartName="/xl/media/image6.png" ContentType="image/png"/>
  <Override PartName="/xl/media/image5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1"/>
  </bookViews>
  <sheets>
    <sheet name="Publication" sheetId="1" state="visible" r:id="rId2"/>
    <sheet name="Fig1" sheetId="2" state="visible" r:id="rId3"/>
    <sheet name="Fig2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<sst xmlns="http://schemas.openxmlformats.org/spreadsheetml/2006/main" count="263" uniqueCount="46">
  <si>
    <t xml:space="preserve">id</t>
  </si>
  <si>
    <t xml:space="preserve">Perera2011</t>
  </si>
  <si>
    <t xml:space="preserve">species</t>
  </si>
  <si>
    <t xml:space="preserve">human</t>
  </si>
  <si>
    <t xml:space="preserve">sex</t>
  </si>
  <si>
    <t xml:space="preserve">M</t>
  </si>
  <si>
    <t xml:space="preserve">N</t>
  </si>
  <si>
    <t xml:space="preserve">subjects</t>
  </si>
  <si>
    <t xml:space="preserve">30 healthy male subjects</t>
  </si>
  <si>
    <t xml:space="preserve">method</t>
  </si>
  <si>
    <t xml:space="preserve">100mg caffeine oral dose - plasma - 24h caffeine abstinence vs. regular caffeine intake</t>
  </si>
  <si>
    <t xml:space="preserve">study</t>
  </si>
  <si>
    <t xml:space="preserve">Number of subjects</t>
  </si>
  <si>
    <t xml:space="preserve">Caffeine dose [mg]</t>
  </si>
  <si>
    <t xml:space="preserve">time [h]</t>
  </si>
  <si>
    <t xml:space="preserve">Tissue</t>
  </si>
  <si>
    <t xml:space="preserve">Caffeine abstinence</t>
  </si>
  <si>
    <t xml:space="preserve">Caffeine concentration [μg/ml]</t>
  </si>
  <si>
    <t xml:space="preserve">Caffeine concentration SE [μg/ml]</t>
  </si>
  <si>
    <t xml:space="preserve">Caffeine concentration SD [μg/ml]</t>
  </si>
  <si>
    <t xml:space="preserve">Paraxanthine concentration [μg/ml]</t>
  </si>
  <si>
    <t xml:space="preserve">Paraxanthine concentration SE [μg/ml]</t>
  </si>
  <si>
    <t xml:space="preserve">Paraxanthine concentration SD [μg/ml]</t>
  </si>
  <si>
    <t xml:space="preserve">Paraxanthine/Caffeine [-]</t>
  </si>
  <si>
    <t xml:space="preserve">Paraxanthine/Caffeine SD [-]</t>
  </si>
  <si>
    <t xml:space="preserve">n</t>
  </si>
  <si>
    <t xml:space="preserve">dose_caf</t>
  </si>
  <si>
    <t xml:space="preserve">time</t>
  </si>
  <si>
    <t xml:space="preserve">tissue</t>
  </si>
  <si>
    <t xml:space="preserve">caf_abstinence</t>
  </si>
  <si>
    <t xml:space="preserve">caf</t>
  </si>
  <si>
    <t xml:space="preserve">caf_se</t>
  </si>
  <si>
    <t xml:space="preserve">caf_sd</t>
  </si>
  <si>
    <t xml:space="preserve">px</t>
  </si>
  <si>
    <t xml:space="preserve">px_se</t>
  </si>
  <si>
    <t xml:space="preserve">px_sd</t>
  </si>
  <si>
    <t xml:space="preserve">px_caf</t>
  </si>
  <si>
    <t xml:space="preserve">px_caf_sd</t>
  </si>
  <si>
    <t xml:space="preserve">plasma</t>
  </si>
  <si>
    <t xml:space="preserve">24h</t>
  </si>
  <si>
    <t xml:space="preserve">NA</t>
  </si>
  <si>
    <t xml:space="preserve">no</t>
  </si>
  <si>
    <t xml:space="preserve">saliva</t>
  </si>
  <si>
    <t xml:space="preserve">Oral caffeine dose [mg]</t>
  </si>
  <si>
    <t xml:space="preserve">Time [h]</t>
  </si>
  <si>
    <t xml:space="preserve">Paraxanthine/caffeine ratio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</si>
</sst>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"/>
    <numFmt numFmtId="166" formatCode="0.0"/>
    <numFmt numFmtId="167" formatCode="0"/>
    <numFmt numFmtId="168" formatCode="0.0000"/>
  </numFmts>
  <fonts count="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DDDDDD"/>
      </patternFill>
    </fill>
    <fill>
      <patternFill patternType="solid">
        <fgColor rgb="FFF8CBAD"/>
        <bgColor rgb="FFDDDDDD"/>
      </patternFill>
    </fill>
    <fill>
      <patternFill patternType="solid">
        <fgColor rgb="FFDDDDDD"/>
        <bgColor rgb="FFCC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465120</xdr:colOff>
      <xdr:row>0</xdr:row>
      <xdr:rowOff>153360</xdr:rowOff>
    </xdr:from>
    <xdr:to>
      <xdr:col>19</xdr:col>
      <xdr:colOff>673920</xdr:colOff>
      <xdr:row>18</xdr:row>
      <xdr:rowOff>107640</xdr:rowOff>
    </xdr:to>
    <xdr:pic>
      <xdr:nvPicPr>
        <xdr:cNvPr id="0" name="Grafik 1" descr=""/>
        <xdr:cNvPicPr/>
      </xdr:nvPicPr>
      <xdr:blipFill>
        <a:blip r:embed="rId1"/>
        <a:stretch/>
      </xdr:blipFill>
      <xdr:spPr>
        <a:xfrm>
          <a:off x="12059280" y="153360"/>
          <a:ext cx="3984120" cy="3859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456840</xdr:colOff>
      <xdr:row>20</xdr:row>
      <xdr:rowOff>65880</xdr:rowOff>
    </xdr:from>
    <xdr:to>
      <xdr:col>19</xdr:col>
      <xdr:colOff>453600</xdr:colOff>
      <xdr:row>43</xdr:row>
      <xdr:rowOff>75960</xdr:rowOff>
    </xdr:to>
    <xdr:pic>
      <xdr:nvPicPr>
        <xdr:cNvPr id="1" name="Grafik 1" descr=""/>
        <xdr:cNvPicPr/>
      </xdr:nvPicPr>
      <xdr:blipFill>
        <a:blip r:embed="rId2"/>
        <a:stretch/>
      </xdr:blipFill>
      <xdr:spPr>
        <a:xfrm>
          <a:off x="12051000" y="4305600"/>
          <a:ext cx="3772080" cy="3846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966240</xdr:colOff>
      <xdr:row>15</xdr:row>
      <xdr:rowOff>156600</xdr:rowOff>
    </xdr:from>
    <xdr:to>
      <xdr:col>14</xdr:col>
      <xdr:colOff>375120</xdr:colOff>
      <xdr:row>34</xdr:row>
      <xdr:rowOff>45720</xdr:rowOff>
    </xdr:to>
    <xdr:pic>
      <xdr:nvPicPr>
        <xdr:cNvPr id="2" name="Grafik 4" descr=""/>
        <xdr:cNvPicPr/>
      </xdr:nvPicPr>
      <xdr:blipFill>
        <a:blip r:embed="rId1"/>
        <a:stretch/>
      </xdr:blipFill>
      <xdr:spPr>
        <a:xfrm>
          <a:off x="8223480" y="2939760"/>
          <a:ext cx="5019840" cy="2977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844560</xdr:colOff>
      <xdr:row>0</xdr:row>
      <xdr:rowOff>177840</xdr:rowOff>
    </xdr:from>
    <xdr:to>
      <xdr:col>13</xdr:col>
      <xdr:colOff>507960</xdr:colOff>
      <xdr:row>13</xdr:row>
      <xdr:rowOff>160920</xdr:rowOff>
    </xdr:to>
    <xdr:pic>
      <xdr:nvPicPr>
        <xdr:cNvPr id="3" name="Grafik 1" descr=""/>
        <xdr:cNvPicPr/>
      </xdr:nvPicPr>
      <xdr:blipFill>
        <a:blip r:embed="rId2"/>
        <a:stretch/>
      </xdr:blipFill>
      <xdr:spPr>
        <a:xfrm>
          <a:off x="8101800" y="177840"/>
          <a:ext cx="4519080" cy="24411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Q11" activeCellId="1" sqref="A2:N42 Q11"/>
    </sheetView>
  </sheetViews>
  <sheetFormatPr defaultRowHeight="12.8"/>
  <cols>
    <col collapsed="false" hidden="false" max="1" min="1" style="0" width="18.3571428571429"/>
    <col collapsed="false" hidden="false" max="2" min="2" style="0" width="35.3418367346939"/>
    <col collapsed="false" hidden="false" max="1025" min="3" style="0" width="11.780612244898"/>
  </cols>
  <sheetData>
    <row r="1" customFormat="false" ht="12.8" hidden="false" customHeight="false" outlineLevel="0" collapsed="false">
      <c r="A1" s="1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2" t="s">
        <v>3</v>
      </c>
    </row>
    <row r="3" customFormat="false" ht="12.8" hidden="false" customHeight="false" outlineLevel="0" collapsed="false">
      <c r="A3" s="1" t="s">
        <v>4</v>
      </c>
      <c r="B3" s="2" t="s">
        <v>5</v>
      </c>
    </row>
    <row r="4" customFormat="false" ht="12.8" hidden="false" customHeight="false" outlineLevel="0" collapsed="false">
      <c r="A4" s="1" t="s">
        <v>6</v>
      </c>
      <c r="B4" s="2" t="n">
        <v>30</v>
      </c>
    </row>
    <row r="5" customFormat="false" ht="12.8" hidden="false" customHeight="false" outlineLevel="0" collapsed="false">
      <c r="A5" s="1" t="s">
        <v>7</v>
      </c>
      <c r="B5" s="2" t="s">
        <v>8</v>
      </c>
    </row>
    <row r="6" customFormat="false" ht="35.2" hidden="false" customHeight="false" outlineLevel="0" collapsed="false">
      <c r="A6" s="1" t="s">
        <v>9</v>
      </c>
      <c r="B6" s="2" t="s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N42" activeCellId="0" sqref="A2:N42"/>
    </sheetView>
  </sheetViews>
  <sheetFormatPr defaultRowHeight="12.8"/>
  <cols>
    <col collapsed="false" hidden="false" max="1" min="1" style="0" width="10.6989795918367"/>
    <col collapsed="false" hidden="false" max="4" min="2" style="0" width="14.6224489795918"/>
    <col collapsed="false" hidden="false" max="5" min="5" style="0" width="10.6989795918367"/>
    <col collapsed="false" hidden="false" max="6" min="6" style="0" width="13.4438775510204"/>
    <col collapsed="false" hidden="false" max="14" min="7" style="3" width="10.6989795918367"/>
    <col collapsed="false" hidden="false" max="1025" min="15" style="0" width="10.6989795918367"/>
  </cols>
  <sheetData>
    <row r="1" customFormat="false" ht="58.6" hidden="false" customHeight="false" outlineLevel="0" collapsed="false">
      <c r="A1" s="4" t="s">
        <v>11</v>
      </c>
      <c r="B1" s="4" t="s">
        <v>12</v>
      </c>
      <c r="C1" s="4" t="s">
        <v>13</v>
      </c>
      <c r="D1" s="5" t="s">
        <v>14</v>
      </c>
      <c r="E1" s="4" t="s">
        <v>15</v>
      </c>
      <c r="F1" s="4" t="s">
        <v>16</v>
      </c>
      <c r="G1" s="6" t="s">
        <v>17</v>
      </c>
      <c r="H1" s="6" t="s">
        <v>18</v>
      </c>
      <c r="I1" s="6" t="s">
        <v>19</v>
      </c>
      <c r="J1" s="6" t="s">
        <v>20</v>
      </c>
      <c r="K1" s="6" t="s">
        <v>21</v>
      </c>
      <c r="L1" s="6" t="s">
        <v>22</v>
      </c>
      <c r="M1" s="6" t="s">
        <v>23</v>
      </c>
      <c r="N1" s="6" t="s">
        <v>24</v>
      </c>
    </row>
    <row r="2" customFormat="false" ht="38.55" hidden="false" customHeight="true" outlineLevel="0" collapsed="false">
      <c r="A2" s="7" t="s">
        <v>11</v>
      </c>
      <c r="B2" s="7" t="s">
        <v>25</v>
      </c>
      <c r="C2" s="7" t="s">
        <v>26</v>
      </c>
      <c r="D2" s="7" t="s">
        <v>27</v>
      </c>
      <c r="E2" s="7" t="s">
        <v>28</v>
      </c>
      <c r="F2" s="7" t="s">
        <v>29</v>
      </c>
      <c r="G2" s="8" t="s">
        <v>30</v>
      </c>
      <c r="H2" s="8" t="s">
        <v>31</v>
      </c>
      <c r="I2" s="8" t="s">
        <v>32</v>
      </c>
      <c r="J2" s="8" t="s">
        <v>33</v>
      </c>
      <c r="K2" s="8" t="s">
        <v>34</v>
      </c>
      <c r="L2" s="8" t="s">
        <v>35</v>
      </c>
      <c r="M2" s="8" t="s">
        <v>36</v>
      </c>
      <c r="N2" s="8" t="s">
        <v>37</v>
      </c>
    </row>
    <row r="3" customFormat="false" ht="13.15" hidden="false" customHeight="false" outlineLevel="0" collapsed="false">
      <c r="A3" s="9" t="s">
        <v>1</v>
      </c>
      <c r="B3" s="9" t="n">
        <v>30</v>
      </c>
      <c r="C3" s="9" t="n">
        <v>100</v>
      </c>
      <c r="D3" s="10" t="n">
        <v>0</v>
      </c>
      <c r="E3" s="9" t="s">
        <v>38</v>
      </c>
      <c r="F3" s="9" t="s">
        <v>39</v>
      </c>
      <c r="G3" s="11" t="n">
        <v>0</v>
      </c>
      <c r="H3" s="11" t="n">
        <v>0</v>
      </c>
      <c r="I3" s="3" t="n">
        <f aca="false">$H3*SQRT(B3)</f>
        <v>0</v>
      </c>
      <c r="J3" s="11" t="n">
        <v>0.11597277</v>
      </c>
      <c r="K3" s="11" t="n">
        <v>0.04382766</v>
      </c>
      <c r="L3" s="3" t="n">
        <f aca="false">$K3*SQRT($B3)</f>
        <v>0.240053980246669</v>
      </c>
      <c r="M3" s="12" t="s">
        <v>40</v>
      </c>
      <c r="N3" s="12" t="s">
        <v>40</v>
      </c>
    </row>
    <row r="4" customFormat="false" ht="13.15" hidden="false" customHeight="false" outlineLevel="0" collapsed="false">
      <c r="A4" s="9" t="s">
        <v>1</v>
      </c>
      <c r="B4" s="9" t="n">
        <v>30</v>
      </c>
      <c r="C4" s="9" t="n">
        <v>100</v>
      </c>
      <c r="D4" s="10" t="n">
        <v>0.5</v>
      </c>
      <c r="E4" s="9" t="s">
        <v>38</v>
      </c>
      <c r="F4" s="9" t="s">
        <v>39</v>
      </c>
      <c r="G4" s="11" t="n">
        <v>1.4355208</v>
      </c>
      <c r="H4" s="11" t="n">
        <v>0.1726826</v>
      </c>
      <c r="I4" s="3" t="n">
        <f aca="false">$H4*SQRT(B4)</f>
        <v>0.945821553086416</v>
      </c>
      <c r="J4" s="11" t="n">
        <v>0.23704071</v>
      </c>
      <c r="K4" s="11" t="n">
        <v>0.06188209</v>
      </c>
      <c r="L4" s="3" t="n">
        <f aca="false">$K4*SQRT($B4)</f>
        <v>0.338942165985649</v>
      </c>
      <c r="M4" s="12" t="n">
        <f aca="false">$J4/$G4</f>
        <v>0.165125235384956</v>
      </c>
      <c r="N4" s="12" t="n">
        <f aca="false">$M4*SQRT(POWER($I4/$G4, 2)+POWER($L4/$J4, 2))</f>
        <v>0.259971072910396</v>
      </c>
    </row>
    <row r="5" customFormat="false" ht="13.15" hidden="false" customHeight="false" outlineLevel="0" collapsed="false">
      <c r="A5" s="9" t="s">
        <v>1</v>
      </c>
      <c r="B5" s="9" t="n">
        <v>30</v>
      </c>
      <c r="C5" s="9" t="n">
        <v>100</v>
      </c>
      <c r="D5" s="10" t="n">
        <v>1</v>
      </c>
      <c r="E5" s="9" t="s">
        <v>38</v>
      </c>
      <c r="F5" s="9" t="s">
        <v>39</v>
      </c>
      <c r="G5" s="11" t="n">
        <v>1.4586506</v>
      </c>
      <c r="H5" s="11" t="n">
        <v>0.1804013</v>
      </c>
      <c r="I5" s="3" t="n">
        <f aca="false">$H5*SQRT(B5)</f>
        <v>0.988098614132567</v>
      </c>
      <c r="J5" s="11" t="n">
        <v>0.32462332</v>
      </c>
      <c r="K5" s="11" t="n">
        <v>0.04382765</v>
      </c>
      <c r="L5" s="3" t="n">
        <f aca="false">$K5*SQRT($B5)</f>
        <v>0.240053925474413</v>
      </c>
      <c r="M5" s="12" t="n">
        <f aca="false">$J5/$G5</f>
        <v>0.222550431199905</v>
      </c>
      <c r="N5" s="12" t="n">
        <f aca="false">$M5*SQRT(POWER($I5/$G5, 2)+POWER($L5/$J5, 2))</f>
        <v>0.223185598292776</v>
      </c>
    </row>
    <row r="6" customFormat="false" ht="13.15" hidden="false" customHeight="false" outlineLevel="0" collapsed="false">
      <c r="A6" s="9" t="s">
        <v>1</v>
      </c>
      <c r="B6" s="9" t="n">
        <v>30</v>
      </c>
      <c r="C6" s="9" t="n">
        <v>100</v>
      </c>
      <c r="D6" s="10" t="n">
        <v>1.5</v>
      </c>
      <c r="E6" s="9" t="s">
        <v>38</v>
      </c>
      <c r="F6" s="9" t="s">
        <v>39</v>
      </c>
      <c r="G6" s="11" t="n">
        <v>1.4328178</v>
      </c>
      <c r="H6" s="11" t="n">
        <v>0.1718258</v>
      </c>
      <c r="I6" s="3" t="n">
        <f aca="false">$H6*SQRT(B6)</f>
        <v>0.941128666213712</v>
      </c>
      <c r="J6" s="11" t="n">
        <v>0.3580756</v>
      </c>
      <c r="K6" s="11" t="n">
        <v>0.05412372</v>
      </c>
      <c r="L6" s="3" t="n">
        <f aca="false">$K6*SQRT($B6)</f>
        <v>0.296447823400935</v>
      </c>
      <c r="M6" s="12" t="n">
        <f aca="false">$J6/$G6</f>
        <v>0.249910072306472</v>
      </c>
      <c r="N6" s="12" t="n">
        <f aca="false">$M6*SQRT(POWER($I6/$G6, 2)+POWER($L6/$J6, 2))</f>
        <v>0.264106636834868</v>
      </c>
    </row>
    <row r="7" customFormat="false" ht="13.15" hidden="false" customHeight="false" outlineLevel="0" collapsed="false">
      <c r="A7" s="9" t="s">
        <v>1</v>
      </c>
      <c r="B7" s="9" t="n">
        <v>30</v>
      </c>
      <c r="C7" s="9" t="n">
        <v>100</v>
      </c>
      <c r="D7" s="10" t="n">
        <v>2</v>
      </c>
      <c r="E7" s="9" t="s">
        <v>38</v>
      </c>
      <c r="F7" s="9" t="s">
        <v>39</v>
      </c>
      <c r="G7" s="11" t="n">
        <v>1.3837761</v>
      </c>
      <c r="H7" s="11" t="n">
        <v>0.1830051</v>
      </c>
      <c r="I7" s="3" t="n">
        <f aca="false">$H7*SQRT(B7)</f>
        <v>1.00236021408489</v>
      </c>
      <c r="J7" s="11" t="n">
        <v>0.40183717</v>
      </c>
      <c r="K7" s="11" t="n">
        <v>0.05152658</v>
      </c>
      <c r="L7" s="3" t="n">
        <f aca="false">$K7*SQRT($B7)</f>
        <v>0.282222701770945</v>
      </c>
      <c r="M7" s="12" t="n">
        <f aca="false">$J7/$G7</f>
        <v>0.290391754851092</v>
      </c>
      <c r="N7" s="12" t="n">
        <f aca="false">$M7*SQRT(POWER($I7/$G7, 2)+POWER($L7/$J7, 2))</f>
        <v>0.29298999590028</v>
      </c>
    </row>
    <row r="8" customFormat="false" ht="13.15" hidden="false" customHeight="false" outlineLevel="0" collapsed="false">
      <c r="A8" s="9" t="s">
        <v>1</v>
      </c>
      <c r="B8" s="9" t="n">
        <v>30</v>
      </c>
      <c r="C8" s="9" t="n">
        <v>100</v>
      </c>
      <c r="D8" s="10" t="n">
        <v>4</v>
      </c>
      <c r="E8" s="9" t="s">
        <v>38</v>
      </c>
      <c r="F8" s="9" t="s">
        <v>39</v>
      </c>
      <c r="G8" s="11" t="n">
        <v>1.1206582</v>
      </c>
      <c r="H8" s="11" t="n">
        <v>0.170971</v>
      </c>
      <c r="I8" s="3" t="n">
        <f aca="false">$H8*SQRT(B8)</f>
        <v>0.936446733792157</v>
      </c>
      <c r="J8" s="11" t="n">
        <v>0.5124306</v>
      </c>
      <c r="K8" s="11" t="n">
        <v>0.0515530000000001</v>
      </c>
      <c r="L8" s="3" t="n">
        <f aca="false">$K8*SQRT($B8)</f>
        <v>0.282367410070639</v>
      </c>
      <c r="M8" s="12" t="n">
        <f aca="false">$J8/$G8</f>
        <v>0.457258600347546</v>
      </c>
      <c r="N8" s="12" t="n">
        <f aca="false">$M8*SQRT(POWER($I8/$G8, 2)+POWER($L8/$J8, 2))</f>
        <v>0.457693769658904</v>
      </c>
    </row>
    <row r="9" customFormat="false" ht="13.15" hidden="false" customHeight="false" outlineLevel="0" collapsed="false">
      <c r="A9" s="9" t="s">
        <v>1</v>
      </c>
      <c r="B9" s="9" t="n">
        <v>30</v>
      </c>
      <c r="C9" s="9" t="n">
        <v>100</v>
      </c>
      <c r="D9" s="10" t="n">
        <v>6</v>
      </c>
      <c r="E9" s="9" t="s">
        <v>38</v>
      </c>
      <c r="F9" s="9" t="s">
        <v>39</v>
      </c>
      <c r="G9" s="11" t="n">
        <v>0.81632304</v>
      </c>
      <c r="H9" s="11" t="n">
        <v>0.17611683</v>
      </c>
      <c r="I9" s="3" t="n">
        <f aca="false">$H9*SQRT(B9)</f>
        <v>0.964631605473026</v>
      </c>
      <c r="J9" s="11" t="n">
        <v>0.5637391</v>
      </c>
      <c r="K9" s="11" t="n">
        <v>0.0438276999999999</v>
      </c>
      <c r="L9" s="3" t="n">
        <f aca="false">$K9*SQRT($B9)</f>
        <v>0.240054199335691</v>
      </c>
      <c r="M9" s="12" t="n">
        <f aca="false">$J9/$G9</f>
        <v>0.690583350434406</v>
      </c>
      <c r="N9" s="12" t="n">
        <f aca="false">$M9*SQRT(POWER($I9/$G9, 2)+POWER($L9/$J9, 2))</f>
        <v>0.867415474844758</v>
      </c>
    </row>
    <row r="10" customFormat="false" ht="13.15" hidden="false" customHeight="false" outlineLevel="0" collapsed="false">
      <c r="A10" s="9" t="s">
        <v>1</v>
      </c>
      <c r="B10" s="9" t="n">
        <v>30</v>
      </c>
      <c r="C10" s="9" t="n">
        <v>100</v>
      </c>
      <c r="D10" s="10" t="n">
        <v>8</v>
      </c>
      <c r="E10" s="9" t="s">
        <v>38</v>
      </c>
      <c r="F10" s="9" t="s">
        <v>39</v>
      </c>
      <c r="G10" s="11" t="n">
        <v>0.65888846</v>
      </c>
      <c r="H10" s="11" t="n">
        <v>0.17868314</v>
      </c>
      <c r="I10" s="3" t="n">
        <f aca="false">$H10*SQRT(B10)</f>
        <v>0.978687864238536</v>
      </c>
      <c r="J10" s="11" t="n">
        <v>0.54289585</v>
      </c>
      <c r="K10" s="11" t="n">
        <v>0.04639835</v>
      </c>
      <c r="L10" s="3" t="n">
        <f aca="false">$K10*SQRT($B10)</f>
        <v>0.254134229260198</v>
      </c>
      <c r="M10" s="12" t="n">
        <f aca="false">$J10/$G10</f>
        <v>0.823957138359958</v>
      </c>
      <c r="N10" s="12" t="n">
        <f aca="false">$M10*SQRT(POWER($I10/$G10, 2)+POWER($L10/$J10, 2))</f>
        <v>1.28321262647434</v>
      </c>
    </row>
    <row r="11" customFormat="false" ht="13.15" hidden="false" customHeight="false" outlineLevel="0" collapsed="false">
      <c r="A11" s="9" t="s">
        <v>1</v>
      </c>
      <c r="B11" s="9" t="n">
        <v>30</v>
      </c>
      <c r="C11" s="9" t="n">
        <v>100</v>
      </c>
      <c r="D11" s="10" t="n">
        <v>10</v>
      </c>
      <c r="E11" s="9" t="s">
        <v>38</v>
      </c>
      <c r="F11" s="9" t="s">
        <v>39</v>
      </c>
      <c r="G11" s="11" t="n">
        <v>0.51689136</v>
      </c>
      <c r="H11" s="11" t="n">
        <v>0.16237551</v>
      </c>
      <c r="I11" s="3" t="n">
        <f aca="false">$H11*SQRT(B11)</f>
        <v>0.889367296134057</v>
      </c>
      <c r="J11" s="11" t="n">
        <v>0.5091594</v>
      </c>
      <c r="K11" s="11" t="n">
        <v>0.0489757</v>
      </c>
      <c r="L11" s="3" t="n">
        <f aca="false">$K11*SQRT($B11)</f>
        <v>0.268250956596058</v>
      </c>
      <c r="M11" s="12" t="n">
        <f aca="false">$J11/$G11</f>
        <v>0.985041421470074</v>
      </c>
      <c r="N11" s="12" t="n">
        <f aca="false">$M11*SQRT(POWER($I11/$G11, 2)+POWER($L11/$J11, 2))</f>
        <v>1.77254440011133</v>
      </c>
    </row>
    <row r="12" customFormat="false" ht="13.15" hidden="false" customHeight="false" outlineLevel="0" collapsed="false">
      <c r="A12" s="9" t="s">
        <v>1</v>
      </c>
      <c r="B12" s="9" t="n">
        <v>30</v>
      </c>
      <c r="C12" s="9" t="n">
        <v>100</v>
      </c>
      <c r="D12" s="10" t="n">
        <v>24</v>
      </c>
      <c r="E12" s="9" t="s">
        <v>38</v>
      </c>
      <c r="F12" s="9" t="s">
        <v>39</v>
      </c>
      <c r="G12" s="11" t="n">
        <v>0.120948985</v>
      </c>
      <c r="H12" s="11" t="n">
        <v>0.151207165</v>
      </c>
      <c r="I12" s="3" t="n">
        <f aca="false">$H12*SQRT(B12)</f>
        <v>0.828195751269056</v>
      </c>
      <c r="J12" s="11" t="n">
        <v>0.22147766</v>
      </c>
      <c r="K12" s="11" t="n">
        <v>0.04638514</v>
      </c>
      <c r="L12" s="3" t="n">
        <f aca="false">$K12*SQRT($B12)</f>
        <v>0.254061875110352</v>
      </c>
      <c r="M12" s="12" t="n">
        <f aca="false">$J12/$G12</f>
        <v>1.83116592503856</v>
      </c>
      <c r="N12" s="12" t="n">
        <f aca="false">$M12*SQRT(POWER($I12/$G12, 2)+POWER($L12/$J12, 2))</f>
        <v>12.7136032315413</v>
      </c>
    </row>
    <row r="13" customFormat="false" ht="13.15" hidden="false" customHeight="false" outlineLevel="0" collapsed="false">
      <c r="A13" s="9" t="s">
        <v>1</v>
      </c>
      <c r="B13" s="9" t="n">
        <v>30</v>
      </c>
      <c r="C13" s="9" t="n">
        <v>100</v>
      </c>
      <c r="D13" s="10" t="n">
        <v>0</v>
      </c>
      <c r="E13" s="9" t="s">
        <v>38</v>
      </c>
      <c r="F13" s="9" t="s">
        <v>41</v>
      </c>
      <c r="G13" s="11" t="n">
        <v>0</v>
      </c>
      <c r="H13" s="11" t="n">
        <v>0</v>
      </c>
      <c r="I13" s="3" t="n">
        <f aca="false">$H13*SQRT(B13)</f>
        <v>0</v>
      </c>
      <c r="J13" s="11" t="n">
        <v>0.4072165</v>
      </c>
      <c r="K13" s="11" t="n">
        <v>0.051553</v>
      </c>
      <c r="L13" s="3" t="n">
        <f aca="false">$K13*SQRT($B13)</f>
        <v>0.282367410070638</v>
      </c>
      <c r="M13" s="12" t="s">
        <v>40</v>
      </c>
      <c r="N13" s="12" t="s">
        <v>40</v>
      </c>
    </row>
    <row r="14" customFormat="false" ht="13.15" hidden="false" customHeight="false" outlineLevel="0" collapsed="false">
      <c r="A14" s="9" t="s">
        <v>1</v>
      </c>
      <c r="B14" s="9" t="n">
        <v>30</v>
      </c>
      <c r="C14" s="9" t="n">
        <v>100</v>
      </c>
      <c r="D14" s="10" t="n">
        <v>0.5</v>
      </c>
      <c r="E14" s="9" t="s">
        <v>38</v>
      </c>
      <c r="F14" s="9" t="s">
        <v>41</v>
      </c>
      <c r="G14" s="11" t="n">
        <v>1.7293352</v>
      </c>
      <c r="H14" s="11" t="n">
        <v>0.2036148</v>
      </c>
      <c r="I14" s="3" t="n">
        <f aca="false">$H14*SQRT(B14)</f>
        <v>1.11524419001903</v>
      </c>
      <c r="J14" s="11" t="n">
        <v>0.5463257</v>
      </c>
      <c r="K14" s="11" t="n">
        <v>0.05929814</v>
      </c>
      <c r="L14" s="3" t="n">
        <f aca="false">$K14*SQRT($B14)</f>
        <v>0.324789288960994</v>
      </c>
      <c r="M14" s="12" t="n">
        <f aca="false">$J14/$G14</f>
        <v>0.315916601940445</v>
      </c>
      <c r="N14" s="12" t="n">
        <f aca="false">$M14*SQRT(POWER($I14/$G14, 2)+POWER($L14/$J14, 2))</f>
        <v>0.2770933133849</v>
      </c>
    </row>
    <row r="15" customFormat="false" ht="13.15" hidden="false" customHeight="false" outlineLevel="0" collapsed="false">
      <c r="A15" s="9" t="s">
        <v>1</v>
      </c>
      <c r="B15" s="9" t="n">
        <v>30</v>
      </c>
      <c r="C15" s="9" t="n">
        <v>100</v>
      </c>
      <c r="D15" s="10" t="n">
        <v>1</v>
      </c>
      <c r="E15" s="9" t="s">
        <v>38</v>
      </c>
      <c r="F15" s="9" t="s">
        <v>41</v>
      </c>
      <c r="G15" s="11" t="n">
        <v>1.9380386</v>
      </c>
      <c r="H15" s="11" t="n">
        <v>0.2087629</v>
      </c>
      <c r="I15" s="3" t="n">
        <f aca="false">$H15*SQRT(B15)</f>
        <v>1.14344149500195</v>
      </c>
      <c r="J15" s="11" t="n">
        <v>0.6158935</v>
      </c>
      <c r="K15" s="11" t="n">
        <v>0.0592651000000001</v>
      </c>
      <c r="L15" s="3" t="n">
        <f aca="false">$K15*SQRT($B15)</f>
        <v>0.324608321427995</v>
      </c>
      <c r="M15" s="12" t="n">
        <f aca="false">$J15/$G15</f>
        <v>0.317792174005203</v>
      </c>
      <c r="N15" s="12" t="n">
        <f aca="false">$M15*SQRT(POWER($I15/$G15, 2)+POWER($L15/$J15, 2))</f>
        <v>0.251414335082203</v>
      </c>
    </row>
    <row r="16" customFormat="false" ht="13.15" hidden="false" customHeight="false" outlineLevel="0" collapsed="false">
      <c r="A16" s="9" t="s">
        <v>1</v>
      </c>
      <c r="B16" s="9" t="n">
        <v>30</v>
      </c>
      <c r="C16" s="9" t="n">
        <v>100</v>
      </c>
      <c r="D16" s="10" t="n">
        <v>1.5</v>
      </c>
      <c r="E16" s="9" t="s">
        <v>38</v>
      </c>
      <c r="F16" s="9" t="s">
        <v>41</v>
      </c>
      <c r="G16" s="11" t="n">
        <v>1.8735329</v>
      </c>
      <c r="H16" s="11" t="n">
        <v>0.1984601</v>
      </c>
      <c r="I16" s="3" t="n">
        <f aca="false">$H16*SQRT(B16)</f>
        <v>1.08701073534731</v>
      </c>
      <c r="J16" s="11" t="n">
        <v>0.659622</v>
      </c>
      <c r="K16" s="11" t="n">
        <v>0.056701</v>
      </c>
      <c r="L16" s="3" t="n">
        <f aca="false">$K16*SQRT($B16)</f>
        <v>0.310564167331004</v>
      </c>
      <c r="M16" s="12" t="n">
        <f aca="false">$J16/$G16</f>
        <v>0.352073881382067</v>
      </c>
      <c r="N16" s="12" t="n">
        <f aca="false">$M16*SQRT(POWER($I16/$G16, 2)+POWER($L16/$J16, 2))</f>
        <v>0.263066995116053</v>
      </c>
    </row>
    <row r="17" customFormat="false" ht="13.15" hidden="false" customHeight="false" outlineLevel="0" collapsed="false">
      <c r="A17" s="9" t="s">
        <v>1</v>
      </c>
      <c r="B17" s="9" t="n">
        <v>30</v>
      </c>
      <c r="C17" s="9" t="n">
        <v>100</v>
      </c>
      <c r="D17" s="10" t="n">
        <v>2</v>
      </c>
      <c r="E17" s="9" t="s">
        <v>38</v>
      </c>
      <c r="F17" s="9" t="s">
        <v>41</v>
      </c>
      <c r="G17" s="11" t="n">
        <v>1.7626619</v>
      </c>
      <c r="H17" s="11" t="n">
        <v>0.2036016</v>
      </c>
      <c r="I17" s="3" t="n">
        <f aca="false">$H17*SQRT(B17)</f>
        <v>1.11517189064144</v>
      </c>
      <c r="J17" s="11" t="n">
        <v>0.6956252</v>
      </c>
      <c r="K17" s="11" t="n">
        <v>0.0464182</v>
      </c>
      <c r="L17" s="3" t="n">
        <f aca="false">$K17*SQRT($B17)</f>
        <v>0.254242952187863</v>
      </c>
      <c r="M17" s="12" t="n">
        <f aca="false">$J17/$G17</f>
        <v>0.394644713203366</v>
      </c>
      <c r="N17" s="12" t="n">
        <f aca="false">$M17*SQRT(POWER($I17/$G17, 2)+POWER($L17/$J17, 2))</f>
        <v>0.28834594306245</v>
      </c>
    </row>
    <row r="18" customFormat="false" ht="13.15" hidden="false" customHeight="false" outlineLevel="0" collapsed="false">
      <c r="A18" s="9" t="s">
        <v>1</v>
      </c>
      <c r="B18" s="9" t="n">
        <v>30</v>
      </c>
      <c r="C18" s="9" t="n">
        <v>100</v>
      </c>
      <c r="D18" s="10" t="n">
        <v>4</v>
      </c>
      <c r="E18" s="9" t="s">
        <v>38</v>
      </c>
      <c r="F18" s="9" t="s">
        <v>41</v>
      </c>
      <c r="G18" s="11" t="n">
        <v>1.4170632</v>
      </c>
      <c r="H18" s="11" t="n">
        <v>0.2164882</v>
      </c>
      <c r="I18" s="3" t="n">
        <f aca="false">$H18*SQRT(B18)</f>
        <v>1.1857547057369</v>
      </c>
      <c r="J18" s="11" t="n">
        <v>0.78561985</v>
      </c>
      <c r="K18" s="11" t="n">
        <v>0.05927835</v>
      </c>
      <c r="L18" s="3" t="n">
        <f aca="false">$K18*SQRT($B18)</f>
        <v>0.324680894666864</v>
      </c>
      <c r="M18" s="12" t="n">
        <f aca="false">$J18/$G18</f>
        <v>0.554400008411763</v>
      </c>
      <c r="N18" s="12" t="n">
        <f aca="false">$M18*SQRT(POWER($I18/$G18, 2)+POWER($L18/$J18, 2))</f>
        <v>0.517401901819896</v>
      </c>
    </row>
    <row r="19" customFormat="false" ht="13.15" hidden="false" customHeight="false" outlineLevel="0" collapsed="false">
      <c r="A19" s="9" t="s">
        <v>1</v>
      </c>
      <c r="B19" s="9" t="n">
        <v>30</v>
      </c>
      <c r="C19" s="9" t="n">
        <v>100</v>
      </c>
      <c r="D19" s="10" t="n">
        <v>6</v>
      </c>
      <c r="E19" s="9" t="s">
        <v>38</v>
      </c>
      <c r="F19" s="9" t="s">
        <v>41</v>
      </c>
      <c r="G19" s="11" t="n">
        <v>1.0972707</v>
      </c>
      <c r="H19" s="11" t="n">
        <v>0.2035818</v>
      </c>
      <c r="I19" s="3" t="n">
        <f aca="false">$H19*SQRT(B19)</f>
        <v>1.11506344157505</v>
      </c>
      <c r="J19" s="11" t="n">
        <v>0.7879593</v>
      </c>
      <c r="K19" s="11" t="n">
        <v>0.04125694</v>
      </c>
      <c r="L19" s="3" t="n">
        <f aca="false">$K19*SQRT($B19)</f>
        <v>0.225973566916372</v>
      </c>
      <c r="M19" s="12" t="n">
        <f aca="false">$J19/$G19</f>
        <v>0.718108393853951</v>
      </c>
      <c r="N19" s="12" t="n">
        <f aca="false">$M19*SQRT(POWER($I19/$G19, 2)+POWER($L19/$J19, 2))</f>
        <v>0.758255310749306</v>
      </c>
    </row>
    <row r="20" customFormat="false" ht="13.15" hidden="false" customHeight="false" outlineLevel="0" collapsed="false">
      <c r="A20" s="9" t="s">
        <v>1</v>
      </c>
      <c r="B20" s="9" t="n">
        <v>30</v>
      </c>
      <c r="C20" s="9" t="n">
        <v>100</v>
      </c>
      <c r="D20" s="10" t="n">
        <v>8</v>
      </c>
      <c r="E20" s="9" t="s">
        <v>38</v>
      </c>
      <c r="F20" s="9" t="s">
        <v>41</v>
      </c>
      <c r="G20" s="11" t="n">
        <v>0.87023526</v>
      </c>
      <c r="H20" s="11" t="n">
        <v>0.20101774</v>
      </c>
      <c r="I20" s="3" t="n">
        <f aca="false">$H20*SQRT(B20)</f>
        <v>1.10101950656709</v>
      </c>
      <c r="J20" s="11" t="n">
        <v>0.76455194</v>
      </c>
      <c r="K20" s="11" t="n">
        <v>0.0463851599999999</v>
      </c>
      <c r="L20" s="3" t="n">
        <f aca="false">$K20*SQRT($B20)</f>
        <v>0.254061984654863</v>
      </c>
      <c r="M20" s="12" t="n">
        <f aca="false">$J20/$G20</f>
        <v>0.878557759197208</v>
      </c>
      <c r="N20" s="12" t="n">
        <f aca="false">$M20*SQRT(POWER($I20/$G20, 2)+POWER($L20/$J20, 2))</f>
        <v>1.1492493568564</v>
      </c>
    </row>
    <row r="21" customFormat="false" ht="13.15" hidden="false" customHeight="false" outlineLevel="0" collapsed="false">
      <c r="A21" s="9" t="s">
        <v>1</v>
      </c>
      <c r="B21" s="9" t="n">
        <v>30</v>
      </c>
      <c r="C21" s="9" t="n">
        <v>100</v>
      </c>
      <c r="D21" s="10" t="n">
        <v>10</v>
      </c>
      <c r="E21" s="9" t="s">
        <v>38</v>
      </c>
      <c r="F21" s="9" t="s">
        <v>41</v>
      </c>
      <c r="G21" s="11" t="n">
        <v>0.699881</v>
      </c>
      <c r="H21" s="11" t="n">
        <v>0.19331886</v>
      </c>
      <c r="I21" s="3" t="n">
        <f aca="false">$H21*SQRT(B21)</f>
        <v>1.05885100413183</v>
      </c>
      <c r="J21" s="11" t="n">
        <v>0.6921689</v>
      </c>
      <c r="K21" s="11" t="n">
        <v>0.0592585</v>
      </c>
      <c r="L21" s="3" t="n">
        <f aca="false">$K21*SQRT($B21)</f>
        <v>0.324572171739199</v>
      </c>
      <c r="M21" s="12" t="n">
        <f aca="false">$J21/$G21</f>
        <v>0.988980841028689</v>
      </c>
      <c r="N21" s="12" t="n">
        <f aca="false">$M21*SQRT(POWER($I21/$G21, 2)+POWER($L21/$J21, 2))</f>
        <v>1.56645240737866</v>
      </c>
    </row>
    <row r="22" customFormat="false" ht="13.15" hidden="false" customHeight="false" outlineLevel="0" collapsed="false">
      <c r="A22" s="9" t="s">
        <v>1</v>
      </c>
      <c r="B22" s="9" t="n">
        <v>30</v>
      </c>
      <c r="C22" s="9" t="n">
        <v>100</v>
      </c>
      <c r="D22" s="10" t="n">
        <v>24</v>
      </c>
      <c r="E22" s="9" t="s">
        <v>38</v>
      </c>
      <c r="F22" s="9" t="s">
        <v>41</v>
      </c>
      <c r="G22" s="11" t="n">
        <v>0.16476342</v>
      </c>
      <c r="H22" s="11" t="n">
        <v>0.21391752</v>
      </c>
      <c r="I22" s="3" t="n">
        <f aca="false">$H22*SQRT(B22)</f>
        <v>1.17167451149563</v>
      </c>
      <c r="J22" s="11" t="n">
        <v>0.31167725</v>
      </c>
      <c r="K22" s="11" t="n">
        <v>0.04125032</v>
      </c>
      <c r="L22" s="3" t="n">
        <f aca="false">$K22*SQRT($B22)</f>
        <v>0.225937307683065</v>
      </c>
      <c r="M22" s="12" t="n">
        <f aca="false">$J22/$G22</f>
        <v>1.89166533445349</v>
      </c>
      <c r="N22" s="12" t="n">
        <f aca="false">$M22*SQRT(POWER($I22/$G22, 2)+POWER($L22/$J22, 2))</f>
        <v>13.5218248570411</v>
      </c>
    </row>
    <row r="23" customFormat="false" ht="13.15" hidden="false" customHeight="false" outlineLevel="0" collapsed="false">
      <c r="A23" s="9" t="s">
        <v>1</v>
      </c>
      <c r="B23" s="9" t="n">
        <v>30</v>
      </c>
      <c r="C23" s="9" t="n">
        <v>100</v>
      </c>
      <c r="D23" s="10" t="n">
        <v>0</v>
      </c>
      <c r="E23" s="9" t="s">
        <v>42</v>
      </c>
      <c r="F23" s="9" t="s">
        <v>39</v>
      </c>
      <c r="G23" s="11" t="n">
        <v>0.28624567</v>
      </c>
      <c r="H23" s="11" t="n">
        <v>0.19060871</v>
      </c>
      <c r="I23" s="3" t="n">
        <f aca="false">$H23*SQRT(B23)</f>
        <v>1.04400690123961</v>
      </c>
      <c r="J23" s="11" t="n">
        <v>0.06274155</v>
      </c>
      <c r="K23" s="13" t="n">
        <v>0.03996997</v>
      </c>
      <c r="L23" s="3" t="n">
        <f aca="false">$K23*SQRT($B23)</f>
        <v>0.218924541918048</v>
      </c>
      <c r="M23" s="12" t="n">
        <f aca="false">$J23/$G23</f>
        <v>0.219187769722421</v>
      </c>
      <c r="N23" s="12" t="n">
        <f aca="false">$M23*SQRT(POWER($I23/$G23, 2)+POWER($L23/$J23, 2))</f>
        <v>1.10635839441549</v>
      </c>
    </row>
    <row r="24" customFormat="false" ht="13.15" hidden="false" customHeight="false" outlineLevel="0" collapsed="false">
      <c r="A24" s="9" t="s">
        <v>1</v>
      </c>
      <c r="B24" s="9" t="n">
        <v>30</v>
      </c>
      <c r="C24" s="9" t="n">
        <v>100</v>
      </c>
      <c r="D24" s="10" t="n">
        <v>0.5</v>
      </c>
      <c r="E24" s="9" t="s">
        <v>42</v>
      </c>
      <c r="F24" s="9" t="s">
        <v>39</v>
      </c>
      <c r="G24" s="11" t="n">
        <v>1.4864631</v>
      </c>
      <c r="H24" s="11" t="n">
        <v>0.1599731</v>
      </c>
      <c r="I24" s="3" t="n">
        <f aca="false">$H24*SQRT(B24)</f>
        <v>0.876208754640297</v>
      </c>
      <c r="J24" s="11" t="n">
        <v>0.18289997</v>
      </c>
      <c r="K24" s="13" t="n">
        <v>0.0446915</v>
      </c>
      <c r="L24" s="3" t="n">
        <f aca="false">$K24*SQRT($B24)</f>
        <v>0.244785426787421</v>
      </c>
      <c r="M24" s="12" t="n">
        <f aca="false">$J24/$G24</f>
        <v>0.123043733813507</v>
      </c>
      <c r="N24" s="12" t="n">
        <f aca="false">$M24*SQRT(POWER($I24/$G24, 2)+POWER($L24/$J24, 2))</f>
        <v>0.17994113191939</v>
      </c>
    </row>
    <row r="25" customFormat="false" ht="13.15" hidden="false" customHeight="false" outlineLevel="0" collapsed="false">
      <c r="A25" s="9" t="s">
        <v>1</v>
      </c>
      <c r="B25" s="9" t="n">
        <v>30</v>
      </c>
      <c r="C25" s="9" t="n">
        <v>100</v>
      </c>
      <c r="D25" s="10" t="n">
        <v>1</v>
      </c>
      <c r="E25" s="9" t="s">
        <v>42</v>
      </c>
      <c r="F25" s="9" t="s">
        <v>39</v>
      </c>
      <c r="G25" s="11" t="n">
        <v>1.1877406</v>
      </c>
      <c r="H25" s="11" t="n">
        <v>0.1576045</v>
      </c>
      <c r="I25" s="3" t="n">
        <f aca="false">$H25*SQRT(B25)</f>
        <v>0.863235398143229</v>
      </c>
      <c r="J25" s="11" t="n">
        <v>0.2300066</v>
      </c>
      <c r="K25" s="13" t="n">
        <v>0.0376325</v>
      </c>
      <c r="L25" s="3" t="n">
        <f aca="false">$K25*SQRT($B25)</f>
        <v>0.206121691453132</v>
      </c>
      <c r="M25" s="12" t="n">
        <f aca="false">$J25/$G25</f>
        <v>0.193650532784684</v>
      </c>
      <c r="N25" s="12" t="n">
        <f aca="false">$M25*SQRT(POWER($I25/$G25, 2)+POWER($L25/$J25, 2))</f>
        <v>0.223439092260584</v>
      </c>
    </row>
    <row r="26" customFormat="false" ht="13.15" hidden="false" customHeight="false" outlineLevel="0" collapsed="false">
      <c r="A26" s="9" t="s">
        <v>1</v>
      </c>
      <c r="B26" s="9" t="n">
        <v>30</v>
      </c>
      <c r="C26" s="9" t="n">
        <v>100</v>
      </c>
      <c r="D26" s="10" t="n">
        <v>1.5</v>
      </c>
      <c r="E26" s="9" t="s">
        <v>42</v>
      </c>
      <c r="F26" s="9" t="s">
        <v>39</v>
      </c>
      <c r="G26" s="11" t="n">
        <v>1.0913762</v>
      </c>
      <c r="H26" s="11" t="n">
        <v>0.1647256</v>
      </c>
      <c r="I26" s="3" t="n">
        <f aca="false">$H26*SQRT(B26)</f>
        <v>0.90223926918573</v>
      </c>
      <c r="J26" s="11" t="n">
        <v>0.26075095</v>
      </c>
      <c r="K26" s="13" t="n">
        <v>0.04000103</v>
      </c>
      <c r="L26" s="3" t="n">
        <f aca="false">$K26*SQRT($B26)</f>
        <v>0.219094664544409</v>
      </c>
      <c r="M26" s="12" t="n">
        <f aca="false">$J26/$G26</f>
        <v>0.238919402860352</v>
      </c>
      <c r="N26" s="12" t="n">
        <f aca="false">$M26*SQRT(POWER($I26/$G26, 2)+POWER($L26/$J26, 2))</f>
        <v>0.281625303680481</v>
      </c>
    </row>
    <row r="27" customFormat="false" ht="13.15" hidden="false" customHeight="false" outlineLevel="0" collapsed="false">
      <c r="A27" s="9" t="s">
        <v>1</v>
      </c>
      <c r="B27" s="9" t="n">
        <v>30</v>
      </c>
      <c r="C27" s="9" t="n">
        <v>100</v>
      </c>
      <c r="D27" s="10" t="n">
        <v>2</v>
      </c>
      <c r="E27" s="9" t="s">
        <v>42</v>
      </c>
      <c r="F27" s="9" t="s">
        <v>39</v>
      </c>
      <c r="G27" s="11" t="n">
        <v>1.0538679</v>
      </c>
      <c r="H27" s="11" t="n">
        <v>0.1576357</v>
      </c>
      <c r="I27" s="3" t="n">
        <f aca="false">$H27*SQRT(B27)</f>
        <v>0.863406287581171</v>
      </c>
      <c r="J27" s="11" t="n">
        <v>0.29618576</v>
      </c>
      <c r="K27" s="13" t="n">
        <v>0.04236958</v>
      </c>
      <c r="L27" s="3" t="n">
        <f aca="false">$K27*SQRT($B27)</f>
        <v>0.232067747180197</v>
      </c>
      <c r="M27" s="12" t="n">
        <f aca="false">$J27/$G27</f>
        <v>0.281046381619556</v>
      </c>
      <c r="N27" s="12" t="n">
        <f aca="false">$M27*SQRT(POWER($I27/$G27, 2)+POWER($L27/$J27, 2))</f>
        <v>0.318602305363548</v>
      </c>
    </row>
    <row r="28" customFormat="false" ht="13.15" hidden="false" customHeight="false" outlineLevel="0" collapsed="false">
      <c r="A28" s="9" t="s">
        <v>1</v>
      </c>
      <c r="B28" s="9" t="n">
        <v>30</v>
      </c>
      <c r="C28" s="9" t="n">
        <v>100</v>
      </c>
      <c r="D28" s="10" t="n">
        <v>4</v>
      </c>
      <c r="E28" s="9" t="s">
        <v>42</v>
      </c>
      <c r="F28" s="9" t="s">
        <v>39</v>
      </c>
      <c r="G28" s="11" t="n">
        <v>0.8190958</v>
      </c>
      <c r="H28" s="11" t="n">
        <v>0.15057664</v>
      </c>
      <c r="I28" s="3" t="n">
        <f aca="false">$H28*SQRT(B28)</f>
        <v>0.824742223613347</v>
      </c>
      <c r="J28" s="11" t="n">
        <v>0.38145295</v>
      </c>
      <c r="K28" s="13" t="n">
        <v>0.03996998</v>
      </c>
      <c r="L28" s="3" t="n">
        <f aca="false">$K28*SQRT($B28)</f>
        <v>0.218924596690303</v>
      </c>
      <c r="M28" s="12" t="n">
        <f aca="false">$J28/$G28</f>
        <v>0.465700043877652</v>
      </c>
      <c r="N28" s="12" t="n">
        <f aca="false">$M28*SQRT(POWER($I28/$G28, 2)+POWER($L28/$J28, 2))</f>
        <v>0.539734501930433</v>
      </c>
    </row>
    <row r="29" customFormat="false" ht="13.15" hidden="false" customHeight="false" outlineLevel="0" collapsed="false">
      <c r="A29" s="9" t="s">
        <v>1</v>
      </c>
      <c r="B29" s="9" t="n">
        <v>30</v>
      </c>
      <c r="C29" s="9" t="n">
        <v>100</v>
      </c>
      <c r="D29" s="10" t="n">
        <v>6</v>
      </c>
      <c r="E29" s="9" t="s">
        <v>42</v>
      </c>
      <c r="F29" s="9" t="s">
        <v>39</v>
      </c>
      <c r="G29" s="11" t="n">
        <v>0.6078537</v>
      </c>
      <c r="H29" s="11" t="n">
        <v>0.1552981</v>
      </c>
      <c r="I29" s="3" t="n">
        <f aca="false">$H29*SQRT(B29)</f>
        <v>0.85060272507693</v>
      </c>
      <c r="J29" s="11" t="n">
        <v>0.41958246</v>
      </c>
      <c r="K29" s="13" t="n">
        <v>0.03527951</v>
      </c>
      <c r="L29" s="3" t="n">
        <f aca="false">$K29*SQRT($B29)</f>
        <v>0.193233834447291</v>
      </c>
      <c r="M29" s="12" t="n">
        <f aca="false">$J29/$G29</f>
        <v>0.690268826199462</v>
      </c>
      <c r="N29" s="12" t="n">
        <f aca="false">$M29*SQRT(POWER($I29/$G29, 2)+POWER($L29/$J29, 2))</f>
        <v>1.01689700665121</v>
      </c>
    </row>
    <row r="30" customFormat="false" ht="13.15" hidden="false" customHeight="false" outlineLevel="0" collapsed="false">
      <c r="A30" s="9" t="s">
        <v>1</v>
      </c>
      <c r="B30" s="9" t="n">
        <v>30</v>
      </c>
      <c r="C30" s="9" t="n">
        <v>100</v>
      </c>
      <c r="D30" s="10" t="n">
        <v>8</v>
      </c>
      <c r="E30" s="9" t="s">
        <v>42</v>
      </c>
      <c r="F30" s="9" t="s">
        <v>39</v>
      </c>
      <c r="G30" s="11" t="n">
        <v>0.4765981</v>
      </c>
      <c r="H30" s="11" t="n">
        <v>0.16706316</v>
      </c>
      <c r="I30" s="3" t="n">
        <f aca="false">$H30*SQRT(B30)</f>
        <v>0.915042612600948</v>
      </c>
      <c r="J30" s="11" t="n">
        <v>0.42012605</v>
      </c>
      <c r="K30" s="13" t="n">
        <v>0.04470705</v>
      </c>
      <c r="L30" s="3" t="n">
        <f aca="false">$K30*SQRT($B30)</f>
        <v>0.244870597645113</v>
      </c>
      <c r="M30" s="12" t="n">
        <f aca="false">$J30/$G30</f>
        <v>0.881510123519166</v>
      </c>
      <c r="N30" s="12" t="n">
        <f aca="false">$M30*SQRT(POWER($I30/$G30, 2)+POWER($L30/$J30, 2))</f>
        <v>1.76872037493741</v>
      </c>
    </row>
    <row r="31" customFormat="false" ht="13.15" hidden="false" customHeight="false" outlineLevel="0" collapsed="false">
      <c r="A31" s="9" t="s">
        <v>1</v>
      </c>
      <c r="B31" s="9" t="n">
        <v>30</v>
      </c>
      <c r="C31" s="9" t="n">
        <v>100</v>
      </c>
      <c r="D31" s="10" t="n">
        <v>10</v>
      </c>
      <c r="E31" s="9" t="s">
        <v>42</v>
      </c>
      <c r="F31" s="9" t="s">
        <v>39</v>
      </c>
      <c r="G31" s="11" t="n">
        <v>0.39008063</v>
      </c>
      <c r="H31" s="11" t="n">
        <v>0.14351761</v>
      </c>
      <c r="I31" s="3" t="n">
        <f aca="false">$H31*SQRT(B31)</f>
        <v>0.78607832396229</v>
      </c>
      <c r="J31" s="11" t="n">
        <v>0.36421314</v>
      </c>
      <c r="K31" s="13" t="n">
        <v>0.0446915</v>
      </c>
      <c r="L31" s="3" t="n">
        <f aca="false">$K31*SQRT($B31)</f>
        <v>0.244785426787421</v>
      </c>
      <c r="M31" s="12" t="n">
        <f aca="false">$J31/$G31</f>
        <v>0.933686812390556</v>
      </c>
      <c r="N31" s="12" t="n">
        <f aca="false">$M31*SQRT(POWER($I31/$G31, 2)+POWER($L31/$J31, 2))</f>
        <v>1.98342322451998</v>
      </c>
    </row>
    <row r="32" customFormat="false" ht="13.15" hidden="false" customHeight="false" outlineLevel="0" collapsed="false">
      <c r="A32" s="9" t="s">
        <v>1</v>
      </c>
      <c r="B32" s="9" t="n">
        <v>30</v>
      </c>
      <c r="C32" s="9" t="n">
        <v>100</v>
      </c>
      <c r="D32" s="10" t="n">
        <v>24</v>
      </c>
      <c r="E32" s="9" t="s">
        <v>42</v>
      </c>
      <c r="F32" s="9" t="s">
        <v>39</v>
      </c>
      <c r="G32" s="11" t="n">
        <v>0.09966737</v>
      </c>
      <c r="H32" s="11" t="n">
        <v>0.15525153</v>
      </c>
      <c r="I32" s="3" t="n">
        <f aca="false">$H32*SQRT(B32)</f>
        <v>0.8503476506819</v>
      </c>
      <c r="J32" s="11" t="n">
        <v>0.17021084</v>
      </c>
      <c r="K32" s="13" t="n">
        <v>0.05170391</v>
      </c>
      <c r="L32" s="3" t="n">
        <f aca="false">$K32*SQRT($B32)</f>
        <v>0.283193978182169</v>
      </c>
      <c r="M32" s="12" t="n">
        <f aca="false">$J32/$G32</f>
        <v>1.70778901861261</v>
      </c>
      <c r="N32" s="12" t="n">
        <f aca="false">$M32*SQRT(POWER($I32/$G32, 2)+POWER($L32/$J32, 2))</f>
        <v>14.8450725730699</v>
      </c>
    </row>
    <row r="33" customFormat="false" ht="13.15" hidden="false" customHeight="false" outlineLevel="0" collapsed="false">
      <c r="A33" s="9" t="s">
        <v>1</v>
      </c>
      <c r="B33" s="9" t="n">
        <v>30</v>
      </c>
      <c r="C33" s="9" t="n">
        <v>100</v>
      </c>
      <c r="D33" s="10" t="n">
        <v>0</v>
      </c>
      <c r="E33" s="9" t="s">
        <v>42</v>
      </c>
      <c r="F33" s="9" t="s">
        <v>41</v>
      </c>
      <c r="G33" s="11" t="n">
        <v>0.006269495</v>
      </c>
      <c r="H33" s="13" t="n">
        <v>0.162295015</v>
      </c>
      <c r="I33" s="3" t="n">
        <f aca="false">$H33*SQRT(B33)</f>
        <v>0.888926406861393</v>
      </c>
      <c r="J33" s="11" t="n">
        <v>0.2321111</v>
      </c>
      <c r="K33" s="11" t="n">
        <v>0.04472258</v>
      </c>
      <c r="L33" s="3" t="n">
        <f aca="false">$K33*SQRT($B33)</f>
        <v>0.244955658958294</v>
      </c>
      <c r="M33" s="12" t="s">
        <v>40</v>
      </c>
      <c r="N33" s="12" t="s">
        <v>40</v>
      </c>
    </row>
    <row r="34" customFormat="false" ht="13.15" hidden="false" customHeight="false" outlineLevel="0" collapsed="false">
      <c r="A34" s="9" t="s">
        <v>1</v>
      </c>
      <c r="B34" s="9" t="n">
        <v>30</v>
      </c>
      <c r="C34" s="9" t="n">
        <v>100</v>
      </c>
      <c r="D34" s="10" t="n">
        <v>0.5</v>
      </c>
      <c r="E34" s="9" t="s">
        <v>42</v>
      </c>
      <c r="F34" s="9" t="s">
        <v>41</v>
      </c>
      <c r="G34" s="11" t="n">
        <v>1.7123047</v>
      </c>
      <c r="H34" s="13" t="n">
        <v>0.1788281</v>
      </c>
      <c r="I34" s="3" t="n">
        <f aca="false">$H34*SQRT(B34)</f>
        <v>0.979481842857896</v>
      </c>
      <c r="J34" s="11" t="n">
        <v>0.37109354</v>
      </c>
      <c r="K34" s="11" t="n">
        <v>0.04466046</v>
      </c>
      <c r="L34" s="3" t="n">
        <f aca="false">$K34*SQRT($B34)</f>
        <v>0.244615413705572</v>
      </c>
      <c r="M34" s="12" t="n">
        <f aca="false">$J34/$G34</f>
        <v>0.216721673426464</v>
      </c>
      <c r="N34" s="12" t="n">
        <f aca="false">$M34*SQRT(POWER($I34/$G34, 2)+POWER($L34/$J34, 2))</f>
        <v>0.189147765387271</v>
      </c>
    </row>
    <row r="35" customFormat="false" ht="13.15" hidden="false" customHeight="false" outlineLevel="0" collapsed="false">
      <c r="A35" s="9" t="s">
        <v>1</v>
      </c>
      <c r="B35" s="9" t="n">
        <v>30</v>
      </c>
      <c r="C35" s="9" t="n">
        <v>100</v>
      </c>
      <c r="D35" s="10" t="n">
        <v>1</v>
      </c>
      <c r="E35" s="9" t="s">
        <v>42</v>
      </c>
      <c r="F35" s="9" t="s">
        <v>41</v>
      </c>
      <c r="G35" s="11" t="n">
        <v>1.5924724</v>
      </c>
      <c r="H35" s="13" t="n">
        <v>0.1835187</v>
      </c>
      <c r="I35" s="3" t="n">
        <f aca="false">$H35*SQRT(B35)</f>
        <v>1.00517331714023</v>
      </c>
      <c r="J35" s="11" t="n">
        <v>0.43010497</v>
      </c>
      <c r="K35" s="11" t="n">
        <v>0.04459831</v>
      </c>
      <c r="L35" s="3" t="n">
        <f aca="false">$K35*SQRT($B35)</f>
        <v>0.244275004136082</v>
      </c>
      <c r="M35" s="12" t="n">
        <f aca="false">$J35/$G35</f>
        <v>0.270086294745203</v>
      </c>
      <c r="N35" s="12" t="n">
        <f aca="false">$M35*SQRT(POWER($I35/$G35, 2)+POWER($L35/$J35, 2))</f>
        <v>0.229331126261006</v>
      </c>
    </row>
    <row r="36" customFormat="false" ht="13.15" hidden="false" customHeight="false" outlineLevel="0" collapsed="false">
      <c r="A36" s="9" t="s">
        <v>1</v>
      </c>
      <c r="B36" s="9" t="n">
        <v>30</v>
      </c>
      <c r="C36" s="9" t="n">
        <v>100</v>
      </c>
      <c r="D36" s="10" t="n">
        <v>1.5</v>
      </c>
      <c r="E36" s="9" t="s">
        <v>42</v>
      </c>
      <c r="F36" s="9" t="s">
        <v>41</v>
      </c>
      <c r="G36" s="11" t="n">
        <v>1.3972354</v>
      </c>
      <c r="H36" s="13" t="n">
        <v>0.1835962</v>
      </c>
      <c r="I36" s="3" t="n">
        <f aca="false">$H36*SQRT(B36)</f>
        <v>1.0055978021223</v>
      </c>
      <c r="J36" s="11" t="n">
        <v>0.47487414</v>
      </c>
      <c r="K36" s="11" t="n">
        <v>0.04945966</v>
      </c>
      <c r="L36" s="3" t="n">
        <f aca="false">$K36*SQRT($B36)</f>
        <v>0.27090171468536</v>
      </c>
      <c r="M36" s="12" t="n">
        <f aca="false">$J36/$G36</f>
        <v>0.339866954415841</v>
      </c>
      <c r="N36" s="12" t="n">
        <f aca="false">$M36*SQRT(POWER($I36/$G36, 2)+POWER($L36/$J36, 2))</f>
        <v>0.312125280085315</v>
      </c>
    </row>
    <row r="37" customFormat="false" ht="13.15" hidden="false" customHeight="false" outlineLevel="0" collapsed="false">
      <c r="A37" s="9" t="s">
        <v>1</v>
      </c>
      <c r="B37" s="9" t="n">
        <v>30</v>
      </c>
      <c r="C37" s="9" t="n">
        <v>100</v>
      </c>
      <c r="D37" s="10" t="n">
        <v>2</v>
      </c>
      <c r="E37" s="9" t="s">
        <v>42</v>
      </c>
      <c r="F37" s="9" t="s">
        <v>41</v>
      </c>
      <c r="G37" s="11" t="n">
        <v>1.2891992</v>
      </c>
      <c r="H37" s="13" t="n">
        <v>0.1788127</v>
      </c>
      <c r="I37" s="3" t="n">
        <f aca="false">$H37*SQRT(B37)</f>
        <v>0.97939749358404</v>
      </c>
      <c r="J37" s="11" t="n">
        <v>0.4938224</v>
      </c>
      <c r="K37" s="11" t="n">
        <v>0.0517816</v>
      </c>
      <c r="L37" s="3" t="n">
        <f aca="false">$K37*SQRT($B37)</f>
        <v>0.283619503837095</v>
      </c>
      <c r="M37" s="12" t="n">
        <f aca="false">$J37/$G37</f>
        <v>0.383045847375642</v>
      </c>
      <c r="N37" s="12" t="n">
        <f aca="false">$M37*SQRT(POWER($I37/$G37, 2)+POWER($L37/$J37, 2))</f>
        <v>0.364798917929466</v>
      </c>
    </row>
    <row r="38" customFormat="false" ht="13.15" hidden="false" customHeight="false" outlineLevel="0" collapsed="false">
      <c r="A38" s="9" t="s">
        <v>1</v>
      </c>
      <c r="B38" s="9" t="n">
        <v>30</v>
      </c>
      <c r="C38" s="9" t="n">
        <v>100</v>
      </c>
      <c r="D38" s="10" t="n">
        <v>4</v>
      </c>
      <c r="E38" s="9" t="s">
        <v>42</v>
      </c>
      <c r="F38" s="9" t="s">
        <v>41</v>
      </c>
      <c r="G38" s="11" t="n">
        <v>0.9885275</v>
      </c>
      <c r="H38" s="13" t="n">
        <v>0.1764596</v>
      </c>
      <c r="I38" s="3" t="n">
        <f aca="false">$H38*SQRT(B38)</f>
        <v>0.966509034083386</v>
      </c>
      <c r="J38" s="11" t="n">
        <v>0.57201505</v>
      </c>
      <c r="K38" s="11" t="n">
        <v>0.0447381100000001</v>
      </c>
      <c r="L38" s="3" t="n">
        <f aca="false">$K38*SQRT($B38)</f>
        <v>0.245040720271475</v>
      </c>
      <c r="M38" s="12" t="n">
        <f aca="false">$J38/$G38</f>
        <v>0.578653654046043</v>
      </c>
      <c r="N38" s="12" t="n">
        <f aca="false">$M38*SQRT(POWER($I38/$G38, 2)+POWER($L38/$J38, 2))</f>
        <v>0.617686394086896</v>
      </c>
    </row>
    <row r="39" customFormat="false" ht="13.15" hidden="false" customHeight="false" outlineLevel="0" collapsed="false">
      <c r="A39" s="9" t="s">
        <v>1</v>
      </c>
      <c r="B39" s="9" t="n">
        <v>30</v>
      </c>
      <c r="C39" s="9" t="n">
        <v>100</v>
      </c>
      <c r="D39" s="10" t="n">
        <v>6</v>
      </c>
      <c r="E39" s="9" t="s">
        <v>42</v>
      </c>
      <c r="F39" s="9" t="s">
        <v>41</v>
      </c>
      <c r="G39" s="11" t="n">
        <v>0.78903484</v>
      </c>
      <c r="H39" s="13" t="n">
        <v>0.17415321</v>
      </c>
      <c r="I39" s="3" t="n">
        <f aca="false">$H39*SQRT(B39)</f>
        <v>0.953876415789343</v>
      </c>
      <c r="J39" s="11" t="n">
        <v>0.55605656</v>
      </c>
      <c r="K39" s="11" t="n">
        <v>0.03294204</v>
      </c>
      <c r="L39" s="3" t="n">
        <f aca="false">$K39*SQRT($B39)</f>
        <v>0.180430983982375</v>
      </c>
      <c r="M39" s="12" t="n">
        <f aca="false">$J39/$G39</f>
        <v>0.704730047154825</v>
      </c>
      <c r="N39" s="12" t="n">
        <f aca="false">$M39*SQRT(POWER($I39/$G39, 2)+POWER($L39/$J39, 2))</f>
        <v>0.882114262872736</v>
      </c>
    </row>
    <row r="40" customFormat="false" ht="13.15" hidden="false" customHeight="false" outlineLevel="0" collapsed="false">
      <c r="A40" s="9" t="s">
        <v>1</v>
      </c>
      <c r="B40" s="9" t="n">
        <v>30</v>
      </c>
      <c r="C40" s="9" t="n">
        <v>100</v>
      </c>
      <c r="D40" s="10" t="n">
        <v>8</v>
      </c>
      <c r="E40" s="9" t="s">
        <v>42</v>
      </c>
      <c r="F40" s="9" t="s">
        <v>41</v>
      </c>
      <c r="G40" s="11" t="n">
        <v>0.63895524</v>
      </c>
      <c r="H40" s="13" t="n">
        <v>0.16940063</v>
      </c>
      <c r="I40" s="3" t="n">
        <f aca="false">$H40*SQRT(B40)</f>
        <v>0.927845463065864</v>
      </c>
      <c r="J40" s="11" t="n">
        <v>0.5613062</v>
      </c>
      <c r="K40" s="11" t="n">
        <v>0.03524844</v>
      </c>
      <c r="L40" s="3" t="n">
        <f aca="false">$K40*SQRT($B40)</f>
        <v>0.193063657048674</v>
      </c>
      <c r="M40" s="12" t="n">
        <f aca="false">$J40/$G40</f>
        <v>0.87847499302142</v>
      </c>
      <c r="N40" s="12" t="n">
        <f aca="false">$M40*SQRT(POWER($I40/$G40, 2)+POWER($L40/$J40, 2))</f>
        <v>1.31095529821741</v>
      </c>
    </row>
    <row r="41" customFormat="false" ht="13.15" hidden="false" customHeight="false" outlineLevel="0" collapsed="false">
      <c r="A41" s="9" t="s">
        <v>1</v>
      </c>
      <c r="B41" s="9" t="n">
        <v>30</v>
      </c>
      <c r="C41" s="9" t="n">
        <v>100</v>
      </c>
      <c r="D41" s="10" t="n">
        <v>10</v>
      </c>
      <c r="E41" s="9" t="s">
        <v>42</v>
      </c>
      <c r="F41" s="9" t="s">
        <v>41</v>
      </c>
      <c r="G41" s="11" t="n">
        <v>0.4959502</v>
      </c>
      <c r="H41" s="13" t="n">
        <v>0.19059315</v>
      </c>
      <c r="I41" s="3" t="n">
        <f aca="false">$H41*SQRT(B41)</f>
        <v>1.04392167560966</v>
      </c>
      <c r="J41" s="11" t="n">
        <v>0.5336293</v>
      </c>
      <c r="K41" s="11" t="n">
        <v>0.0376325000000001</v>
      </c>
      <c r="L41" s="3" t="n">
        <f aca="false">$K41*SQRT($B41)</f>
        <v>0.206121691453132</v>
      </c>
      <c r="M41" s="12" t="n">
        <f aca="false">$J41/$G41</f>
        <v>1.07597355540939</v>
      </c>
      <c r="N41" s="12" t="n">
        <f aca="false">$M41*SQRT(POWER($I41/$G41, 2)+POWER($L41/$J41, 2))</f>
        <v>2.30262630642882</v>
      </c>
    </row>
    <row r="42" customFormat="false" ht="13.15" hidden="false" customHeight="false" outlineLevel="0" collapsed="false">
      <c r="A42" s="9" t="s">
        <v>1</v>
      </c>
      <c r="B42" s="9" t="n">
        <v>30</v>
      </c>
      <c r="C42" s="9" t="n">
        <v>100</v>
      </c>
      <c r="D42" s="10" t="n">
        <v>24</v>
      </c>
      <c r="E42" s="9" t="s">
        <v>42</v>
      </c>
      <c r="F42" s="9" t="s">
        <v>41</v>
      </c>
      <c r="G42" s="11" t="n">
        <v>0.123150796</v>
      </c>
      <c r="H42" s="13" t="n">
        <v>0.178859234</v>
      </c>
      <c r="I42" s="3" t="n">
        <f aca="false">$H42*SQRT(B42)</f>
        <v>0.97965237079895</v>
      </c>
      <c r="J42" s="11" t="n">
        <v>0.2101808</v>
      </c>
      <c r="K42" s="11" t="n">
        <v>0.04470705</v>
      </c>
      <c r="L42" s="3" t="n">
        <f aca="false">$K42*SQRT($B42)</f>
        <v>0.244870597645113</v>
      </c>
      <c r="M42" s="12" t="n">
        <f aca="false">$J42/$G42</f>
        <v>1.70669461202671</v>
      </c>
      <c r="N42" s="12" t="n">
        <f aca="false">$M42*SQRT(POWER($I42/$G42, 2)+POWER($L42/$J42, 2))</f>
        <v>13.7214195348247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O45" activeCellId="1" sqref="A2:N42 O45"/>
    </sheetView>
  </sheetViews>
  <sheetFormatPr defaultRowHeight="12.8"/>
  <cols>
    <col collapsed="false" hidden="false" max="1" min="1" style="0" width="10.6989795918367"/>
    <col collapsed="false" hidden="false" max="4" min="2" style="0" width="15.5051020408163"/>
    <col collapsed="false" hidden="false" max="5" min="5" style="14" width="15.5051020408163"/>
    <col collapsed="false" hidden="false" max="6" min="6" style="0" width="15.5051020408163"/>
    <col collapsed="false" hidden="false" max="7" min="7" style="0" width="14.6224489795918"/>
    <col collapsed="false" hidden="false" max="8" min="8" style="0" width="15.3163265306122"/>
    <col collapsed="false" hidden="false" max="1025" min="9" style="0" width="10.6989795918367"/>
  </cols>
  <sheetData>
    <row r="1" customFormat="false" ht="23.85" hidden="false" customHeight="false" outlineLevel="0" collapsed="false">
      <c r="A1" s="4" t="s">
        <v>11</v>
      </c>
      <c r="B1" s="4" t="s">
        <v>12</v>
      </c>
      <c r="C1" s="4" t="s">
        <v>43</v>
      </c>
      <c r="D1" s="4" t="s">
        <v>15</v>
      </c>
      <c r="E1" s="4" t="s">
        <v>16</v>
      </c>
      <c r="F1" s="5" t="s">
        <v>44</v>
      </c>
      <c r="G1" s="5" t="s">
        <v>45</v>
      </c>
    </row>
    <row r="2" customFormat="false" ht="28.9" hidden="false" customHeight="true" outlineLevel="0" collapsed="false">
      <c r="A2" s="7" t="s">
        <v>11</v>
      </c>
      <c r="B2" s="7" t="s">
        <v>25</v>
      </c>
      <c r="C2" s="7" t="s">
        <v>26</v>
      </c>
      <c r="D2" s="7" t="s">
        <v>28</v>
      </c>
      <c r="E2" s="7" t="s">
        <v>29</v>
      </c>
      <c r="F2" s="7" t="s">
        <v>27</v>
      </c>
      <c r="G2" s="7" t="s">
        <v>36</v>
      </c>
    </row>
    <row r="3" customFormat="false" ht="12.8" hidden="false" customHeight="false" outlineLevel="0" collapsed="false">
      <c r="A3" s="9" t="s">
        <v>1</v>
      </c>
      <c r="B3" s="9" t="n">
        <v>30</v>
      </c>
      <c r="C3" s="9" t="n">
        <v>100</v>
      </c>
      <c r="D3" s="9" t="s">
        <v>42</v>
      </c>
      <c r="E3" s="9" t="s">
        <v>39</v>
      </c>
      <c r="F3" s="15" t="n">
        <v>-0.028366182</v>
      </c>
      <c r="G3" s="16" t="n">
        <v>4.9257927</v>
      </c>
    </row>
    <row r="4" customFormat="false" ht="12.8" hidden="false" customHeight="false" outlineLevel="0" collapsed="false">
      <c r="A4" s="9" t="s">
        <v>1</v>
      </c>
      <c r="B4" s="9" t="n">
        <v>30</v>
      </c>
      <c r="C4" s="9" t="n">
        <v>100</v>
      </c>
      <c r="D4" s="9" t="s">
        <v>42</v>
      </c>
      <c r="E4" s="9" t="s">
        <v>39</v>
      </c>
      <c r="F4" s="15" t="n">
        <v>0.9640449</v>
      </c>
      <c r="G4" s="16" t="n">
        <v>0.18458241</v>
      </c>
      <c r="I4" s="17"/>
    </row>
    <row r="5" customFormat="false" ht="12.8" hidden="false" customHeight="false" outlineLevel="0" collapsed="false">
      <c r="A5" s="9" t="s">
        <v>1</v>
      </c>
      <c r="B5" s="9" t="n">
        <v>30</v>
      </c>
      <c r="C5" s="9" t="n">
        <v>100</v>
      </c>
      <c r="D5" s="9" t="s">
        <v>42</v>
      </c>
      <c r="E5" s="9" t="s">
        <v>39</v>
      </c>
      <c r="F5" s="15" t="n">
        <v>2.0251427</v>
      </c>
      <c r="G5" s="16" t="n">
        <v>0.30366227</v>
      </c>
      <c r="I5" s="17"/>
    </row>
    <row r="6" customFormat="false" ht="12.8" hidden="false" customHeight="false" outlineLevel="0" collapsed="false">
      <c r="A6" s="9" t="s">
        <v>1</v>
      </c>
      <c r="B6" s="9" t="n">
        <v>30</v>
      </c>
      <c r="C6" s="9" t="n">
        <v>100</v>
      </c>
      <c r="D6" s="9" t="s">
        <v>42</v>
      </c>
      <c r="E6" s="9" t="s">
        <v>39</v>
      </c>
      <c r="F6" s="15" t="n">
        <v>4.027998</v>
      </c>
      <c r="G6" s="16" t="n">
        <v>0.4239865</v>
      </c>
      <c r="I6" s="17"/>
    </row>
    <row r="7" customFormat="false" ht="12.8" hidden="false" customHeight="false" outlineLevel="0" collapsed="false">
      <c r="A7" s="9" t="s">
        <v>1</v>
      </c>
      <c r="B7" s="9" t="n">
        <v>30</v>
      </c>
      <c r="C7" s="9" t="n">
        <v>100</v>
      </c>
      <c r="D7" s="9" t="s">
        <v>42</v>
      </c>
      <c r="E7" s="9" t="s">
        <v>39</v>
      </c>
      <c r="F7" s="15" t="n">
        <v>6.006539</v>
      </c>
      <c r="G7" s="16" t="n">
        <v>0.6885201</v>
      </c>
      <c r="I7" s="17"/>
    </row>
    <row r="8" customFormat="false" ht="12.8" hidden="false" customHeight="false" outlineLevel="0" collapsed="false">
      <c r="A8" s="9" t="s">
        <v>1</v>
      </c>
      <c r="B8" s="9" t="n">
        <v>30</v>
      </c>
      <c r="C8" s="9" t="n">
        <v>100</v>
      </c>
      <c r="D8" s="9" t="s">
        <v>42</v>
      </c>
      <c r="E8" s="9" t="s">
        <v>39</v>
      </c>
      <c r="F8" s="15" t="n">
        <v>7.9396944</v>
      </c>
      <c r="G8" s="16" t="n">
        <v>0.84800756</v>
      </c>
      <c r="I8" s="17"/>
    </row>
    <row r="9" customFormat="false" ht="12.8" hidden="false" customHeight="false" outlineLevel="0" collapsed="false">
      <c r="A9" s="9" t="s">
        <v>1</v>
      </c>
      <c r="B9" s="9" t="n">
        <v>30</v>
      </c>
      <c r="C9" s="9" t="n">
        <v>100</v>
      </c>
      <c r="D9" s="9" t="s">
        <v>42</v>
      </c>
      <c r="E9" s="9" t="s">
        <v>39</v>
      </c>
      <c r="F9" s="15" t="n">
        <v>10.03717</v>
      </c>
      <c r="G9" s="16" t="n">
        <v>0.96829724</v>
      </c>
      <c r="I9" s="17"/>
    </row>
    <row r="10" customFormat="false" ht="12.8" hidden="false" customHeight="false" outlineLevel="0" collapsed="false">
      <c r="A10" s="9" t="s">
        <v>1</v>
      </c>
      <c r="B10" s="9" t="n">
        <v>30</v>
      </c>
      <c r="C10" s="9" t="n">
        <v>100</v>
      </c>
      <c r="D10" s="9" t="s">
        <v>38</v>
      </c>
      <c r="E10" s="9" t="s">
        <v>39</v>
      </c>
      <c r="F10" s="15" t="n">
        <v>-0.028366182</v>
      </c>
      <c r="G10" s="16" t="n">
        <v>2.77798</v>
      </c>
    </row>
    <row r="11" customFormat="false" ht="12.8" hidden="false" customHeight="false" outlineLevel="0" collapsed="false">
      <c r="A11" s="9" t="s">
        <v>1</v>
      </c>
      <c r="B11" s="9" t="n">
        <v>30</v>
      </c>
      <c r="C11" s="9" t="n">
        <v>100</v>
      </c>
      <c r="D11" s="9" t="s">
        <v>38</v>
      </c>
      <c r="E11" s="9" t="s">
        <v>39</v>
      </c>
      <c r="F11" s="15" t="n">
        <v>0.9640449</v>
      </c>
      <c r="G11" s="16" t="n">
        <v>0.20131233</v>
      </c>
    </row>
    <row r="12" customFormat="false" ht="12.8" hidden="false" customHeight="false" outlineLevel="0" collapsed="false">
      <c r="A12" s="9" t="s">
        <v>1</v>
      </c>
      <c r="B12" s="9" t="n">
        <v>30</v>
      </c>
      <c r="C12" s="9" t="n">
        <v>100</v>
      </c>
      <c r="D12" s="9" t="s">
        <v>38</v>
      </c>
      <c r="E12" s="9" t="s">
        <v>39</v>
      </c>
      <c r="F12" s="15" t="n">
        <v>2.0251427</v>
      </c>
      <c r="G12" s="16" t="n">
        <v>0.2619245</v>
      </c>
    </row>
    <row r="13" customFormat="false" ht="12.8" hidden="false" customHeight="false" outlineLevel="0" collapsed="false">
      <c r="A13" s="9" t="s">
        <v>1</v>
      </c>
      <c r="B13" s="9" t="n">
        <v>30</v>
      </c>
      <c r="C13" s="9" t="n">
        <v>100</v>
      </c>
      <c r="D13" s="9" t="s">
        <v>38</v>
      </c>
      <c r="E13" s="9" t="s">
        <v>39</v>
      </c>
      <c r="F13" s="15" t="n">
        <v>4.027998</v>
      </c>
      <c r="G13" s="16" t="n">
        <v>0.4534292</v>
      </c>
    </row>
    <row r="14" customFormat="false" ht="12.8" hidden="false" customHeight="false" outlineLevel="0" collapsed="false">
      <c r="A14" s="9" t="s">
        <v>1</v>
      </c>
      <c r="B14" s="9" t="n">
        <v>30</v>
      </c>
      <c r="C14" s="9" t="n">
        <v>100</v>
      </c>
      <c r="D14" s="9" t="s">
        <v>38</v>
      </c>
      <c r="E14" s="9" t="s">
        <v>39</v>
      </c>
      <c r="F14" s="15" t="n">
        <v>6.006539</v>
      </c>
      <c r="G14" s="16" t="n">
        <v>0.6828165</v>
      </c>
    </row>
    <row r="15" customFormat="false" ht="12.8" hidden="false" customHeight="false" outlineLevel="0" collapsed="false">
      <c r="A15" s="9" t="s">
        <v>1</v>
      </c>
      <c r="B15" s="9" t="n">
        <v>30</v>
      </c>
      <c r="C15" s="9" t="n">
        <v>100</v>
      </c>
      <c r="D15" s="9" t="s">
        <v>38</v>
      </c>
      <c r="E15" s="9" t="s">
        <v>39</v>
      </c>
      <c r="F15" s="15" t="n">
        <v>7.9396944</v>
      </c>
      <c r="G15" s="16" t="n">
        <v>0.8146851</v>
      </c>
    </row>
    <row r="16" customFormat="false" ht="12.8" hidden="false" customHeight="false" outlineLevel="0" collapsed="false">
      <c r="A16" s="9" t="s">
        <v>1</v>
      </c>
      <c r="B16" s="9" t="n">
        <v>30</v>
      </c>
      <c r="C16" s="9" t="n">
        <v>100</v>
      </c>
      <c r="D16" s="9" t="s">
        <v>38</v>
      </c>
      <c r="E16" s="9" t="s">
        <v>39</v>
      </c>
      <c r="F16" s="15" t="n">
        <v>10.03717</v>
      </c>
      <c r="G16" s="16" t="n">
        <v>0.9954525</v>
      </c>
    </row>
    <row r="17" customFormat="false" ht="12.8" hidden="false" customHeight="false" outlineLevel="0" collapsed="false">
      <c r="A17" s="9" t="s">
        <v>1</v>
      </c>
      <c r="B17" s="9" t="n">
        <v>30</v>
      </c>
      <c r="C17" s="9" t="n">
        <v>100</v>
      </c>
      <c r="D17" s="9" t="s">
        <v>42</v>
      </c>
      <c r="E17" s="14" t="s">
        <v>41</v>
      </c>
      <c r="F17" s="15" t="n">
        <v>-0.028366182</v>
      </c>
      <c r="G17" s="16" t="n">
        <v>0.77299935</v>
      </c>
    </row>
    <row r="18" customFormat="false" ht="12.8" hidden="false" customHeight="false" outlineLevel="0" collapsed="false">
      <c r="A18" s="9" t="s">
        <v>1</v>
      </c>
      <c r="B18" s="9" t="n">
        <v>30</v>
      </c>
      <c r="C18" s="9" t="n">
        <v>100</v>
      </c>
      <c r="D18" s="9" t="s">
        <v>42</v>
      </c>
      <c r="E18" s="14" t="s">
        <v>41</v>
      </c>
      <c r="F18" s="15" t="n">
        <v>0.9640449</v>
      </c>
      <c r="G18" s="16" t="n">
        <v>0.2630818</v>
      </c>
    </row>
    <row r="19" customFormat="false" ht="12.8" hidden="false" customHeight="false" outlineLevel="0" collapsed="false">
      <c r="A19" s="9" t="s">
        <v>1</v>
      </c>
      <c r="B19" s="9" t="n">
        <v>30</v>
      </c>
      <c r="C19" s="9" t="n">
        <v>100</v>
      </c>
      <c r="D19" s="9" t="s">
        <v>42</v>
      </c>
      <c r="E19" s="14" t="s">
        <v>41</v>
      </c>
      <c r="F19" s="15" t="n">
        <v>2.0251427</v>
      </c>
      <c r="G19" s="16" t="n">
        <v>0.42149773</v>
      </c>
      <c r="H19" s="16"/>
    </row>
    <row r="20" customFormat="false" ht="12.8" hidden="false" customHeight="false" outlineLevel="0" collapsed="false">
      <c r="A20" s="9" t="s">
        <v>1</v>
      </c>
      <c r="B20" s="9" t="n">
        <v>30</v>
      </c>
      <c r="C20" s="9" t="n">
        <v>100</v>
      </c>
      <c r="D20" s="9" t="s">
        <v>42</v>
      </c>
      <c r="E20" s="14" t="s">
        <v>41</v>
      </c>
      <c r="F20" s="15" t="n">
        <v>4.027998</v>
      </c>
      <c r="G20" s="16" t="n">
        <v>0.6204942</v>
      </c>
    </row>
    <row r="21" customFormat="false" ht="12.8" hidden="false" customHeight="false" outlineLevel="0" collapsed="false">
      <c r="A21" s="9" t="s">
        <v>1</v>
      </c>
      <c r="B21" s="9" t="n">
        <v>30</v>
      </c>
      <c r="C21" s="9" t="n">
        <v>100</v>
      </c>
      <c r="D21" s="9" t="s">
        <v>42</v>
      </c>
      <c r="E21" s="14" t="s">
        <v>41</v>
      </c>
      <c r="F21" s="15" t="n">
        <v>6.006539</v>
      </c>
      <c r="G21" s="16" t="n">
        <v>0.6882435</v>
      </c>
    </row>
    <row r="22" customFormat="false" ht="12.8" hidden="false" customHeight="false" outlineLevel="0" collapsed="false">
      <c r="A22" s="9" t="s">
        <v>1</v>
      </c>
      <c r="B22" s="9" t="n">
        <v>30</v>
      </c>
      <c r="C22" s="9" t="n">
        <v>100</v>
      </c>
      <c r="D22" s="9" t="s">
        <v>42</v>
      </c>
      <c r="E22" s="14" t="s">
        <v>41</v>
      </c>
      <c r="F22" s="15" t="n">
        <v>7.9396944</v>
      </c>
      <c r="G22" s="16" t="n">
        <v>0.9003405</v>
      </c>
    </row>
    <row r="23" customFormat="false" ht="12.8" hidden="false" customHeight="false" outlineLevel="0" collapsed="false">
      <c r="A23" s="9" t="s">
        <v>1</v>
      </c>
      <c r="B23" s="9" t="n">
        <v>30</v>
      </c>
      <c r="C23" s="9" t="n">
        <v>100</v>
      </c>
      <c r="D23" s="9" t="s">
        <v>42</v>
      </c>
      <c r="E23" s="14" t="s">
        <v>41</v>
      </c>
      <c r="F23" s="15" t="n">
        <v>10.03717</v>
      </c>
      <c r="G23" s="16" t="n">
        <v>1.0468657</v>
      </c>
    </row>
    <row r="24" customFormat="false" ht="12.8" hidden="false" customHeight="false" outlineLevel="0" collapsed="false">
      <c r="A24" s="9" t="s">
        <v>1</v>
      </c>
      <c r="B24" s="9" t="n">
        <v>30</v>
      </c>
      <c r="C24" s="9" t="n">
        <v>100</v>
      </c>
      <c r="D24" s="9" t="s">
        <v>38</v>
      </c>
      <c r="E24" s="14" t="s">
        <v>41</v>
      </c>
      <c r="F24" s="15" t="n">
        <v>-0.028366182</v>
      </c>
      <c r="G24" s="16" t="n">
        <v>1.012674</v>
      </c>
    </row>
    <row r="25" customFormat="false" ht="12.8" hidden="false" customHeight="false" outlineLevel="0" collapsed="false">
      <c r="A25" s="9" t="s">
        <v>1</v>
      </c>
      <c r="B25" s="9" t="n">
        <v>30</v>
      </c>
      <c r="C25" s="9" t="n">
        <v>100</v>
      </c>
      <c r="D25" s="9" t="s">
        <v>38</v>
      </c>
      <c r="E25" s="14" t="s">
        <v>41</v>
      </c>
      <c r="F25" s="15" t="n">
        <v>0.9640449</v>
      </c>
      <c r="G25" s="16" t="n">
        <v>0.29880774</v>
      </c>
    </row>
    <row r="26" customFormat="false" ht="12.8" hidden="false" customHeight="false" outlineLevel="0" collapsed="false">
      <c r="A26" s="9" t="s">
        <v>1</v>
      </c>
      <c r="B26" s="9" t="n">
        <v>30</v>
      </c>
      <c r="C26" s="9" t="n">
        <v>100</v>
      </c>
      <c r="D26" s="9" t="s">
        <v>38</v>
      </c>
      <c r="E26" s="14" t="s">
        <v>41</v>
      </c>
      <c r="F26" s="15" t="n">
        <v>2.0251427</v>
      </c>
      <c r="G26" s="16" t="n">
        <v>0.38647225</v>
      </c>
    </row>
    <row r="27" customFormat="false" ht="12.8" hidden="false" customHeight="false" outlineLevel="0" collapsed="false">
      <c r="A27" s="9" t="s">
        <v>1</v>
      </c>
      <c r="B27" s="9" t="n">
        <v>30</v>
      </c>
      <c r="C27" s="9" t="n">
        <v>100</v>
      </c>
      <c r="D27" s="9" t="s">
        <v>38</v>
      </c>
      <c r="E27" s="14" t="s">
        <v>41</v>
      </c>
      <c r="F27" s="15" t="n">
        <v>4.027998</v>
      </c>
      <c r="G27" s="16" t="n">
        <v>0.5508316</v>
      </c>
    </row>
    <row r="28" customFormat="false" ht="12.8" hidden="false" customHeight="false" outlineLevel="0" collapsed="false">
      <c r="A28" s="9" t="s">
        <v>1</v>
      </c>
      <c r="B28" s="9" t="n">
        <v>30</v>
      </c>
      <c r="C28" s="9" t="n">
        <v>100</v>
      </c>
      <c r="D28" s="9" t="s">
        <v>38</v>
      </c>
      <c r="E28" s="14" t="s">
        <v>41</v>
      </c>
      <c r="F28" s="15" t="n">
        <v>6.006539</v>
      </c>
      <c r="G28" s="16" t="n">
        <v>0.715284</v>
      </c>
    </row>
    <row r="29" customFormat="false" ht="12.8" hidden="false" customHeight="false" outlineLevel="0" collapsed="false">
      <c r="A29" s="9" t="s">
        <v>1</v>
      </c>
      <c r="B29" s="9" t="n">
        <v>30</v>
      </c>
      <c r="C29" s="9" t="n">
        <v>100</v>
      </c>
      <c r="D29" s="9" t="s">
        <v>38</v>
      </c>
      <c r="E29" s="14" t="s">
        <v>41</v>
      </c>
      <c r="F29" s="15" t="n">
        <v>7.9396944</v>
      </c>
      <c r="G29" s="16" t="n">
        <v>0.87971306</v>
      </c>
    </row>
    <row r="30" customFormat="false" ht="12.8" hidden="false" customHeight="false" outlineLevel="0" collapsed="false">
      <c r="A30" s="9" t="s">
        <v>1</v>
      </c>
      <c r="B30" s="9" t="n">
        <v>30</v>
      </c>
      <c r="C30" s="9" t="n">
        <v>100</v>
      </c>
      <c r="D30" s="9" t="s">
        <v>38</v>
      </c>
      <c r="E30" s="14" t="s">
        <v>41</v>
      </c>
      <c r="F30" s="15" t="n">
        <v>10.03717</v>
      </c>
      <c r="G30" s="16" t="n">
        <v>1.0225049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2016-04-14T07:45:19Z</dcterms:created>
  <dc:creator>Eleftheriadou, Dimitra</dc:creator>
  <dc:description/>
  <dc:language>en-US</dc:language>
  <cp:lastModifiedBy/>
  <dcterms:modified xsi:type="dcterms:W3CDTF">2017-02-16T16:05:48Z</dcterms:modified>
  <cp:revision>6</cp:revision>
  <dc:subject/>
  <dc:title/>
</cp:coreProperties>
</file>