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fthed\Desktop\"/>
    </mc:Choice>
  </mc:AlternateContent>
  <bookViews>
    <workbookView xWindow="0" yWindow="0" windowWidth="11490" windowHeight="11025"/>
  </bookViews>
  <sheets>
    <sheet name="Table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D19" i="1"/>
  <c r="E19" i="1"/>
  <c r="F19" i="1"/>
  <c r="G19" i="1"/>
  <c r="H19" i="1"/>
  <c r="C19" i="1"/>
  <c r="D18" i="1"/>
  <c r="C18" i="1"/>
  <c r="E18" i="1"/>
  <c r="F18" i="1"/>
  <c r="H18" i="1"/>
</calcChain>
</file>

<file path=xl/sharedStrings.xml><?xml version="1.0" encoding="utf-8"?>
<sst xmlns="http://schemas.openxmlformats.org/spreadsheetml/2006/main" count="43" uniqueCount="30">
  <si>
    <t>Koch1999 - Validation of a high-performance liquid chromatography
assay for quanti®cation of caffeine and paraxanthine in
human serum in the context of CYP1A2 phenotyping</t>
  </si>
  <si>
    <t>species</t>
  </si>
  <si>
    <t>human</t>
  </si>
  <si>
    <t>method</t>
  </si>
  <si>
    <t>n</t>
  </si>
  <si>
    <t>subjects</t>
  </si>
  <si>
    <t>study</t>
  </si>
  <si>
    <t>Age [y]</t>
  </si>
  <si>
    <t>Weight [kg]</t>
  </si>
  <si>
    <t>Vd (volume of distribution) [l/kg]</t>
  </si>
  <si>
    <t>age</t>
  </si>
  <si>
    <t>weight</t>
  </si>
  <si>
    <t>Cl</t>
  </si>
  <si>
    <t>Vd</t>
  </si>
  <si>
    <t>MEAN</t>
  </si>
  <si>
    <t>SE</t>
  </si>
  <si>
    <t>healthy subjects</t>
  </si>
  <si>
    <t>single oral dose 200mg - single blood sample 6h after administration</t>
  </si>
  <si>
    <t>Subject</t>
  </si>
  <si>
    <t>subject</t>
  </si>
  <si>
    <t>Cl (total plasma clearance) [l/(h*kg)]</t>
  </si>
  <si>
    <t>kel [l/h]</t>
  </si>
  <si>
    <t>Ratio P/C (molar ratio paraxanthine/caffeine)</t>
  </si>
  <si>
    <t>Koch1999</t>
  </si>
  <si>
    <t>Table 2</t>
  </si>
  <si>
    <t>kel</t>
  </si>
  <si>
    <t>P/C</t>
  </si>
  <si>
    <t>CV [%]</t>
  </si>
  <si>
    <t>(0.16-1.7)</t>
  </si>
  <si>
    <t>Population (molar ratio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</si>
</sst>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5" tint="0.59999389629810485"/>
        <bgColor rgb="FFCCCCFF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3" fillId="2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Standard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24</xdr:row>
      <xdr:rowOff>62726</xdr:rowOff>
    </xdr:from>
    <xdr:to>
      <xdr:col>8</xdr:col>
      <xdr:colOff>276225</xdr:colOff>
      <xdr:row>43</xdr:row>
      <xdr:rowOff>72390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920476"/>
          <a:ext cx="8562975" cy="308623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elle3" displayName="Tabelle3" ref="A11:H23" totalsRowShown="0" headerRowDxfId="0" dataDxfId="9">
  <autoFilter ref="A11:H23"/>
  <tableColumns count="8">
    <tableColumn id="1" name="study" dataDxfId="8"/>
    <tableColumn id="2" name="subject" dataDxfId="7"/>
    <tableColumn id="4" name="age" dataDxfId="6"/>
    <tableColumn id="5" name="weight" dataDxfId="5"/>
    <tableColumn id="17" name="Cl" dataDxfId="4"/>
    <tableColumn id="18" name="Vd" dataDxfId="3"/>
    <tableColumn id="19" name="kel" dataDxfId="2"/>
    <tableColumn id="20" name="P/C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L16" sqref="L16"/>
    </sheetView>
  </sheetViews>
  <sheetFormatPr baseColWidth="10" defaultRowHeight="12.75" x14ac:dyDescent="0.2"/>
  <cols>
    <col min="1" max="8" width="15.7109375" customWidth="1"/>
  </cols>
  <sheetData>
    <row r="1" spans="1:12" x14ac:dyDescent="0.2">
      <c r="A1" s="1" t="s">
        <v>0</v>
      </c>
    </row>
    <row r="3" spans="1:12" x14ac:dyDescent="0.2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2" t="s">
        <v>3</v>
      </c>
      <c r="B4" s="19" t="s">
        <v>17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">
      <c r="A5" s="2" t="s">
        <v>4</v>
      </c>
      <c r="B5" s="3">
        <v>6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25.5" x14ac:dyDescent="0.2">
      <c r="A6" s="2" t="s">
        <v>5</v>
      </c>
      <c r="B6" s="18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">
      <c r="A9" s="2" t="s">
        <v>24</v>
      </c>
      <c r="B9" s="5"/>
      <c r="C9" s="4"/>
      <c r="D9" s="4"/>
      <c r="E9" s="4"/>
      <c r="F9" s="4"/>
      <c r="G9" s="4"/>
      <c r="H9" s="4"/>
    </row>
    <row r="10" spans="1:12" ht="51" x14ac:dyDescent="0.2">
      <c r="A10" s="6" t="s">
        <v>6</v>
      </c>
      <c r="B10" s="7" t="s">
        <v>18</v>
      </c>
      <c r="C10" s="7" t="s">
        <v>7</v>
      </c>
      <c r="D10" s="7" t="s">
        <v>8</v>
      </c>
      <c r="E10" s="7" t="s">
        <v>20</v>
      </c>
      <c r="F10" s="7" t="s">
        <v>9</v>
      </c>
      <c r="G10" s="7" t="s">
        <v>21</v>
      </c>
      <c r="H10" s="7" t="s">
        <v>22</v>
      </c>
    </row>
    <row r="11" spans="1:12" x14ac:dyDescent="0.2">
      <c r="A11" s="14" t="s">
        <v>6</v>
      </c>
      <c r="B11" s="14" t="s">
        <v>19</v>
      </c>
      <c r="C11" s="14" t="s">
        <v>10</v>
      </c>
      <c r="D11" s="14" t="s">
        <v>11</v>
      </c>
      <c r="E11" s="14" t="s">
        <v>12</v>
      </c>
      <c r="F11" s="14" t="s">
        <v>13</v>
      </c>
      <c r="G11" s="14" t="s">
        <v>25</v>
      </c>
      <c r="H11" s="14" t="s">
        <v>26</v>
      </c>
    </row>
    <row r="12" spans="1:12" x14ac:dyDescent="0.2">
      <c r="A12" s="9" t="s">
        <v>23</v>
      </c>
      <c r="B12" s="8">
        <v>1</v>
      </c>
      <c r="C12" s="10">
        <v>30</v>
      </c>
      <c r="D12" s="10">
        <v>55</v>
      </c>
      <c r="E12" s="22">
        <v>8.7999999999999995E-2</v>
      </c>
      <c r="F12" s="22">
        <v>0.55000000000000004</v>
      </c>
      <c r="G12" s="22">
        <v>0.16</v>
      </c>
      <c r="H12" s="11">
        <v>0.96</v>
      </c>
    </row>
    <row r="13" spans="1:12" x14ac:dyDescent="0.2">
      <c r="A13" s="9" t="s">
        <v>23</v>
      </c>
      <c r="B13" s="8">
        <v>2</v>
      </c>
      <c r="C13" s="10">
        <v>27</v>
      </c>
      <c r="D13" s="10">
        <v>66</v>
      </c>
      <c r="E13" s="22">
        <v>6.6000000000000003E-2</v>
      </c>
      <c r="F13" s="22">
        <v>0.43</v>
      </c>
      <c r="G13" s="22">
        <v>0.153</v>
      </c>
      <c r="H13" s="11">
        <v>0.21</v>
      </c>
    </row>
    <row r="14" spans="1:12" x14ac:dyDescent="0.2">
      <c r="A14" s="9" t="s">
        <v>23</v>
      </c>
      <c r="B14" s="8">
        <v>3</v>
      </c>
      <c r="C14" s="10">
        <v>24</v>
      </c>
      <c r="D14" s="10">
        <v>73</v>
      </c>
      <c r="E14" s="22">
        <v>0.129</v>
      </c>
      <c r="F14" s="22">
        <v>0.67</v>
      </c>
      <c r="G14" s="22">
        <v>0.193</v>
      </c>
      <c r="H14" s="11">
        <v>1.2</v>
      </c>
    </row>
    <row r="15" spans="1:12" x14ac:dyDescent="0.2">
      <c r="A15" s="9" t="s">
        <v>23</v>
      </c>
      <c r="B15" s="8">
        <v>4</v>
      </c>
      <c r="C15" s="10">
        <v>24</v>
      </c>
      <c r="D15" s="10">
        <v>92</v>
      </c>
      <c r="E15" s="22">
        <v>0.09</v>
      </c>
      <c r="F15" s="22">
        <v>0.53</v>
      </c>
      <c r="G15" s="22">
        <v>0.16900000000000001</v>
      </c>
      <c r="H15" s="11">
        <v>0.49</v>
      </c>
    </row>
    <row r="16" spans="1:12" x14ac:dyDescent="0.2">
      <c r="A16" s="9" t="s">
        <v>23</v>
      </c>
      <c r="B16" s="8">
        <v>5</v>
      </c>
      <c r="C16" s="10">
        <v>36</v>
      </c>
      <c r="D16" s="10">
        <v>74</v>
      </c>
      <c r="E16" s="22">
        <v>9.4E-2</v>
      </c>
      <c r="F16" s="22">
        <v>0.56999999999999995</v>
      </c>
      <c r="G16" s="22">
        <v>0.16500000000000001</v>
      </c>
      <c r="H16" s="11">
        <v>0.59</v>
      </c>
    </row>
    <row r="17" spans="1:12" x14ac:dyDescent="0.2">
      <c r="A17" s="9" t="s">
        <v>23</v>
      </c>
      <c r="B17" s="8">
        <v>6</v>
      </c>
      <c r="C17" s="10">
        <v>40</v>
      </c>
      <c r="D17" s="10">
        <v>70</v>
      </c>
      <c r="E17" s="22">
        <v>0.10100000000000001</v>
      </c>
      <c r="F17" s="22">
        <v>0.59</v>
      </c>
      <c r="G17" s="22">
        <v>0.17100000000000001</v>
      </c>
      <c r="H17" s="11">
        <v>0.99</v>
      </c>
    </row>
    <row r="18" spans="1:12" x14ac:dyDescent="0.2">
      <c r="A18" s="9" t="s">
        <v>23</v>
      </c>
      <c r="B18" s="14" t="s">
        <v>14</v>
      </c>
      <c r="C18" s="15">
        <f>AVERAGE(C12:C17)</f>
        <v>30.166666666666668</v>
      </c>
      <c r="D18" s="15">
        <f>AVERAGE(D12:D17)</f>
        <v>71.666666666666671</v>
      </c>
      <c r="E18" s="23">
        <f t="shared" ref="E18:L18" si="0">AVERAGE(E12:E17)</f>
        <v>9.4666666666666663E-2</v>
      </c>
      <c r="F18" s="23">
        <f t="shared" si="0"/>
        <v>0.55666666666666653</v>
      </c>
      <c r="G18" s="23">
        <f t="shared" si="0"/>
        <v>0.16850000000000001</v>
      </c>
      <c r="H18" s="16">
        <f t="shared" si="0"/>
        <v>0.7400000000000001</v>
      </c>
    </row>
    <row r="19" spans="1:12" x14ac:dyDescent="0.2">
      <c r="A19" s="9" t="s">
        <v>23</v>
      </c>
      <c r="B19" s="14" t="s">
        <v>15</v>
      </c>
      <c r="C19" s="15">
        <f>STDEV(C12:C17)</f>
        <v>6.5853372477547873</v>
      </c>
      <c r="D19" s="15">
        <f t="shared" ref="D19:L19" si="1">STDEV(D12:D17)</f>
        <v>12.110601416389956</v>
      </c>
      <c r="E19" s="23">
        <f t="shared" si="1"/>
        <v>2.0529653349890428E-2</v>
      </c>
      <c r="F19" s="23">
        <f t="shared" si="1"/>
        <v>7.8655366420015041E-2</v>
      </c>
      <c r="G19" s="23">
        <f t="shared" si="1"/>
        <v>1.3649175799292793E-2</v>
      </c>
      <c r="H19" s="16">
        <f t="shared" si="1"/>
        <v>0.37105255692421785</v>
      </c>
    </row>
    <row r="20" spans="1:12" x14ac:dyDescent="0.2">
      <c r="A20" s="9" t="s">
        <v>23</v>
      </c>
      <c r="B20" s="8"/>
      <c r="C20" s="13"/>
      <c r="D20" s="13"/>
      <c r="E20" s="11"/>
      <c r="F20" s="11"/>
      <c r="G20" s="12"/>
      <c r="H20" s="12"/>
    </row>
    <row r="21" spans="1:12" x14ac:dyDescent="0.2">
      <c r="A21" s="9" t="s">
        <v>23</v>
      </c>
      <c r="B21" s="14" t="s">
        <v>27</v>
      </c>
      <c r="C21" s="15"/>
      <c r="D21" s="15"/>
      <c r="E21" s="16">
        <v>22</v>
      </c>
      <c r="F21" s="16">
        <v>14</v>
      </c>
      <c r="G21" s="17">
        <v>8.1</v>
      </c>
      <c r="H21" s="17">
        <v>50</v>
      </c>
      <c r="I21" s="12"/>
      <c r="J21" s="12"/>
      <c r="K21" s="11"/>
      <c r="L21" s="11"/>
    </row>
    <row r="22" spans="1:12" ht="38.25" x14ac:dyDescent="0.2">
      <c r="A22" s="9" t="s">
        <v>23</v>
      </c>
      <c r="B22" s="14" t="s">
        <v>29</v>
      </c>
      <c r="C22" s="24"/>
      <c r="D22" s="24"/>
      <c r="E22" s="16">
        <v>0.114</v>
      </c>
      <c r="F22" s="16">
        <v>0.63</v>
      </c>
      <c r="G22" s="17"/>
      <c r="H22" s="17">
        <v>0.83</v>
      </c>
      <c r="I22" s="21"/>
      <c r="J22" s="21"/>
      <c r="K22" s="20"/>
      <c r="L22" s="20"/>
    </row>
    <row r="23" spans="1:12" x14ac:dyDescent="0.2">
      <c r="A23" s="9" t="s">
        <v>23</v>
      </c>
      <c r="B23" s="14" t="s">
        <v>27</v>
      </c>
      <c r="C23" s="24"/>
      <c r="D23" s="24"/>
      <c r="E23" s="16">
        <v>41</v>
      </c>
      <c r="F23" s="16">
        <v>20</v>
      </c>
      <c r="G23" s="17"/>
      <c r="H23" s="17" t="s">
        <v>28</v>
      </c>
      <c r="I23" s="21"/>
      <c r="J23" s="21"/>
      <c r="K23" s="20"/>
      <c r="L23" s="20"/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2</vt:lpstr>
    </vt:vector>
  </TitlesOfParts>
  <Company>Charite Universitaetsmedizin Berlin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Eleftheriadou, Dimitra</dc:creator>
  <cp:lastModifiedBy>Eleftheriadou, Dimitra</cp:lastModifiedBy>
  <dcterms:created xsi:type="dcterms:W3CDTF">2016-04-14T08:20:33Z</dcterms:created>
  <dcterms:modified xsi:type="dcterms:W3CDTF">2016-04-14T08:45:58Z</dcterms:modified>
</cp:coreProperties>
</file>