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1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1"/>
  </bookViews>
  <sheets>
    <sheet name="Publication" sheetId="1" state="visible" r:id="rId2"/>
    <sheet name="Fig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<sst xmlns="http://schemas.openxmlformats.org/spreadsheetml/2006/main" count="297" uniqueCount="54">
  <si>
    <t xml:space="preserve">id</t>
  </si>
  <si>
    <t xml:space="preserve">Chan1997</t>
  </si>
  <si>
    <t xml:space="preserve">pmid</t>
  </si>
  <si>
    <t xml:space="preserve">title</t>
  </si>
  <si>
    <t xml:space="preserve">Single-dose pharmacokinetics of paracetamol and its conjugates in Chinese non-insulin-dependent diabetic patients with renal impairment.</t>
  </si>
  <si>
    <t xml:space="preserve">method</t>
  </si>
  <si>
    <t xml:space="preserve">species</t>
  </si>
  <si>
    <t xml:space="preserve">human</t>
  </si>
  <si>
    <t xml:space="preserve">n</t>
  </si>
  <si>
    <t xml:space="preserve">subjects</t>
  </si>
  <si>
    <t xml:space="preserve">9 (8M/1F)</t>
  </si>
  <si>
    <t xml:space="preserve">interventions</t>
  </si>
  <si>
    <t xml:space="preserve">non-insulin-dependent diabetes mellitus (NIDDM) patients with either normal renal function or varying degrees of renal impairment</t>
  </si>
  <si>
    <t xml:space="preserve">study</t>
  </si>
  <si>
    <t xml:space="preserve">Number of subjects [-]
{type=int}</t>
  </si>
  <si>
    <t xml:space="preserve">Patient group [-]
{values={group1, group2, group3, group4}</t>
  </si>
  <si>
    <t xml:space="preserve">Health status of group [-]
{type=category}</t>
  </si>
  <si>
    <t xml:space="preserve">Time [h]
{type=double}</t>
  </si>
  <si>
    <t xml:space="preserve">Plasma paracetamol concentration [μg/ml]
{type=double}</t>
  </si>
  <si>
    <t xml:space="preserve">Plasma paracetamol concentration SE [μg/ml]
{type=double}</t>
  </si>
  <si>
    <t xml:space="preserve">Plasma paracetamol concentration SD [μg/ml]
{type=double}</t>
  </si>
  <si>
    <t xml:space="preserve">Plasma paracetamol sulphate conjugate concentration [μg/ml]
{type=double}</t>
  </si>
  <si>
    <t xml:space="preserve">Plasma paracetamol sulphate conjugate concentration SE [μg/ml]
{type=double}</t>
  </si>
  <si>
    <t xml:space="preserve">Plasma paracetamol sulphate conjugate concentration SD [μg/ml]
{type=double}</t>
  </si>
  <si>
    <t xml:space="preserve">Plasma paracetamol glucuronide conjugate concentration [μg/ml]
{type=double}</t>
  </si>
  <si>
    <t xml:space="preserve">Plasma paracetamol glucuronide conjugate concentration SE [μg/ml]
{type=double}</t>
  </si>
  <si>
    <t xml:space="preserve">Plasma paracetamol glucuronide conjugate concentration SD [μg/ml]
{type=double}</t>
  </si>
  <si>
    <t xml:space="preserve">Plasma paracetamol cysteine conjugate concentration [μg/ml]
{type=double}</t>
  </si>
  <si>
    <t xml:space="preserve">Plasma paracetamol cysteine conjugate concentration SE [μg/ml]
{type=double}</t>
  </si>
  <si>
    <t xml:space="preserve">Plasma paracetamol cysteine conjugate concentration SD [μg/ml]
{type=double}</t>
  </si>
  <si>
    <t xml:space="preserve">group</t>
  </si>
  <si>
    <t xml:space="preserve">health_status</t>
  </si>
  <si>
    <t xml:space="preserve">time</t>
  </si>
  <si>
    <t xml:space="preserve">apap</t>
  </si>
  <si>
    <t xml:space="preserve">apap_se</t>
  </si>
  <si>
    <t xml:space="preserve">apap_sd</t>
  </si>
  <si>
    <t xml:space="preserve">apap_sul</t>
  </si>
  <si>
    <t xml:space="preserve">apap_sul_se</t>
  </si>
  <si>
    <t xml:space="preserve">apap_sul_sd</t>
  </si>
  <si>
    <t xml:space="preserve">apap_glu</t>
  </si>
  <si>
    <t xml:space="preserve">apap_glu_se</t>
  </si>
  <si>
    <t xml:space="preserve">apap_glu_sd</t>
  </si>
  <si>
    <t xml:space="preserve">apap_cys</t>
  </si>
  <si>
    <t xml:space="preserve">apap_cys_se</t>
  </si>
  <si>
    <t xml:space="preserve">apap_cys_sd</t>
  </si>
  <si>
    <t xml:space="preserve">group1</t>
  </si>
  <si>
    <t xml:space="preserve">NIDDM patients with normal renal function</t>
  </si>
  <si>
    <t xml:space="preserve">NA</t>
  </si>
  <si>
    <t xml:space="preserve">group2</t>
  </si>
  <si>
    <t xml:space="preserve">mild renal impairment</t>
  </si>
  <si>
    <t xml:space="preserve">group3</t>
  </si>
  <si>
    <t xml:space="preserve">moderate renal impairment</t>
  </si>
  <si>
    <t xml:space="preserve">group4</t>
  </si>
  <si>
    <t xml:space="preserve">severe renal impairment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</si>
</sst>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0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8CBAD"/>
        <bgColor rgb="FFCCCCCC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811080</xdr:colOff>
      <xdr:row>56</xdr:row>
      <xdr:rowOff>123120</xdr:rowOff>
    </xdr:from>
    <xdr:to>
      <xdr:col>8</xdr:col>
      <xdr:colOff>767880</xdr:colOff>
      <xdr:row>101</xdr:row>
      <xdr:rowOff>45720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11080" y="10127520"/>
          <a:ext cx="10731240" cy="723780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le85" displayName="Tabelle85" ref="A2:P15" headerRowCount="1" totalsRowCount="0" totalsRowShown="0">
  <tableColumns count="16">
    <tableColumn id="1" name="study"/>
    <tableColumn id="2" name="n"/>
    <tableColumn id="3" name="group"/>
    <tableColumn id="4" name="health_status"/>
    <tableColumn id="5" name="time"/>
    <tableColumn id="6" name="apap"/>
    <tableColumn id="7" name="apap_se"/>
    <tableColumn id="8" name="apap_sd"/>
    <tableColumn id="9" name="apap_sul"/>
    <tableColumn id="10" name="apap_sul_se"/>
    <tableColumn id="11" name="apap_sul_sd"/>
    <tableColumn id="12" name="apap_glu"/>
    <tableColumn id="13" name="apap_glu_se"/>
    <tableColumn id="14" name="apap_glu_sd"/>
    <tableColumn id="15" name="apap_cys"/>
    <tableColumn id="16" name="apap_cys_se"/>
  </tableColumns>
</table>
</file>

<file path=xl/tables/table2.xml><?xml version="1.0" encoding="utf-8"?>
<table xmlns="http://schemas.openxmlformats.org/spreadsheetml/2006/main" id="2" name="Tabelle8545" displayName="Tabelle8545" ref="L66:X79" headerRowCount="1" totalsRowCount="0" totalsRowShown="0">
  <tableColumns count="13">
    <tableColumn id="1" name=""/>
    <tableColumn id="2" name=""/>
    <tableColumn id="3" name=""/>
    <tableColumn id="4" name=""/>
    <tableColumn id="5" name=""/>
    <tableColumn id="6" name=""/>
    <tableColumn id="7" name=""/>
    <tableColumn id="8" name=""/>
    <tableColumn id="9" name=""/>
    <tableColumn id="10" name=""/>
    <tableColumn id="11" name=""/>
    <tableColumn id="12" name=""/>
    <tableColumn id="13" name=""/>
  </tableColumns>
</table>
</file>

<file path=xl/tables/table3.xml><?xml version="1.0" encoding="utf-8"?>
<table xmlns="http://schemas.openxmlformats.org/spreadsheetml/2006/main" id="3" name="Tabelle8546" displayName="Tabelle8546" ref="K62:W75" headerRowCount="1" totalsRowCount="0" totalsRowShown="0">
  <tableColumns count="13">
    <tableColumn id="1" name=""/>
    <tableColumn id="2" name=""/>
    <tableColumn id="3" name=""/>
    <tableColumn id="4" name=""/>
    <tableColumn id="5" name=""/>
    <tableColumn id="6" name=""/>
    <tableColumn id="7" name=""/>
    <tableColumn id="8" name=""/>
    <tableColumn id="9" name=""/>
    <tableColumn id="10" name=""/>
    <tableColumn id="11" name=""/>
    <tableColumn id="12" name=""/>
    <tableColumn id="13" name="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11.5204081632653"/>
    <col collapsed="false" hidden="false" max="2" min="2" style="0" width="65.0561224489796"/>
    <col collapsed="false" hidden="false" max="1025" min="3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n">
        <v>9248766</v>
      </c>
    </row>
    <row r="3" customFormat="false" ht="22.8" hidden="false" customHeight="false" outlineLevel="0" collapsed="false">
      <c r="A3" s="1" t="s">
        <v>3</v>
      </c>
      <c r="B3" s="2" t="s">
        <v>4</v>
      </c>
    </row>
    <row r="4" customFormat="false" ht="12.8" hidden="false" customHeight="false" outlineLevel="0" collapsed="false">
      <c r="A4" s="1" t="s">
        <v>5</v>
      </c>
      <c r="B4" s="2"/>
    </row>
    <row r="5" customFormat="false" ht="12.8" hidden="false" customHeight="false" outlineLevel="0" collapsed="false">
      <c r="A5" s="1" t="s">
        <v>6</v>
      </c>
      <c r="B5" s="2" t="s">
        <v>7</v>
      </c>
    </row>
    <row r="6" customFormat="false" ht="12.8" hidden="false" customHeight="false" outlineLevel="0" collapsed="false">
      <c r="A6" s="1" t="s">
        <v>8</v>
      </c>
      <c r="B6" s="2" t="n">
        <v>38</v>
      </c>
    </row>
    <row r="7" customFormat="false" ht="12.8" hidden="false" customHeight="false" outlineLevel="0" collapsed="false">
      <c r="A7" s="1" t="s">
        <v>9</v>
      </c>
      <c r="B7" s="2" t="s">
        <v>10</v>
      </c>
    </row>
    <row r="8" customFormat="false" ht="22.95" hidden="false" customHeight="false" outlineLevel="0" collapsed="false">
      <c r="A8" s="1" t="s">
        <v>11</v>
      </c>
      <c r="B8" s="3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30" workbookViewId="0">
      <selection pane="topLeft" activeCell="M73" activeCellId="0" sqref="M73"/>
    </sheetView>
  </sheetViews>
  <sheetFormatPr defaultRowHeight="12.8"/>
  <cols>
    <col collapsed="false" hidden="false" max="3" min="1" style="4" width="16.1020408163265"/>
    <col collapsed="false" hidden="false" max="4" min="4" style="4" width="40"/>
    <col collapsed="false" hidden="false" max="7" min="5" style="4" width="16.1020408163265"/>
    <col collapsed="false" hidden="false" max="16" min="8" style="0" width="16.1020408163265"/>
    <col collapsed="false" hidden="false" max="17" min="17" style="0" width="13.9948979591837"/>
    <col collapsed="false" hidden="false" max="1025" min="18" style="0" width="11.6836734693878"/>
  </cols>
  <sheetData>
    <row r="1" customFormat="false" ht="83.35" hidden="false" customHeight="false" outlineLevel="0" collapsed="false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</row>
    <row r="2" customFormat="false" ht="13.2" hidden="false" customHeight="false" outlineLevel="0" collapsed="false">
      <c r="A2" s="6" t="s">
        <v>13</v>
      </c>
      <c r="B2" s="6" t="s">
        <v>8</v>
      </c>
      <c r="C2" s="6" t="s">
        <v>30</v>
      </c>
      <c r="D2" s="6" t="s">
        <v>31</v>
      </c>
      <c r="E2" s="7" t="s">
        <v>32</v>
      </c>
      <c r="F2" s="6" t="s">
        <v>33</v>
      </c>
      <c r="G2" s="6" t="s">
        <v>34</v>
      </c>
      <c r="H2" s="6" t="s">
        <v>35</v>
      </c>
      <c r="I2" s="6" t="s">
        <v>36</v>
      </c>
      <c r="J2" s="6" t="s">
        <v>37</v>
      </c>
      <c r="K2" s="6" t="s">
        <v>38</v>
      </c>
      <c r="L2" s="6" t="s">
        <v>39</v>
      </c>
      <c r="M2" s="6" t="s">
        <v>40</v>
      </c>
      <c r="N2" s="6" t="s">
        <v>41</v>
      </c>
      <c r="O2" s="6" t="s">
        <v>42</v>
      </c>
      <c r="P2" s="6" t="s">
        <v>43</v>
      </c>
      <c r="Q2" s="6" t="s">
        <v>44</v>
      </c>
    </row>
    <row r="3" customFormat="false" ht="12.8" hidden="false" customHeight="false" outlineLevel="0" collapsed="false">
      <c r="A3" s="4" t="s">
        <v>1</v>
      </c>
      <c r="B3" s="4" t="n">
        <v>6</v>
      </c>
      <c r="C3" s="4" t="s">
        <v>45</v>
      </c>
      <c r="D3" s="4" t="s">
        <v>46</v>
      </c>
      <c r="E3" s="8" t="n">
        <v>0</v>
      </c>
      <c r="F3" s="9" t="n">
        <v>0</v>
      </c>
      <c r="G3" s="9" t="s">
        <v>47</v>
      </c>
      <c r="H3" s="0" t="s">
        <v>47</v>
      </c>
      <c r="I3" s="10" t="n">
        <v>0.12522842</v>
      </c>
      <c r="J3" s="10" t="s">
        <v>47</v>
      </c>
      <c r="K3" s="10" t="s">
        <v>47</v>
      </c>
      <c r="L3" s="10" t="n">
        <v>0</v>
      </c>
      <c r="M3" s="10" t="s">
        <v>47</v>
      </c>
      <c r="N3" s="10" t="s">
        <v>47</v>
      </c>
      <c r="O3" s="10" t="n">
        <v>0</v>
      </c>
      <c r="P3" s="10" t="s">
        <v>47</v>
      </c>
      <c r="Q3" s="10" t="s">
        <v>47</v>
      </c>
    </row>
    <row r="4" customFormat="false" ht="12.8" hidden="false" customHeight="false" outlineLevel="0" collapsed="false">
      <c r="A4" s="4" t="s">
        <v>1</v>
      </c>
      <c r="B4" s="4" t="n">
        <v>6</v>
      </c>
      <c r="C4" s="4" t="s">
        <v>45</v>
      </c>
      <c r="D4" s="4" t="s">
        <v>46</v>
      </c>
      <c r="E4" s="8" t="n">
        <v>0.5</v>
      </c>
      <c r="F4" s="9" t="n">
        <v>20.217138</v>
      </c>
      <c r="G4" s="9" t="n">
        <v>1.157668</v>
      </c>
      <c r="H4" s="0" t="n">
        <f aca="false">Fig1!$G4*SQRT(Fig1!$B4)</f>
        <v>2.83569589154831</v>
      </c>
      <c r="I4" s="10" t="n">
        <v>3.4293597</v>
      </c>
      <c r="J4" s="10" t="n">
        <v>0.3153105</v>
      </c>
      <c r="K4" s="0" t="n">
        <f aca="false">Fig1!$J4*SQRT(Fig1!$B4)</f>
        <v>0.772349835541835</v>
      </c>
      <c r="L4" s="10" t="n">
        <v>2.6600645</v>
      </c>
      <c r="M4" s="10" t="n">
        <v>0.3934725</v>
      </c>
      <c r="N4" s="0" t="n">
        <f aca="false">Fig1!$M4*SQRT(Fig1!$B4)</f>
        <v>0.963806852817253</v>
      </c>
      <c r="O4" s="10" t="n">
        <v>0.018324608</v>
      </c>
      <c r="P4" s="10" t="s">
        <v>47</v>
      </c>
      <c r="Q4" s="10" t="s">
        <v>47</v>
      </c>
    </row>
    <row r="5" customFormat="false" ht="12.8" hidden="false" customHeight="false" outlineLevel="0" collapsed="false">
      <c r="A5" s="4" t="s">
        <v>1</v>
      </c>
      <c r="B5" s="4" t="n">
        <v>6</v>
      </c>
      <c r="C5" s="4" t="s">
        <v>45</v>
      </c>
      <c r="D5" s="4" t="s">
        <v>46</v>
      </c>
      <c r="E5" s="8" t="n">
        <v>1</v>
      </c>
      <c r="F5" s="9" t="n">
        <v>19.747053</v>
      </c>
      <c r="G5" s="9" t="n">
        <v>0.947380000000002</v>
      </c>
      <c r="H5" s="0" t="n">
        <f aca="false">Fig1!$G5*SQRT(Fig1!$B5)</f>
        <v>2.32059759251793</v>
      </c>
      <c r="I5" s="10" t="n">
        <v>5.420832</v>
      </c>
      <c r="J5" s="10" t="n">
        <v>0.6300834</v>
      </c>
      <c r="K5" s="0" t="n">
        <f aca="false">Fig1!$J5*SQRT(Fig1!$B5)</f>
        <v>1.54338282539795</v>
      </c>
      <c r="L5" s="10" t="n">
        <v>6.9746823</v>
      </c>
      <c r="M5" s="10" t="n">
        <v>1.5714933</v>
      </c>
      <c r="N5" s="0" t="n">
        <f aca="false">Fig1!$M5*SQRT(Fig1!$B5)</f>
        <v>3.84935671920249</v>
      </c>
      <c r="O5" s="10" t="n">
        <v>0.096858636</v>
      </c>
      <c r="P5" s="10" t="s">
        <v>47</v>
      </c>
      <c r="Q5" s="10" t="s">
        <v>47</v>
      </c>
    </row>
    <row r="6" customFormat="false" ht="12.8" hidden="false" customHeight="false" outlineLevel="0" collapsed="false">
      <c r="A6" s="4" t="s">
        <v>1</v>
      </c>
      <c r="B6" s="4" t="n">
        <v>6</v>
      </c>
      <c r="C6" s="4" t="s">
        <v>45</v>
      </c>
      <c r="D6" s="4" t="s">
        <v>46</v>
      </c>
      <c r="E6" s="8" t="n">
        <v>1.5</v>
      </c>
      <c r="F6" s="9" t="n">
        <v>18.223843</v>
      </c>
      <c r="G6" s="9" t="n">
        <v>0.684097999999999</v>
      </c>
      <c r="H6" s="0" t="n">
        <f aca="false">Fig1!$G6*SQRT(Fig1!$B6)</f>
        <v>1.67569103405848</v>
      </c>
      <c r="I6" s="10" t="n">
        <v>6.047691</v>
      </c>
      <c r="J6" s="10" t="n">
        <v>0.420295</v>
      </c>
      <c r="K6" s="0" t="n">
        <f aca="false">Fig1!$J6*SQRT(Fig1!$B6)</f>
        <v>1.02950829144306</v>
      </c>
      <c r="L6" s="10" t="n">
        <v>9.639805</v>
      </c>
      <c r="M6" s="10" t="n">
        <v>1.963102</v>
      </c>
      <c r="N6" s="0" t="n">
        <f aca="false">Fig1!$M6*SQRT(Fig1!$B6)</f>
        <v>4.80859821303714</v>
      </c>
      <c r="O6" s="10" t="n">
        <v>0.29319373</v>
      </c>
      <c r="P6" s="10" t="n">
        <v>0.16230365</v>
      </c>
      <c r="Q6" s="0" t="n">
        <f aca="false">$P6*SQRT($B6)</f>
        <v>0.397561125891271</v>
      </c>
    </row>
    <row r="7" customFormat="false" ht="12.8" hidden="false" customHeight="false" outlineLevel="0" collapsed="false">
      <c r="A7" s="4" t="s">
        <v>1</v>
      </c>
      <c r="B7" s="4" t="n">
        <v>6</v>
      </c>
      <c r="C7" s="4" t="s">
        <v>45</v>
      </c>
      <c r="D7" s="4" t="s">
        <v>46</v>
      </c>
      <c r="E7" s="8" t="n">
        <v>2</v>
      </c>
      <c r="F7" s="9" t="n">
        <v>15.595597</v>
      </c>
      <c r="G7" s="9" t="n">
        <v>0.631947</v>
      </c>
      <c r="H7" s="0" t="n">
        <f aca="false">Fig1!$G7*SQRT(Fig1!$B7)</f>
        <v>1.5479476944826</v>
      </c>
      <c r="I7" s="10" t="n">
        <v>6.044466</v>
      </c>
      <c r="J7" s="10" t="n">
        <v>0.578129</v>
      </c>
      <c r="K7" s="0" t="n">
        <f aca="false">Fig1!$J7*SQRT(Fig1!$B7)</f>
        <v>1.4161210555055</v>
      </c>
      <c r="L7" s="10" t="n">
        <v>10.812768</v>
      </c>
      <c r="M7" s="10" t="n">
        <v>1.727498</v>
      </c>
      <c r="N7" s="0" t="n">
        <f aca="false">Fig1!$M7*SQRT(Fig1!$B7)</f>
        <v>4.23148863167846</v>
      </c>
      <c r="O7" s="10" t="n">
        <v>0.18848167</v>
      </c>
      <c r="P7" s="10" t="n">
        <v>0.03141362</v>
      </c>
      <c r="Q7" s="0" t="n">
        <f aca="false">$P7*SQRT($B7)</f>
        <v>0.0769473399736885</v>
      </c>
    </row>
    <row r="8" customFormat="false" ht="12.8" hidden="false" customHeight="false" outlineLevel="0" collapsed="false">
      <c r="A8" s="4" t="s">
        <v>1</v>
      </c>
      <c r="B8" s="4" t="n">
        <v>6</v>
      </c>
      <c r="C8" s="4" t="s">
        <v>45</v>
      </c>
      <c r="D8" s="4" t="s">
        <v>46</v>
      </c>
      <c r="E8" s="8" t="n">
        <v>3</v>
      </c>
      <c r="F8" s="9" t="n">
        <v>11.128829</v>
      </c>
      <c r="G8" s="9" t="n">
        <v>0.474891999999999</v>
      </c>
      <c r="H8" s="0" t="n">
        <f aca="false">Fig1!$G8*SQRT(Fig1!$B8)</f>
        <v>1.16324308292979</v>
      </c>
      <c r="I8" s="10" t="n">
        <v>5.354903</v>
      </c>
      <c r="J8" s="10" t="n">
        <v>0.6293667</v>
      </c>
      <c r="K8" s="0" t="n">
        <f aca="false">Fig1!$J8*SQRT(Fig1!$B8)</f>
        <v>1.5416272760993</v>
      </c>
      <c r="L8" s="10" t="n">
        <v>10.803983</v>
      </c>
      <c r="M8" s="10" t="n">
        <v>1.964433</v>
      </c>
      <c r="N8" s="0" t="n">
        <f aca="false">Fig1!$M8*SQRT(Fig1!$B8)</f>
        <v>4.81185848388479</v>
      </c>
      <c r="O8" s="10" t="n">
        <v>0.2356021</v>
      </c>
      <c r="P8" s="10" t="n">
        <v>0.0366492</v>
      </c>
      <c r="Q8" s="0" t="n">
        <f aca="false">$P8*SQRT($B8)</f>
        <v>0.0897718394812092</v>
      </c>
    </row>
    <row r="9" customFormat="false" ht="12.8" hidden="false" customHeight="false" outlineLevel="0" collapsed="false">
      <c r="A9" s="4" t="s">
        <v>1</v>
      </c>
      <c r="B9" s="4" t="n">
        <v>6</v>
      </c>
      <c r="C9" s="4" t="s">
        <v>45</v>
      </c>
      <c r="D9" s="4" t="s">
        <v>46</v>
      </c>
      <c r="E9" s="8" t="n">
        <v>4</v>
      </c>
      <c r="F9" s="9" t="n">
        <v>8.661123</v>
      </c>
      <c r="G9" s="9" t="s">
        <v>47</v>
      </c>
      <c r="H9" s="0" t="s">
        <v>47</v>
      </c>
      <c r="I9" s="10" t="n">
        <v>4.6135654</v>
      </c>
      <c r="J9" s="10" t="n">
        <v>0.6299042</v>
      </c>
      <c r="K9" s="0" t="n">
        <f aca="false">Fig1!$J9*SQRT(Fig1!$B9)</f>
        <v>1.54294387683604</v>
      </c>
      <c r="L9" s="10" t="n">
        <v>9.535979</v>
      </c>
      <c r="M9" s="10" t="n">
        <v>1.334557</v>
      </c>
      <c r="N9" s="0" t="n">
        <f aca="false">Fig1!$M9*SQRT(Fig1!$B9)</f>
        <v>3.26898368265949</v>
      </c>
      <c r="O9" s="10" t="n">
        <v>0.2696335</v>
      </c>
      <c r="P9" s="10" t="n">
        <v>0.01832462</v>
      </c>
      <c r="Q9" s="0" t="n">
        <f aca="false">$P9*SQRT($B9)</f>
        <v>0.0448859687303994</v>
      </c>
    </row>
    <row r="10" customFormat="false" ht="12.8" hidden="false" customHeight="false" outlineLevel="0" collapsed="false">
      <c r="A10" s="4" t="s">
        <v>1</v>
      </c>
      <c r="B10" s="4" t="n">
        <v>6</v>
      </c>
      <c r="C10" s="4" t="s">
        <v>45</v>
      </c>
      <c r="D10" s="4" t="s">
        <v>46</v>
      </c>
      <c r="E10" s="8" t="n">
        <v>5</v>
      </c>
      <c r="F10" s="9" t="n">
        <v>6.2470107</v>
      </c>
      <c r="G10" s="9" t="n">
        <v>0.000360699999999881</v>
      </c>
      <c r="H10" s="0" t="n">
        <f aca="false">Fig1!$G10*SQRT(Fig1!$B10)</f>
        <v>0.0008835309502216</v>
      </c>
      <c r="I10" s="10" t="n">
        <v>3.7149308</v>
      </c>
      <c r="J10" s="10" t="n">
        <v>0.5777708</v>
      </c>
      <c r="K10" s="0" t="n">
        <f aca="false">Fig1!$J10*SQRT(Fig1!$B10)</f>
        <v>1.41524364827963</v>
      </c>
      <c r="L10" s="10" t="n">
        <v>8.270638</v>
      </c>
      <c r="M10" s="10" t="n">
        <v>1.491893</v>
      </c>
      <c r="N10" s="0" t="n">
        <f aca="false">Fig1!$M10*SQRT(Fig1!$B10)</f>
        <v>3.65437660083002</v>
      </c>
      <c r="O10" s="10" t="n">
        <v>0.2486911</v>
      </c>
      <c r="P10" s="10" t="n">
        <v>0.0235602</v>
      </c>
      <c r="Q10" s="0" t="n">
        <f aca="false">$P10*SQRT($B10)</f>
        <v>0.0577104682379202</v>
      </c>
    </row>
    <row r="11" customFormat="false" ht="12.8" hidden="false" customHeight="false" outlineLevel="0" collapsed="false">
      <c r="A11" s="4" t="s">
        <v>1</v>
      </c>
      <c r="B11" s="4" t="n">
        <v>6</v>
      </c>
      <c r="C11" s="4" t="s">
        <v>45</v>
      </c>
      <c r="D11" s="4" t="s">
        <v>46</v>
      </c>
      <c r="E11" s="8" t="n">
        <v>6</v>
      </c>
      <c r="F11" s="9" t="n">
        <v>4.8323097</v>
      </c>
      <c r="G11" s="9" t="n">
        <v>0.4209374</v>
      </c>
      <c r="H11" s="0" t="n">
        <f aca="false">Fig1!$G11*SQRT(Fig1!$B11)</f>
        <v>1.03108184365382</v>
      </c>
      <c r="I11" s="10" t="n">
        <v>3.2353363</v>
      </c>
      <c r="J11" s="10" t="n">
        <v>0.5243828</v>
      </c>
      <c r="K11" s="0" t="n">
        <f aca="false">Fig1!$J11*SQRT(Fig1!$B11)</f>
        <v>1.28447028989192</v>
      </c>
      <c r="L11" s="10" t="n">
        <v>6.768895</v>
      </c>
      <c r="M11" s="10" t="n">
        <v>0.942417</v>
      </c>
      <c r="N11" s="0" t="n">
        <f aca="false">Fig1!$M11*SQRT(Fig1!$B11)</f>
        <v>2.30844077492449</v>
      </c>
      <c r="O11" s="10" t="n">
        <v>0.22774869</v>
      </c>
      <c r="P11" s="10" t="n">
        <v>0.02094241</v>
      </c>
      <c r="Q11" s="0" t="n">
        <f aca="false">$P11*SQRT($B11)</f>
        <v>0.0512982184841598</v>
      </c>
    </row>
    <row r="12" customFormat="false" ht="12.8" hidden="false" customHeight="false" outlineLevel="0" collapsed="false">
      <c r="A12" s="4" t="s">
        <v>1</v>
      </c>
      <c r="B12" s="4" t="n">
        <v>6</v>
      </c>
      <c r="C12" s="4" t="s">
        <v>45</v>
      </c>
      <c r="D12" s="4" t="s">
        <v>46</v>
      </c>
      <c r="E12" s="8" t="n">
        <v>7</v>
      </c>
      <c r="F12" s="9" t="n">
        <v>3.523234</v>
      </c>
      <c r="G12" s="9" t="n">
        <v>0.3154328</v>
      </c>
      <c r="H12" s="0" t="n">
        <f aca="false">Fig1!$G12*SQRT(Fig1!$B12)</f>
        <v>0.772649408137378</v>
      </c>
      <c r="I12" s="10" t="n">
        <v>2.5468488</v>
      </c>
      <c r="J12" s="10" t="n">
        <v>0.3676234</v>
      </c>
      <c r="K12" s="0" t="n">
        <f aca="false">Fig1!$J12*SQRT(Fig1!$B12)</f>
        <v>0.900489747507077</v>
      </c>
      <c r="L12" s="10" t="n">
        <v>5.895429</v>
      </c>
      <c r="M12" s="10" t="n">
        <v>1.09922</v>
      </c>
      <c r="N12" s="0" t="n">
        <f aca="false">Fig1!$M12*SQRT(Fig1!$B12)</f>
        <v>2.69252811506212</v>
      </c>
      <c r="O12" s="10" t="n">
        <v>0.21989529</v>
      </c>
      <c r="P12" s="10" t="n">
        <v>0.02094241</v>
      </c>
      <c r="Q12" s="0" t="n">
        <f aca="false">$P12*SQRT($B12)</f>
        <v>0.0512982184841598</v>
      </c>
    </row>
    <row r="13" customFormat="false" ht="12.8" hidden="false" customHeight="false" outlineLevel="0" collapsed="false">
      <c r="A13" s="4" t="s">
        <v>1</v>
      </c>
      <c r="B13" s="4" t="n">
        <v>6</v>
      </c>
      <c r="C13" s="4" t="s">
        <v>45</v>
      </c>
      <c r="D13" s="4" t="s">
        <v>46</v>
      </c>
      <c r="E13" s="8" t="n">
        <v>8</v>
      </c>
      <c r="F13" s="9" t="n">
        <v>3.0559127</v>
      </c>
      <c r="G13" s="9" t="s">
        <v>47</v>
      </c>
      <c r="H13" s="0" t="s">
        <v>47</v>
      </c>
      <c r="I13" s="10" t="n">
        <v>2.0152998</v>
      </c>
      <c r="J13" s="10" t="n">
        <v>0.209789</v>
      </c>
      <c r="K13" s="0" t="n">
        <f aca="false">Fig1!$J13*SQRT(Fig1!$B13)</f>
        <v>0.513876003648741</v>
      </c>
      <c r="L13" s="10" t="n">
        <v>1.0952266</v>
      </c>
      <c r="M13" s="10" t="n">
        <v>0.3149375</v>
      </c>
      <c r="N13" s="0" t="n">
        <f aca="false">Fig1!$M13*SQRT(Fig1!$B13)</f>
        <v>0.771436175867777</v>
      </c>
      <c r="O13" s="10" t="n">
        <v>0.20418848</v>
      </c>
      <c r="P13" s="10" t="n">
        <v>0.02356021</v>
      </c>
      <c r="Q13" s="0" t="n">
        <f aca="false">$P13*SQRT($B13)</f>
        <v>0.0577104927328177</v>
      </c>
    </row>
    <row r="14" customFormat="false" ht="12.8" hidden="false" customHeight="false" outlineLevel="0" collapsed="false">
      <c r="A14" s="4" t="s">
        <v>1</v>
      </c>
      <c r="B14" s="4" t="n">
        <v>6</v>
      </c>
      <c r="C14" s="4" t="s">
        <v>45</v>
      </c>
      <c r="D14" s="4" t="s">
        <v>46</v>
      </c>
      <c r="E14" s="8" t="n">
        <v>24</v>
      </c>
      <c r="F14" s="9" t="n">
        <v>0.22002187</v>
      </c>
      <c r="G14" s="9" t="s">
        <v>47</v>
      </c>
      <c r="H14" s="0" t="s">
        <v>47</v>
      </c>
      <c r="I14" s="10" t="n">
        <v>1.0120392</v>
      </c>
      <c r="J14" s="10" t="s">
        <v>47</v>
      </c>
      <c r="K14" s="10" t="s">
        <v>47</v>
      </c>
      <c r="L14" s="10" t="n">
        <v>0</v>
      </c>
      <c r="M14" s="10" t="s">
        <v>47</v>
      </c>
      <c r="N14" s="10" t="s">
        <v>47</v>
      </c>
      <c r="O14" s="10" t="n">
        <v>0.06282722</v>
      </c>
      <c r="P14" s="10" t="n">
        <v>0.03926702</v>
      </c>
      <c r="Q14" s="0" t="n">
        <f aca="false">$P14*SQRT($B14)</f>
        <v>0.0961841627196619</v>
      </c>
    </row>
    <row r="15" customFormat="false" ht="12.8" hidden="false" customHeight="false" outlineLevel="0" collapsed="false">
      <c r="A15" s="4" t="s">
        <v>1</v>
      </c>
      <c r="B15" s="4" t="n">
        <v>6</v>
      </c>
      <c r="C15" s="4" t="s">
        <v>45</v>
      </c>
      <c r="D15" s="4" t="s">
        <v>46</v>
      </c>
      <c r="E15" s="8" t="n">
        <v>48</v>
      </c>
      <c r="F15" s="9" t="n">
        <v>0.020067533</v>
      </c>
      <c r="G15" s="9" t="s">
        <v>47</v>
      </c>
      <c r="H15" s="0" t="s">
        <v>47</v>
      </c>
      <c r="I15" s="10" t="n">
        <v>0.05643341</v>
      </c>
      <c r="J15" s="10" t="s">
        <v>47</v>
      </c>
      <c r="K15" s="10" t="s">
        <v>47</v>
      </c>
      <c r="L15" s="10" t="n">
        <v>0.285121</v>
      </c>
      <c r="M15" s="10" t="s">
        <v>47</v>
      </c>
      <c r="N15" s="10" t="s">
        <v>47</v>
      </c>
      <c r="O15" s="10" t="n">
        <v>0.013089005</v>
      </c>
      <c r="P15" s="10" t="s">
        <v>47</v>
      </c>
      <c r="Q15" s="10" t="s">
        <v>47</v>
      </c>
    </row>
    <row r="16" customFormat="false" ht="12.8" hidden="false" customHeight="false" outlineLevel="0" collapsed="false">
      <c r="A16" s="4" t="s">
        <v>1</v>
      </c>
      <c r="B16" s="4" t="n">
        <v>8</v>
      </c>
      <c r="C16" s="4" t="s">
        <v>48</v>
      </c>
      <c r="D16" s="4" t="s">
        <v>49</v>
      </c>
      <c r="E16" s="8" t="n">
        <v>0</v>
      </c>
      <c r="F16" s="9" t="n">
        <v>0</v>
      </c>
      <c r="G16" s="9" t="s">
        <v>47</v>
      </c>
      <c r="H16" s="0" t="s">
        <v>47</v>
      </c>
      <c r="I16" s="10" t="n">
        <v>0.020602673</v>
      </c>
      <c r="J16" s="10" t="s">
        <v>47</v>
      </c>
      <c r="K16" s="10" t="s">
        <v>47</v>
      </c>
      <c r="L16" s="10" t="n">
        <v>0</v>
      </c>
      <c r="M16" s="10" t="s">
        <v>47</v>
      </c>
      <c r="N16" s="10" t="s">
        <v>47</v>
      </c>
      <c r="O16" s="10" t="n">
        <v>0</v>
      </c>
      <c r="P16" s="10" t="s">
        <v>47</v>
      </c>
      <c r="Q16" s="10" t="s">
        <v>47</v>
      </c>
    </row>
    <row r="17" customFormat="false" ht="12.8" hidden="false" customHeight="false" outlineLevel="0" collapsed="false">
      <c r="A17" s="4" t="s">
        <v>1</v>
      </c>
      <c r="B17" s="4" t="n">
        <v>8</v>
      </c>
      <c r="C17" s="4" t="s">
        <v>48</v>
      </c>
      <c r="D17" s="4" t="s">
        <v>49</v>
      </c>
      <c r="E17" s="8" t="n">
        <v>0.5</v>
      </c>
      <c r="F17" s="9" t="n">
        <v>21.42792</v>
      </c>
      <c r="G17" s="9" t="s">
        <v>47</v>
      </c>
      <c r="H17" s="0" t="s">
        <v>47</v>
      </c>
      <c r="I17" s="10" t="n">
        <v>3.48221</v>
      </c>
      <c r="J17" s="10" t="n">
        <v>0.47207</v>
      </c>
      <c r="K17" s="0" t="n">
        <f aca="false">Fig1!$J17*SQRT(Fig1!$B17)</f>
        <v>1.33521559277893</v>
      </c>
      <c r="L17" s="10" t="n">
        <v>1.9529856</v>
      </c>
      <c r="M17" s="10" t="s">
        <v>47</v>
      </c>
      <c r="N17" s="10" t="s">
        <v>47</v>
      </c>
      <c r="O17" s="10" t="n">
        <v>0</v>
      </c>
      <c r="P17" s="10" t="s">
        <v>47</v>
      </c>
      <c r="Q17" s="10" t="s">
        <v>47</v>
      </c>
    </row>
    <row r="18" customFormat="false" ht="12.8" hidden="false" customHeight="false" outlineLevel="0" collapsed="false">
      <c r="A18" s="4" t="s">
        <v>1</v>
      </c>
      <c r="B18" s="4" t="n">
        <v>8</v>
      </c>
      <c r="C18" s="4" t="s">
        <v>48</v>
      </c>
      <c r="D18" s="4" t="s">
        <v>49</v>
      </c>
      <c r="E18" s="8" t="n">
        <v>1</v>
      </c>
      <c r="F18" s="9" t="n">
        <v>23.27317</v>
      </c>
      <c r="G18" s="9" t="n">
        <v>1.684351</v>
      </c>
      <c r="H18" s="0" t="n">
        <f aca="false">Fig1!$G18*SQRT(Fig1!$B18)</f>
        <v>4.76406405599337</v>
      </c>
      <c r="I18" s="10" t="n">
        <v>6.207675</v>
      </c>
      <c r="J18" s="10" t="n">
        <v>0.840231</v>
      </c>
      <c r="K18" s="0" t="n">
        <f aca="false">Fig1!$J18*SQRT(Fig1!$B18)</f>
        <v>2.37653215145262</v>
      </c>
      <c r="L18" s="10" t="n">
        <v>6.346671</v>
      </c>
      <c r="M18" s="10" t="s">
        <v>47</v>
      </c>
      <c r="N18" s="10" t="s">
        <v>47</v>
      </c>
      <c r="O18" s="10" t="n">
        <v>0.081151836</v>
      </c>
      <c r="P18" s="10" t="n">
        <v>0.031413616</v>
      </c>
      <c r="Q18" s="0" t="n">
        <f aca="false">$P18*SQRT($B18)</f>
        <v>0.0888511235807609</v>
      </c>
    </row>
    <row r="19" customFormat="false" ht="12.8" hidden="false" customHeight="false" outlineLevel="0" collapsed="false">
      <c r="A19" s="4" t="s">
        <v>1</v>
      </c>
      <c r="B19" s="4" t="n">
        <v>8</v>
      </c>
      <c r="C19" s="4" t="s">
        <v>48</v>
      </c>
      <c r="D19" s="4" t="s">
        <v>49</v>
      </c>
      <c r="E19" s="8" t="n">
        <v>1.5</v>
      </c>
      <c r="F19" s="9" t="n">
        <v>18.960573</v>
      </c>
      <c r="G19" s="9" t="n">
        <v>0.789484000000002</v>
      </c>
      <c r="H19" s="0" t="n">
        <f aca="false">Fig1!$G19*SQRT(Fig1!$B19)</f>
        <v>2.23299796015313</v>
      </c>
      <c r="I19" s="10" t="n">
        <v>6.0473323</v>
      </c>
      <c r="J19" s="10" t="n">
        <v>1.0498404</v>
      </c>
      <c r="K19" s="0" t="n">
        <f aca="false">Fig1!$J19*SQRT(Fig1!$B19)</f>
        <v>2.96939706401439</v>
      </c>
      <c r="L19" s="10" t="n">
        <v>9.16833</v>
      </c>
      <c r="M19" s="10" t="n">
        <v>1.571227</v>
      </c>
      <c r="N19" s="0" t="n">
        <f aca="false">Fig1!$M19*SQRT(Fig1!$B19)</f>
        <v>4.44410106593358</v>
      </c>
      <c r="O19" s="10" t="n">
        <v>0.09947644</v>
      </c>
      <c r="P19" s="10" t="n">
        <v>0.015706806</v>
      </c>
      <c r="Q19" s="0" t="n">
        <f aca="false">$P19*SQRT($B19)</f>
        <v>0.0444255561335262</v>
      </c>
    </row>
    <row r="20" customFormat="false" ht="12.8" hidden="false" customHeight="false" outlineLevel="0" collapsed="false">
      <c r="A20" s="4" t="s">
        <v>1</v>
      </c>
      <c r="B20" s="4" t="n">
        <v>8</v>
      </c>
      <c r="C20" s="4" t="s">
        <v>48</v>
      </c>
      <c r="D20" s="4" t="s">
        <v>49</v>
      </c>
      <c r="E20" s="8" t="n">
        <v>2</v>
      </c>
      <c r="F20" s="9" t="n">
        <v>16.279936</v>
      </c>
      <c r="G20" s="9" t="n">
        <v>0.842235000000002</v>
      </c>
      <c r="H20" s="0" t="n">
        <f aca="false">Fig1!$G20*SQRT(Fig1!$B20)</f>
        <v>2.38220031941061</v>
      </c>
      <c r="I20" s="10" t="n">
        <v>6.726504</v>
      </c>
      <c r="J20" s="10" t="n">
        <v>1.31248</v>
      </c>
      <c r="K20" s="0" t="n">
        <f aca="false">Fig1!$J20*SQRT(Fig1!$B20)</f>
        <v>3.71225403268688</v>
      </c>
      <c r="L20" s="10" t="n">
        <v>10.891835</v>
      </c>
      <c r="M20" s="10" t="n">
        <v>1.49216</v>
      </c>
      <c r="N20" s="0" t="n">
        <f aca="false">Fig1!$M20*SQRT(Fig1!$B20)</f>
        <v>4.22046581846128</v>
      </c>
      <c r="O20" s="10" t="n">
        <v>0.15445027</v>
      </c>
      <c r="P20" s="10" t="n">
        <v>0.02879583</v>
      </c>
      <c r="Q20" s="0" t="n">
        <f aca="false">$P20*SQRT($B20)</f>
        <v>0.0814469066515801</v>
      </c>
    </row>
    <row r="21" customFormat="false" ht="12.8" hidden="false" customHeight="false" outlineLevel="0" collapsed="false">
      <c r="A21" s="4" t="s">
        <v>1</v>
      </c>
      <c r="B21" s="4" t="n">
        <v>8</v>
      </c>
      <c r="C21" s="4" t="s">
        <v>48</v>
      </c>
      <c r="D21" s="4" t="s">
        <v>49</v>
      </c>
      <c r="E21" s="8" t="n">
        <v>3</v>
      </c>
      <c r="F21" s="9" t="n">
        <v>11.707182</v>
      </c>
      <c r="G21" s="9" t="n">
        <v>0.737092000000001</v>
      </c>
      <c r="H21" s="0" t="n">
        <f aca="false">Fig1!$G21*SQRT(Fig1!$B21)</f>
        <v>2.08481100623342</v>
      </c>
      <c r="I21" s="10" t="n">
        <v>6.457236</v>
      </c>
      <c r="J21" s="10" t="n">
        <v>0.8398727</v>
      </c>
      <c r="K21" s="0" t="n">
        <f aca="false">Fig1!$J21*SQRT(Fig1!$B21)</f>
        <v>2.37551872601382</v>
      </c>
      <c r="L21" s="10" t="n">
        <v>11.824934</v>
      </c>
      <c r="M21" s="10" t="n">
        <v>2.1199055</v>
      </c>
      <c r="N21" s="0" t="n">
        <f aca="false">Fig1!$M21*SQRT(Fig1!$B21)</f>
        <v>5.99599821809863</v>
      </c>
      <c r="O21" s="10" t="n">
        <v>0.2408377</v>
      </c>
      <c r="P21" s="10" t="n">
        <v>0.03664922</v>
      </c>
      <c r="Q21" s="0" t="n">
        <f aca="false">$P21*SQRT($B21)</f>
        <v>0.103659647948791</v>
      </c>
    </row>
    <row r="22" customFormat="false" ht="12.8" hidden="false" customHeight="false" outlineLevel="0" collapsed="false">
      <c r="A22" s="4" t="s">
        <v>1</v>
      </c>
      <c r="B22" s="4" t="n">
        <v>8</v>
      </c>
      <c r="C22" s="4" t="s">
        <v>48</v>
      </c>
      <c r="D22" s="4" t="s">
        <v>49</v>
      </c>
      <c r="E22" s="8" t="n">
        <v>4</v>
      </c>
      <c r="F22" s="9" t="n">
        <v>8.608731</v>
      </c>
      <c r="G22" s="9" t="n">
        <v>0.842476</v>
      </c>
      <c r="H22" s="0" t="n">
        <f aca="false">Fig1!$G22*SQRT(Fig1!$B22)</f>
        <v>2.38288197034767</v>
      </c>
      <c r="I22" s="10" t="n">
        <v>5.4530797</v>
      </c>
      <c r="J22" s="10" t="n">
        <v>0.8921853</v>
      </c>
      <c r="K22" s="0" t="n">
        <f aca="false">Fig1!$J22*SQRT(Fig1!$B22)</f>
        <v>2.52348110281982</v>
      </c>
      <c r="L22" s="10" t="n">
        <v>11.107472</v>
      </c>
      <c r="M22" s="10" t="n">
        <v>1.885101</v>
      </c>
      <c r="N22" s="0" t="n">
        <f aca="false">Fig1!$M22*SQRT(Fig1!$B22)</f>
        <v>5.33187080128617</v>
      </c>
      <c r="O22" s="10" t="n">
        <v>0.2513089</v>
      </c>
      <c r="P22" s="10" t="n">
        <v>0.04188482</v>
      </c>
      <c r="Q22" s="0" t="n">
        <f aca="false">$P22*SQRT($B22)</f>
        <v>0.118468161003112</v>
      </c>
    </row>
    <row r="23" customFormat="false" ht="12.8" hidden="false" customHeight="false" outlineLevel="0" collapsed="false">
      <c r="A23" s="4" t="s">
        <v>1</v>
      </c>
      <c r="B23" s="4" t="n">
        <v>8</v>
      </c>
      <c r="C23" s="4" t="s">
        <v>48</v>
      </c>
      <c r="D23" s="4" t="s">
        <v>49</v>
      </c>
      <c r="E23" s="8" t="n">
        <v>5</v>
      </c>
      <c r="F23" s="9" t="n">
        <v>6.24665</v>
      </c>
      <c r="G23" s="9" t="n">
        <v>0.316034</v>
      </c>
      <c r="H23" s="0" t="n">
        <f aca="false">Fig1!$G23*SQRT(Fig1!$B23)</f>
        <v>0.893879137942038</v>
      </c>
      <c r="I23" s="10" t="n">
        <v>4.5019526</v>
      </c>
      <c r="J23" s="10" t="n">
        <v>0.6822174</v>
      </c>
      <c r="K23" s="0" t="n">
        <f aca="false">Fig1!$J23*SQRT(Fig1!$B23)</f>
        <v>1.92960219913382</v>
      </c>
      <c r="L23" s="10" t="n">
        <v>9.370657</v>
      </c>
      <c r="M23" s="10" t="n">
        <v>1.727764</v>
      </c>
      <c r="N23" s="0" t="n">
        <f aca="false">Fig1!$M23*SQRT(Fig1!$B23)</f>
        <v>4.88685456275998</v>
      </c>
      <c r="O23" s="10" t="n">
        <v>0.2565445</v>
      </c>
      <c r="P23" s="10" t="n">
        <v>0.04188481</v>
      </c>
      <c r="Q23" s="0" t="n">
        <f aca="false">$P23*SQRT($B23)</f>
        <v>0.118468132718841</v>
      </c>
    </row>
    <row r="24" customFormat="false" ht="12.8" hidden="false" customHeight="false" outlineLevel="0" collapsed="false">
      <c r="A24" s="4" t="s">
        <v>1</v>
      </c>
      <c r="B24" s="4" t="n">
        <v>8</v>
      </c>
      <c r="C24" s="4" t="s">
        <v>48</v>
      </c>
      <c r="D24" s="4" t="s">
        <v>49</v>
      </c>
      <c r="E24" s="8" t="n">
        <v>6</v>
      </c>
      <c r="F24" s="9" t="n">
        <v>4.9378147</v>
      </c>
      <c r="G24" s="9" t="n">
        <v>0.0523920000000002</v>
      </c>
      <c r="H24" s="0" t="n">
        <f aca="false">Fig1!$G24*SQRT(Fig1!$B24)</f>
        <v>0.148186953919703</v>
      </c>
      <c r="I24" s="10" t="n">
        <v>3.4979756</v>
      </c>
      <c r="J24" s="10" t="n">
        <v>0.7352469</v>
      </c>
      <c r="K24" s="0" t="n">
        <f aca="false">Fig1!$J24*SQRT(Fig1!$B24)</f>
        <v>2.07959227534555</v>
      </c>
      <c r="L24" s="10" t="n">
        <v>7.318372</v>
      </c>
      <c r="M24" s="10" t="n">
        <v>1.09922</v>
      </c>
      <c r="N24" s="0" t="n">
        <f aca="false">Fig1!$M24*SQRT(Fig1!$B24)</f>
        <v>3.10906366406351</v>
      </c>
      <c r="O24" s="10" t="n">
        <v>0.22513089</v>
      </c>
      <c r="P24" s="10" t="n">
        <v>0.03664922</v>
      </c>
      <c r="Q24" s="0" t="n">
        <f aca="false">$P24*SQRT($B24)</f>
        <v>0.103659647948791</v>
      </c>
    </row>
    <row r="25" customFormat="false" ht="12.8" hidden="false" customHeight="false" outlineLevel="0" collapsed="false">
      <c r="A25" s="4" t="s">
        <v>1</v>
      </c>
      <c r="B25" s="4" t="n">
        <v>8</v>
      </c>
      <c r="C25" s="4" t="s">
        <v>48</v>
      </c>
      <c r="D25" s="4" t="s">
        <v>49</v>
      </c>
      <c r="E25" s="8" t="n">
        <v>7</v>
      </c>
      <c r="F25" s="9" t="n">
        <v>3.5757458</v>
      </c>
      <c r="G25" s="9" t="n">
        <v>0.4738102</v>
      </c>
      <c r="H25" s="0" t="n">
        <f aca="false">Fig1!$G25*SQRT(Fig1!$B25)</f>
        <v>1.34013762166142</v>
      </c>
      <c r="I25" s="10" t="n">
        <v>2.809488</v>
      </c>
      <c r="J25" s="10" t="n">
        <v>0.7348884</v>
      </c>
      <c r="K25" s="0" t="n">
        <f aca="false">Fig1!$J25*SQRT(Fig1!$B25)</f>
        <v>2.07857828422133</v>
      </c>
      <c r="L25" s="10" t="n">
        <v>6.5231743</v>
      </c>
      <c r="M25" s="10" t="n">
        <v>0.9429493</v>
      </c>
      <c r="N25" s="0" t="n">
        <f aca="false">Fig1!$M25*SQRT(Fig1!$B25)</f>
        <v>2.66706337738043</v>
      </c>
      <c r="O25" s="10" t="n">
        <v>0.19633508</v>
      </c>
      <c r="P25" s="10" t="n">
        <v>0.02094241</v>
      </c>
      <c r="Q25" s="0" t="n">
        <f aca="false">$P25*SQRT($B25)</f>
        <v>0.0592340805015559</v>
      </c>
    </row>
    <row r="26" customFormat="false" ht="12.8" hidden="false" customHeight="false" outlineLevel="0" collapsed="false">
      <c r="A26" s="4" t="s">
        <v>1</v>
      </c>
      <c r="B26" s="4" t="n">
        <v>8</v>
      </c>
      <c r="C26" s="4" t="s">
        <v>48</v>
      </c>
      <c r="D26" s="4" t="s">
        <v>49</v>
      </c>
      <c r="E26" s="8" t="n">
        <v>8</v>
      </c>
      <c r="F26" s="9" t="n">
        <v>2.4245665</v>
      </c>
      <c r="G26" s="9" t="n">
        <v>1.2629328</v>
      </c>
      <c r="H26" s="0" t="n">
        <f aca="false">Fig1!$G26*SQRT(Fig1!$B26)</f>
        <v>3.57211338825165</v>
      </c>
      <c r="I26" s="10" t="n">
        <v>2.2774014</v>
      </c>
      <c r="J26" s="10" t="n">
        <v>0.6302629</v>
      </c>
      <c r="K26" s="0" t="n">
        <f aca="false">Fig1!$J26*SQRT(Fig1!$B26)</f>
        <v>1.7826526820812</v>
      </c>
      <c r="L26" s="10" t="n">
        <v>4.942896</v>
      </c>
      <c r="M26" s="10" t="n">
        <v>0.6290764</v>
      </c>
      <c r="N26" s="0" t="n">
        <f aca="false">Fig1!$M26*SQRT(Fig1!$B26)</f>
        <v>1.77929675329768</v>
      </c>
      <c r="O26" s="10" t="n">
        <v>0.17539267</v>
      </c>
      <c r="P26" s="10" t="n">
        <v>0.02617801</v>
      </c>
      <c r="Q26" s="0" t="n">
        <f aca="false">$P26*SQRT($B26)</f>
        <v>0.074042593555877</v>
      </c>
    </row>
    <row r="27" customFormat="false" ht="12.8" hidden="false" customHeight="false" outlineLevel="0" collapsed="false">
      <c r="A27" s="4" t="s">
        <v>1</v>
      </c>
      <c r="B27" s="4" t="n">
        <v>8</v>
      </c>
      <c r="C27" s="4" t="s">
        <v>48</v>
      </c>
      <c r="D27" s="4" t="s">
        <v>49</v>
      </c>
      <c r="E27" s="8" t="n">
        <v>24</v>
      </c>
      <c r="F27" s="9" t="n">
        <v>0.2726541</v>
      </c>
      <c r="G27" s="4" t="s">
        <v>47</v>
      </c>
      <c r="H27" s="0" t="s">
        <v>47</v>
      </c>
      <c r="I27" s="10" t="n">
        <v>0.06718263</v>
      </c>
      <c r="J27" s="4" t="s">
        <v>47</v>
      </c>
      <c r="K27" s="10" t="s">
        <v>47</v>
      </c>
      <c r="L27" s="10" t="n">
        <v>0.06522376</v>
      </c>
      <c r="M27" s="4" t="s">
        <v>47</v>
      </c>
      <c r="N27" s="10" t="s">
        <v>47</v>
      </c>
      <c r="O27" s="10" t="n">
        <v>0</v>
      </c>
      <c r="P27" s="4" t="s">
        <v>47</v>
      </c>
      <c r="Q27" s="10" t="s">
        <v>47</v>
      </c>
    </row>
    <row r="28" customFormat="false" ht="12.8" hidden="false" customHeight="false" outlineLevel="0" collapsed="false">
      <c r="A28" s="4" t="s">
        <v>1</v>
      </c>
      <c r="B28" s="4" t="n">
        <v>8</v>
      </c>
      <c r="C28" s="4" t="s">
        <v>48</v>
      </c>
      <c r="D28" s="4" t="s">
        <v>49</v>
      </c>
      <c r="E28" s="8" t="n">
        <v>48</v>
      </c>
      <c r="F28" s="9" t="n">
        <v>0.072940074</v>
      </c>
      <c r="G28" s="4" t="s">
        <v>47</v>
      </c>
      <c r="H28" s="0" t="s">
        <v>47</v>
      </c>
      <c r="I28" s="10" t="n">
        <v>0.10838798</v>
      </c>
      <c r="J28" s="4" t="s">
        <v>47</v>
      </c>
      <c r="K28" s="10" t="s">
        <v>47</v>
      </c>
      <c r="L28" s="10" t="n">
        <v>0</v>
      </c>
      <c r="M28" s="4" t="s">
        <v>47</v>
      </c>
      <c r="N28" s="10" t="s">
        <v>47</v>
      </c>
      <c r="O28" s="10" t="n">
        <v>0</v>
      </c>
      <c r="P28" s="4" t="s">
        <v>47</v>
      </c>
      <c r="Q28" s="10" t="s">
        <v>47</v>
      </c>
    </row>
    <row r="29" customFormat="false" ht="12.8" hidden="false" customHeight="false" outlineLevel="0" collapsed="false">
      <c r="A29" s="4" t="s">
        <v>1</v>
      </c>
      <c r="B29" s="4" t="n">
        <v>11</v>
      </c>
      <c r="C29" s="4" t="s">
        <v>50</v>
      </c>
      <c r="D29" s="4" t="s">
        <v>51</v>
      </c>
      <c r="E29" s="8" t="n">
        <v>0</v>
      </c>
      <c r="F29" s="9" t="n">
        <v>0.0034847811</v>
      </c>
      <c r="G29" s="4" t="s">
        <v>47</v>
      </c>
      <c r="H29" s="0" t="s">
        <v>47</v>
      </c>
      <c r="I29" s="10" t="n">
        <v>0.12576587</v>
      </c>
      <c r="J29" s="4" t="s">
        <v>47</v>
      </c>
      <c r="K29" s="10" t="s">
        <v>47</v>
      </c>
      <c r="L29" s="10" t="n">
        <v>0</v>
      </c>
      <c r="M29" s="4" t="s">
        <v>47</v>
      </c>
      <c r="N29" s="10" t="s">
        <v>47</v>
      </c>
      <c r="O29" s="10" t="n">
        <v>0</v>
      </c>
      <c r="P29" s="4" t="s">
        <v>47</v>
      </c>
      <c r="Q29" s="10" t="s">
        <v>47</v>
      </c>
    </row>
    <row r="30" customFormat="false" ht="12.8" hidden="false" customHeight="false" outlineLevel="0" collapsed="false">
      <c r="A30" s="4" t="s">
        <v>1</v>
      </c>
      <c r="B30" s="4" t="n">
        <v>11</v>
      </c>
      <c r="C30" s="4" t="s">
        <v>50</v>
      </c>
      <c r="D30" s="4" t="s">
        <v>51</v>
      </c>
      <c r="E30" s="8" t="n">
        <v>0.5</v>
      </c>
      <c r="F30" s="9" t="n">
        <v>23.270166</v>
      </c>
      <c r="G30" s="9" t="n">
        <v>2.420962</v>
      </c>
      <c r="H30" s="0" t="n">
        <f aca="false">Fig1!$G30*SQRT(Fig1!$B30)</f>
        <v>8.02942258570839</v>
      </c>
      <c r="I30" s="10" t="n">
        <v>5.2665806</v>
      </c>
      <c r="J30" s="10" t="n">
        <v>0.4201154</v>
      </c>
      <c r="K30" s="0" t="n">
        <f aca="false">Fig1!$J30*SQRT(Fig1!$B30)</f>
        <v>1.39336515045008</v>
      </c>
      <c r="L30" s="10" t="n">
        <v>2.8959348</v>
      </c>
      <c r="M30" s="10" t="s">
        <v>47</v>
      </c>
      <c r="N30" s="10" t="s">
        <v>47</v>
      </c>
      <c r="O30" s="10" t="n">
        <v>0.018324608</v>
      </c>
      <c r="P30" s="10" t="n">
        <v>0.015706807</v>
      </c>
      <c r="Q30" s="0" t="n">
        <f aca="false">$P30*SQRT($B30)</f>
        <v>0.0520935854735277</v>
      </c>
    </row>
    <row r="31" customFormat="false" ht="12.8" hidden="false" customHeight="false" outlineLevel="0" collapsed="false">
      <c r="A31" s="4" t="s">
        <v>1</v>
      </c>
      <c r="B31" s="4" t="n">
        <v>11</v>
      </c>
      <c r="C31" s="4" t="s">
        <v>50</v>
      </c>
      <c r="D31" s="4" t="s">
        <v>51</v>
      </c>
      <c r="E31" s="8" t="n">
        <v>1</v>
      </c>
      <c r="F31" s="9" t="n">
        <v>20.589169</v>
      </c>
      <c r="G31" s="9" t="n">
        <v>1.684231</v>
      </c>
      <c r="H31" s="0" t="n">
        <f aca="false">Fig1!$G31*SQRT(Fig1!$B31)</f>
        <v>5.58596228728507</v>
      </c>
      <c r="I31" s="10" t="n">
        <v>8.93744</v>
      </c>
      <c r="J31" s="10" t="n">
        <v>0.944676999999999</v>
      </c>
      <c r="K31" s="0" t="n">
        <f aca="false">Fig1!$J31*SQRT(Fig1!$B31)</f>
        <v>3.13313915707856</v>
      </c>
      <c r="L31" s="10" t="n">
        <v>8.623912</v>
      </c>
      <c r="M31" s="10" t="n">
        <v>0.86468</v>
      </c>
      <c r="N31" s="0" t="n">
        <f aca="false">Fig1!$M31*SQRT(Fig1!$B31)</f>
        <v>2.86781912372451</v>
      </c>
      <c r="O31" s="10" t="n">
        <v>0.09162304</v>
      </c>
      <c r="P31" s="10" t="n">
        <v>0.02356021</v>
      </c>
      <c r="Q31" s="0" t="n">
        <f aca="false">$P31*SQRT($B31)</f>
        <v>0.0781403765519792</v>
      </c>
    </row>
    <row r="32" customFormat="false" ht="12.8" hidden="false" customHeight="false" outlineLevel="0" collapsed="false">
      <c r="A32" s="4" t="s">
        <v>1</v>
      </c>
      <c r="B32" s="4" t="n">
        <v>11</v>
      </c>
      <c r="C32" s="4" t="s">
        <v>50</v>
      </c>
      <c r="D32" s="4" t="s">
        <v>51</v>
      </c>
      <c r="E32" s="8" t="n">
        <v>1.5</v>
      </c>
      <c r="F32" s="9" t="n">
        <v>16.855406</v>
      </c>
      <c r="G32" s="9" t="n">
        <v>0.684820000000002</v>
      </c>
      <c r="H32" s="0" t="n">
        <f aca="false">Fig1!$G32*SQRT(Fig1!$B32)</f>
        <v>2.27129098893119</v>
      </c>
      <c r="I32" s="10" t="n">
        <v>10.351858</v>
      </c>
      <c r="J32" s="10" t="n">
        <v>0.997348</v>
      </c>
      <c r="K32" s="0" t="n">
        <f aca="false">Fig1!$J32*SQRT(Fig1!$B32)</f>
        <v>3.30782910141138</v>
      </c>
      <c r="L32" s="10" t="n">
        <v>11.681974</v>
      </c>
      <c r="M32" s="10" t="n">
        <v>1.413891</v>
      </c>
      <c r="N32" s="0" t="n">
        <f aca="false">Fig1!$M32*SQRT(Fig1!$B32)</f>
        <v>4.68934594146039</v>
      </c>
      <c r="O32" s="10" t="n">
        <v>0.18062827</v>
      </c>
      <c r="P32" s="10" t="n">
        <v>0.03141361</v>
      </c>
      <c r="Q32" s="0" t="n">
        <f aca="false">$P32*SQRT($B32)</f>
        <v>0.104187157680556</v>
      </c>
    </row>
    <row r="33" customFormat="false" ht="12.8" hidden="false" customHeight="false" outlineLevel="0" collapsed="false">
      <c r="A33" s="4" t="s">
        <v>1</v>
      </c>
      <c r="B33" s="4" t="n">
        <v>11</v>
      </c>
      <c r="C33" s="4" t="s">
        <v>50</v>
      </c>
      <c r="D33" s="4" t="s">
        <v>51</v>
      </c>
      <c r="E33" s="8" t="n">
        <v>2</v>
      </c>
      <c r="F33" s="9" t="n">
        <v>14.595705</v>
      </c>
      <c r="G33" s="9" t="n">
        <v>0.579075</v>
      </c>
      <c r="H33" s="0" t="n">
        <f aca="false">Fig1!$G33*SQRT(Fig1!$B33)</f>
        <v>1.92057450047505</v>
      </c>
      <c r="I33" s="10" t="n">
        <v>10.978358</v>
      </c>
      <c r="J33" s="10" t="n">
        <v>1.101975</v>
      </c>
      <c r="K33" s="0" t="n">
        <f aca="false">Fig1!$J33*SQRT(Fig1!$B33)</f>
        <v>3.65483760335189</v>
      </c>
      <c r="L33" s="10" t="n">
        <v>13.640018</v>
      </c>
      <c r="M33" s="10" t="n">
        <v>1.414157</v>
      </c>
      <c r="N33" s="0" t="n">
        <f aca="false">Fig1!$M33*SQRT(Fig1!$B33)</f>
        <v>4.69022816365463</v>
      </c>
      <c r="O33" s="10" t="n">
        <v>0.2565445</v>
      </c>
      <c r="P33" s="10" t="n">
        <v>0.03664921</v>
      </c>
      <c r="Q33" s="0" t="n">
        <f aca="false">$P33*SQRT($B33)</f>
        <v>0.121551678432941</v>
      </c>
    </row>
    <row r="34" customFormat="false" ht="12.8" hidden="false" customHeight="false" outlineLevel="0" collapsed="false">
      <c r="A34" s="4" t="s">
        <v>1</v>
      </c>
      <c r="B34" s="4" t="n">
        <v>11</v>
      </c>
      <c r="C34" s="4" t="s">
        <v>50</v>
      </c>
      <c r="D34" s="4" t="s">
        <v>51</v>
      </c>
      <c r="E34" s="8" t="n">
        <v>3</v>
      </c>
      <c r="F34" s="9" t="n">
        <v>10.233721</v>
      </c>
      <c r="G34" s="9" t="n">
        <v>0.631826</v>
      </c>
      <c r="H34" s="0" t="n">
        <f aca="false">Fig1!$G34*SQRT(Fig1!$B34)</f>
        <v>2.09552977479109</v>
      </c>
      <c r="I34" s="10" t="n">
        <v>10.9188795</v>
      </c>
      <c r="J34" s="10" t="n">
        <v>1.1025115</v>
      </c>
      <c r="K34" s="0" t="n">
        <f aca="false">Fig1!$J34*SQRT(Fig1!$B34)</f>
        <v>3.65661697255192</v>
      </c>
      <c r="L34" s="10" t="n">
        <v>15.986742</v>
      </c>
      <c r="M34" s="10" t="n">
        <v>1.570694</v>
      </c>
      <c r="N34" s="0" t="n">
        <f aca="false">Fig1!$M34*SQRT(Fig1!$B34)</f>
        <v>5.20940265846248</v>
      </c>
      <c r="O34" s="10" t="n">
        <v>0.37696335</v>
      </c>
      <c r="P34" s="10" t="n">
        <v>0.03141362</v>
      </c>
      <c r="Q34" s="0" t="n">
        <f aca="false">$P34*SQRT($B34)</f>
        <v>0.104187190846804</v>
      </c>
    </row>
    <row r="35" customFormat="false" ht="12.8" hidden="false" customHeight="false" outlineLevel="0" collapsed="false">
      <c r="A35" s="4" t="s">
        <v>1</v>
      </c>
      <c r="B35" s="4" t="n">
        <v>11</v>
      </c>
      <c r="C35" s="4" t="s">
        <v>50</v>
      </c>
      <c r="D35" s="4" t="s">
        <v>51</v>
      </c>
      <c r="E35" s="8" t="n">
        <v>4</v>
      </c>
      <c r="F35" s="9" t="n">
        <v>8.134801</v>
      </c>
      <c r="G35" s="9" t="n">
        <v>0.94762</v>
      </c>
      <c r="H35" s="0" t="n">
        <f aca="false">Fig1!$G35*SQRT(Fig1!$B35)</f>
        <v>3.14289998383658</v>
      </c>
      <c r="I35" s="10" t="n">
        <v>9.967573</v>
      </c>
      <c r="J35" s="10" t="n">
        <v>1.469957</v>
      </c>
      <c r="K35" s="0" t="n">
        <f aca="false">Fig1!$J35*SQRT(Fig1!$B35)</f>
        <v>4.87529582695646</v>
      </c>
      <c r="L35" s="10" t="n">
        <v>16.448101</v>
      </c>
      <c r="M35" s="10" t="n">
        <v>1.649494</v>
      </c>
      <c r="N35" s="0" t="n">
        <f aca="false">Fig1!$M35*SQRT(Fig1!$B35)</f>
        <v>5.47075269194248</v>
      </c>
      <c r="O35" s="10" t="n">
        <v>0.4973822</v>
      </c>
      <c r="P35" s="10" t="n">
        <v>0.07068062</v>
      </c>
      <c r="Q35" s="0" t="n">
        <f aca="false">$P35*SQRT($B35)</f>
        <v>0.23442109648969</v>
      </c>
    </row>
    <row r="36" customFormat="false" ht="12.8" hidden="false" customHeight="false" outlineLevel="0" collapsed="false">
      <c r="A36" s="4" t="s">
        <v>1</v>
      </c>
      <c r="B36" s="4" t="n">
        <v>11</v>
      </c>
      <c r="C36" s="4" t="s">
        <v>50</v>
      </c>
      <c r="D36" s="4" t="s">
        <v>51</v>
      </c>
      <c r="E36" s="8" t="n">
        <v>5</v>
      </c>
      <c r="F36" s="9" t="n">
        <v>5.930857</v>
      </c>
      <c r="G36" s="9" t="n">
        <v>0.736851000000001</v>
      </c>
      <c r="H36" s="0" t="n">
        <f aca="false">Fig1!$G36*SQRT(Fig1!$B36)</f>
        <v>2.44385829339817</v>
      </c>
      <c r="I36" s="10" t="n">
        <v>8.438317</v>
      </c>
      <c r="J36" s="10" t="n">
        <v>0.945752000000001</v>
      </c>
      <c r="K36" s="0" t="n">
        <f aca="false">Fig1!$J36*SQRT(Fig1!$B36)</f>
        <v>3.1367045287282</v>
      </c>
      <c r="L36" s="10" t="n">
        <v>14.710486</v>
      </c>
      <c r="M36" s="10" t="n">
        <v>1.49216</v>
      </c>
      <c r="N36" s="0" t="n">
        <f aca="false">Fig1!$M36*SQRT(Fig1!$B36)</f>
        <v>4.94893484717672</v>
      </c>
      <c r="O36" s="10" t="n">
        <v>0.47905758</v>
      </c>
      <c r="P36" s="10" t="n">
        <v>0.052356</v>
      </c>
      <c r="Q36" s="0" t="n">
        <f aca="false">$P36*SQRT($B36)</f>
        <v>0.173645207523847</v>
      </c>
    </row>
    <row r="37" customFormat="false" ht="12.8" hidden="false" customHeight="false" outlineLevel="0" collapsed="false">
      <c r="A37" s="4" t="s">
        <v>1</v>
      </c>
      <c r="B37" s="4" t="n">
        <v>11</v>
      </c>
      <c r="C37" s="4" t="s">
        <v>50</v>
      </c>
      <c r="D37" s="4" t="s">
        <v>51</v>
      </c>
      <c r="E37" s="8" t="n">
        <v>6</v>
      </c>
      <c r="F37" s="9" t="n">
        <v>4.7795577</v>
      </c>
      <c r="G37" s="9" t="n">
        <v>0.1578963</v>
      </c>
      <c r="H37" s="0" t="n">
        <f aca="false">Fig1!$G37*SQRT(Fig1!$B37)</f>
        <v>0.523682782885393</v>
      </c>
      <c r="I37" s="10" t="n">
        <v>7.854635</v>
      </c>
      <c r="J37" s="10" t="n">
        <v>0.9969895</v>
      </c>
      <c r="K37" s="0" t="n">
        <f aca="false">Fig1!$J37*SQRT(Fig1!$B37)</f>
        <v>3.30664009142403</v>
      </c>
      <c r="L37" s="10" t="n">
        <v>14.073423</v>
      </c>
      <c r="M37" s="10" t="n">
        <v>1.255758</v>
      </c>
      <c r="N37" s="0" t="n">
        <f aca="false">Fig1!$M37*SQRT(Fig1!$B37)</f>
        <v>4.16487811348712</v>
      </c>
      <c r="O37" s="10" t="n">
        <v>0.4816754</v>
      </c>
      <c r="P37" s="10" t="n">
        <v>0.08115183</v>
      </c>
      <c r="Q37" s="0" t="n">
        <f aca="false">$P37*SQRT($B37)</f>
        <v>0.269150171160707</v>
      </c>
    </row>
    <row r="38" customFormat="false" ht="12.8" hidden="false" customHeight="false" outlineLevel="0" collapsed="false">
      <c r="A38" s="4" t="s">
        <v>1</v>
      </c>
      <c r="B38" s="4" t="n">
        <v>11</v>
      </c>
      <c r="C38" s="4" t="s">
        <v>50</v>
      </c>
      <c r="D38" s="4" t="s">
        <v>51</v>
      </c>
      <c r="E38" s="8" t="n">
        <v>7</v>
      </c>
      <c r="F38" s="9" t="n">
        <v>3.6811304</v>
      </c>
      <c r="G38" s="9" t="n">
        <v>0.4215386</v>
      </c>
      <c r="H38" s="0" t="n">
        <f aca="false">Fig1!$G38*SQRT(Fig1!$B38)</f>
        <v>1.39808537085171</v>
      </c>
      <c r="I38" s="10" t="n">
        <v>6.6410475</v>
      </c>
      <c r="J38" s="10" t="n">
        <v>0.8396935</v>
      </c>
      <c r="K38" s="0" t="n">
        <f aca="false">Fig1!$J38*SQRT(Fig1!$B38)</f>
        <v>2.78494827840029</v>
      </c>
      <c r="L38" s="10" t="n">
        <v>13.041823</v>
      </c>
      <c r="M38" s="10" t="n">
        <v>1.57096</v>
      </c>
      <c r="N38" s="0" t="n">
        <f aca="false">Fig1!$M38*SQRT(Fig1!$B38)</f>
        <v>5.21028488065672</v>
      </c>
      <c r="O38" s="10" t="n">
        <v>0.40314135</v>
      </c>
      <c r="P38" s="10" t="n">
        <v>0.0497382</v>
      </c>
      <c r="Q38" s="0" t="n">
        <f aca="false">$P38*SQRT($B38)</f>
        <v>0.164962947147655</v>
      </c>
    </row>
    <row r="39" customFormat="false" ht="12.8" hidden="false" customHeight="false" outlineLevel="0" collapsed="false">
      <c r="A39" s="4" t="s">
        <v>1</v>
      </c>
      <c r="B39" s="4" t="n">
        <v>11</v>
      </c>
      <c r="C39" s="4" t="s">
        <v>50</v>
      </c>
      <c r="D39" s="4" t="s">
        <v>51</v>
      </c>
      <c r="E39" s="8" t="n">
        <v>8</v>
      </c>
      <c r="F39" s="9" t="n">
        <v>3.0031602</v>
      </c>
      <c r="G39" s="9" t="n">
        <v>0.6318268</v>
      </c>
      <c r="H39" s="0" t="n">
        <f aca="false">Fig1!$G39*SQRT(Fig1!$B39)</f>
        <v>2.09553242809092</v>
      </c>
      <c r="I39" s="10" t="n">
        <v>6.1614532</v>
      </c>
      <c r="J39" s="10" t="n">
        <v>0.7879181</v>
      </c>
      <c r="K39" s="0" t="n">
        <f aca="false">Fig1!$J39*SQRT(Fig1!$B39)</f>
        <v>2.61322870322972</v>
      </c>
      <c r="L39" s="10" t="n">
        <v>11.539813</v>
      </c>
      <c r="M39" s="10" t="n">
        <v>1.256556</v>
      </c>
      <c r="N39" s="0" t="n">
        <f aca="false">Fig1!$M39*SQRT(Fig1!$B39)</f>
        <v>4.16752478006982</v>
      </c>
      <c r="O39" s="10" t="n">
        <v>0.4450262</v>
      </c>
      <c r="P39" s="10" t="n">
        <v>0.07068066</v>
      </c>
      <c r="Q39" s="0" t="n">
        <f aca="false">$P39*SQRT($B39)</f>
        <v>0.234421229154681</v>
      </c>
    </row>
    <row r="40" customFormat="false" ht="12.8" hidden="false" customHeight="false" outlineLevel="0" collapsed="false">
      <c r="A40" s="4" t="s">
        <v>1</v>
      </c>
      <c r="B40" s="4" t="n">
        <v>11</v>
      </c>
      <c r="C40" s="4" t="s">
        <v>50</v>
      </c>
      <c r="D40" s="4" t="s">
        <v>51</v>
      </c>
      <c r="E40" s="8" t="n">
        <v>24</v>
      </c>
      <c r="F40" s="9" t="n">
        <v>0.21990171</v>
      </c>
      <c r="G40" s="4" t="s">
        <v>47</v>
      </c>
      <c r="H40" s="0" t="s">
        <v>47</v>
      </c>
      <c r="I40" s="10" t="n">
        <v>0.95936793</v>
      </c>
      <c r="J40" s="10" t="n">
        <v>0.31513137</v>
      </c>
      <c r="K40" s="0" t="n">
        <f aca="false">Fig1!$J40*SQRT(Fig1!$B40)</f>
        <v>1.04517251396066</v>
      </c>
      <c r="L40" s="10" t="n">
        <v>1.636717</v>
      </c>
      <c r="M40" s="4" t="s">
        <v>47</v>
      </c>
      <c r="N40" s="10" t="s">
        <v>47</v>
      </c>
      <c r="O40" s="10" t="n">
        <v>0.07591623</v>
      </c>
      <c r="P40" s="10" t="n">
        <v>0.02617801</v>
      </c>
      <c r="Q40" s="0" t="n">
        <f aca="false">$P40*SQRT($B40)</f>
        <v>0.0868226369281716</v>
      </c>
    </row>
    <row r="41" customFormat="false" ht="12.8" hidden="false" customHeight="false" outlineLevel="0" collapsed="false">
      <c r="A41" s="4" t="s">
        <v>1</v>
      </c>
      <c r="B41" s="4" t="n">
        <v>11</v>
      </c>
      <c r="C41" s="4" t="s">
        <v>50</v>
      </c>
      <c r="D41" s="4" t="s">
        <v>51</v>
      </c>
      <c r="E41" s="8" t="n">
        <v>48</v>
      </c>
      <c r="F41" s="9" t="n">
        <v>0.07281991</v>
      </c>
      <c r="G41" s="4" t="s">
        <v>47</v>
      </c>
      <c r="H41" s="0" t="s">
        <v>47</v>
      </c>
      <c r="I41" s="10" t="n">
        <v>0.056791715</v>
      </c>
      <c r="J41" s="10" t="n">
        <v>0.471353285</v>
      </c>
      <c r="K41" s="0" t="n">
        <f aca="false">Fig1!$J41*SQRT(Fig1!$B41)</f>
        <v>1.56330199004645</v>
      </c>
      <c r="L41" s="10" t="n">
        <v>0.3644544</v>
      </c>
      <c r="M41" s="4" t="s">
        <v>47</v>
      </c>
      <c r="N41" s="10" t="s">
        <v>47</v>
      </c>
      <c r="O41" s="10" t="n">
        <v>0.02356021</v>
      </c>
      <c r="P41" s="10" t="n">
        <v>0.02356021</v>
      </c>
      <c r="Q41" s="0" t="n">
        <f aca="false">$P41*SQRT($B41)</f>
        <v>0.0781403765519792</v>
      </c>
    </row>
    <row r="42" customFormat="false" ht="12.8" hidden="false" customHeight="false" outlineLevel="0" collapsed="false">
      <c r="A42" s="4" t="s">
        <v>1</v>
      </c>
      <c r="B42" s="4" t="n">
        <v>13</v>
      </c>
      <c r="C42" s="4" t="s">
        <v>52</v>
      </c>
      <c r="D42" s="4" t="s">
        <v>53</v>
      </c>
      <c r="E42" s="8" t="n">
        <v>0</v>
      </c>
      <c r="F42" s="9" t="n">
        <v>0.0034847811</v>
      </c>
      <c r="G42" s="4" t="s">
        <v>47</v>
      </c>
      <c r="H42" s="0" t="s">
        <v>47</v>
      </c>
      <c r="I42" s="10" t="n">
        <v>0</v>
      </c>
      <c r="J42" s="4" t="s">
        <v>47</v>
      </c>
      <c r="K42" s="10" t="s">
        <v>47</v>
      </c>
      <c r="L42" s="10" t="n">
        <v>0</v>
      </c>
      <c r="M42" s="4" t="s">
        <v>47</v>
      </c>
      <c r="N42" s="10" t="s">
        <v>47</v>
      </c>
      <c r="O42" s="10" t="n">
        <v>0.008200443</v>
      </c>
      <c r="P42" s="4" t="s">
        <v>47</v>
      </c>
      <c r="Q42" s="10" t="s">
        <v>47</v>
      </c>
    </row>
    <row r="43" customFormat="false" ht="12.8" hidden="false" customHeight="false" outlineLevel="0" collapsed="false">
      <c r="A43" s="4" t="s">
        <v>1</v>
      </c>
      <c r="B43" s="4" t="n">
        <v>13</v>
      </c>
      <c r="C43" s="4" t="s">
        <v>52</v>
      </c>
      <c r="D43" s="4" t="s">
        <v>53</v>
      </c>
      <c r="E43" s="8" t="n">
        <v>0.5</v>
      </c>
      <c r="F43" s="9" t="n">
        <v>15.480359</v>
      </c>
      <c r="G43" s="9" t="n">
        <v>1.578966</v>
      </c>
      <c r="H43" s="0" t="n">
        <f aca="false">Fig1!$G43*SQRT(Fig1!$B43)</f>
        <v>5.69304287521427</v>
      </c>
      <c r="I43" s="10" t="n">
        <v>1.2770075</v>
      </c>
      <c r="J43" s="10" t="n">
        <v>0.5774122</v>
      </c>
      <c r="K43" s="0" t="n">
        <f aca="false">Fig1!$J43*SQRT(Fig1!$B43)</f>
        <v>2.08188929417847</v>
      </c>
      <c r="L43" s="10" t="n">
        <v>3.916354</v>
      </c>
      <c r="M43" s="10" t="n">
        <v>0.9418843</v>
      </c>
      <c r="N43" s="0" t="n">
        <f aca="false">Fig1!$M43*SQRT(Fig1!$B43)</f>
        <v>3.39601213920451</v>
      </c>
      <c r="O43" s="10" t="n">
        <v>0.05753666</v>
      </c>
      <c r="P43" s="10" t="n">
        <v>0.02355958</v>
      </c>
      <c r="Q43" s="0" t="n">
        <f aca="false">$P43*SQRT($B43)</f>
        <v>0.0849452737183959</v>
      </c>
    </row>
    <row r="44" customFormat="false" ht="12.8" hidden="false" customHeight="false" outlineLevel="0" collapsed="false">
      <c r="A44" s="4" t="s">
        <v>1</v>
      </c>
      <c r="B44" s="4" t="n">
        <v>13</v>
      </c>
      <c r="C44" s="4" t="s">
        <v>52</v>
      </c>
      <c r="D44" s="4" t="s">
        <v>53</v>
      </c>
      <c r="E44" s="8" t="n">
        <v>1</v>
      </c>
      <c r="F44" s="9" t="n">
        <v>15.273315</v>
      </c>
      <c r="G44" s="9" t="n">
        <v>1.525974</v>
      </c>
      <c r="H44" s="0" t="n">
        <f aca="false">Fig1!$G44*SQRT(Fig1!$B44)</f>
        <v>5.50197750202488</v>
      </c>
      <c r="I44" s="10" t="n">
        <v>7.7831526</v>
      </c>
      <c r="J44" s="10" t="n">
        <v>0.5772334</v>
      </c>
      <c r="K44" s="0" t="n">
        <f aca="false">Fig1!$J44*SQRT(Fig1!$B44)</f>
        <v>2.08124462161041</v>
      </c>
      <c r="L44" s="10" t="n">
        <v>9.959535</v>
      </c>
      <c r="M44" s="10" t="s">
        <v>47</v>
      </c>
      <c r="N44" s="10" t="s">
        <v>47</v>
      </c>
      <c r="O44" s="10" t="n">
        <v>0.2743008</v>
      </c>
      <c r="P44" s="10" t="n">
        <v>0.1230334</v>
      </c>
      <c r="Q44" s="0" t="n">
        <f aca="false">$P44*SQRT($B44)</f>
        <v>0.443603232294671</v>
      </c>
    </row>
    <row r="45" customFormat="false" ht="12.8" hidden="false" customHeight="false" outlineLevel="0" collapsed="false">
      <c r="A45" s="4" t="s">
        <v>1</v>
      </c>
      <c r="B45" s="4" t="n">
        <v>13</v>
      </c>
      <c r="C45" s="4" t="s">
        <v>52</v>
      </c>
      <c r="D45" s="4" t="s">
        <v>53</v>
      </c>
      <c r="E45" s="8" t="n">
        <v>1.5</v>
      </c>
      <c r="F45" s="9" t="n">
        <v>13.539697</v>
      </c>
      <c r="G45" s="9" t="n">
        <v>1.158029</v>
      </c>
      <c r="H45" s="0" t="n">
        <f aca="false">Fig1!$G45*SQRT(Fig1!$B45)</f>
        <v>4.17533293797429</v>
      </c>
      <c r="I45" s="10" t="n">
        <v>9.61679</v>
      </c>
      <c r="J45" s="10" t="n">
        <v>0.840230999999999</v>
      </c>
      <c r="K45" s="0" t="n">
        <f aca="false">Fig1!$J45*SQRT(Fig1!$B45)</f>
        <v>3.02949595373438</v>
      </c>
      <c r="L45" s="10" t="n">
        <v>14.273887</v>
      </c>
      <c r="M45" s="10" t="n">
        <v>1.178288</v>
      </c>
      <c r="N45" s="0" t="n">
        <f aca="false">Fig1!$M45*SQRT(Fig1!$B45)</f>
        <v>4.24837780126391</v>
      </c>
      <c r="O45" s="10" t="n">
        <v>0.2737933</v>
      </c>
      <c r="P45" s="10" t="n">
        <v>0.17808584</v>
      </c>
      <c r="Q45" s="0" t="n">
        <f aca="false">$P45*SQRT($B45)</f>
        <v>0.642097627554076</v>
      </c>
    </row>
    <row r="46" customFormat="false" ht="12.8" hidden="false" customHeight="false" outlineLevel="0" collapsed="false">
      <c r="A46" s="4" t="s">
        <v>1</v>
      </c>
      <c r="B46" s="4" t="n">
        <v>13</v>
      </c>
      <c r="C46" s="4" t="s">
        <v>52</v>
      </c>
      <c r="D46" s="4" t="s">
        <v>53</v>
      </c>
      <c r="E46" s="8" t="n">
        <v>2</v>
      </c>
      <c r="F46" s="9" t="n">
        <v>11.911343</v>
      </c>
      <c r="G46" s="9" t="n">
        <v>1.157909</v>
      </c>
      <c r="H46" s="0" t="n">
        <f aca="false">Fig1!$G46*SQRT(Fig1!$B46)</f>
        <v>4.17490027182123</v>
      </c>
      <c r="I46" s="10" t="n">
        <v>10.873195</v>
      </c>
      <c r="J46" s="10" t="n">
        <v>0.997527999999999</v>
      </c>
      <c r="K46" s="0" t="n">
        <f aca="false">Fig1!$J46*SQRT(Fig1!$B46)</f>
        <v>3.59663835271104</v>
      </c>
      <c r="L46" s="10" t="n">
        <v>18.195564</v>
      </c>
      <c r="M46" s="10" t="n">
        <v>1.649229</v>
      </c>
      <c r="N46" s="0" t="n">
        <f aca="false">Fig1!$M46*SQRT(Fig1!$B46)</f>
        <v>5.94637972448221</v>
      </c>
      <c r="O46" s="10" t="n">
        <v>0.36231536</v>
      </c>
      <c r="P46" s="10" t="n">
        <v>0.04976359</v>
      </c>
      <c r="Q46" s="0" t="n">
        <f aca="false">$P46*SQRT($B46)</f>
        <v>0.179425175396167</v>
      </c>
    </row>
    <row r="47" customFormat="false" ht="12.8" hidden="false" customHeight="false" outlineLevel="0" collapsed="false">
      <c r="A47" s="4" t="s">
        <v>1</v>
      </c>
      <c r="B47" s="4" t="n">
        <v>13</v>
      </c>
      <c r="C47" s="4" t="s">
        <v>52</v>
      </c>
      <c r="D47" s="4" t="s">
        <v>53</v>
      </c>
      <c r="E47" s="8" t="n">
        <v>3</v>
      </c>
      <c r="F47" s="9" t="n">
        <v>9.49687</v>
      </c>
      <c r="G47" s="9" t="n">
        <v>0.841754999999999</v>
      </c>
      <c r="H47" s="0" t="n">
        <f aca="false">Fig1!$G47*SQRT(Fig1!$B47)</f>
        <v>3.03499081387819</v>
      </c>
      <c r="I47" s="10" t="n">
        <v>12.651474</v>
      </c>
      <c r="J47" s="10" t="n">
        <v>0.892543999999999</v>
      </c>
      <c r="K47" s="0" t="n">
        <f aca="false">Fig1!$J47*SQRT(Fig1!$B47)</f>
        <v>3.21811315760773</v>
      </c>
      <c r="L47" s="10" t="n">
        <v>22.112452</v>
      </c>
      <c r="M47" s="10" t="n">
        <v>1.649497</v>
      </c>
      <c r="N47" s="0" t="n">
        <f aca="false">Fig1!$M47*SQRT(Fig1!$B47)</f>
        <v>5.94734601222402</v>
      </c>
      <c r="O47" s="10" t="n">
        <v>0.5210353</v>
      </c>
      <c r="P47" s="10" t="n">
        <v>0.0811497</v>
      </c>
      <c r="Q47" s="0" t="n">
        <f aca="false">$P47*SQRT($B47)</f>
        <v>0.29258940433852</v>
      </c>
    </row>
    <row r="48" customFormat="false" ht="12.8" hidden="false" customHeight="false" outlineLevel="0" collapsed="false">
      <c r="A48" s="4" t="s">
        <v>1</v>
      </c>
      <c r="B48" s="4" t="n">
        <v>13</v>
      </c>
      <c r="C48" s="4" t="s">
        <v>52</v>
      </c>
      <c r="D48" s="4" t="s">
        <v>53</v>
      </c>
      <c r="E48" s="8" t="n">
        <v>4</v>
      </c>
      <c r="F48" s="9" t="n">
        <v>7.6614714</v>
      </c>
      <c r="G48" s="9" t="n">
        <v>0.7891224</v>
      </c>
      <c r="H48" s="0" t="n">
        <f aca="false">Fig1!$G48*SQRT(Fig1!$B48)</f>
        <v>2.8452212758172</v>
      </c>
      <c r="I48" s="10" t="n">
        <v>13.53721</v>
      </c>
      <c r="J48" s="10" t="n">
        <v>1.259988</v>
      </c>
      <c r="K48" s="0" t="n">
        <f aca="false">Fig1!$J48*SQRT(Fig1!$B48)</f>
        <v>4.54295134046932</v>
      </c>
      <c r="L48" s="10" t="n">
        <v>25.636663</v>
      </c>
      <c r="M48" s="10" t="n">
        <v>1.414157</v>
      </c>
      <c r="N48" s="0" t="n">
        <f aca="false">Fig1!$M48*SQRT(Fig1!$B48)</f>
        <v>5.09881557505633</v>
      </c>
      <c r="O48" s="10" t="n">
        <v>0.6352539</v>
      </c>
      <c r="P48" s="10" t="n">
        <v>0.0941849</v>
      </c>
      <c r="Q48" s="0" t="n">
        <f aca="false">$P48*SQRT($B48)</f>
        <v>0.339588486324448</v>
      </c>
    </row>
    <row r="49" customFormat="false" ht="12.8" hidden="false" customHeight="false" outlineLevel="0" collapsed="false">
      <c r="A49" s="4" t="s">
        <v>1</v>
      </c>
      <c r="B49" s="4" t="n">
        <v>13</v>
      </c>
      <c r="C49" s="4" t="s">
        <v>52</v>
      </c>
      <c r="D49" s="4" t="s">
        <v>53</v>
      </c>
      <c r="E49" s="8" t="n">
        <v>5</v>
      </c>
      <c r="F49" s="9" t="n">
        <v>5.7205687</v>
      </c>
      <c r="G49" s="9" t="n">
        <v>0.5788341</v>
      </c>
      <c r="H49" s="0" t="n">
        <f aca="false">Fig1!$G49*SQRT(Fig1!$B49)</f>
        <v>2.08701602753705</v>
      </c>
      <c r="I49" s="10" t="n">
        <v>13.951056</v>
      </c>
      <c r="J49" s="10" t="n">
        <v>1.627073</v>
      </c>
      <c r="K49" s="0" t="n">
        <f aca="false">Fig1!$J49*SQRT(Fig1!$B49)</f>
        <v>5.86649513042302</v>
      </c>
      <c r="L49" s="10" t="n">
        <v>26.883102</v>
      </c>
      <c r="M49" s="10" t="n">
        <v>1.412292</v>
      </c>
      <c r="N49" s="0" t="n">
        <f aca="false">Fig1!$M49*SQRT(Fig1!$B49)</f>
        <v>5.09209122192759</v>
      </c>
      <c r="O49" s="10" t="n">
        <v>0.72062397</v>
      </c>
      <c r="P49" s="10" t="n">
        <v>0.10206479</v>
      </c>
      <c r="Q49" s="0" t="n">
        <f aca="false">$P49*SQRT($B49)</f>
        <v>0.367999833764464</v>
      </c>
    </row>
    <row r="50" customFormat="false" ht="12.8" hidden="false" customHeight="false" outlineLevel="0" collapsed="false">
      <c r="A50" s="4" t="s">
        <v>1</v>
      </c>
      <c r="B50" s="4" t="n">
        <v>13</v>
      </c>
      <c r="C50" s="4" t="s">
        <v>52</v>
      </c>
      <c r="D50" s="4" t="s">
        <v>53</v>
      </c>
      <c r="E50" s="8" t="n">
        <v>6</v>
      </c>
      <c r="F50" s="9" t="n">
        <v>4.6745334</v>
      </c>
      <c r="G50" s="9" t="n">
        <v>0.6319471</v>
      </c>
      <c r="H50" s="0" t="n">
        <f aca="false">Fig1!$G50*SQRT(Fig1!$B50)</f>
        <v>2.27851767243077</v>
      </c>
      <c r="I50" s="10" t="n">
        <v>13.943889</v>
      </c>
      <c r="J50" s="10" t="n">
        <v>1.785087</v>
      </c>
      <c r="K50" s="0" t="n">
        <f aca="false">Fig1!$J50*SQRT(Fig1!$B50)</f>
        <v>6.43622270966418</v>
      </c>
      <c r="L50" s="10" t="n">
        <v>28.522482</v>
      </c>
      <c r="M50" s="10" t="n">
        <v>1.806299</v>
      </c>
      <c r="N50" s="0" t="n">
        <f aca="false">Fig1!$M50*SQRT(Fig1!$B50)</f>
        <v>6.51270366331933</v>
      </c>
      <c r="O50" s="10" t="n">
        <v>0.7903411</v>
      </c>
      <c r="P50" s="10" t="n">
        <v>0.1151535</v>
      </c>
      <c r="Q50" s="0" t="n">
        <f aca="false">$P50*SQRT($B50)</f>
        <v>0.415191848799143</v>
      </c>
    </row>
    <row r="51" customFormat="false" ht="12.8" hidden="false" customHeight="false" outlineLevel="0" collapsed="false">
      <c r="A51" s="4" t="s">
        <v>1</v>
      </c>
      <c r="B51" s="4" t="n">
        <v>13</v>
      </c>
      <c r="C51" s="4" t="s">
        <v>52</v>
      </c>
      <c r="D51" s="4" t="s">
        <v>53</v>
      </c>
      <c r="E51" s="8" t="n">
        <v>7</v>
      </c>
      <c r="F51" s="9" t="n">
        <v>3.5755055</v>
      </c>
      <c r="G51" s="9" t="n">
        <v>0.5793147</v>
      </c>
      <c r="H51" s="0" t="n">
        <f aca="false">Fig1!$G51*SQRT(Fig1!$B51)</f>
        <v>2.08874885548004</v>
      </c>
      <c r="I51" s="10" t="n">
        <v>13.150417</v>
      </c>
      <c r="J51" s="10" t="n">
        <v>1.941668</v>
      </c>
      <c r="K51" s="0" t="n">
        <f aca="false">Fig1!$J51*SQRT(Fig1!$B51)</f>
        <v>7.00078353392762</v>
      </c>
      <c r="L51" s="10" t="n">
        <v>27.649282</v>
      </c>
      <c r="M51" s="10" t="n">
        <v>1.727764</v>
      </c>
      <c r="N51" s="0" t="n">
        <f aca="false">Fig1!$M51*SQRT(Fig1!$B51)</f>
        <v>6.22954169390077</v>
      </c>
      <c r="O51" s="10" t="n">
        <v>0.7552956</v>
      </c>
      <c r="P51" s="10" t="n">
        <v>0.12306</v>
      </c>
      <c r="Q51" s="0" t="n">
        <f aca="false">$P51*SQRT($B51)</f>
        <v>0.443699139958599</v>
      </c>
    </row>
    <row r="52" customFormat="false" ht="12.8" hidden="false" customHeight="false" outlineLevel="0" collapsed="false">
      <c r="A52" s="4" t="s">
        <v>1</v>
      </c>
      <c r="B52" s="4" t="n">
        <v>13</v>
      </c>
      <c r="C52" s="4" t="s">
        <v>52</v>
      </c>
      <c r="D52" s="4" t="s">
        <v>53</v>
      </c>
      <c r="E52" s="8" t="n">
        <v>8</v>
      </c>
      <c r="F52" s="9" t="n">
        <v>3.056033</v>
      </c>
      <c r="G52" s="9" t="n">
        <v>0.4208175</v>
      </c>
      <c r="H52" s="0" t="n">
        <f aca="false">Fig1!$G52*SQRT(Fig1!$B52)</f>
        <v>1.51727907386257</v>
      </c>
      <c r="I52" s="10" t="n">
        <v>12.566197</v>
      </c>
      <c r="J52" s="10" t="n">
        <v>1.837222</v>
      </c>
      <c r="K52" s="0" t="n">
        <f aca="false">Fig1!$J52*SQRT(Fig1!$B52)</f>
        <v>6.6241981254105</v>
      </c>
      <c r="L52" s="10" t="n">
        <v>26.854086</v>
      </c>
      <c r="M52" s="10" t="n">
        <v>1.884567</v>
      </c>
      <c r="N52" s="0" t="n">
        <f aca="false">Fig1!$M52*SQRT(Fig1!$B52)</f>
        <v>6.79490295054735</v>
      </c>
      <c r="O52" s="10" t="n">
        <v>0.7333654</v>
      </c>
      <c r="P52" s="10" t="n">
        <v>0.11523356</v>
      </c>
      <c r="Q52" s="0" t="n">
        <f aca="false">$P52*SQRT($B52)</f>
        <v>0.415480509234256</v>
      </c>
    </row>
    <row r="53" customFormat="false" ht="12.8" hidden="false" customHeight="false" outlineLevel="0" collapsed="false">
      <c r="A53" s="4" t="s">
        <v>1</v>
      </c>
      <c r="B53" s="4" t="n">
        <v>13</v>
      </c>
      <c r="C53" s="4" t="s">
        <v>52</v>
      </c>
      <c r="D53" s="4" t="s">
        <v>53</v>
      </c>
      <c r="E53" s="8" t="n">
        <v>24</v>
      </c>
      <c r="F53" s="9" t="n">
        <v>0.6408392</v>
      </c>
      <c r="G53" s="4" t="s">
        <v>47</v>
      </c>
      <c r="H53" s="0" t="s">
        <v>47</v>
      </c>
      <c r="I53" s="10" t="n">
        <v>4.1087103</v>
      </c>
      <c r="J53" s="10" t="n">
        <v>1.207675</v>
      </c>
      <c r="K53" s="0" t="n">
        <f aca="false">Fig1!$J53*SQRT(Fig1!$B53)</f>
        <v>4.35433413659597</v>
      </c>
      <c r="L53" s="10" t="n">
        <v>11.138354</v>
      </c>
      <c r="M53" s="10" t="n">
        <v>2.120437</v>
      </c>
      <c r="N53" s="0" t="n">
        <f aca="false">Fig1!$M53*SQRT(Fig1!$B53)</f>
        <v>7.64534432989103</v>
      </c>
      <c r="O53" s="10" t="n">
        <v>0.30841148</v>
      </c>
      <c r="P53" s="10" t="n">
        <v>0.08633169</v>
      </c>
      <c r="Q53" s="0" t="n">
        <f aca="false">$P53*SQRT($B53)</f>
        <v>0.311273334992461</v>
      </c>
    </row>
    <row r="54" customFormat="false" ht="12.8" hidden="false" customHeight="false" outlineLevel="0" collapsed="false">
      <c r="A54" s="4" t="s">
        <v>1</v>
      </c>
      <c r="B54" s="4" t="n">
        <v>13</v>
      </c>
      <c r="C54" s="4" t="s">
        <v>52</v>
      </c>
      <c r="D54" s="4" t="s">
        <v>53</v>
      </c>
      <c r="E54" s="8" t="n">
        <v>48</v>
      </c>
      <c r="F54" s="9" t="n">
        <v>0.23071654</v>
      </c>
      <c r="G54" s="4" t="s">
        <v>47</v>
      </c>
      <c r="H54" s="0" t="s">
        <v>47</v>
      </c>
      <c r="I54" s="10" t="n">
        <v>0.26586404</v>
      </c>
      <c r="J54" s="10" t="n">
        <v>0.52509946</v>
      </c>
      <c r="K54" s="0" t="n">
        <f aca="false">Fig1!$J54*SQRT(Fig1!$B54)</f>
        <v>1.89327302774845</v>
      </c>
      <c r="L54" s="10" t="n">
        <v>1.9338179</v>
      </c>
      <c r="M54" s="10" t="n">
        <v>1.0989538</v>
      </c>
      <c r="N54" s="0" t="n">
        <f aca="false">Fig1!$M54*SQRT(Fig1!$B54)</f>
        <v>3.962334275266</v>
      </c>
      <c r="O54" s="10" t="n">
        <v>0.0895638</v>
      </c>
      <c r="P54" s="10" t="n">
        <v>0.08638513</v>
      </c>
      <c r="Q54" s="0" t="n">
        <f aca="false">$P54*SQRT($B54)</f>
        <v>0.311466015652623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LibreOffice/5.1.6.2$Linux_X86_64 LibreOffice_project/10m0$Build-2</Application>
  <Company>Charite Universitaetsmedizin Berlin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2016-06-13T13:00:00Z</dcterms:created>
  <dc:creator>Eleftheriadou, Dimitra</dc:creator>
  <dc:description/>
  <dc:language>en-US</dc:language>
  <cp:lastModifiedBy/>
  <dcterms:modified xsi:type="dcterms:W3CDTF">2017-11-29T15:50:20Z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Charite Universitaetsmedizin Berlin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