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Dimitra (3)\results\"/>
    </mc:Choice>
  </mc:AlternateContent>
  <bookViews>
    <workbookView xWindow="0" yWindow="0" windowWidth="11490" windowHeight="10980" tabRatio="328" activeTab="1"/>
  </bookViews>
  <sheets>
    <sheet name="Figure 4" sheetId="1" r:id="rId1"/>
    <sheet name="Table 1&amp;3" sheetId="2" r:id="rId2"/>
    <sheet name="Table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H23" i="3"/>
  <c r="I23" i="3"/>
  <c r="J23" i="3"/>
  <c r="K23" i="3"/>
  <c r="L23" i="3"/>
  <c r="M23" i="3"/>
  <c r="N23" i="3"/>
  <c r="G22" i="3"/>
  <c r="H22" i="3"/>
  <c r="I22" i="3"/>
  <c r="J22" i="3"/>
  <c r="K22" i="3"/>
  <c r="L22" i="3"/>
  <c r="M22" i="3"/>
  <c r="N22" i="3"/>
  <c r="E23" i="3"/>
  <c r="E22" i="3"/>
  <c r="D23" i="3"/>
  <c r="D22" i="3"/>
  <c r="E43" i="2" l="1"/>
  <c r="H43" i="2"/>
  <c r="I43" i="2"/>
  <c r="J43" i="2"/>
  <c r="K43" i="2"/>
  <c r="L43" i="2"/>
  <c r="M43" i="2"/>
  <c r="N43" i="2"/>
  <c r="Q43" i="2"/>
  <c r="R43" i="2"/>
  <c r="S43" i="2"/>
  <c r="T43" i="2"/>
  <c r="U43" i="2"/>
  <c r="V43" i="2"/>
  <c r="W43" i="2"/>
  <c r="X43" i="2"/>
  <c r="D43" i="2"/>
  <c r="E42" i="2"/>
  <c r="H42" i="2"/>
  <c r="I42" i="2"/>
  <c r="J42" i="2"/>
  <c r="K42" i="2"/>
  <c r="L42" i="2"/>
  <c r="M42" i="2"/>
  <c r="N42" i="2"/>
  <c r="Q42" i="2"/>
  <c r="R42" i="2"/>
  <c r="S42" i="2"/>
  <c r="T42" i="2"/>
  <c r="U42" i="2"/>
  <c r="V42" i="2"/>
  <c r="W42" i="2"/>
  <c r="X42" i="2"/>
  <c r="D42" i="2"/>
  <c r="E30" i="2"/>
  <c r="H30" i="2"/>
  <c r="I30" i="2"/>
  <c r="J30" i="2"/>
  <c r="K30" i="2"/>
  <c r="L30" i="2"/>
  <c r="M30" i="2"/>
  <c r="N30" i="2"/>
  <c r="Q30" i="2"/>
  <c r="R30" i="2"/>
  <c r="S30" i="2"/>
  <c r="T30" i="2"/>
  <c r="U30" i="2"/>
  <c r="V30" i="2"/>
  <c r="W30" i="2"/>
  <c r="X30" i="2"/>
  <c r="D30" i="2"/>
  <c r="E29" i="2"/>
  <c r="H29" i="2"/>
  <c r="I29" i="2"/>
  <c r="J29" i="2"/>
  <c r="K29" i="2"/>
  <c r="L29" i="2"/>
  <c r="M29" i="2"/>
  <c r="N29" i="2"/>
  <c r="Q29" i="2"/>
  <c r="R29" i="2"/>
  <c r="S29" i="2"/>
  <c r="T29" i="2"/>
  <c r="U29" i="2"/>
  <c r="V29" i="2"/>
  <c r="W29" i="2"/>
  <c r="X29" i="2"/>
  <c r="D29" i="2"/>
  <c r="H21" i="2"/>
  <c r="I21" i="2"/>
  <c r="J21" i="2"/>
  <c r="K21" i="2"/>
  <c r="L21" i="2"/>
  <c r="M21" i="2"/>
  <c r="N21" i="2"/>
  <c r="Q21" i="2"/>
  <c r="R21" i="2"/>
  <c r="S21" i="2"/>
  <c r="T21" i="2"/>
  <c r="U21" i="2"/>
  <c r="V21" i="2"/>
  <c r="W21" i="2"/>
  <c r="X21" i="2"/>
  <c r="E21" i="2"/>
  <c r="D21" i="2"/>
  <c r="E20" i="2"/>
  <c r="H20" i="2"/>
  <c r="I20" i="2"/>
  <c r="J20" i="2"/>
  <c r="K20" i="2"/>
  <c r="L20" i="2"/>
  <c r="M20" i="2"/>
  <c r="N20" i="2"/>
  <c r="Q20" i="2"/>
  <c r="R20" i="2"/>
  <c r="S20" i="2"/>
  <c r="T20" i="2"/>
  <c r="U20" i="2"/>
  <c r="V20" i="2"/>
  <c r="W20" i="2"/>
  <c r="X20" i="2"/>
  <c r="D20" i="2"/>
</calcChain>
</file>

<file path=xl/sharedStrings.xml><?xml version="1.0" encoding="utf-8"?>
<sst xmlns="http://schemas.openxmlformats.org/spreadsheetml/2006/main" count="392" uniqueCount="163">
  <si>
    <t>species</t>
  </si>
  <si>
    <t>method</t>
  </si>
  <si>
    <t>n</t>
  </si>
  <si>
    <t>subjects</t>
  </si>
  <si>
    <t>study</t>
  </si>
  <si>
    <t>Sex</t>
  </si>
  <si>
    <t>Age [y]</t>
  </si>
  <si>
    <t>Weight [kg]</t>
  </si>
  <si>
    <t>Smoker</t>
  </si>
  <si>
    <t>sex</t>
  </si>
  <si>
    <t>age</t>
  </si>
  <si>
    <t>weight</t>
  </si>
  <si>
    <t>smoker</t>
  </si>
  <si>
    <t>t1/2</t>
  </si>
  <si>
    <t>M</t>
  </si>
  <si>
    <t>N</t>
  </si>
  <si>
    <t>F</t>
  </si>
  <si>
    <t>Y</t>
  </si>
  <si>
    <t>Patient</t>
  </si>
  <si>
    <t>Renner1984</t>
  </si>
  <si>
    <t>patient</t>
  </si>
  <si>
    <t>liver disease</t>
  </si>
  <si>
    <t>liver_disease</t>
  </si>
  <si>
    <t>GEC [mg/(min*kg)]</t>
  </si>
  <si>
    <t>BSP_ki</t>
  </si>
  <si>
    <t>GEC</t>
  </si>
  <si>
    <t>BSP ki (initial bromosulfophthalein diasappearance constant) [%/min]</t>
  </si>
  <si>
    <t>Fasting conjugate bile acids [μmol/l]</t>
  </si>
  <si>
    <t>Total serum bilirubin [mg/100m]</t>
  </si>
  <si>
    <t>Albumin [gm/100ml]</t>
  </si>
  <si>
    <t>SGOT [μmol/(min*l)]</t>
  </si>
  <si>
    <t>Alkaline Phosphatase [μmol/(min*l)]</t>
  </si>
  <si>
    <t>Diagnosis</t>
  </si>
  <si>
    <t>diagnosis</t>
  </si>
  <si>
    <t>Concomitant drug treatment</t>
  </si>
  <si>
    <t>concominant_drug_treatment</t>
  </si>
  <si>
    <t>alkaline_phosphatase</t>
  </si>
  <si>
    <t>SGOT</t>
  </si>
  <si>
    <t>albumin</t>
  </si>
  <si>
    <t>fasting_conjugate_bile_acids</t>
  </si>
  <si>
    <t>Be (fasting caffeine plasma concentration) [μg/ml]</t>
  </si>
  <si>
    <t>0-60min Cumulative 14CO2 excretion in breath [(%dose*kg*min)/mmolCO2]</t>
  </si>
  <si>
    <t>0-120min Cumulative 14CO2 excretion in breath [(%dose*kg*min)/mmolCO2]</t>
  </si>
  <si>
    <t>60min Specific activity in breath [(%dose*kg)/mmolCO2]</t>
  </si>
  <si>
    <t>120min Specific activity in breath [(%dose*kg)/mmolCO2]</t>
  </si>
  <si>
    <t>Cl</t>
  </si>
  <si>
    <t>Vd</t>
  </si>
  <si>
    <t>t1/2 (plasma half-life) [h]</t>
  </si>
  <si>
    <t>Vd (volume of distribution) [l/kg]</t>
  </si>
  <si>
    <t>Cl (total plasma clearance) [ml/(min*kg)]</t>
  </si>
  <si>
    <t>Be</t>
  </si>
  <si>
    <t>0-60_CO2_excretion_breath</t>
  </si>
  <si>
    <t>0-120_CO2_excretion_breath</t>
  </si>
  <si>
    <t>60min_activity_breath</t>
  </si>
  <si>
    <t>120min_activity_breath</t>
  </si>
  <si>
    <t>RS</t>
  </si>
  <si>
    <t>AC</t>
  </si>
  <si>
    <t>CAH</t>
  </si>
  <si>
    <t>PA</t>
  </si>
  <si>
    <t>RB</t>
  </si>
  <si>
    <t>total_serum_bilirubin</t>
  </si>
  <si>
    <t>CW</t>
  </si>
  <si>
    <t>HG</t>
  </si>
  <si>
    <t>NA</t>
  </si>
  <si>
    <t>1.3.4.8</t>
  </si>
  <si>
    <t>JS</t>
  </si>
  <si>
    <t>PR</t>
  </si>
  <si>
    <t>3.4.7.9</t>
  </si>
  <si>
    <t>MEAN</t>
  </si>
  <si>
    <t>SE</t>
  </si>
  <si>
    <t>ZZ</t>
  </si>
  <si>
    <t>PBC</t>
  </si>
  <si>
    <t>GR</t>
  </si>
  <si>
    <t>HM</t>
  </si>
  <si>
    <t>2.5.6</t>
  </si>
  <si>
    <t>HL</t>
  </si>
  <si>
    <t>BL</t>
  </si>
  <si>
    <t>1.11.12</t>
  </si>
  <si>
    <t>EG</t>
  </si>
  <si>
    <t>ER</t>
  </si>
  <si>
    <t>1.3.8.1</t>
  </si>
  <si>
    <t>MLD</t>
  </si>
  <si>
    <t>KK</t>
  </si>
  <si>
    <t>ECH</t>
  </si>
  <si>
    <t>ALD</t>
  </si>
  <si>
    <t>HLU</t>
  </si>
  <si>
    <t>CPH</t>
  </si>
  <si>
    <t>IL</t>
  </si>
  <si>
    <t>PB</t>
  </si>
  <si>
    <t>GIL</t>
  </si>
  <si>
    <t>AM</t>
  </si>
  <si>
    <t>ES</t>
  </si>
  <si>
    <t>AL</t>
  </si>
  <si>
    <t>RF</t>
  </si>
  <si>
    <t>FR</t>
  </si>
  <si>
    <t>&lt;1</t>
  </si>
  <si>
    <t>HEMO</t>
  </si>
  <si>
    <t>HI</t>
  </si>
  <si>
    <t>Renner1984-Caffeine, a model compoundfor measuring liver function</t>
  </si>
  <si>
    <t>Table 1&amp;3</t>
  </si>
  <si>
    <t>Figure 4</t>
  </si>
  <si>
    <t>cirrhotic liver disease</t>
  </si>
  <si>
    <t>miscalleneous liver disease</t>
  </si>
  <si>
    <t>volunteers</t>
  </si>
  <si>
    <t>volunteers smokers</t>
  </si>
  <si>
    <t>cirrhotic liver disease smokers</t>
  </si>
  <si>
    <t>miscalleneous liver disease smokers</t>
  </si>
  <si>
    <t>biopsy documented cirrhosis nonlabeled caffeine</t>
  </si>
  <si>
    <t>cirrhotic liver disease - fasting caffeine plasma concentration [μg/ml]</t>
  </si>
  <si>
    <t>cirrhotic liver disease smokers- fasting caffeine plasma concentration [μg/ml]</t>
  </si>
  <si>
    <t>cirrhotic liver disease smokers - caffeine plasma clearance [ml/(min*kg)]</t>
  </si>
  <si>
    <t>CLD</t>
  </si>
  <si>
    <t>CLD_caffeine_plasma_concentration</t>
  </si>
  <si>
    <t>CLD_caffeine_plasma_clearance</t>
  </si>
  <si>
    <t>cirrhotic liver disease - caffeine plasma clearance [ml/(min*kg)]</t>
  </si>
  <si>
    <t>CLD_smokers_caffeine_plasma_concentration</t>
  </si>
  <si>
    <t>CLD_smokers_caffeine_plasma_clearance</t>
  </si>
  <si>
    <t>miscalleneous liver disease - fasting caffeine plasma concentration [μg/ml]</t>
  </si>
  <si>
    <t>MLD_caffeine_plasma_concentration</t>
  </si>
  <si>
    <t>miscalleneous liver disease - caffeine plasma clearance [ml/(min*kg)]</t>
  </si>
  <si>
    <t>miscalleneous liver disease smokers- fasting caffeine plasma concentration [μg/ml]</t>
  </si>
  <si>
    <t>miscalleneous liver disease smokers - caffeine plasma clearance [ml/(min*kg)]</t>
  </si>
  <si>
    <t>MLD_smokers_caffeine_plasma_clearance</t>
  </si>
  <si>
    <t>MLD_smokers_caffeine_plasma_concentration</t>
  </si>
  <si>
    <t>PBC - fasting caffeine plasma concentration [μg/ml]</t>
  </si>
  <si>
    <t>PBC - caffeine plasma clearance [ml/(min*kg)]</t>
  </si>
  <si>
    <t>PBC_caffeine_plasma_clearance</t>
  </si>
  <si>
    <t>PBC_caffeine_plasma_concentration</t>
  </si>
  <si>
    <t>volunteers - caffeine plasma clearance [ml/(min*kg)]</t>
  </si>
  <si>
    <t>volunteers smokers- fasting caffeine plasma concentration [μg/ml]</t>
  </si>
  <si>
    <t>volunteers smokers - caffeine plasma clearance [ml/(min*kg)]</t>
  </si>
  <si>
    <t>volunteers - fasting caffeine plasma concentration [μg/ml]</t>
  </si>
  <si>
    <t>volunteers_caffeine_plasma_concentration</t>
  </si>
  <si>
    <t>volunteers_smokers_caffeine_plasma_concentration</t>
  </si>
  <si>
    <t>volunteers_smokers_caffeine_plasma_clearance</t>
  </si>
  <si>
    <t>biopsy documented cirrhosis nonlabeled caffeine - fasting caffeine plasma concentration [μg/ml]</t>
  </si>
  <si>
    <t>biopsy documented cirrhosis nonlabeled caffeine - caffeine plasma clearance [ml/(min*kg)]</t>
  </si>
  <si>
    <t>volunteers_caffeine_plasma_clearance</t>
  </si>
  <si>
    <t>biopsy documented cirrhosis nonlabeled caffeine_caffeine_plasma_concentration</t>
  </si>
  <si>
    <t>biopsy documented cirrhosis nonlabeled caffeine_caffeine_plasma_clearance</t>
  </si>
  <si>
    <t>MLD_caffeine_plasma_clearance</t>
  </si>
  <si>
    <t>reversetrianglewhite</t>
  </si>
  <si>
    <t>reversetriangleblack</t>
  </si>
  <si>
    <t>squarewhite</t>
  </si>
  <si>
    <t>circlewhite</t>
  </si>
  <si>
    <t>circleblack</t>
  </si>
  <si>
    <t>starblack</t>
  </si>
  <si>
    <t>trianglewhite</t>
  </si>
  <si>
    <t>triangleblack</t>
  </si>
  <si>
    <t>Volunteer</t>
  </si>
  <si>
    <t>volunteer</t>
  </si>
  <si>
    <t>Bo (fasting caffeine plasma concentration) [μg/ml]</t>
  </si>
  <si>
    <t>Bo</t>
  </si>
  <si>
    <t>MT</t>
  </si>
  <si>
    <t>UM</t>
  </si>
  <si>
    <t>HP</t>
  </si>
  <si>
    <t>EC</t>
  </si>
  <si>
    <t>PH</t>
  </si>
  <si>
    <t>FW</t>
  </si>
  <si>
    <t>HS</t>
  </si>
  <si>
    <t>CB</t>
  </si>
  <si>
    <t>BD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</si>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</sst>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61"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8620592785077"/>
          <c:y val="2.469149850700645E-2"/>
          <c:w val="0.85157378640836523"/>
          <c:h val="0.8863882755837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4'!$C$12</c:f>
              <c:strCache>
                <c:ptCount val="1"/>
                <c:pt idx="0">
                  <c:v>CLD_caffeine_plasma_concentration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4'!$B$13:$B$21</c:f>
              <c:numCache>
                <c:formatCode>0.0000</c:formatCode>
                <c:ptCount val="9"/>
                <c:pt idx="0">
                  <c:v>0.106426485</c:v>
                </c:pt>
                <c:pt idx="1">
                  <c:v>0.78659635999999999</c:v>
                </c:pt>
                <c:pt idx="2">
                  <c:v>1.0201951</c:v>
                </c:pt>
              </c:numCache>
            </c:numRef>
          </c:xVal>
          <c:yVal>
            <c:numRef>
              <c:f>'Figure 4'!$C$13:$C$21</c:f>
              <c:numCache>
                <c:formatCode>0.0000</c:formatCode>
                <c:ptCount val="9"/>
                <c:pt idx="0">
                  <c:v>2.3290739999999999</c:v>
                </c:pt>
                <c:pt idx="1">
                  <c:v>1.5301822</c:v>
                </c:pt>
                <c:pt idx="2">
                  <c:v>0.8246251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'Figure 4'!$E$12</c:f>
              <c:strCache>
                <c:ptCount val="1"/>
                <c:pt idx="0">
                  <c:v>CLD_smokers_caffeine_plasma_concentration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4'!$D$13:$D$21</c:f>
              <c:numCache>
                <c:formatCode>0.0000</c:formatCode>
                <c:ptCount val="9"/>
                <c:pt idx="0">
                  <c:v>0.17064435999999999</c:v>
                </c:pt>
                <c:pt idx="1">
                  <c:v>0.2041278</c:v>
                </c:pt>
                <c:pt idx="2">
                  <c:v>0.77653939999999999</c:v>
                </c:pt>
                <c:pt idx="3">
                  <c:v>1.2941924</c:v>
                </c:pt>
              </c:numCache>
            </c:numRef>
          </c:xVal>
          <c:yVal>
            <c:numRef>
              <c:f>'Figure 4'!$E$13:$E$21</c:f>
              <c:numCache>
                <c:formatCode>0.0000</c:formatCode>
                <c:ptCount val="9"/>
                <c:pt idx="0">
                  <c:v>2.9394586</c:v>
                </c:pt>
                <c:pt idx="1">
                  <c:v>5.4606136999999997</c:v>
                </c:pt>
                <c:pt idx="2">
                  <c:v>2.1066983000000001</c:v>
                </c:pt>
                <c:pt idx="3">
                  <c:v>0.41612487999999997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'Figure 4'!$G$12</c:f>
              <c:strCache>
                <c:ptCount val="1"/>
                <c:pt idx="0">
                  <c:v>MLD_caffeine_plasma_concentration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4'!$F$13:$F$21</c:f>
              <c:numCache>
                <c:formatCode>0.0000</c:formatCode>
                <c:ptCount val="9"/>
                <c:pt idx="0">
                  <c:v>0.59867245000000002</c:v>
                </c:pt>
                <c:pt idx="1">
                  <c:v>1.0853862000000001</c:v>
                </c:pt>
                <c:pt idx="2">
                  <c:v>1.2257229999999999</c:v>
                </c:pt>
                <c:pt idx="3">
                  <c:v>1.2356776</c:v>
                </c:pt>
                <c:pt idx="4">
                  <c:v>1.3347448</c:v>
                </c:pt>
                <c:pt idx="5">
                  <c:v>1.4904318000000001</c:v>
                </c:pt>
                <c:pt idx="6">
                  <c:v>1.9139010000000001</c:v>
                </c:pt>
              </c:numCache>
            </c:numRef>
          </c:xVal>
          <c:yVal>
            <c:numRef>
              <c:f>'Figure 4'!$G$13:$G$21</c:f>
              <c:numCache>
                <c:formatCode>0.0000</c:formatCode>
                <c:ptCount val="9"/>
                <c:pt idx="0">
                  <c:v>0.83589190000000002</c:v>
                </c:pt>
                <c:pt idx="1">
                  <c:v>1.1219884</c:v>
                </c:pt>
                <c:pt idx="2">
                  <c:v>1.1731488000000001</c:v>
                </c:pt>
                <c:pt idx="3">
                  <c:v>0.62958245999999995</c:v>
                </c:pt>
                <c:pt idx="4">
                  <c:v>0.6637575</c:v>
                </c:pt>
                <c:pt idx="5">
                  <c:v>1.0940425</c:v>
                </c:pt>
                <c:pt idx="6">
                  <c:v>0.45673322999999999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'Figure 4'!$I$12</c:f>
              <c:strCache>
                <c:ptCount val="1"/>
                <c:pt idx="0">
                  <c:v>MLD_smokers_caffeine_plasma_concentration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4'!$H$13:$H$21</c:f>
              <c:numCache>
                <c:formatCode>0.0000</c:formatCode>
                <c:ptCount val="9"/>
                <c:pt idx="0">
                  <c:v>1.8223294000000001</c:v>
                </c:pt>
                <c:pt idx="1">
                  <c:v>2.3438412999999998</c:v>
                </c:pt>
              </c:numCache>
            </c:numRef>
          </c:xVal>
          <c:yVal>
            <c:numRef>
              <c:f>'Figure 4'!$I$13:$I$21</c:f>
              <c:numCache>
                <c:formatCode>0.0000</c:formatCode>
                <c:ptCount val="9"/>
                <c:pt idx="0">
                  <c:v>0.66978234000000003</c:v>
                </c:pt>
                <c:pt idx="1">
                  <c:v>0.3961441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'Figure 4'!$K$12</c:f>
              <c:strCache>
                <c:ptCount val="1"/>
                <c:pt idx="0">
                  <c:v>PBC_caffeine_plasma_concentration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'Figure 4'!$J$13:$J$21</c:f>
              <c:numCache>
                <c:formatCode>0.0000</c:formatCode>
                <c:ptCount val="9"/>
                <c:pt idx="0">
                  <c:v>0.39961582000000001</c:v>
                </c:pt>
                <c:pt idx="1">
                  <c:v>0.56547930000000002</c:v>
                </c:pt>
                <c:pt idx="2">
                  <c:v>0.56653790000000004</c:v>
                </c:pt>
                <c:pt idx="3">
                  <c:v>0.78915756999999997</c:v>
                </c:pt>
                <c:pt idx="4">
                  <c:v>1.0007982</c:v>
                </c:pt>
                <c:pt idx="5">
                  <c:v>1.3612276000000001</c:v>
                </c:pt>
              </c:numCache>
            </c:numRef>
          </c:xVal>
          <c:yVal>
            <c:numRef>
              <c:f>'Figure 4'!$K$13:$K$21</c:f>
              <c:numCache>
                <c:formatCode>0.0000</c:formatCode>
                <c:ptCount val="9"/>
                <c:pt idx="0">
                  <c:v>1.0640883000000001</c:v>
                </c:pt>
                <c:pt idx="1">
                  <c:v>3.5374530000000002</c:v>
                </c:pt>
                <c:pt idx="2">
                  <c:v>0.53893703000000004</c:v>
                </c:pt>
                <c:pt idx="3">
                  <c:v>0.70644220000000002</c:v>
                </c:pt>
                <c:pt idx="4">
                  <c:v>1.7470095999999999</c:v>
                </c:pt>
                <c:pt idx="5">
                  <c:v>0.12039539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'Figure 4'!$M$12</c:f>
              <c:strCache>
                <c:ptCount val="1"/>
                <c:pt idx="0">
                  <c:v>volunteers_caffeine_plasma_concentration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4'!$L$13:$L$21</c:f>
              <c:numCache>
                <c:formatCode>0.0000</c:formatCode>
                <c:ptCount val="9"/>
                <c:pt idx="0">
                  <c:v>1.5339551</c:v>
                </c:pt>
                <c:pt idx="1">
                  <c:v>3.5512261000000001</c:v>
                </c:pt>
              </c:numCache>
            </c:numRef>
          </c:xVal>
          <c:yVal>
            <c:numRef>
              <c:f>'Figure 4'!$M$13:$M$21</c:f>
              <c:numCache>
                <c:formatCode>0.0000</c:formatCode>
                <c:ptCount val="9"/>
                <c:pt idx="0">
                  <c:v>0.38613665000000003</c:v>
                </c:pt>
                <c:pt idx="1">
                  <c:v>0.14745627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'Figure 4'!$O$12</c:f>
              <c:strCache>
                <c:ptCount val="1"/>
                <c:pt idx="0">
                  <c:v>volunteers_smokers_caffeine_plasma_concentration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'Figure 4'!$N$13:$N$21</c:f>
              <c:numCache>
                <c:formatCode>0.0000</c:formatCode>
                <c:ptCount val="9"/>
                <c:pt idx="0">
                  <c:v>1.6992381000000001</c:v>
                </c:pt>
                <c:pt idx="1">
                  <c:v>1.8156019999999999</c:v>
                </c:pt>
                <c:pt idx="2">
                  <c:v>2.2451840000000001</c:v>
                </c:pt>
                <c:pt idx="3">
                  <c:v>2.5256525999999999</c:v>
                </c:pt>
              </c:numCache>
            </c:numRef>
          </c:xVal>
          <c:yVal>
            <c:numRef>
              <c:f>'Figure 4'!$O$13:$O$21</c:f>
              <c:numCache>
                <c:formatCode>0.0000</c:formatCode>
                <c:ptCount val="9"/>
                <c:pt idx="0">
                  <c:v>0.388179</c:v>
                </c:pt>
                <c:pt idx="1">
                  <c:v>0.17543621000000001</c:v>
                </c:pt>
                <c:pt idx="2">
                  <c:v>0.23017066999999999</c:v>
                </c:pt>
                <c:pt idx="3">
                  <c:v>0.39839065000000001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'Figure 4'!$Q$12</c:f>
              <c:strCache>
                <c:ptCount val="1"/>
                <c:pt idx="0">
                  <c:v>biopsy documented cirrhosis nonlabeled caffeine_caffeine_plasma_concentration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'Figure 4'!$P$13:$P$21</c:f>
              <c:numCache>
                <c:formatCode>0.0000</c:formatCode>
                <c:ptCount val="9"/>
                <c:pt idx="0">
                  <c:v>0.41764667999999999</c:v>
                </c:pt>
                <c:pt idx="1">
                  <c:v>0.38252406999999999</c:v>
                </c:pt>
                <c:pt idx="2">
                  <c:v>0.60809769999999996</c:v>
                </c:pt>
                <c:pt idx="3">
                  <c:v>0.50947434000000003</c:v>
                </c:pt>
                <c:pt idx="4">
                  <c:v>0.55376599999999998</c:v>
                </c:pt>
                <c:pt idx="5">
                  <c:v>0.93222629999999995</c:v>
                </c:pt>
                <c:pt idx="6">
                  <c:v>0.92765032999999997</c:v>
                </c:pt>
                <c:pt idx="7">
                  <c:v>0.88837856000000004</c:v>
                </c:pt>
                <c:pt idx="8">
                  <c:v>1.2489275</c:v>
                </c:pt>
              </c:numCache>
            </c:numRef>
          </c:xVal>
          <c:yVal>
            <c:numRef>
              <c:f>'Figure 4'!$Q$13:$Q$21</c:f>
              <c:numCache>
                <c:formatCode>0.0000</c:formatCode>
                <c:ptCount val="9"/>
                <c:pt idx="0">
                  <c:v>3.2390685000000001</c:v>
                </c:pt>
                <c:pt idx="1">
                  <c:v>9.2192170000000004</c:v>
                </c:pt>
                <c:pt idx="2">
                  <c:v>5.7786384000000002</c:v>
                </c:pt>
                <c:pt idx="3">
                  <c:v>2.9436452000000002</c:v>
                </c:pt>
                <c:pt idx="4">
                  <c:v>1.9886174000000001</c:v>
                </c:pt>
                <c:pt idx="5">
                  <c:v>2.5369833000000002</c:v>
                </c:pt>
                <c:pt idx="6">
                  <c:v>1.3506954</c:v>
                </c:pt>
                <c:pt idx="7">
                  <c:v>0.69119280000000005</c:v>
                </c:pt>
                <c:pt idx="8">
                  <c:v>1.6841740000000001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76280"/>
        <c:axId val="249376672"/>
      </c:scatterChart>
      <c:valAx>
        <c:axId val="24937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Caffeine plasma clearance [ml/(min*kg)]</a:t>
                </a:r>
              </a:p>
            </c:rich>
          </c:tx>
          <c:layout>
            <c:manualLayout>
              <c:xMode val="edge"/>
              <c:yMode val="edge"/>
              <c:x val="0.32998042777961567"/>
              <c:y val="0.95483983483343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376672"/>
        <c:crosses val="autoZero"/>
        <c:crossBetween val="midCat"/>
      </c:valAx>
      <c:valAx>
        <c:axId val="249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/>
                  <a:t>Fasting caffeine plasma concentration [</a:t>
                </a:r>
                <a:r>
                  <a:rPr lang="el-GR" sz="1400" b="0"/>
                  <a:t>μ</a:t>
                </a:r>
                <a:r>
                  <a:rPr lang="de-DE" sz="1400" b="0"/>
                  <a:t>g/ml]</a:t>
                </a:r>
              </a:p>
            </c:rich>
          </c:tx>
          <c:layout>
            <c:manualLayout>
              <c:xMode val="edge"/>
              <c:yMode val="edge"/>
              <c:x val="2.2219429417718744E-2"/>
              <c:y val="0.28962361997364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37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64638659355273"/>
          <c:y val="2.6255820842211494E-2"/>
          <c:w val="0.49127782511170703"/>
          <c:h val="0.339403087656071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654050</xdr:colOff>
      <xdr:row>21</xdr:row>
      <xdr:rowOff>190499</xdr:rowOff>
    </xdr:from>
    <xdr:to>
      <xdr:col>4</xdr:col>
      <xdr:colOff>602808</xdr:colOff>
      <xdr:row>54</xdr:row>
      <xdr:rowOff>66749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550" y="6905624"/>
          <a:ext cx="5092258" cy="5143575"/>
        </a:xfrm>
        <a:prstGeom prst="rect">
          <a:avLst/>
        </a:prstGeom>
      </xdr:spPr>
    </xdr:pic>
    <xdr:clientData/>
  </xdr:twoCellAnchor>
  <xdr:twoCellAnchor>
    <xdr:from>
      <xdr:col>4</xdr:col>
      <xdr:colOff>1031874</xdr:colOff>
      <xdr:row>21</xdr:row>
      <xdr:rowOff>96836</xdr:rowOff>
    </xdr:from>
    <xdr:to>
      <xdr:col>8</xdr:col>
      <xdr:colOff>666750</xdr:colOff>
      <xdr:row>65</xdr:row>
      <xdr:rowOff>63499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204107</xdr:colOff>
      <xdr:row>44</xdr:row>
      <xdr:rowOff>27214</xdr:rowOff>
    </xdr:from>
    <xdr:to>
      <xdr:col>16</xdr:col>
      <xdr:colOff>979714</xdr:colOff>
      <xdr:row>98</xdr:row>
      <xdr:rowOff>113187</xdr:rowOff>
    </xdr:to>
    <xdr:grpSp>
      <xdr:nvGrpSpPr>
        <xdr:cNvPr id="7" name="Gruppieren 6"/>
        <xdr:cNvGrpSpPr/>
      </xdr:nvGrpSpPr>
      <xdr:grpSpPr>
        <a:xfrm>
          <a:off x="2707821" y="9198428"/>
          <a:ext cx="18301607" cy="8903402"/>
          <a:chOff x="790744" y="11824360"/>
          <a:chExt cx="28598394" cy="13882604"/>
        </a:xfrm>
      </xdr:grpSpPr>
      <xdr:pic>
        <xdr:nvPicPr>
          <xdr:cNvPr id="2" name="Grafik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0744" y="11829046"/>
            <a:ext cx="14716520" cy="13362216"/>
          </a:xfrm>
          <a:prstGeom prst="rect">
            <a:avLst/>
          </a:prstGeom>
        </xdr:spPr>
      </xdr:pic>
      <xdr:pic>
        <xdr:nvPicPr>
          <xdr:cNvPr id="4" name="Grafik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30326" y="11824360"/>
            <a:ext cx="13358812" cy="1388260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25</xdr:row>
      <xdr:rowOff>66675</xdr:rowOff>
    </xdr:from>
    <xdr:to>
      <xdr:col>11</xdr:col>
      <xdr:colOff>1562100</xdr:colOff>
      <xdr:row>53</xdr:row>
      <xdr:rowOff>25720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5591175"/>
          <a:ext cx="10058400" cy="44929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12:Q21" totalsRowShown="0" headerRowDxfId="27" dataDxfId="26">
  <autoFilter ref="A12:Q21"/>
  <tableColumns count="17">
    <tableColumn id="1" name="study" dataDxfId="44"/>
    <tableColumn id="2" name="CLD_caffeine_plasma_clearance" dataDxfId="43"/>
    <tableColumn id="3" name="CLD_caffeine_plasma_concentration" dataDxfId="42"/>
    <tableColumn id="4" name="CLD_smokers_caffeine_plasma_clearance" dataDxfId="41"/>
    <tableColumn id="5" name="CLD_smokers_caffeine_plasma_concentration" dataDxfId="40"/>
    <tableColumn id="6" name="MLD_caffeine_plasma_clearance" dataDxfId="39"/>
    <tableColumn id="7" name="MLD_caffeine_plasma_concentration" dataDxfId="38"/>
    <tableColumn id="8" name="MLD_smokers_caffeine_plasma_clearance" dataDxfId="37"/>
    <tableColumn id="9" name="MLD_smokers_caffeine_plasma_concentration" dataDxfId="36"/>
    <tableColumn id="11" name="PBC_caffeine_plasma_clearance" dataDxfId="35"/>
    <tableColumn id="12" name="PBC_caffeine_plasma_concentration" dataDxfId="34"/>
    <tableColumn id="13" name="volunteers_caffeine_plasma_clearance" dataDxfId="33"/>
    <tableColumn id="14" name="volunteers_caffeine_plasma_concentration" dataDxfId="32"/>
    <tableColumn id="15" name="volunteers_smokers_caffeine_plasma_clearance" dataDxfId="31"/>
    <tableColumn id="16" name="volunteers_smokers_caffeine_plasma_concentration" dataDxfId="30"/>
    <tableColumn id="17" name="biopsy documented cirrhosis nonlabeled caffeine_caffeine_plasma_clearance" dataDxfId="29"/>
    <tableColumn id="18" name="biopsy documented cirrhosis nonlabeled caffeine_caffeine_plasma_concentration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1:X43" totalsRowShown="0" headerRowDxfId="1" dataDxfId="0">
  <autoFilter ref="A11:X43"/>
  <tableColumns count="24">
    <tableColumn id="1" name="study" dataDxfId="25"/>
    <tableColumn id="2" name="patient" dataDxfId="24"/>
    <tableColumn id="3" name="sex" dataDxfId="23"/>
    <tableColumn id="4" name="age" dataDxfId="22"/>
    <tableColumn id="5" name="weight" dataDxfId="21"/>
    <tableColumn id="17" name="smoker" dataDxfId="20"/>
    <tableColumn id="6" name="liver_disease" dataDxfId="19"/>
    <tableColumn id="7" name="GEC" dataDxfId="18"/>
    <tableColumn id="8" name="BSP_ki" dataDxfId="17"/>
    <tableColumn id="9" name="fasting_conjugate_bile_acids" dataDxfId="16"/>
    <tableColumn id="10" name="total_serum_bilirubin" dataDxfId="15"/>
    <tableColumn id="11" name="albumin" dataDxfId="14"/>
    <tableColumn id="12" name="SGOT" dataDxfId="13"/>
    <tableColumn id="13" name="alkaline_phosphatase" dataDxfId="12"/>
    <tableColumn id="14" name="diagnosis" dataDxfId="11"/>
    <tableColumn id="18" name="concominant_drug_treatment" dataDxfId="10"/>
    <tableColumn id="19" name="Cl" dataDxfId="9"/>
    <tableColumn id="20" name="Vd" dataDxfId="8"/>
    <tableColumn id="21" name="t1/2" dataDxfId="7"/>
    <tableColumn id="22" name="Be" dataDxfId="6"/>
    <tableColumn id="23" name="0-60_CO2_excretion_breath" dataDxfId="5"/>
    <tableColumn id="24" name="0-120_CO2_excretion_breath" dataDxfId="4"/>
    <tableColumn id="25" name="60min_activity_breath" dataDxfId="3"/>
    <tableColumn id="26" name="120min_activity_breath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1:N23" totalsRowShown="0" headerRowDxfId="46" dataDxfId="45">
  <autoFilter ref="A11:N23"/>
  <tableColumns count="14">
    <tableColumn id="1" name="study" dataDxfId="60"/>
    <tableColumn id="2" name="volunteer" dataDxfId="59"/>
    <tableColumn id="3" name="sex" dataDxfId="58"/>
    <tableColumn id="4" name="age" dataDxfId="57"/>
    <tableColumn id="5" name="weight" dataDxfId="56"/>
    <tableColumn id="6" name="smoker" dataDxfId="55"/>
    <tableColumn id="17" name="Cl" dataDxfId="54"/>
    <tableColumn id="18" name="Vd" dataDxfId="53"/>
    <tableColumn id="19" name="t1/2" dataDxfId="52"/>
    <tableColumn id="20" name="Bo" dataDxfId="51"/>
    <tableColumn id="21" name="0-60_CO2_excretion_breath" dataDxfId="50"/>
    <tableColumn id="22" name="0-120_CO2_excretion_breath" dataDxfId="49"/>
    <tableColumn id="23" name="60min_activity_breath" dataDxfId="48"/>
    <tableColumn id="24" name="120min_activity_breath" dataDxfId="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60" zoomScaleNormal="60" workbookViewId="0">
      <selection sqref="A1:XFD1048576"/>
    </sheetView>
  </sheetViews>
  <sheetFormatPr baseColWidth="10" defaultRowHeight="12.75" x14ac:dyDescent="0.2"/>
  <cols>
    <col min="1" max="17" width="25.7109375" style="5" customWidth="1"/>
    <col min="18" max="16384" width="11.42578125" style="5"/>
  </cols>
  <sheetData>
    <row r="1" spans="1:17" x14ac:dyDescent="0.2">
      <c r="A1" s="3" t="s">
        <v>98</v>
      </c>
      <c r="B1" s="4"/>
    </row>
    <row r="2" spans="1:17" x14ac:dyDescent="0.2">
      <c r="A2" s="6"/>
      <c r="B2" s="6"/>
    </row>
    <row r="3" spans="1:17" x14ac:dyDescent="0.2">
      <c r="A3" s="1" t="s">
        <v>0</v>
      </c>
      <c r="B3" s="7"/>
    </row>
    <row r="4" spans="1:17" x14ac:dyDescent="0.2">
      <c r="A4" s="1" t="s">
        <v>1</v>
      </c>
      <c r="B4" s="8"/>
    </row>
    <row r="5" spans="1:17" x14ac:dyDescent="0.2">
      <c r="A5" s="1" t="s">
        <v>2</v>
      </c>
      <c r="B5" s="7"/>
    </row>
    <row r="6" spans="1:17" x14ac:dyDescent="0.2">
      <c r="A6" s="1" t="s">
        <v>3</v>
      </c>
      <c r="B6" s="7"/>
    </row>
    <row r="9" spans="1:17" x14ac:dyDescent="0.2">
      <c r="A9" s="1" t="s">
        <v>100</v>
      </c>
      <c r="B9" s="6"/>
    </row>
    <row r="11" spans="1:17" ht="137.25" customHeight="1" x14ac:dyDescent="0.2">
      <c r="A11" s="2" t="s">
        <v>4</v>
      </c>
      <c r="B11" s="9" t="s">
        <v>114</v>
      </c>
      <c r="C11" s="9" t="s">
        <v>108</v>
      </c>
      <c r="D11" s="9" t="s">
        <v>110</v>
      </c>
      <c r="E11" s="9" t="s">
        <v>109</v>
      </c>
      <c r="F11" s="9" t="s">
        <v>119</v>
      </c>
      <c r="G11" s="9" t="s">
        <v>117</v>
      </c>
      <c r="H11" s="9" t="s">
        <v>121</v>
      </c>
      <c r="I11" s="9" t="s">
        <v>120</v>
      </c>
      <c r="J11" s="9" t="s">
        <v>125</v>
      </c>
      <c r="K11" s="9" t="s">
        <v>124</v>
      </c>
      <c r="L11" s="9" t="s">
        <v>128</v>
      </c>
      <c r="M11" s="9" t="s">
        <v>131</v>
      </c>
      <c r="N11" s="9" t="s">
        <v>130</v>
      </c>
      <c r="O11" s="9" t="s">
        <v>129</v>
      </c>
      <c r="P11" s="9" t="s">
        <v>136</v>
      </c>
      <c r="Q11" s="9" t="s">
        <v>135</v>
      </c>
    </row>
    <row r="12" spans="1:17" ht="106.5" customHeight="1" x14ac:dyDescent="0.2">
      <c r="A12" s="10" t="s">
        <v>4</v>
      </c>
      <c r="B12" s="10" t="s">
        <v>113</v>
      </c>
      <c r="C12" s="10" t="s">
        <v>112</v>
      </c>
      <c r="D12" s="10" t="s">
        <v>116</v>
      </c>
      <c r="E12" s="10" t="s">
        <v>115</v>
      </c>
      <c r="F12" s="10" t="s">
        <v>140</v>
      </c>
      <c r="G12" s="10" t="s">
        <v>118</v>
      </c>
      <c r="H12" s="10" t="s">
        <v>122</v>
      </c>
      <c r="I12" s="10" t="s">
        <v>123</v>
      </c>
      <c r="J12" s="10" t="s">
        <v>126</v>
      </c>
      <c r="K12" s="10" t="s">
        <v>127</v>
      </c>
      <c r="L12" s="10" t="s">
        <v>137</v>
      </c>
      <c r="M12" s="10" t="s">
        <v>132</v>
      </c>
      <c r="N12" s="10" t="s">
        <v>134</v>
      </c>
      <c r="O12" s="10" t="s">
        <v>133</v>
      </c>
      <c r="P12" s="10" t="s">
        <v>139</v>
      </c>
      <c r="Q12" s="10" t="s">
        <v>138</v>
      </c>
    </row>
    <row r="13" spans="1:17" x14ac:dyDescent="0.2">
      <c r="A13" s="12" t="s">
        <v>19</v>
      </c>
      <c r="B13" s="20">
        <v>0.106426485</v>
      </c>
      <c r="C13" s="20">
        <v>2.3290739999999999</v>
      </c>
      <c r="D13" s="20">
        <v>0.17064435999999999</v>
      </c>
      <c r="E13" s="20">
        <v>2.9394586</v>
      </c>
      <c r="F13" s="20">
        <v>0.59867245000000002</v>
      </c>
      <c r="G13" s="20">
        <v>0.83589190000000002</v>
      </c>
      <c r="H13" s="20">
        <v>1.8223294000000001</v>
      </c>
      <c r="I13" s="20">
        <v>0.66978234000000003</v>
      </c>
      <c r="J13" s="20">
        <v>0.39961582000000001</v>
      </c>
      <c r="K13" s="20">
        <v>1.0640883000000001</v>
      </c>
      <c r="L13" s="20">
        <v>1.5339551</v>
      </c>
      <c r="M13" s="20">
        <v>0.38613665000000003</v>
      </c>
      <c r="N13" s="20">
        <v>1.6992381000000001</v>
      </c>
      <c r="O13" s="20">
        <v>0.388179</v>
      </c>
      <c r="P13" s="20">
        <v>0.41764667999999999</v>
      </c>
      <c r="Q13" s="20">
        <v>3.2390685000000001</v>
      </c>
    </row>
    <row r="14" spans="1:17" x14ac:dyDescent="0.2">
      <c r="A14" s="12" t="s">
        <v>19</v>
      </c>
      <c r="B14" s="20">
        <v>0.78659635999999999</v>
      </c>
      <c r="C14" s="20">
        <v>1.5301822</v>
      </c>
      <c r="D14" s="20">
        <v>0.2041278</v>
      </c>
      <c r="E14" s="20">
        <v>5.4606136999999997</v>
      </c>
      <c r="F14" s="20">
        <v>1.0853862000000001</v>
      </c>
      <c r="G14" s="20">
        <v>1.1219884</v>
      </c>
      <c r="H14" s="20">
        <v>2.3438412999999998</v>
      </c>
      <c r="I14" s="20">
        <v>0.3961441</v>
      </c>
      <c r="J14" s="20">
        <v>0.56547930000000002</v>
      </c>
      <c r="K14" s="20">
        <v>3.5374530000000002</v>
      </c>
      <c r="L14" s="20">
        <v>3.5512261000000001</v>
      </c>
      <c r="M14" s="20">
        <v>0.14745627</v>
      </c>
      <c r="N14" s="20">
        <v>1.8156019999999999</v>
      </c>
      <c r="O14" s="20">
        <v>0.17543621000000001</v>
      </c>
      <c r="P14" s="20">
        <v>0.38252406999999999</v>
      </c>
      <c r="Q14" s="20">
        <v>9.2192170000000004</v>
      </c>
    </row>
    <row r="15" spans="1:17" x14ac:dyDescent="0.2">
      <c r="A15" s="12" t="s">
        <v>19</v>
      </c>
      <c r="B15" s="20">
        <v>1.0201951</v>
      </c>
      <c r="C15" s="20">
        <v>0.8246251</v>
      </c>
      <c r="D15" s="20">
        <v>0.77653939999999999</v>
      </c>
      <c r="E15" s="20">
        <v>2.1066983000000001</v>
      </c>
      <c r="F15" s="20">
        <v>1.2257229999999999</v>
      </c>
      <c r="G15" s="20">
        <v>1.1731488000000001</v>
      </c>
      <c r="H15" s="20"/>
      <c r="I15" s="20"/>
      <c r="J15" s="20">
        <v>0.56653790000000004</v>
      </c>
      <c r="K15" s="20">
        <v>0.53893703000000004</v>
      </c>
      <c r="L15" s="20"/>
      <c r="M15" s="20"/>
      <c r="N15" s="20">
        <v>2.2451840000000001</v>
      </c>
      <c r="O15" s="20">
        <v>0.23017066999999999</v>
      </c>
      <c r="P15" s="20">
        <v>0.60809769999999996</v>
      </c>
      <c r="Q15" s="20">
        <v>5.7786384000000002</v>
      </c>
    </row>
    <row r="16" spans="1:17" x14ac:dyDescent="0.2">
      <c r="A16" s="12" t="s">
        <v>19</v>
      </c>
      <c r="B16" s="20"/>
      <c r="C16" s="20"/>
      <c r="D16" s="20">
        <v>1.2941924</v>
      </c>
      <c r="E16" s="20">
        <v>0.41612487999999997</v>
      </c>
      <c r="F16" s="20">
        <v>1.2356776</v>
      </c>
      <c r="G16" s="20">
        <v>0.62958245999999995</v>
      </c>
      <c r="H16" s="20"/>
      <c r="I16" s="20"/>
      <c r="J16" s="20">
        <v>0.78915756999999997</v>
      </c>
      <c r="K16" s="20">
        <v>0.70644220000000002</v>
      </c>
      <c r="L16" s="20"/>
      <c r="M16" s="20"/>
      <c r="N16" s="20">
        <v>2.5256525999999999</v>
      </c>
      <c r="O16" s="20">
        <v>0.39839065000000001</v>
      </c>
      <c r="P16" s="20">
        <v>0.50947434000000003</v>
      </c>
      <c r="Q16" s="20">
        <v>2.9436452000000002</v>
      </c>
    </row>
    <row r="17" spans="1:17" x14ac:dyDescent="0.2">
      <c r="A17" s="12" t="s">
        <v>19</v>
      </c>
      <c r="B17" s="20"/>
      <c r="C17" s="20"/>
      <c r="D17" s="20"/>
      <c r="E17" s="20"/>
      <c r="F17" s="20">
        <v>1.3347448</v>
      </c>
      <c r="G17" s="20">
        <v>0.6637575</v>
      </c>
      <c r="H17" s="20"/>
      <c r="I17" s="20"/>
      <c r="J17" s="20">
        <v>1.0007982</v>
      </c>
      <c r="K17" s="20">
        <v>1.7470095999999999</v>
      </c>
      <c r="L17" s="20"/>
      <c r="M17" s="20"/>
      <c r="N17" s="20"/>
      <c r="O17" s="20"/>
      <c r="P17" s="20">
        <v>0.55376599999999998</v>
      </c>
      <c r="Q17" s="20">
        <v>1.9886174000000001</v>
      </c>
    </row>
    <row r="18" spans="1:17" x14ac:dyDescent="0.2">
      <c r="A18" s="12" t="s">
        <v>19</v>
      </c>
      <c r="B18" s="20"/>
      <c r="C18" s="20"/>
      <c r="D18" s="20"/>
      <c r="E18" s="20"/>
      <c r="F18" s="20">
        <v>1.4904318000000001</v>
      </c>
      <c r="G18" s="20">
        <v>1.0940425</v>
      </c>
      <c r="H18" s="20"/>
      <c r="I18" s="20"/>
      <c r="J18" s="20">
        <v>1.3612276000000001</v>
      </c>
      <c r="K18" s="20">
        <v>0.12039539</v>
      </c>
      <c r="L18" s="20"/>
      <c r="M18" s="20"/>
      <c r="N18" s="20"/>
      <c r="O18" s="20"/>
      <c r="P18" s="20">
        <v>0.93222629999999995</v>
      </c>
      <c r="Q18" s="20">
        <v>2.5369833000000002</v>
      </c>
    </row>
    <row r="19" spans="1:17" x14ac:dyDescent="0.2">
      <c r="A19" s="12" t="s">
        <v>19</v>
      </c>
      <c r="B19" s="20"/>
      <c r="C19" s="20"/>
      <c r="D19" s="20"/>
      <c r="E19" s="20"/>
      <c r="F19" s="20">
        <v>1.9139010000000001</v>
      </c>
      <c r="G19" s="20">
        <v>0.45673322999999999</v>
      </c>
      <c r="H19" s="20"/>
      <c r="I19" s="20"/>
      <c r="J19" s="20"/>
      <c r="K19" s="20"/>
      <c r="L19" s="20"/>
      <c r="M19" s="20"/>
      <c r="N19" s="20"/>
      <c r="O19" s="20"/>
      <c r="P19" s="20">
        <v>0.92765032999999997</v>
      </c>
      <c r="Q19" s="20">
        <v>1.3506954</v>
      </c>
    </row>
    <row r="20" spans="1:17" x14ac:dyDescent="0.2">
      <c r="A20" s="12" t="s">
        <v>19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>
        <v>0.88837856000000004</v>
      </c>
      <c r="Q20" s="20">
        <v>0.69119280000000005</v>
      </c>
    </row>
    <row r="21" spans="1:17" x14ac:dyDescent="0.2">
      <c r="A21" s="12" t="s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>
        <v>1.2489275</v>
      </c>
      <c r="Q21" s="20">
        <v>1.6841740000000001</v>
      </c>
    </row>
    <row r="22" spans="1:17" x14ac:dyDescent="0.2">
      <c r="A22" s="12"/>
    </row>
    <row r="41" spans="10:11" x14ac:dyDescent="0.2">
      <c r="J41" s="5" t="s">
        <v>147</v>
      </c>
      <c r="K41" s="5" t="s">
        <v>101</v>
      </c>
    </row>
    <row r="42" spans="10:11" x14ac:dyDescent="0.2">
      <c r="J42" s="5" t="s">
        <v>148</v>
      </c>
      <c r="K42" s="5" t="s">
        <v>105</v>
      </c>
    </row>
    <row r="43" spans="10:11" x14ac:dyDescent="0.2">
      <c r="J43" s="5" t="s">
        <v>141</v>
      </c>
      <c r="K43" s="5" t="s">
        <v>102</v>
      </c>
    </row>
    <row r="44" spans="10:11" x14ac:dyDescent="0.2">
      <c r="J44" s="5" t="s">
        <v>142</v>
      </c>
      <c r="K44" s="5" t="s">
        <v>106</v>
      </c>
    </row>
    <row r="45" spans="10:11" x14ac:dyDescent="0.2">
      <c r="J45" s="5" t="s">
        <v>143</v>
      </c>
      <c r="K45" s="5" t="s">
        <v>71</v>
      </c>
    </row>
    <row r="46" spans="10:11" x14ac:dyDescent="0.2">
      <c r="J46" s="5" t="s">
        <v>144</v>
      </c>
      <c r="K46" s="5" t="s">
        <v>103</v>
      </c>
    </row>
    <row r="47" spans="10:11" x14ac:dyDescent="0.2">
      <c r="J47" s="5" t="s">
        <v>145</v>
      </c>
      <c r="K47" s="5" t="s">
        <v>104</v>
      </c>
    </row>
    <row r="48" spans="10:11" x14ac:dyDescent="0.2">
      <c r="J48" s="5" t="s">
        <v>146</v>
      </c>
      <c r="K48" s="5" t="s">
        <v>107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70" zoomScaleNormal="70" workbookViewId="0">
      <selection activeCell="F3" sqref="F3"/>
    </sheetView>
  </sheetViews>
  <sheetFormatPr baseColWidth="10" defaultRowHeight="12.75" x14ac:dyDescent="0.2"/>
  <cols>
    <col min="1" max="27" width="18.7109375" style="5" customWidth="1"/>
    <col min="28" max="16384" width="11.42578125" style="5"/>
  </cols>
  <sheetData>
    <row r="1" spans="1:24" x14ac:dyDescent="0.2">
      <c r="A1" s="3" t="s">
        <v>98</v>
      </c>
      <c r="B1" s="4"/>
    </row>
    <row r="2" spans="1:24" x14ac:dyDescent="0.2">
      <c r="A2" s="6"/>
      <c r="B2" s="6"/>
    </row>
    <row r="3" spans="1:24" x14ac:dyDescent="0.2">
      <c r="A3" s="1" t="s">
        <v>0</v>
      </c>
      <c r="B3" s="7"/>
    </row>
    <row r="4" spans="1:24" x14ac:dyDescent="0.2">
      <c r="A4" s="1" t="s">
        <v>1</v>
      </c>
      <c r="B4" s="8"/>
    </row>
    <row r="5" spans="1:24" x14ac:dyDescent="0.2">
      <c r="A5" s="1" t="s">
        <v>2</v>
      </c>
      <c r="B5" s="7"/>
    </row>
    <row r="6" spans="1:24" x14ac:dyDescent="0.2">
      <c r="A6" s="1" t="s">
        <v>3</v>
      </c>
      <c r="B6" s="7"/>
    </row>
    <row r="9" spans="1:24" x14ac:dyDescent="0.2">
      <c r="A9" s="1" t="s">
        <v>99</v>
      </c>
      <c r="B9" s="6"/>
    </row>
    <row r="10" spans="1:24" ht="143.25" customHeight="1" x14ac:dyDescent="0.2">
      <c r="A10" s="2" t="s">
        <v>4</v>
      </c>
      <c r="B10" s="9" t="s">
        <v>18</v>
      </c>
      <c r="C10" s="9" t="s">
        <v>5</v>
      </c>
      <c r="D10" s="9" t="s">
        <v>6</v>
      </c>
      <c r="E10" s="9" t="s">
        <v>7</v>
      </c>
      <c r="F10" s="9" t="s">
        <v>8</v>
      </c>
      <c r="G10" s="9" t="s">
        <v>21</v>
      </c>
      <c r="H10" s="9" t="s">
        <v>23</v>
      </c>
      <c r="I10" s="9" t="s">
        <v>26</v>
      </c>
      <c r="J10" s="9" t="s">
        <v>27</v>
      </c>
      <c r="K10" s="9" t="s">
        <v>28</v>
      </c>
      <c r="L10" s="9" t="s">
        <v>29</v>
      </c>
      <c r="M10" s="9" t="s">
        <v>30</v>
      </c>
      <c r="N10" s="9" t="s">
        <v>31</v>
      </c>
      <c r="O10" s="9" t="s">
        <v>32</v>
      </c>
      <c r="P10" s="9" t="s">
        <v>34</v>
      </c>
      <c r="Q10" s="9" t="s">
        <v>49</v>
      </c>
      <c r="R10" s="9" t="s">
        <v>48</v>
      </c>
      <c r="S10" s="9" t="s">
        <v>47</v>
      </c>
      <c r="T10" s="9" t="s">
        <v>40</v>
      </c>
      <c r="U10" s="9" t="s">
        <v>41</v>
      </c>
      <c r="V10" s="9" t="s">
        <v>42</v>
      </c>
      <c r="W10" s="9" t="s">
        <v>43</v>
      </c>
      <c r="X10" s="9" t="s">
        <v>44</v>
      </c>
    </row>
    <row r="11" spans="1:24" ht="38.25" x14ac:dyDescent="0.2">
      <c r="A11" s="10" t="s">
        <v>4</v>
      </c>
      <c r="B11" s="10" t="s">
        <v>20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22</v>
      </c>
      <c r="H11" s="10" t="s">
        <v>25</v>
      </c>
      <c r="I11" s="10" t="s">
        <v>24</v>
      </c>
      <c r="J11" s="10" t="s">
        <v>39</v>
      </c>
      <c r="K11" s="10" t="s">
        <v>60</v>
      </c>
      <c r="L11" s="12" t="s">
        <v>38</v>
      </c>
      <c r="M11" s="12" t="s">
        <v>37</v>
      </c>
      <c r="N11" s="12" t="s">
        <v>36</v>
      </c>
      <c r="O11" s="12" t="s">
        <v>33</v>
      </c>
      <c r="P11" s="10" t="s">
        <v>35</v>
      </c>
      <c r="Q11" s="10" t="s">
        <v>45</v>
      </c>
      <c r="R11" s="10" t="s">
        <v>46</v>
      </c>
      <c r="S11" s="10" t="s">
        <v>13</v>
      </c>
      <c r="T11" s="10" t="s">
        <v>50</v>
      </c>
      <c r="U11" s="10" t="s">
        <v>51</v>
      </c>
      <c r="V11" s="10" t="s">
        <v>52</v>
      </c>
      <c r="W11" s="10" t="s">
        <v>53</v>
      </c>
      <c r="X11" s="10" t="s">
        <v>54</v>
      </c>
    </row>
    <row r="12" spans="1:24" x14ac:dyDescent="0.2">
      <c r="A12" s="11" t="s">
        <v>19</v>
      </c>
      <c r="B12" s="10" t="s">
        <v>55</v>
      </c>
      <c r="C12" s="10" t="s">
        <v>14</v>
      </c>
      <c r="D12" s="12">
        <v>66</v>
      </c>
      <c r="E12" s="12">
        <v>70</v>
      </c>
      <c r="F12" s="12" t="s">
        <v>15</v>
      </c>
      <c r="G12" s="12" t="s">
        <v>111</v>
      </c>
      <c r="H12" s="14">
        <v>3.9</v>
      </c>
      <c r="I12" s="14">
        <v>3.2</v>
      </c>
      <c r="J12" s="15">
        <v>20</v>
      </c>
      <c r="K12" s="14">
        <v>2.9</v>
      </c>
      <c r="L12" s="14">
        <v>3.6</v>
      </c>
      <c r="M12" s="12">
        <v>46</v>
      </c>
      <c r="N12" s="12">
        <v>92</v>
      </c>
      <c r="O12" s="12" t="s">
        <v>56</v>
      </c>
      <c r="P12" s="21">
        <v>3.4</v>
      </c>
      <c r="Q12" s="13">
        <v>0.14000000000000001</v>
      </c>
      <c r="R12" s="13">
        <v>0.6</v>
      </c>
      <c r="S12" s="14">
        <v>50.2</v>
      </c>
      <c r="T12" s="14">
        <v>2.2999999999999998</v>
      </c>
      <c r="U12" s="14">
        <v>1.6</v>
      </c>
      <c r="V12" s="14">
        <v>3.6</v>
      </c>
      <c r="W12" s="13">
        <v>0.03</v>
      </c>
      <c r="X12" s="13">
        <v>0.04</v>
      </c>
    </row>
    <row r="13" spans="1:24" x14ac:dyDescent="0.2">
      <c r="A13" s="11" t="s">
        <v>19</v>
      </c>
      <c r="B13" s="10" t="s">
        <v>58</v>
      </c>
      <c r="C13" s="10" t="s">
        <v>14</v>
      </c>
      <c r="D13" s="12">
        <v>63</v>
      </c>
      <c r="E13" s="12">
        <v>100</v>
      </c>
      <c r="F13" s="12" t="s">
        <v>17</v>
      </c>
      <c r="G13" s="12" t="s">
        <v>111</v>
      </c>
      <c r="H13" s="14">
        <v>4.4000000000000004</v>
      </c>
      <c r="I13" s="14">
        <v>6</v>
      </c>
      <c r="J13" s="15">
        <v>22</v>
      </c>
      <c r="K13" s="14">
        <v>1.3</v>
      </c>
      <c r="L13" s="14">
        <v>3.7</v>
      </c>
      <c r="M13" s="12">
        <v>55</v>
      </c>
      <c r="N13" s="12">
        <v>47</v>
      </c>
      <c r="O13" s="12" t="s">
        <v>57</v>
      </c>
      <c r="P13" s="21">
        <v>1</v>
      </c>
      <c r="Q13" s="13">
        <v>0.2</v>
      </c>
      <c r="R13" s="13">
        <v>0.37</v>
      </c>
      <c r="S13" s="14">
        <v>19.899999999999999</v>
      </c>
      <c r="T13" s="14">
        <v>2.9</v>
      </c>
      <c r="U13" s="14">
        <v>2.9</v>
      </c>
      <c r="V13" s="14">
        <v>7.2</v>
      </c>
      <c r="W13" s="13">
        <v>0.06</v>
      </c>
      <c r="X13" s="13">
        <v>7.0000000000000007E-2</v>
      </c>
    </row>
    <row r="14" spans="1:24" x14ac:dyDescent="0.2">
      <c r="A14" s="11" t="s">
        <v>19</v>
      </c>
      <c r="B14" s="10" t="s">
        <v>59</v>
      </c>
      <c r="C14" s="10" t="s">
        <v>14</v>
      </c>
      <c r="D14" s="12">
        <v>53</v>
      </c>
      <c r="E14" s="12">
        <v>57</v>
      </c>
      <c r="F14" s="12" t="s">
        <v>17</v>
      </c>
      <c r="G14" s="12" t="s">
        <v>111</v>
      </c>
      <c r="H14" s="14">
        <v>3.8</v>
      </c>
      <c r="I14" s="14">
        <v>3.3</v>
      </c>
      <c r="J14" s="15">
        <v>210</v>
      </c>
      <c r="K14" s="14">
        <v>1.5</v>
      </c>
      <c r="L14" s="14">
        <v>3.2</v>
      </c>
      <c r="M14" s="12">
        <v>17</v>
      </c>
      <c r="N14" s="12">
        <v>56</v>
      </c>
      <c r="O14" s="12" t="s">
        <v>56</v>
      </c>
      <c r="P14" s="21">
        <v>3.7</v>
      </c>
      <c r="Q14" s="13">
        <v>0.25</v>
      </c>
      <c r="R14" s="13">
        <v>0.72</v>
      </c>
      <c r="S14" s="14">
        <v>34</v>
      </c>
      <c r="T14" s="14">
        <v>5.4</v>
      </c>
      <c r="U14" s="14">
        <v>2.2000000000000002</v>
      </c>
      <c r="V14" s="14">
        <v>5.8</v>
      </c>
      <c r="W14" s="13">
        <v>0.05</v>
      </c>
      <c r="X14" s="13">
        <v>0.06</v>
      </c>
    </row>
    <row r="15" spans="1:24" x14ac:dyDescent="0.2">
      <c r="A15" s="11" t="s">
        <v>19</v>
      </c>
      <c r="B15" s="10" t="s">
        <v>61</v>
      </c>
      <c r="C15" s="10" t="s">
        <v>14</v>
      </c>
      <c r="D15" s="12">
        <v>64</v>
      </c>
      <c r="E15" s="12">
        <v>55</v>
      </c>
      <c r="F15" s="12" t="s">
        <v>17</v>
      </c>
      <c r="G15" s="12" t="s">
        <v>111</v>
      </c>
      <c r="H15" s="14">
        <v>5.3</v>
      </c>
      <c r="I15" s="14">
        <v>4.8</v>
      </c>
      <c r="J15" s="15">
        <v>14</v>
      </c>
      <c r="K15" s="14">
        <v>1</v>
      </c>
      <c r="L15" s="14">
        <v>3.3</v>
      </c>
      <c r="M15" s="12">
        <v>36</v>
      </c>
      <c r="N15" s="12">
        <v>38</v>
      </c>
      <c r="O15" s="12" t="s">
        <v>57</v>
      </c>
      <c r="P15" s="21">
        <v>5</v>
      </c>
      <c r="Q15" s="13">
        <v>0.82</v>
      </c>
      <c r="R15" s="13">
        <v>0.72</v>
      </c>
      <c r="S15" s="14">
        <v>10.1</v>
      </c>
      <c r="T15" s="14">
        <v>2.1</v>
      </c>
      <c r="U15" s="14">
        <v>4.7</v>
      </c>
      <c r="V15" s="14">
        <v>10.5</v>
      </c>
      <c r="W15" s="13">
        <v>0.09</v>
      </c>
      <c r="X15" s="13">
        <v>0.1</v>
      </c>
    </row>
    <row r="16" spans="1:24" x14ac:dyDescent="0.2">
      <c r="A16" s="11" t="s">
        <v>19</v>
      </c>
      <c r="B16" s="10" t="s">
        <v>62</v>
      </c>
      <c r="C16" s="10" t="s">
        <v>16</v>
      </c>
      <c r="D16" s="12">
        <v>51</v>
      </c>
      <c r="E16" s="12">
        <v>41</v>
      </c>
      <c r="F16" s="12" t="s">
        <v>15</v>
      </c>
      <c r="G16" s="12" t="s">
        <v>111</v>
      </c>
      <c r="H16" s="14">
        <v>5.5</v>
      </c>
      <c r="I16" s="14" t="s">
        <v>63</v>
      </c>
      <c r="J16" s="15">
        <v>6</v>
      </c>
      <c r="K16" s="14">
        <v>1.2</v>
      </c>
      <c r="L16" s="14">
        <v>5.2</v>
      </c>
      <c r="M16" s="12">
        <v>55</v>
      </c>
      <c r="N16" s="12">
        <v>47</v>
      </c>
      <c r="O16" s="12" t="s">
        <v>57</v>
      </c>
      <c r="P16" s="21">
        <v>1</v>
      </c>
      <c r="Q16" s="13">
        <v>0.82</v>
      </c>
      <c r="R16" s="13">
        <v>0.56999999999999995</v>
      </c>
      <c r="S16" s="14">
        <v>8.1</v>
      </c>
      <c r="T16" s="14">
        <v>1.5</v>
      </c>
      <c r="U16" s="14">
        <v>7.3</v>
      </c>
      <c r="V16" s="14">
        <v>18.2</v>
      </c>
      <c r="W16" s="13">
        <v>0.17</v>
      </c>
      <c r="X16" s="13">
        <v>0.17</v>
      </c>
    </row>
    <row r="17" spans="1:24" x14ac:dyDescent="0.2">
      <c r="A17" s="11" t="s">
        <v>19</v>
      </c>
      <c r="B17" s="10" t="s">
        <v>65</v>
      </c>
      <c r="C17" s="10" t="s">
        <v>16</v>
      </c>
      <c r="D17" s="12">
        <v>53</v>
      </c>
      <c r="E17" s="12">
        <v>78</v>
      </c>
      <c r="F17" s="12" t="s">
        <v>15</v>
      </c>
      <c r="G17" s="12" t="s">
        <v>111</v>
      </c>
      <c r="H17" s="14">
        <v>4.7</v>
      </c>
      <c r="I17" s="14">
        <v>6</v>
      </c>
      <c r="J17" s="15">
        <v>10</v>
      </c>
      <c r="K17" s="14">
        <v>1.4</v>
      </c>
      <c r="L17" s="14">
        <v>4.5</v>
      </c>
      <c r="M17" s="12">
        <v>32</v>
      </c>
      <c r="N17" s="12">
        <v>28</v>
      </c>
      <c r="O17" s="12" t="s">
        <v>57</v>
      </c>
      <c r="P17" s="21" t="s">
        <v>64</v>
      </c>
      <c r="Q17" s="13">
        <v>0.82</v>
      </c>
      <c r="R17" s="13">
        <v>0.39</v>
      </c>
      <c r="S17" s="14">
        <v>5.5</v>
      </c>
      <c r="T17" s="14" t="s">
        <v>63</v>
      </c>
      <c r="U17" s="14">
        <v>10.8</v>
      </c>
      <c r="V17" s="14">
        <v>25.6</v>
      </c>
      <c r="W17" s="13">
        <v>0.23</v>
      </c>
      <c r="X17" s="13">
        <v>0.28000000000000003</v>
      </c>
    </row>
    <row r="18" spans="1:24" x14ac:dyDescent="0.2">
      <c r="A18" s="11" t="s">
        <v>19</v>
      </c>
      <c r="B18" s="10" t="s">
        <v>66</v>
      </c>
      <c r="C18" s="10" t="s">
        <v>14</v>
      </c>
      <c r="D18" s="12">
        <v>34</v>
      </c>
      <c r="E18" s="12">
        <v>64</v>
      </c>
      <c r="F18" s="12" t="s">
        <v>15</v>
      </c>
      <c r="G18" s="12" t="s">
        <v>111</v>
      </c>
      <c r="H18" s="14">
        <v>4.5999999999999996</v>
      </c>
      <c r="I18" s="14" t="s">
        <v>63</v>
      </c>
      <c r="J18" s="15">
        <v>84</v>
      </c>
      <c r="K18" s="14">
        <v>0.2</v>
      </c>
      <c r="L18" s="14">
        <v>2.2999999999999998</v>
      </c>
      <c r="M18" s="12">
        <v>122</v>
      </c>
      <c r="N18" s="12">
        <v>121</v>
      </c>
      <c r="O18" s="12" t="s">
        <v>57</v>
      </c>
      <c r="P18" s="21" t="s">
        <v>67</v>
      </c>
      <c r="Q18" s="13">
        <v>1.01</v>
      </c>
      <c r="R18" s="13">
        <v>0.67</v>
      </c>
      <c r="S18" s="14">
        <v>7.7</v>
      </c>
      <c r="T18" s="14">
        <v>0.8</v>
      </c>
      <c r="U18" s="14">
        <v>9.6</v>
      </c>
      <c r="V18" s="14">
        <v>24</v>
      </c>
      <c r="W18" s="13">
        <v>0.23</v>
      </c>
      <c r="X18" s="13">
        <v>0.24</v>
      </c>
    </row>
    <row r="19" spans="1:24" x14ac:dyDescent="0.2">
      <c r="A19" s="11" t="s">
        <v>19</v>
      </c>
      <c r="B19" s="10" t="s">
        <v>56</v>
      </c>
      <c r="C19" s="10" t="s">
        <v>14</v>
      </c>
      <c r="D19" s="12">
        <v>52</v>
      </c>
      <c r="E19" s="12">
        <v>60</v>
      </c>
      <c r="F19" s="12" t="s">
        <v>15</v>
      </c>
      <c r="G19" s="12" t="s">
        <v>111</v>
      </c>
      <c r="H19" s="14">
        <v>5.3</v>
      </c>
      <c r="I19" s="14">
        <v>6</v>
      </c>
      <c r="J19" s="15">
        <v>22</v>
      </c>
      <c r="K19" s="14">
        <v>0.8</v>
      </c>
      <c r="L19" s="14">
        <v>3.5</v>
      </c>
      <c r="M19" s="12">
        <v>38</v>
      </c>
      <c r="N19" s="12">
        <v>45</v>
      </c>
      <c r="O19" s="12" t="s">
        <v>57</v>
      </c>
      <c r="P19" s="21">
        <v>5.4</v>
      </c>
      <c r="Q19" s="13">
        <v>1.29</v>
      </c>
      <c r="R19" s="13">
        <v>0.5</v>
      </c>
      <c r="S19" s="14">
        <v>4.5</v>
      </c>
      <c r="T19" s="14" t="s">
        <v>63</v>
      </c>
      <c r="U19" s="14">
        <v>10.1</v>
      </c>
      <c r="V19" s="14">
        <v>23.3</v>
      </c>
      <c r="W19" s="13">
        <v>0.21</v>
      </c>
      <c r="X19" s="13">
        <v>0.26</v>
      </c>
    </row>
    <row r="20" spans="1:24" x14ac:dyDescent="0.2">
      <c r="A20" s="11" t="s">
        <v>19</v>
      </c>
      <c r="B20" s="16" t="s">
        <v>68</v>
      </c>
      <c r="C20" s="10"/>
      <c r="D20" s="17">
        <f>SUBTOTAL(101,D12:D19)</f>
        <v>54.5</v>
      </c>
      <c r="E20" s="17">
        <f t="shared" ref="E20:X20" si="0">SUBTOTAL(101,E12:E19)</f>
        <v>65.625</v>
      </c>
      <c r="F20" s="22"/>
      <c r="G20" s="22"/>
      <c r="H20" s="19">
        <f t="shared" si="0"/>
        <v>4.6875</v>
      </c>
      <c r="I20" s="19">
        <f t="shared" si="0"/>
        <v>4.8833333333333337</v>
      </c>
      <c r="J20" s="17">
        <f t="shared" si="0"/>
        <v>48.5</v>
      </c>
      <c r="K20" s="19">
        <f t="shared" si="0"/>
        <v>1.2875000000000001</v>
      </c>
      <c r="L20" s="19">
        <f t="shared" si="0"/>
        <v>3.6625000000000001</v>
      </c>
      <c r="M20" s="17">
        <f t="shared" si="0"/>
        <v>50.125</v>
      </c>
      <c r="N20" s="17">
        <f t="shared" si="0"/>
        <v>59.25</v>
      </c>
      <c r="O20" s="22"/>
      <c r="P20" s="23"/>
      <c r="Q20" s="18">
        <f t="shared" si="0"/>
        <v>0.66874999999999996</v>
      </c>
      <c r="R20" s="18">
        <f t="shared" si="0"/>
        <v>0.5675</v>
      </c>
      <c r="S20" s="19">
        <f t="shared" si="0"/>
        <v>17.499999999999996</v>
      </c>
      <c r="T20" s="19">
        <f t="shared" si="0"/>
        <v>2.5</v>
      </c>
      <c r="U20" s="19">
        <f t="shared" si="0"/>
        <v>6.15</v>
      </c>
      <c r="V20" s="19">
        <f t="shared" si="0"/>
        <v>14.775</v>
      </c>
      <c r="W20" s="18">
        <f t="shared" si="0"/>
        <v>0.13375000000000001</v>
      </c>
      <c r="X20" s="18">
        <f t="shared" si="0"/>
        <v>0.15250000000000002</v>
      </c>
    </row>
    <row r="21" spans="1:24" x14ac:dyDescent="0.2">
      <c r="A21" s="11" t="s">
        <v>19</v>
      </c>
      <c r="B21" s="16" t="s">
        <v>69</v>
      </c>
      <c r="C21" s="10"/>
      <c r="D21" s="17">
        <f>STDEV(D12:D19)</f>
        <v>10.26784161489509</v>
      </c>
      <c r="E21" s="17">
        <f>STDEV(E12:E19)</f>
        <v>17.654926467460253</v>
      </c>
      <c r="F21" s="17"/>
      <c r="G21" s="17"/>
      <c r="H21" s="19">
        <f t="shared" ref="H21:X21" si="1">STDEV(H12:H19)</f>
        <v>0.64462059716217102</v>
      </c>
      <c r="I21" s="19">
        <f t="shared" si="1"/>
        <v>1.348208688099386</v>
      </c>
      <c r="J21" s="17">
        <f t="shared" si="1"/>
        <v>69.73214057069687</v>
      </c>
      <c r="K21" s="19">
        <f t="shared" si="1"/>
        <v>0.77170960489403906</v>
      </c>
      <c r="L21" s="19">
        <f t="shared" si="1"/>
        <v>0.87003694502836348</v>
      </c>
      <c r="M21" s="17">
        <f t="shared" si="1"/>
        <v>31.629269898081972</v>
      </c>
      <c r="N21" s="17">
        <f t="shared" si="1"/>
        <v>31.230708331018413</v>
      </c>
      <c r="O21" s="17"/>
      <c r="P21" s="23"/>
      <c r="Q21" s="18">
        <f t="shared" si="1"/>
        <v>0.42184755201714424</v>
      </c>
      <c r="R21" s="18">
        <f t="shared" si="1"/>
        <v>0.13791819521523832</v>
      </c>
      <c r="S21" s="19">
        <f t="shared" si="1"/>
        <v>16.472748057668724</v>
      </c>
      <c r="T21" s="19">
        <f t="shared" si="1"/>
        <v>1.5912259424732866</v>
      </c>
      <c r="U21" s="19">
        <f t="shared" si="1"/>
        <v>3.7686678207102755</v>
      </c>
      <c r="V21" s="19">
        <f t="shared" si="1"/>
        <v>9.0061486932936141</v>
      </c>
      <c r="W21" s="18">
        <f t="shared" si="1"/>
        <v>8.5178384246574812E-2</v>
      </c>
      <c r="X21" s="18">
        <f t="shared" si="1"/>
        <v>9.7504578647070975E-2</v>
      </c>
    </row>
    <row r="22" spans="1:24" x14ac:dyDescent="0.2">
      <c r="A22" s="11" t="s">
        <v>19</v>
      </c>
      <c r="B22" s="10" t="s">
        <v>70</v>
      </c>
      <c r="C22" s="10" t="s">
        <v>16</v>
      </c>
      <c r="D22" s="15">
        <v>42</v>
      </c>
      <c r="E22" s="15">
        <v>68</v>
      </c>
      <c r="F22" s="15" t="s">
        <v>15</v>
      </c>
      <c r="G22" s="15" t="s">
        <v>71</v>
      </c>
      <c r="H22" s="14">
        <v>3.8</v>
      </c>
      <c r="I22" s="14" t="s">
        <v>63</v>
      </c>
      <c r="J22" s="15">
        <v>65</v>
      </c>
      <c r="K22" s="14">
        <v>5.5</v>
      </c>
      <c r="L22" s="14">
        <v>3.8</v>
      </c>
      <c r="M22" s="12">
        <v>89</v>
      </c>
      <c r="N22" s="12">
        <v>153</v>
      </c>
      <c r="O22" s="12" t="s">
        <v>71</v>
      </c>
      <c r="P22" s="21">
        <v>2</v>
      </c>
      <c r="Q22" s="13">
        <v>0.42</v>
      </c>
      <c r="R22" s="13">
        <v>0.66</v>
      </c>
      <c r="S22" s="14">
        <v>18.3</v>
      </c>
      <c r="T22" s="14">
        <v>1</v>
      </c>
      <c r="U22" s="14">
        <v>5.8</v>
      </c>
      <c r="V22" s="14">
        <v>13.3</v>
      </c>
      <c r="W22" s="13">
        <v>0.12</v>
      </c>
      <c r="X22" s="13">
        <v>0.14000000000000001</v>
      </c>
    </row>
    <row r="23" spans="1:24" x14ac:dyDescent="0.2">
      <c r="A23" s="11" t="s">
        <v>19</v>
      </c>
      <c r="B23" s="10" t="s">
        <v>72</v>
      </c>
      <c r="C23" s="10" t="s">
        <v>16</v>
      </c>
      <c r="D23" s="12">
        <v>61</v>
      </c>
      <c r="E23" s="12">
        <v>65</v>
      </c>
      <c r="F23" s="12" t="s">
        <v>15</v>
      </c>
      <c r="G23" s="12" t="s">
        <v>71</v>
      </c>
      <c r="H23" s="14">
        <v>4.0999999999999996</v>
      </c>
      <c r="I23" s="14">
        <v>3.3</v>
      </c>
      <c r="J23" s="15">
        <v>18</v>
      </c>
      <c r="K23" s="14">
        <v>2.9</v>
      </c>
      <c r="L23" s="14">
        <v>3.6</v>
      </c>
      <c r="M23" s="12">
        <v>71</v>
      </c>
      <c r="N23" s="12">
        <v>109</v>
      </c>
      <c r="O23" s="12" t="s">
        <v>71</v>
      </c>
      <c r="P23" s="21">
        <v>4.5999999999999996</v>
      </c>
      <c r="Q23" s="13">
        <v>0.57999999999999996</v>
      </c>
      <c r="R23" s="13">
        <v>0.71</v>
      </c>
      <c r="S23" s="14">
        <v>14.3</v>
      </c>
      <c r="T23" s="14">
        <v>0.5</v>
      </c>
      <c r="U23" s="14">
        <v>5.9</v>
      </c>
      <c r="V23" s="14">
        <v>14.2</v>
      </c>
      <c r="W23" s="13">
        <v>0.14000000000000001</v>
      </c>
      <c r="X23" s="13">
        <v>0.14000000000000001</v>
      </c>
    </row>
    <row r="24" spans="1:24" x14ac:dyDescent="0.2">
      <c r="A24" s="11" t="s">
        <v>19</v>
      </c>
      <c r="B24" s="10" t="s">
        <v>73</v>
      </c>
      <c r="C24" s="10" t="s">
        <v>16</v>
      </c>
      <c r="D24" s="12">
        <v>42</v>
      </c>
      <c r="E24" s="12">
        <v>65</v>
      </c>
      <c r="F24" s="12" t="s">
        <v>15</v>
      </c>
      <c r="G24" s="12" t="s">
        <v>71</v>
      </c>
      <c r="H24" s="14">
        <v>5.8</v>
      </c>
      <c r="I24" s="14">
        <v>6</v>
      </c>
      <c r="J24" s="15">
        <v>95</v>
      </c>
      <c r="K24" s="14">
        <v>2.2999999999999998</v>
      </c>
      <c r="L24" s="14">
        <v>4</v>
      </c>
      <c r="M24" s="12">
        <v>68</v>
      </c>
      <c r="N24" s="12">
        <v>255</v>
      </c>
      <c r="O24" s="12" t="s">
        <v>71</v>
      </c>
      <c r="P24" s="21" t="s">
        <v>74</v>
      </c>
      <c r="Q24" s="13">
        <v>0.63</v>
      </c>
      <c r="R24" s="13">
        <v>0.45</v>
      </c>
      <c r="S24" s="14">
        <v>8.3000000000000007</v>
      </c>
      <c r="T24" s="14">
        <v>3.5</v>
      </c>
      <c r="U24" s="14">
        <v>7.3</v>
      </c>
      <c r="V24" s="14">
        <v>18.899999999999999</v>
      </c>
      <c r="W24" s="13">
        <v>0.17</v>
      </c>
      <c r="X24" s="13">
        <v>0.22</v>
      </c>
    </row>
    <row r="25" spans="1:24" x14ac:dyDescent="0.2">
      <c r="A25" s="11" t="s">
        <v>19</v>
      </c>
      <c r="B25" s="10" t="s">
        <v>75</v>
      </c>
      <c r="C25" s="10" t="s">
        <v>16</v>
      </c>
      <c r="D25" s="12">
        <v>44</v>
      </c>
      <c r="E25" s="12">
        <v>49</v>
      </c>
      <c r="F25" s="12" t="s">
        <v>15</v>
      </c>
      <c r="G25" s="12" t="s">
        <v>71</v>
      </c>
      <c r="H25" s="14">
        <v>5.5</v>
      </c>
      <c r="I25" s="14">
        <v>7.9</v>
      </c>
      <c r="J25" s="15">
        <v>70</v>
      </c>
      <c r="K25" s="14">
        <v>7</v>
      </c>
      <c r="L25" s="14">
        <v>4.0999999999999996</v>
      </c>
      <c r="M25" s="12">
        <v>173</v>
      </c>
      <c r="N25" s="12">
        <v>142</v>
      </c>
      <c r="O25" s="12" t="s">
        <v>71</v>
      </c>
      <c r="P25" s="21">
        <v>2.6</v>
      </c>
      <c r="Q25" s="13">
        <v>0.77</v>
      </c>
      <c r="R25" s="13">
        <v>0.86</v>
      </c>
      <c r="S25" s="14">
        <v>12.8</v>
      </c>
      <c r="T25" s="14">
        <v>0.7</v>
      </c>
      <c r="U25" s="14">
        <v>18</v>
      </c>
      <c r="V25" s="14">
        <v>44.8</v>
      </c>
      <c r="W25" s="13">
        <v>0.41</v>
      </c>
      <c r="X25" s="13">
        <v>0.49</v>
      </c>
    </row>
    <row r="26" spans="1:24" x14ac:dyDescent="0.2">
      <c r="A26" s="11" t="s">
        <v>19</v>
      </c>
      <c r="B26" s="10" t="s">
        <v>76</v>
      </c>
      <c r="C26" s="10" t="s">
        <v>16</v>
      </c>
      <c r="D26" s="12">
        <v>73</v>
      </c>
      <c r="E26" s="12">
        <v>55</v>
      </c>
      <c r="F26" s="12" t="s">
        <v>15</v>
      </c>
      <c r="G26" s="12" t="s">
        <v>71</v>
      </c>
      <c r="H26" s="14">
        <v>5</v>
      </c>
      <c r="I26" s="14">
        <v>6</v>
      </c>
      <c r="J26" s="15">
        <v>48</v>
      </c>
      <c r="K26" s="14">
        <v>3.1</v>
      </c>
      <c r="L26" s="14">
        <v>3</v>
      </c>
      <c r="M26" s="12">
        <v>38</v>
      </c>
      <c r="N26" s="12">
        <v>119</v>
      </c>
      <c r="O26" s="12" t="s">
        <v>71</v>
      </c>
      <c r="P26" s="21">
        <v>5.13</v>
      </c>
      <c r="Q26" s="13">
        <v>1.05</v>
      </c>
      <c r="R26" s="13">
        <v>0.25</v>
      </c>
      <c r="S26" s="14">
        <v>2.8</v>
      </c>
      <c r="T26" s="14">
        <v>1.7</v>
      </c>
      <c r="U26" s="14">
        <v>3.7</v>
      </c>
      <c r="V26" s="14">
        <v>9.1999999999999993</v>
      </c>
      <c r="W26" s="13">
        <v>0.08</v>
      </c>
      <c r="X26" s="13">
        <v>0.1</v>
      </c>
    </row>
    <row r="27" spans="1:24" x14ac:dyDescent="0.2">
      <c r="A27" s="11" t="s">
        <v>19</v>
      </c>
      <c r="B27" s="10" t="s">
        <v>78</v>
      </c>
      <c r="C27" s="10" t="s">
        <v>16</v>
      </c>
      <c r="D27" s="12">
        <v>56</v>
      </c>
      <c r="E27" s="12">
        <v>50</v>
      </c>
      <c r="F27" s="12" t="s">
        <v>15</v>
      </c>
      <c r="G27" s="12" t="s">
        <v>71</v>
      </c>
      <c r="H27" s="14">
        <v>4</v>
      </c>
      <c r="I27" s="14" t="s">
        <v>63</v>
      </c>
      <c r="J27" s="15">
        <v>39</v>
      </c>
      <c r="K27" s="14">
        <v>1.9</v>
      </c>
      <c r="L27" s="14">
        <v>4.3</v>
      </c>
      <c r="M27" s="12">
        <v>77</v>
      </c>
      <c r="N27" s="12">
        <v>197</v>
      </c>
      <c r="O27" s="12" t="s">
        <v>71</v>
      </c>
      <c r="P27" s="21" t="s">
        <v>77</v>
      </c>
      <c r="Q27" s="13">
        <v>1.32</v>
      </c>
      <c r="R27" s="13">
        <v>0.45</v>
      </c>
      <c r="S27" s="14">
        <v>3.9</v>
      </c>
      <c r="T27" s="14">
        <v>0.2</v>
      </c>
      <c r="U27" s="14">
        <v>7.1</v>
      </c>
      <c r="V27" s="14">
        <v>18.7</v>
      </c>
      <c r="W27" s="13">
        <v>0.17</v>
      </c>
      <c r="X27" s="13">
        <v>0.22</v>
      </c>
    </row>
    <row r="28" spans="1:24" x14ac:dyDescent="0.2">
      <c r="A28" s="11" t="s">
        <v>19</v>
      </c>
      <c r="B28" s="10" t="s">
        <v>79</v>
      </c>
      <c r="C28" s="10" t="s">
        <v>16</v>
      </c>
      <c r="D28" s="12">
        <v>71</v>
      </c>
      <c r="E28" s="12">
        <v>49</v>
      </c>
      <c r="F28" s="12" t="s">
        <v>15</v>
      </c>
      <c r="G28" s="12" t="s">
        <v>71</v>
      </c>
      <c r="H28" s="14">
        <v>6.1</v>
      </c>
      <c r="I28" s="14" t="s">
        <v>63</v>
      </c>
      <c r="J28" s="15">
        <v>48</v>
      </c>
      <c r="K28" s="14">
        <v>1.2</v>
      </c>
      <c r="L28" s="14">
        <v>3.3</v>
      </c>
      <c r="M28" s="12">
        <v>48</v>
      </c>
      <c r="N28" s="12">
        <v>170</v>
      </c>
      <c r="O28" s="12" t="s">
        <v>71</v>
      </c>
      <c r="P28" s="21" t="s">
        <v>80</v>
      </c>
      <c r="Q28" s="13">
        <v>1.33</v>
      </c>
      <c r="R28" s="13">
        <v>0.59</v>
      </c>
      <c r="S28" s="14">
        <v>5.0999999999999996</v>
      </c>
      <c r="T28" s="14">
        <v>0.4</v>
      </c>
      <c r="U28" s="14">
        <v>10.199999999999999</v>
      </c>
      <c r="V28" s="14">
        <v>23.7</v>
      </c>
      <c r="W28" s="13">
        <v>0.21</v>
      </c>
      <c r="X28" s="13">
        <v>0.23</v>
      </c>
    </row>
    <row r="29" spans="1:24" x14ac:dyDescent="0.2">
      <c r="A29" s="11" t="s">
        <v>19</v>
      </c>
      <c r="B29" s="16" t="s">
        <v>68</v>
      </c>
      <c r="C29" s="10"/>
      <c r="D29" s="17">
        <f>SUBTOTAL(101,D22:D28)</f>
        <v>55.571428571428569</v>
      </c>
      <c r="E29" s="17">
        <f t="shared" ref="E29:X29" si="2">SUBTOTAL(101,E22:E28)</f>
        <v>57.285714285714285</v>
      </c>
      <c r="F29" s="17"/>
      <c r="G29" s="17"/>
      <c r="H29" s="19">
        <f t="shared" si="2"/>
        <v>4.8999999999999995</v>
      </c>
      <c r="I29" s="19">
        <f t="shared" si="2"/>
        <v>5.8000000000000007</v>
      </c>
      <c r="J29" s="17">
        <f t="shared" si="2"/>
        <v>54.714285714285715</v>
      </c>
      <c r="K29" s="19">
        <f t="shared" si="2"/>
        <v>3.4142857142857141</v>
      </c>
      <c r="L29" s="19">
        <f t="shared" si="2"/>
        <v>3.7285714285714286</v>
      </c>
      <c r="M29" s="17">
        <f t="shared" si="2"/>
        <v>80.571428571428569</v>
      </c>
      <c r="N29" s="17">
        <f t="shared" si="2"/>
        <v>163.57142857142858</v>
      </c>
      <c r="O29" s="17"/>
      <c r="P29" s="23"/>
      <c r="Q29" s="18">
        <f t="shared" si="2"/>
        <v>0.87142857142857155</v>
      </c>
      <c r="R29" s="18">
        <f t="shared" si="2"/>
        <v>0.56714285714285717</v>
      </c>
      <c r="S29" s="19">
        <f t="shared" si="2"/>
        <v>9.3571428571428577</v>
      </c>
      <c r="T29" s="19">
        <f t="shared" si="2"/>
        <v>1.1428571428571428</v>
      </c>
      <c r="U29" s="19">
        <f t="shared" si="2"/>
        <v>8.2857142857142865</v>
      </c>
      <c r="V29" s="19">
        <f t="shared" si="2"/>
        <v>20.399999999999999</v>
      </c>
      <c r="W29" s="18">
        <f t="shared" si="2"/>
        <v>0.18571428571428572</v>
      </c>
      <c r="X29" s="18">
        <f t="shared" si="2"/>
        <v>0.22</v>
      </c>
    </row>
    <row r="30" spans="1:24" x14ac:dyDescent="0.2">
      <c r="A30" s="11" t="s">
        <v>19</v>
      </c>
      <c r="B30" s="16" t="s">
        <v>69</v>
      </c>
      <c r="C30" s="10"/>
      <c r="D30" s="17">
        <f>STDEV(D22:D28)</f>
        <v>13.37730843452378</v>
      </c>
      <c r="E30" s="17">
        <f t="shared" ref="E30:X30" si="3">STDEV(E22:E28)</f>
        <v>8.4599898682816832</v>
      </c>
      <c r="F30" s="17"/>
      <c r="G30" s="17"/>
      <c r="H30" s="19">
        <f t="shared" si="3"/>
        <v>0.93808315196468606</v>
      </c>
      <c r="I30" s="19">
        <f t="shared" si="3"/>
        <v>1.8920887928424484</v>
      </c>
      <c r="J30" s="17">
        <f t="shared" si="3"/>
        <v>24.655724728848714</v>
      </c>
      <c r="K30" s="19">
        <f t="shared" si="3"/>
        <v>2.0820091029488572</v>
      </c>
      <c r="L30" s="19">
        <f t="shared" si="3"/>
        <v>0.4608480795022904</v>
      </c>
      <c r="M30" s="17">
        <f t="shared" si="3"/>
        <v>44.252522123441885</v>
      </c>
      <c r="N30" s="17">
        <f t="shared" si="3"/>
        <v>50.099424956304453</v>
      </c>
      <c r="O30" s="17"/>
      <c r="P30" s="23"/>
      <c r="Q30" s="18">
        <f t="shared" si="3"/>
        <v>0.36530483030972771</v>
      </c>
      <c r="R30" s="18">
        <f t="shared" si="3"/>
        <v>0.20138804050177064</v>
      </c>
      <c r="S30" s="19">
        <f t="shared" si="3"/>
        <v>5.891761802963285</v>
      </c>
      <c r="T30" s="19">
        <f t="shared" si="3"/>
        <v>1.1501552690211625</v>
      </c>
      <c r="U30" s="19">
        <f t="shared" si="3"/>
        <v>4.7136074548158167</v>
      </c>
      <c r="V30" s="19">
        <f t="shared" si="3"/>
        <v>11.730870953741388</v>
      </c>
      <c r="W30" s="18">
        <f t="shared" si="3"/>
        <v>0.10721584815333077</v>
      </c>
      <c r="X30" s="18">
        <f t="shared" si="3"/>
        <v>0.12922847983320088</v>
      </c>
    </row>
    <row r="31" spans="1:24" x14ac:dyDescent="0.2">
      <c r="A31" s="11" t="s">
        <v>19</v>
      </c>
      <c r="B31" s="10" t="s">
        <v>82</v>
      </c>
      <c r="C31" s="10" t="s">
        <v>16</v>
      </c>
      <c r="D31" s="15">
        <v>71</v>
      </c>
      <c r="E31" s="15">
        <v>55</v>
      </c>
      <c r="F31" s="15" t="s">
        <v>15</v>
      </c>
      <c r="G31" s="15" t="s">
        <v>81</v>
      </c>
      <c r="H31" s="14">
        <v>7</v>
      </c>
      <c r="I31" s="14">
        <v>10.6</v>
      </c>
      <c r="J31" s="15">
        <v>6</v>
      </c>
      <c r="K31" s="14">
        <v>0.4</v>
      </c>
      <c r="L31" s="14">
        <v>3.4</v>
      </c>
      <c r="M31" s="12">
        <v>11</v>
      </c>
      <c r="N31" s="12">
        <v>66</v>
      </c>
      <c r="O31" s="12" t="s">
        <v>83</v>
      </c>
      <c r="P31" s="21">
        <v>16</v>
      </c>
      <c r="Q31" s="13">
        <v>0.61</v>
      </c>
      <c r="R31" s="13">
        <v>0.55000000000000004</v>
      </c>
      <c r="S31" s="14">
        <v>10.4</v>
      </c>
      <c r="T31" s="14">
        <v>0.7</v>
      </c>
      <c r="U31" s="14">
        <v>6.2</v>
      </c>
      <c r="V31" s="14">
        <v>15.6</v>
      </c>
      <c r="W31" s="13">
        <v>0.14000000000000001</v>
      </c>
      <c r="X31" s="13">
        <v>0.17</v>
      </c>
    </row>
    <row r="32" spans="1:24" x14ac:dyDescent="0.2">
      <c r="A32" s="11" t="s">
        <v>19</v>
      </c>
      <c r="B32" s="10" t="s">
        <v>58</v>
      </c>
      <c r="C32" s="10" t="s">
        <v>14</v>
      </c>
      <c r="D32" s="12">
        <v>52</v>
      </c>
      <c r="E32" s="12">
        <v>118</v>
      </c>
      <c r="F32" s="12" t="s">
        <v>15</v>
      </c>
      <c r="G32" s="15" t="s">
        <v>81</v>
      </c>
      <c r="H32" s="14">
        <v>6.9</v>
      </c>
      <c r="I32" s="14" t="s">
        <v>63</v>
      </c>
      <c r="J32" s="15">
        <v>4</v>
      </c>
      <c r="K32" s="14">
        <v>0.3</v>
      </c>
      <c r="L32" s="14">
        <v>3.8</v>
      </c>
      <c r="M32" s="12">
        <v>18</v>
      </c>
      <c r="N32" s="12">
        <v>32</v>
      </c>
      <c r="O32" s="12" t="s">
        <v>84</v>
      </c>
      <c r="P32" s="21">
        <v>1</v>
      </c>
      <c r="Q32" s="13">
        <v>1.1000000000000001</v>
      </c>
      <c r="R32" s="13">
        <v>0.53</v>
      </c>
      <c r="S32" s="14">
        <v>5.6</v>
      </c>
      <c r="T32" s="14">
        <v>1</v>
      </c>
      <c r="U32" s="14">
        <v>6.4</v>
      </c>
      <c r="V32" s="14">
        <v>15.5</v>
      </c>
      <c r="W32" s="13">
        <v>0.14000000000000001</v>
      </c>
      <c r="X32" s="13">
        <v>0.17</v>
      </c>
    </row>
    <row r="33" spans="1:24" x14ac:dyDescent="0.2">
      <c r="A33" s="11" t="s">
        <v>19</v>
      </c>
      <c r="B33" s="10" t="s">
        <v>85</v>
      </c>
      <c r="C33" s="10" t="s">
        <v>14</v>
      </c>
      <c r="D33" s="12">
        <v>59</v>
      </c>
      <c r="E33" s="12">
        <v>85</v>
      </c>
      <c r="F33" s="12" t="s">
        <v>15</v>
      </c>
      <c r="G33" s="15" t="s">
        <v>81</v>
      </c>
      <c r="H33" s="14">
        <v>5.4</v>
      </c>
      <c r="I33" s="14">
        <v>7.7</v>
      </c>
      <c r="J33" s="15">
        <v>2</v>
      </c>
      <c r="K33" s="14">
        <v>0.7</v>
      </c>
      <c r="L33" s="14">
        <v>4.5999999999999996</v>
      </c>
      <c r="M33" s="12">
        <v>17</v>
      </c>
      <c r="N33" s="12">
        <v>37</v>
      </c>
      <c r="O33" s="12" t="s">
        <v>86</v>
      </c>
      <c r="P33" s="21" t="s">
        <v>63</v>
      </c>
      <c r="Q33" s="13">
        <v>1.22</v>
      </c>
      <c r="R33" s="13">
        <v>0.42</v>
      </c>
      <c r="S33" s="14">
        <v>4</v>
      </c>
      <c r="T33" s="14">
        <v>1.1000000000000001</v>
      </c>
      <c r="U33" s="14">
        <v>19.2</v>
      </c>
      <c r="V33" s="14">
        <v>43.7</v>
      </c>
      <c r="W33" s="13">
        <v>0.39</v>
      </c>
      <c r="X33" s="13">
        <v>0.43</v>
      </c>
    </row>
    <row r="34" spans="1:24" x14ac:dyDescent="0.2">
      <c r="A34" s="11" t="s">
        <v>19</v>
      </c>
      <c r="B34" s="10" t="s">
        <v>87</v>
      </c>
      <c r="C34" s="10" t="s">
        <v>16</v>
      </c>
      <c r="D34" s="12">
        <v>53</v>
      </c>
      <c r="E34" s="12">
        <v>61</v>
      </c>
      <c r="F34" s="12" t="s">
        <v>15</v>
      </c>
      <c r="G34" s="15" t="s">
        <v>81</v>
      </c>
      <c r="H34" s="14">
        <v>5.7</v>
      </c>
      <c r="I34" s="14">
        <v>8.6999999999999993</v>
      </c>
      <c r="J34" s="15">
        <v>38</v>
      </c>
      <c r="K34" s="14">
        <v>0.4</v>
      </c>
      <c r="L34" s="14">
        <v>4.5999999999999996</v>
      </c>
      <c r="M34" s="12">
        <v>13</v>
      </c>
      <c r="N34" s="12">
        <v>27</v>
      </c>
      <c r="O34" s="12" t="s">
        <v>83</v>
      </c>
      <c r="P34" s="21">
        <v>1</v>
      </c>
      <c r="Q34" s="13">
        <v>1.25</v>
      </c>
      <c r="R34" s="13">
        <v>0.62</v>
      </c>
      <c r="S34" s="14">
        <v>5.7</v>
      </c>
      <c r="T34" s="14">
        <v>0.5</v>
      </c>
      <c r="U34" s="14">
        <v>9.3000000000000007</v>
      </c>
      <c r="V34" s="14">
        <v>23.9</v>
      </c>
      <c r="W34" s="13">
        <v>0.21</v>
      </c>
      <c r="X34" s="13">
        <v>0.27</v>
      </c>
    </row>
    <row r="35" spans="1:24" x14ac:dyDescent="0.2">
      <c r="A35" s="11" t="s">
        <v>19</v>
      </c>
      <c r="B35" s="10" t="s">
        <v>88</v>
      </c>
      <c r="C35" s="10" t="s">
        <v>14</v>
      </c>
      <c r="D35" s="12">
        <v>49</v>
      </c>
      <c r="E35" s="12">
        <v>79</v>
      </c>
      <c r="F35" s="12" t="s">
        <v>15</v>
      </c>
      <c r="G35" s="15" t="s">
        <v>81</v>
      </c>
      <c r="H35" s="14" t="s">
        <v>63</v>
      </c>
      <c r="I35" s="14" t="s">
        <v>63</v>
      </c>
      <c r="J35" s="15">
        <v>1</v>
      </c>
      <c r="K35" s="14">
        <v>1.6</v>
      </c>
      <c r="L35" s="14">
        <v>4</v>
      </c>
      <c r="M35" s="12">
        <v>14</v>
      </c>
      <c r="N35" s="12">
        <v>21</v>
      </c>
      <c r="O35" s="12" t="s">
        <v>89</v>
      </c>
      <c r="P35" s="21" t="s">
        <v>63</v>
      </c>
      <c r="Q35" s="13">
        <v>1.31</v>
      </c>
      <c r="R35" s="13">
        <v>0.61</v>
      </c>
      <c r="S35" s="14">
        <v>5.4</v>
      </c>
      <c r="T35" s="14">
        <v>0.5</v>
      </c>
      <c r="U35" s="14">
        <v>12.3</v>
      </c>
      <c r="V35" s="14">
        <v>31.2</v>
      </c>
      <c r="W35" s="13">
        <v>0.28000000000000003</v>
      </c>
      <c r="X35" s="13">
        <v>0.36</v>
      </c>
    </row>
    <row r="36" spans="1:24" x14ac:dyDescent="0.2">
      <c r="A36" s="11" t="s">
        <v>19</v>
      </c>
      <c r="B36" s="10" t="s">
        <v>90</v>
      </c>
      <c r="C36" s="10" t="s">
        <v>14</v>
      </c>
      <c r="D36" s="12">
        <v>50</v>
      </c>
      <c r="E36" s="12">
        <v>70</v>
      </c>
      <c r="F36" s="12" t="s">
        <v>15</v>
      </c>
      <c r="G36" s="15" t="s">
        <v>81</v>
      </c>
      <c r="H36" s="14">
        <v>5.4</v>
      </c>
      <c r="I36" s="14">
        <v>6.6</v>
      </c>
      <c r="J36" s="15">
        <v>18</v>
      </c>
      <c r="K36" s="14">
        <v>1</v>
      </c>
      <c r="L36" s="14">
        <v>3.7</v>
      </c>
      <c r="M36" s="12">
        <v>18</v>
      </c>
      <c r="N36" s="12">
        <v>32</v>
      </c>
      <c r="O36" s="12" t="s">
        <v>84</v>
      </c>
      <c r="P36" s="21">
        <v>9</v>
      </c>
      <c r="Q36" s="13">
        <v>1.52</v>
      </c>
      <c r="R36" s="13">
        <v>0.43</v>
      </c>
      <c r="S36" s="14">
        <v>3.3</v>
      </c>
      <c r="T36" s="14">
        <v>1</v>
      </c>
      <c r="U36" s="14">
        <v>13</v>
      </c>
      <c r="V36" s="14">
        <v>33</v>
      </c>
      <c r="W36" s="13">
        <v>0.31</v>
      </c>
      <c r="X36" s="13">
        <v>0.35</v>
      </c>
    </row>
    <row r="37" spans="1:24" x14ac:dyDescent="0.2">
      <c r="A37" s="11" t="s">
        <v>19</v>
      </c>
      <c r="B37" s="10" t="s">
        <v>91</v>
      </c>
      <c r="C37" s="10" t="s">
        <v>14</v>
      </c>
      <c r="D37" s="12">
        <v>56</v>
      </c>
      <c r="E37" s="12">
        <v>96</v>
      </c>
      <c r="F37" s="12" t="s">
        <v>15</v>
      </c>
      <c r="G37" s="15" t="s">
        <v>81</v>
      </c>
      <c r="H37" s="14">
        <v>6.1</v>
      </c>
      <c r="I37" s="14" t="s">
        <v>63</v>
      </c>
      <c r="J37" s="15">
        <v>1</v>
      </c>
      <c r="K37" s="14">
        <v>0.9</v>
      </c>
      <c r="L37" s="14">
        <v>3.8</v>
      </c>
      <c r="M37" s="12">
        <v>23</v>
      </c>
      <c r="N37" s="12">
        <v>31</v>
      </c>
      <c r="O37" s="12" t="s">
        <v>84</v>
      </c>
      <c r="P37" s="21">
        <v>15</v>
      </c>
      <c r="Q37" s="13">
        <v>1.72</v>
      </c>
      <c r="R37" s="13">
        <v>0.56999999999999995</v>
      </c>
      <c r="S37" s="14">
        <v>3.8</v>
      </c>
      <c r="T37" s="14" t="s">
        <v>63</v>
      </c>
      <c r="U37" s="14">
        <v>26.1</v>
      </c>
      <c r="V37" s="14">
        <v>57.7</v>
      </c>
      <c r="W37" s="13">
        <v>0.52</v>
      </c>
      <c r="X37" s="13">
        <v>0.54</v>
      </c>
    </row>
    <row r="38" spans="1:24" x14ac:dyDescent="0.2">
      <c r="A38" s="11" t="s">
        <v>19</v>
      </c>
      <c r="B38" s="10" t="s">
        <v>92</v>
      </c>
      <c r="C38" s="10" t="s">
        <v>14</v>
      </c>
      <c r="D38" s="12">
        <v>61</v>
      </c>
      <c r="E38" s="12">
        <v>80</v>
      </c>
      <c r="F38" s="12" t="s">
        <v>15</v>
      </c>
      <c r="G38" s="15" t="s">
        <v>81</v>
      </c>
      <c r="H38" s="14">
        <v>5.9</v>
      </c>
      <c r="I38" s="14">
        <v>7.7</v>
      </c>
      <c r="J38" s="15">
        <v>5</v>
      </c>
      <c r="K38" s="14">
        <v>0.7</v>
      </c>
      <c r="L38" s="14">
        <v>4.3</v>
      </c>
      <c r="M38" s="12">
        <v>19</v>
      </c>
      <c r="N38" s="12">
        <v>30</v>
      </c>
      <c r="O38" s="12" t="s">
        <v>57</v>
      </c>
      <c r="P38" s="21">
        <v>1.5</v>
      </c>
      <c r="Q38" s="13">
        <v>1.83</v>
      </c>
      <c r="R38" s="13">
        <v>0.54</v>
      </c>
      <c r="S38" s="14">
        <v>3.4</v>
      </c>
      <c r="T38" s="14" t="s">
        <v>63</v>
      </c>
      <c r="U38" s="14">
        <v>17.7</v>
      </c>
      <c r="V38" s="14">
        <v>43.3</v>
      </c>
      <c r="W38" s="13">
        <v>0.39</v>
      </c>
      <c r="X38" s="13">
        <v>0.46</v>
      </c>
    </row>
    <row r="39" spans="1:24" x14ac:dyDescent="0.2">
      <c r="A39" s="11" t="s">
        <v>19</v>
      </c>
      <c r="B39" s="10" t="s">
        <v>93</v>
      </c>
      <c r="C39" s="10" t="s">
        <v>14</v>
      </c>
      <c r="D39" s="12">
        <v>24</v>
      </c>
      <c r="E39" s="12">
        <v>102</v>
      </c>
      <c r="F39" s="12" t="s">
        <v>17</v>
      </c>
      <c r="G39" s="15" t="s">
        <v>81</v>
      </c>
      <c r="H39" s="14">
        <v>7.1</v>
      </c>
      <c r="I39" s="14">
        <v>8.9</v>
      </c>
      <c r="J39" s="15">
        <v>4</v>
      </c>
      <c r="K39" s="14">
        <v>0.6</v>
      </c>
      <c r="L39" s="14">
        <v>4.2</v>
      </c>
      <c r="M39" s="12">
        <v>20</v>
      </c>
      <c r="N39" s="12">
        <v>40</v>
      </c>
      <c r="O39" s="12" t="s">
        <v>86</v>
      </c>
      <c r="P39" s="21" t="s">
        <v>63</v>
      </c>
      <c r="Q39" s="13">
        <v>1.89</v>
      </c>
      <c r="R39" s="13">
        <v>0.61</v>
      </c>
      <c r="S39" s="14">
        <v>3.7</v>
      </c>
      <c r="T39" s="14">
        <v>0.5</v>
      </c>
      <c r="U39" s="14">
        <v>40.1</v>
      </c>
      <c r="V39" s="14">
        <v>87.1</v>
      </c>
      <c r="W39" s="13">
        <v>0.75</v>
      </c>
      <c r="X39" s="13">
        <v>0.75</v>
      </c>
    </row>
    <row r="40" spans="1:24" x14ac:dyDescent="0.2">
      <c r="A40" s="11" t="s">
        <v>19</v>
      </c>
      <c r="B40" s="10" t="s">
        <v>94</v>
      </c>
      <c r="C40" s="10" t="s">
        <v>14</v>
      </c>
      <c r="D40" s="12">
        <v>53</v>
      </c>
      <c r="E40" s="12">
        <v>65</v>
      </c>
      <c r="F40" s="12" t="s">
        <v>15</v>
      </c>
      <c r="G40" s="15" t="s">
        <v>81</v>
      </c>
      <c r="H40" s="14">
        <v>8.6999999999999993</v>
      </c>
      <c r="I40" s="14" t="s">
        <v>63</v>
      </c>
      <c r="J40" s="15" t="s">
        <v>95</v>
      </c>
      <c r="K40" s="14">
        <v>0.6</v>
      </c>
      <c r="L40" s="14">
        <v>4.0999999999999996</v>
      </c>
      <c r="M40" s="12">
        <v>16</v>
      </c>
      <c r="N40" s="12">
        <v>33</v>
      </c>
      <c r="O40" s="12" t="s">
        <v>96</v>
      </c>
      <c r="P40" s="21">
        <v>1</v>
      </c>
      <c r="Q40" s="13">
        <v>1.9</v>
      </c>
      <c r="R40" s="13">
        <v>0.57999999999999996</v>
      </c>
      <c r="S40" s="14">
        <v>3.5</v>
      </c>
      <c r="T40" s="14">
        <v>0.4</v>
      </c>
      <c r="U40" s="14">
        <v>19.399999999999999</v>
      </c>
      <c r="V40" s="14">
        <v>41.4</v>
      </c>
      <c r="W40" s="13">
        <v>0.37</v>
      </c>
      <c r="X40" s="13">
        <v>0.39</v>
      </c>
    </row>
    <row r="41" spans="1:24" x14ac:dyDescent="0.2">
      <c r="A41" s="11" t="s">
        <v>19</v>
      </c>
      <c r="B41" s="10" t="s">
        <v>97</v>
      </c>
      <c r="C41" s="10" t="s">
        <v>14</v>
      </c>
      <c r="D41" s="12">
        <v>47</v>
      </c>
      <c r="E41" s="12">
        <v>75</v>
      </c>
      <c r="F41" s="12" t="s">
        <v>17</v>
      </c>
      <c r="G41" s="15" t="s">
        <v>81</v>
      </c>
      <c r="H41" s="14">
        <v>6.2</v>
      </c>
      <c r="I41" s="14">
        <v>7.3</v>
      </c>
      <c r="J41" s="15">
        <v>3</v>
      </c>
      <c r="K41" s="14">
        <v>0.7</v>
      </c>
      <c r="L41" s="14">
        <v>4.3</v>
      </c>
      <c r="M41" s="12">
        <v>20</v>
      </c>
      <c r="N41" s="12">
        <v>40</v>
      </c>
      <c r="O41" s="12" t="s">
        <v>84</v>
      </c>
      <c r="P41" s="21" t="s">
        <v>63</v>
      </c>
      <c r="Q41" s="13">
        <v>2.34</v>
      </c>
      <c r="R41" s="13">
        <v>0.6</v>
      </c>
      <c r="S41" s="14">
        <v>3</v>
      </c>
      <c r="T41" s="14">
        <v>0.3</v>
      </c>
      <c r="U41" s="14">
        <v>12.2</v>
      </c>
      <c r="V41" s="14">
        <v>31.9</v>
      </c>
      <c r="W41" s="13">
        <v>0.27</v>
      </c>
      <c r="X41" s="13">
        <v>0.35</v>
      </c>
    </row>
    <row r="42" spans="1:24" x14ac:dyDescent="0.2">
      <c r="A42" s="11" t="s">
        <v>19</v>
      </c>
      <c r="B42" s="16" t="s">
        <v>68</v>
      </c>
      <c r="C42" s="10"/>
      <c r="D42" s="17">
        <f>SUBTOTAL(101,D31:D41)</f>
        <v>52.272727272727273</v>
      </c>
      <c r="E42" s="17">
        <f t="shared" ref="E42:X42" si="4">SUBTOTAL(101,E31:E41)</f>
        <v>80.545454545454547</v>
      </c>
      <c r="F42" s="17"/>
      <c r="G42" s="17"/>
      <c r="H42" s="19">
        <f t="shared" si="4"/>
        <v>6.44</v>
      </c>
      <c r="I42" s="19">
        <f t="shared" si="4"/>
        <v>8.2142857142857135</v>
      </c>
      <c r="J42" s="17">
        <f t="shared" si="4"/>
        <v>8.1999999999999993</v>
      </c>
      <c r="K42" s="19">
        <f t="shared" si="4"/>
        <v>0.71818181818181825</v>
      </c>
      <c r="L42" s="19">
        <f t="shared" si="4"/>
        <v>4.0727272727272723</v>
      </c>
      <c r="M42" s="17">
        <f t="shared" si="4"/>
        <v>17.181818181818183</v>
      </c>
      <c r="N42" s="17">
        <f t="shared" si="4"/>
        <v>35.363636363636367</v>
      </c>
      <c r="O42" s="17"/>
      <c r="P42" s="23"/>
      <c r="Q42" s="18">
        <f t="shared" si="4"/>
        <v>1.5172727272727273</v>
      </c>
      <c r="R42" s="18">
        <f t="shared" si="4"/>
        <v>0.5509090909090909</v>
      </c>
      <c r="S42" s="19">
        <f t="shared" si="4"/>
        <v>4.709090909090909</v>
      </c>
      <c r="T42" s="19">
        <f t="shared" si="4"/>
        <v>0.66666666666666663</v>
      </c>
      <c r="U42" s="19">
        <f t="shared" si="4"/>
        <v>16.536363636363635</v>
      </c>
      <c r="V42" s="19">
        <f t="shared" si="4"/>
        <v>38.572727272727271</v>
      </c>
      <c r="W42" s="18">
        <f t="shared" si="4"/>
        <v>0.34272727272727277</v>
      </c>
      <c r="X42" s="18">
        <f t="shared" si="4"/>
        <v>0.38545454545454549</v>
      </c>
    </row>
    <row r="43" spans="1:24" x14ac:dyDescent="0.2">
      <c r="A43" s="11" t="s">
        <v>19</v>
      </c>
      <c r="B43" s="16" t="s">
        <v>69</v>
      </c>
      <c r="C43" s="10"/>
      <c r="D43" s="17">
        <f>STDEV(D31:D41)</f>
        <v>11.533350849522526</v>
      </c>
      <c r="E43" s="17">
        <f t="shared" ref="E43:X43" si="5">STDEV(E31:E41)</f>
        <v>18.822133972340328</v>
      </c>
      <c r="F43" s="17"/>
      <c r="G43" s="17"/>
      <c r="H43" s="19">
        <f t="shared" si="5"/>
        <v>1.013464903739201</v>
      </c>
      <c r="I43" s="19">
        <f t="shared" si="5"/>
        <v>1.3145703625501528</v>
      </c>
      <c r="J43" s="17">
        <f t="shared" si="5"/>
        <v>11.56431292093626</v>
      </c>
      <c r="K43" s="19">
        <f t="shared" si="5"/>
        <v>0.36005050150827989</v>
      </c>
      <c r="L43" s="19">
        <f t="shared" si="5"/>
        <v>0.37707004413214551</v>
      </c>
      <c r="M43" s="17">
        <f t="shared" si="5"/>
        <v>3.487640515253307</v>
      </c>
      <c r="N43" s="17">
        <f t="shared" si="5"/>
        <v>11.560905909769589</v>
      </c>
      <c r="O43" s="17"/>
      <c r="P43" s="23"/>
      <c r="Q43" s="18">
        <f t="shared" si="5"/>
        <v>0.47971013975297405</v>
      </c>
      <c r="R43" s="18">
        <f t="shared" si="5"/>
        <v>6.9058604888101713E-2</v>
      </c>
      <c r="S43" s="19">
        <f t="shared" si="5"/>
        <v>2.1229482073072563</v>
      </c>
      <c r="T43" s="19">
        <f t="shared" si="5"/>
        <v>0.29580398915498085</v>
      </c>
      <c r="U43" s="19">
        <f t="shared" si="5"/>
        <v>9.87200817739458</v>
      </c>
      <c r="V43" s="19">
        <f t="shared" si="5"/>
        <v>20.451654745232283</v>
      </c>
      <c r="W43" s="18">
        <f t="shared" si="5"/>
        <v>0.17681011900289578</v>
      </c>
      <c r="X43" s="18">
        <f t="shared" si="5"/>
        <v>0.16543056769313436</v>
      </c>
    </row>
    <row r="44" spans="1:24" x14ac:dyDescent="0.2">
      <c r="A44" s="12"/>
      <c r="B44" s="10"/>
      <c r="C44" s="10"/>
      <c r="D44" s="12"/>
      <c r="E44" s="12"/>
      <c r="F44" s="12"/>
      <c r="G44" s="12"/>
      <c r="H44" s="13"/>
      <c r="I44" s="12"/>
      <c r="J44" s="12"/>
      <c r="K44" s="12"/>
    </row>
    <row r="45" spans="1:24" x14ac:dyDescent="0.2">
      <c r="A45" s="12"/>
      <c r="B45" s="10"/>
      <c r="C45" s="10"/>
      <c r="D45" s="12"/>
      <c r="E45" s="12"/>
      <c r="F45" s="12"/>
      <c r="G45" s="12"/>
      <c r="H45" s="13"/>
      <c r="I45" s="12"/>
      <c r="J45" s="12"/>
      <c r="K45" s="12"/>
    </row>
    <row r="46" spans="1:24" x14ac:dyDescent="0.2">
      <c r="A46" s="12"/>
      <c r="B46" s="16"/>
      <c r="C46" s="10"/>
      <c r="D46" s="17"/>
      <c r="E46" s="17"/>
      <c r="F46" s="17"/>
      <c r="G46" s="17"/>
      <c r="H46" s="18"/>
      <c r="I46" s="18"/>
      <c r="J46" s="18"/>
      <c r="K46" s="18"/>
    </row>
    <row r="47" spans="1:24" x14ac:dyDescent="0.2">
      <c r="A47" s="12"/>
      <c r="B47" s="16"/>
      <c r="C47" s="10"/>
      <c r="D47" s="17"/>
      <c r="E47" s="17"/>
      <c r="F47" s="17"/>
      <c r="G47" s="17"/>
      <c r="H47" s="18"/>
      <c r="I47" s="18"/>
      <c r="J47" s="18"/>
      <c r="K47" s="18"/>
    </row>
    <row r="48" spans="1:24" x14ac:dyDescent="0.2">
      <c r="A48" s="12"/>
      <c r="B48" s="10"/>
      <c r="C48" s="10"/>
      <c r="D48" s="12"/>
      <c r="E48" s="12"/>
      <c r="F48" s="12"/>
      <c r="G48" s="12"/>
      <c r="H48" s="13"/>
      <c r="I48" s="12"/>
      <c r="J48" s="12"/>
      <c r="K48" s="12"/>
    </row>
    <row r="49" spans="1:11" x14ac:dyDescent="0.2">
      <c r="A49" s="12"/>
      <c r="B49" s="10"/>
      <c r="C49" s="10"/>
      <c r="D49" s="12"/>
      <c r="E49" s="12"/>
      <c r="F49" s="12"/>
      <c r="G49" s="12"/>
      <c r="H49" s="13"/>
      <c r="I49" s="12"/>
      <c r="J49" s="12"/>
      <c r="K49" s="12"/>
    </row>
    <row r="50" spans="1:11" x14ac:dyDescent="0.2">
      <c r="A50" s="12"/>
      <c r="B50" s="10"/>
      <c r="C50" s="10"/>
      <c r="D50" s="12"/>
      <c r="E50" s="12"/>
      <c r="F50" s="12"/>
      <c r="G50" s="12"/>
      <c r="H50" s="13"/>
      <c r="I50" s="12"/>
      <c r="J50" s="12"/>
      <c r="K50" s="12"/>
    </row>
    <row r="51" spans="1:11" x14ac:dyDescent="0.2">
      <c r="A51" s="12"/>
      <c r="B51" s="10"/>
      <c r="C51" s="10"/>
      <c r="D51" s="12"/>
      <c r="E51" s="12"/>
      <c r="F51" s="12"/>
      <c r="G51" s="12"/>
      <c r="H51" s="13"/>
      <c r="I51" s="12"/>
      <c r="J51" s="12"/>
      <c r="K51" s="12"/>
    </row>
    <row r="52" spans="1:11" x14ac:dyDescent="0.2">
      <c r="A52" s="12"/>
      <c r="B52" s="10"/>
      <c r="C52" s="10"/>
      <c r="D52" s="12"/>
      <c r="E52" s="12"/>
      <c r="F52" s="12"/>
      <c r="G52" s="12"/>
      <c r="H52" s="13"/>
      <c r="I52" s="12"/>
      <c r="J52" s="12"/>
      <c r="K52" s="12"/>
    </row>
    <row r="53" spans="1:11" x14ac:dyDescent="0.2">
      <c r="A53" s="12"/>
      <c r="B53" s="10"/>
      <c r="C53" s="10"/>
      <c r="D53" s="12"/>
      <c r="E53" s="12"/>
      <c r="F53" s="12"/>
      <c r="G53" s="12"/>
      <c r="H53" s="13"/>
      <c r="I53" s="12"/>
      <c r="J53" s="12"/>
      <c r="K53" s="12"/>
    </row>
    <row r="54" spans="1:11" x14ac:dyDescent="0.2">
      <c r="A54" s="12"/>
      <c r="B54" s="10"/>
      <c r="C54" s="10"/>
      <c r="D54" s="12"/>
      <c r="E54" s="12"/>
      <c r="F54" s="12"/>
      <c r="G54" s="12"/>
      <c r="H54" s="13"/>
      <c r="I54" s="12"/>
      <c r="J54" s="12"/>
      <c r="K54" s="12"/>
    </row>
    <row r="55" spans="1:11" x14ac:dyDescent="0.2">
      <c r="A55" s="12"/>
      <c r="B55" s="16"/>
      <c r="C55" s="10"/>
      <c r="D55" s="17"/>
      <c r="E55" s="17"/>
      <c r="F55" s="17"/>
      <c r="G55" s="17"/>
      <c r="H55" s="18"/>
      <c r="I55" s="18"/>
      <c r="J55" s="18"/>
      <c r="K55" s="18"/>
    </row>
    <row r="56" spans="1:11" x14ac:dyDescent="0.2">
      <c r="A56" s="12"/>
      <c r="B56" s="16"/>
      <c r="C56" s="10"/>
      <c r="D56" s="17"/>
      <c r="E56" s="17"/>
      <c r="F56" s="17"/>
      <c r="G56" s="17"/>
      <c r="H56" s="18"/>
      <c r="I56" s="18"/>
      <c r="J56" s="18"/>
      <c r="K56" s="18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XFD1048576"/>
    </sheetView>
  </sheetViews>
  <sheetFormatPr baseColWidth="10" defaultRowHeight="12.75" x14ac:dyDescent="0.2"/>
  <cols>
    <col min="1" max="10" width="11.42578125" style="5"/>
    <col min="11" max="11" width="27.7109375" style="5" customWidth="1"/>
    <col min="12" max="12" width="28.7109375" style="5" customWidth="1"/>
    <col min="13" max="13" width="22.85546875" style="5" customWidth="1"/>
    <col min="14" max="14" width="23.85546875" style="5" customWidth="1"/>
    <col min="15" max="16384" width="11.42578125" style="5"/>
  </cols>
  <sheetData>
    <row r="1" spans="1:14" x14ac:dyDescent="0.2">
      <c r="A1" s="3" t="s">
        <v>98</v>
      </c>
      <c r="B1" s="4"/>
    </row>
    <row r="2" spans="1:14" x14ac:dyDescent="0.2">
      <c r="A2" s="6"/>
      <c r="B2" s="6"/>
    </row>
    <row r="3" spans="1:14" x14ac:dyDescent="0.2">
      <c r="A3" s="1" t="s">
        <v>0</v>
      </c>
      <c r="B3" s="7" t="s">
        <v>162</v>
      </c>
    </row>
    <row r="4" spans="1:14" x14ac:dyDescent="0.2">
      <c r="A4" s="1" t="s">
        <v>1</v>
      </c>
      <c r="B4" s="8"/>
    </row>
    <row r="5" spans="1:14" x14ac:dyDescent="0.2">
      <c r="A5" s="1" t="s">
        <v>2</v>
      </c>
      <c r="B5" s="7"/>
    </row>
    <row r="6" spans="1:14" x14ac:dyDescent="0.2">
      <c r="A6" s="1" t="s">
        <v>3</v>
      </c>
      <c r="B6" s="7"/>
    </row>
    <row r="9" spans="1:14" x14ac:dyDescent="0.2">
      <c r="A9" s="1" t="s">
        <v>99</v>
      </c>
      <c r="B9" s="6"/>
    </row>
    <row r="10" spans="1:14" ht="63.75" x14ac:dyDescent="0.2">
      <c r="A10" s="2" t="s">
        <v>4</v>
      </c>
      <c r="B10" s="9" t="s">
        <v>149</v>
      </c>
      <c r="C10" s="9" t="s">
        <v>5</v>
      </c>
      <c r="D10" s="9" t="s">
        <v>6</v>
      </c>
      <c r="E10" s="9" t="s">
        <v>7</v>
      </c>
      <c r="F10" s="9" t="s">
        <v>8</v>
      </c>
      <c r="G10" s="9" t="s">
        <v>49</v>
      </c>
      <c r="H10" s="9" t="s">
        <v>48</v>
      </c>
      <c r="I10" s="9" t="s">
        <v>47</v>
      </c>
      <c r="J10" s="9" t="s">
        <v>151</v>
      </c>
      <c r="K10" s="9" t="s">
        <v>41</v>
      </c>
      <c r="L10" s="9" t="s">
        <v>42</v>
      </c>
      <c r="M10" s="9" t="s">
        <v>43</v>
      </c>
      <c r="N10" s="9" t="s">
        <v>44</v>
      </c>
    </row>
    <row r="11" spans="1:14" x14ac:dyDescent="0.2">
      <c r="A11" s="10" t="s">
        <v>4</v>
      </c>
      <c r="B11" s="10" t="s">
        <v>150</v>
      </c>
      <c r="C11" s="10" t="s">
        <v>9</v>
      </c>
      <c r="D11" s="10" t="s">
        <v>10</v>
      </c>
      <c r="E11" s="10" t="s">
        <v>11</v>
      </c>
      <c r="F11" s="10" t="s">
        <v>12</v>
      </c>
      <c r="G11" s="10" t="s">
        <v>45</v>
      </c>
      <c r="H11" s="10" t="s">
        <v>46</v>
      </c>
      <c r="I11" s="10" t="s">
        <v>13</v>
      </c>
      <c r="J11" s="10" t="s">
        <v>152</v>
      </c>
      <c r="K11" s="10" t="s">
        <v>51</v>
      </c>
      <c r="L11" s="10" t="s">
        <v>52</v>
      </c>
      <c r="M11" s="10" t="s">
        <v>53</v>
      </c>
      <c r="N11" s="10" t="s">
        <v>54</v>
      </c>
    </row>
    <row r="12" spans="1:14" x14ac:dyDescent="0.2">
      <c r="A12" s="11" t="s">
        <v>19</v>
      </c>
      <c r="B12" s="10" t="s">
        <v>79</v>
      </c>
      <c r="C12" s="10" t="s">
        <v>14</v>
      </c>
      <c r="D12" s="12">
        <v>27</v>
      </c>
      <c r="E12" s="12">
        <v>80</v>
      </c>
      <c r="F12" s="12" t="s">
        <v>17</v>
      </c>
      <c r="G12" s="13">
        <v>1.3</v>
      </c>
      <c r="H12" s="13">
        <v>0.53</v>
      </c>
      <c r="I12" s="14">
        <v>4.7</v>
      </c>
      <c r="J12" s="14">
        <v>0.3</v>
      </c>
      <c r="K12" s="14">
        <v>14.4</v>
      </c>
      <c r="L12" s="14">
        <v>34.9</v>
      </c>
      <c r="M12" s="13">
        <v>0.32</v>
      </c>
      <c r="N12" s="13">
        <v>0.34</v>
      </c>
    </row>
    <row r="13" spans="1:14" x14ac:dyDescent="0.2">
      <c r="A13" s="11" t="s">
        <v>19</v>
      </c>
      <c r="B13" s="10" t="s">
        <v>153</v>
      </c>
      <c r="C13" s="10" t="s">
        <v>14</v>
      </c>
      <c r="D13" s="12">
        <v>33</v>
      </c>
      <c r="E13" s="12">
        <v>82</v>
      </c>
      <c r="F13" s="12" t="s">
        <v>15</v>
      </c>
      <c r="G13" s="13">
        <v>1.32</v>
      </c>
      <c r="H13" s="13">
        <v>0.54</v>
      </c>
      <c r="I13" s="14">
        <v>4.7</v>
      </c>
      <c r="J13" s="14">
        <v>0.5</v>
      </c>
      <c r="K13" s="14">
        <v>19.8</v>
      </c>
      <c r="L13" s="14">
        <v>45</v>
      </c>
      <c r="M13" s="13">
        <v>0.4</v>
      </c>
      <c r="N13" s="13">
        <v>0.44</v>
      </c>
    </row>
    <row r="14" spans="1:14" x14ac:dyDescent="0.2">
      <c r="A14" s="11" t="s">
        <v>19</v>
      </c>
      <c r="B14" s="10" t="s">
        <v>154</v>
      </c>
      <c r="C14" s="10" t="s">
        <v>14</v>
      </c>
      <c r="D14" s="12">
        <v>29</v>
      </c>
      <c r="E14" s="12">
        <v>67</v>
      </c>
      <c r="F14" s="12" t="s">
        <v>15</v>
      </c>
      <c r="G14" s="13">
        <v>1.52</v>
      </c>
      <c r="H14" s="13">
        <v>0.6</v>
      </c>
      <c r="I14" s="14">
        <v>4.5999999999999996</v>
      </c>
      <c r="J14" s="14">
        <v>0.4</v>
      </c>
      <c r="K14" s="14">
        <v>16.2</v>
      </c>
      <c r="L14" s="14">
        <v>38.4</v>
      </c>
      <c r="M14" s="13">
        <v>0.32</v>
      </c>
      <c r="N14" s="13">
        <v>0.4</v>
      </c>
    </row>
    <row r="15" spans="1:14" x14ac:dyDescent="0.2">
      <c r="A15" s="11" t="s">
        <v>19</v>
      </c>
      <c r="B15" s="10" t="s">
        <v>155</v>
      </c>
      <c r="C15" s="10" t="s">
        <v>14</v>
      </c>
      <c r="D15" s="12">
        <v>27</v>
      </c>
      <c r="E15" s="12">
        <v>75</v>
      </c>
      <c r="F15" s="12" t="s">
        <v>17</v>
      </c>
      <c r="G15" s="13">
        <v>1.73</v>
      </c>
      <c r="H15" s="13">
        <v>0.62</v>
      </c>
      <c r="I15" s="14">
        <v>4.0999999999999996</v>
      </c>
      <c r="J15" s="14">
        <v>0.3</v>
      </c>
      <c r="K15" s="14">
        <v>19.8</v>
      </c>
      <c r="L15" s="14">
        <v>47.8</v>
      </c>
      <c r="M15" s="13">
        <v>0.43</v>
      </c>
      <c r="N15" s="13">
        <v>0.48</v>
      </c>
    </row>
    <row r="16" spans="1:14" x14ac:dyDescent="0.2">
      <c r="A16" s="11" t="s">
        <v>19</v>
      </c>
      <c r="B16" s="10" t="s">
        <v>156</v>
      </c>
      <c r="C16" s="10" t="s">
        <v>14</v>
      </c>
      <c r="D16" s="12">
        <v>54</v>
      </c>
      <c r="E16" s="12">
        <v>83</v>
      </c>
      <c r="F16" s="12" t="s">
        <v>17</v>
      </c>
      <c r="G16" s="13">
        <v>1.84</v>
      </c>
      <c r="H16" s="13">
        <v>0.48</v>
      </c>
      <c r="I16" s="14">
        <v>3</v>
      </c>
      <c r="J16" s="14">
        <v>0.1</v>
      </c>
      <c r="K16" s="14">
        <v>29.3</v>
      </c>
      <c r="L16" s="14">
        <v>65.400000000000006</v>
      </c>
      <c r="M16" s="13">
        <v>0.56999999999999995</v>
      </c>
      <c r="N16" s="13">
        <v>0.63</v>
      </c>
    </row>
    <row r="17" spans="1:14" x14ac:dyDescent="0.2">
      <c r="A17" s="11" t="s">
        <v>19</v>
      </c>
      <c r="B17" s="10" t="s">
        <v>157</v>
      </c>
      <c r="C17" s="10" t="s">
        <v>14</v>
      </c>
      <c r="D17" s="12">
        <v>34</v>
      </c>
      <c r="E17" s="12">
        <v>70</v>
      </c>
      <c r="F17" s="12" t="s">
        <v>15</v>
      </c>
      <c r="G17" s="13">
        <v>1.85</v>
      </c>
      <c r="H17" s="13">
        <v>0.66</v>
      </c>
      <c r="I17" s="14">
        <v>4.0999999999999996</v>
      </c>
      <c r="J17" s="14" t="s">
        <v>63</v>
      </c>
      <c r="K17" s="14">
        <v>16.7</v>
      </c>
      <c r="L17" s="14">
        <v>37.9</v>
      </c>
      <c r="M17" s="13">
        <v>0.35</v>
      </c>
      <c r="N17" s="13">
        <v>0.36</v>
      </c>
    </row>
    <row r="18" spans="1:14" x14ac:dyDescent="0.2">
      <c r="A18" s="11" t="s">
        <v>19</v>
      </c>
      <c r="B18" s="10" t="s">
        <v>158</v>
      </c>
      <c r="C18" s="10" t="s">
        <v>14</v>
      </c>
      <c r="D18" s="12">
        <v>40</v>
      </c>
      <c r="E18" s="12">
        <v>80</v>
      </c>
      <c r="F18" s="12" t="s">
        <v>17</v>
      </c>
      <c r="G18" s="13">
        <v>2.27</v>
      </c>
      <c r="H18" s="13">
        <v>0.62</v>
      </c>
      <c r="I18" s="14">
        <v>3.2</v>
      </c>
      <c r="J18" s="14">
        <v>0.2</v>
      </c>
      <c r="K18" s="14">
        <v>34.799999999999997</v>
      </c>
      <c r="L18" s="14">
        <v>75.8</v>
      </c>
      <c r="M18" s="13">
        <v>0.63</v>
      </c>
      <c r="N18" s="13">
        <v>0.63</v>
      </c>
    </row>
    <row r="19" spans="1:14" x14ac:dyDescent="0.2">
      <c r="A19" s="11" t="s">
        <v>19</v>
      </c>
      <c r="B19" s="10" t="s">
        <v>159</v>
      </c>
      <c r="C19" s="10" t="s">
        <v>14</v>
      </c>
      <c r="D19" s="12">
        <v>56</v>
      </c>
      <c r="E19" s="12">
        <v>86</v>
      </c>
      <c r="F19" s="12" t="s">
        <v>17</v>
      </c>
      <c r="G19" s="13">
        <v>2.2799999999999998</v>
      </c>
      <c r="H19" s="13">
        <v>0.69</v>
      </c>
      <c r="I19" s="14">
        <v>3.5</v>
      </c>
      <c r="J19" s="14" t="s">
        <v>63</v>
      </c>
      <c r="K19" s="14">
        <v>31.8</v>
      </c>
      <c r="L19" s="14">
        <v>69</v>
      </c>
      <c r="M19" s="13">
        <v>0.59</v>
      </c>
      <c r="N19" s="13">
        <v>0.61</v>
      </c>
    </row>
    <row r="20" spans="1:14" x14ac:dyDescent="0.2">
      <c r="A20" s="11" t="s">
        <v>19</v>
      </c>
      <c r="B20" s="10" t="s">
        <v>160</v>
      </c>
      <c r="C20" s="10" t="s">
        <v>14</v>
      </c>
      <c r="D20" s="15">
        <v>48</v>
      </c>
      <c r="E20" s="15">
        <v>58</v>
      </c>
      <c r="F20" s="12" t="s">
        <v>17</v>
      </c>
      <c r="G20" s="13">
        <v>2.5499999999999998</v>
      </c>
      <c r="H20" s="13">
        <v>0.97</v>
      </c>
      <c r="I20" s="14">
        <v>4.4000000000000004</v>
      </c>
      <c r="J20" s="14">
        <v>0.3</v>
      </c>
      <c r="K20" s="14">
        <v>29.7</v>
      </c>
      <c r="L20" s="14">
        <v>98.5</v>
      </c>
      <c r="M20" s="13">
        <v>0.62</v>
      </c>
      <c r="N20" s="13">
        <v>0.66</v>
      </c>
    </row>
    <row r="21" spans="1:14" x14ac:dyDescent="0.2">
      <c r="A21" s="11" t="s">
        <v>19</v>
      </c>
      <c r="B21" s="10" t="s">
        <v>161</v>
      </c>
      <c r="C21" s="10" t="s">
        <v>14</v>
      </c>
      <c r="D21" s="15">
        <v>28</v>
      </c>
      <c r="E21" s="15">
        <v>58</v>
      </c>
      <c r="F21" s="15" t="s">
        <v>15</v>
      </c>
      <c r="G21" s="13">
        <v>3.56</v>
      </c>
      <c r="H21" s="13">
        <v>0.66</v>
      </c>
      <c r="I21" s="14">
        <v>2.1</v>
      </c>
      <c r="J21" s="14">
        <v>0.1</v>
      </c>
      <c r="K21" s="14">
        <v>37.700000000000003</v>
      </c>
      <c r="L21" s="14">
        <v>81.900000000000006</v>
      </c>
      <c r="M21" s="13">
        <v>0.63</v>
      </c>
      <c r="N21" s="13">
        <v>0.73</v>
      </c>
    </row>
    <row r="22" spans="1:14" x14ac:dyDescent="0.2">
      <c r="A22" s="11" t="s">
        <v>19</v>
      </c>
      <c r="B22" s="16" t="s">
        <v>68</v>
      </c>
      <c r="C22" s="10"/>
      <c r="D22" s="17">
        <f>AVERAGE(D12:D21)</f>
        <v>37.6</v>
      </c>
      <c r="E22" s="17">
        <f>AVERAGE(E12:E21)</f>
        <v>73.900000000000006</v>
      </c>
      <c r="F22" s="17"/>
      <c r="G22" s="18">
        <f t="shared" ref="G22:M22" si="0">AVERAGE(G12:G21)</f>
        <v>2.0219999999999998</v>
      </c>
      <c r="H22" s="18">
        <f t="shared" si="0"/>
        <v>0.63700000000000001</v>
      </c>
      <c r="I22" s="19">
        <f t="shared" si="0"/>
        <v>3.8400000000000007</v>
      </c>
      <c r="J22" s="19">
        <f t="shared" si="0"/>
        <v>0.27500000000000002</v>
      </c>
      <c r="K22" s="19">
        <f t="shared" si="0"/>
        <v>25.02</v>
      </c>
      <c r="L22" s="19">
        <f t="shared" si="0"/>
        <v>59.46</v>
      </c>
      <c r="M22" s="18">
        <f t="shared" si="0"/>
        <v>0.48599999999999993</v>
      </c>
      <c r="N22" s="18">
        <f>AVERAGE(N12:N21)</f>
        <v>0.52799999999999991</v>
      </c>
    </row>
    <row r="23" spans="1:14" x14ac:dyDescent="0.2">
      <c r="A23" s="11" t="s">
        <v>19</v>
      </c>
      <c r="B23" s="16" t="s">
        <v>69</v>
      </c>
      <c r="C23" s="10"/>
      <c r="D23" s="17">
        <f>STDEV(D12:D21)</f>
        <v>11.286176402031723</v>
      </c>
      <c r="E23" s="17">
        <f>STDEV(E12:E21)</f>
        <v>10.213825053437247</v>
      </c>
      <c r="F23" s="17"/>
      <c r="G23" s="18">
        <f t="shared" ref="G23:M23" si="1">STDEV(G12:G21)</f>
        <v>0.68201987589153967</v>
      </c>
      <c r="H23" s="18">
        <f t="shared" si="1"/>
        <v>0.13425100868646511</v>
      </c>
      <c r="I23" s="19">
        <f t="shared" si="1"/>
        <v>0.86692303900378231</v>
      </c>
      <c r="J23" s="19">
        <f t="shared" si="1"/>
        <v>0.13887301496588267</v>
      </c>
      <c r="K23" s="19">
        <f t="shared" si="1"/>
        <v>8.543457535837975</v>
      </c>
      <c r="L23" s="19">
        <f t="shared" si="1"/>
        <v>21.801029537361025</v>
      </c>
      <c r="M23" s="18">
        <f t="shared" si="1"/>
        <v>0.13393198937437539</v>
      </c>
      <c r="N23" s="18">
        <f>STDEV(N12:N21)</f>
        <v>0.13974580097050834</v>
      </c>
    </row>
    <row r="24" spans="1:14" x14ac:dyDescent="0.2">
      <c r="A24" s="11"/>
      <c r="B24" s="10"/>
      <c r="C24" s="10"/>
      <c r="D24" s="12"/>
      <c r="E24" s="12"/>
      <c r="F24" s="12"/>
      <c r="G24" s="13"/>
      <c r="H24" s="13"/>
      <c r="I24" s="14"/>
      <c r="J24" s="14"/>
      <c r="K24" s="14"/>
      <c r="L24" s="14"/>
      <c r="M24" s="13"/>
      <c r="N24" s="13"/>
    </row>
    <row r="25" spans="1:14" x14ac:dyDescent="0.2">
      <c r="A25" s="11"/>
      <c r="B25" s="10"/>
      <c r="C25" s="10"/>
      <c r="D25" s="12"/>
      <c r="E25" s="12"/>
      <c r="F25" s="12"/>
      <c r="G25" s="13"/>
      <c r="H25" s="13"/>
      <c r="I25" s="14"/>
      <c r="J25" s="14"/>
      <c r="K25" s="14"/>
      <c r="L25" s="14"/>
      <c r="M25" s="13"/>
      <c r="N25" s="13"/>
    </row>
    <row r="26" spans="1:14" x14ac:dyDescent="0.2">
      <c r="A26" s="11"/>
      <c r="B26" s="10"/>
      <c r="C26" s="10"/>
      <c r="D26" s="12"/>
      <c r="E26" s="12"/>
      <c r="F26" s="12"/>
      <c r="G26" s="13"/>
      <c r="H26" s="13"/>
      <c r="I26" s="14"/>
      <c r="J26" s="14"/>
      <c r="K26" s="14"/>
      <c r="L26" s="14"/>
      <c r="M26" s="13"/>
      <c r="N26" s="13"/>
    </row>
    <row r="27" spans="1:14" x14ac:dyDescent="0.2">
      <c r="A27" s="11"/>
      <c r="B27" s="10"/>
      <c r="C27" s="10"/>
      <c r="D27" s="12"/>
      <c r="E27" s="12"/>
      <c r="F27" s="12"/>
      <c r="G27" s="13"/>
      <c r="H27" s="13"/>
      <c r="I27" s="14"/>
      <c r="J27" s="14"/>
      <c r="K27" s="14"/>
      <c r="L27" s="14"/>
      <c r="M27" s="13"/>
      <c r="N27" s="13"/>
    </row>
    <row r="28" spans="1:14" x14ac:dyDescent="0.2">
      <c r="A28" s="11"/>
      <c r="B28" s="10"/>
      <c r="C28" s="10"/>
      <c r="D28" s="12"/>
      <c r="E28" s="12"/>
      <c r="F28" s="12"/>
      <c r="G28" s="13"/>
      <c r="H28" s="13"/>
      <c r="I28" s="14"/>
      <c r="J28" s="14"/>
      <c r="K28" s="14"/>
      <c r="L28" s="14"/>
      <c r="M28" s="13"/>
      <c r="N28" s="13"/>
    </row>
    <row r="29" spans="1:14" x14ac:dyDescent="0.2">
      <c r="A29" s="11"/>
      <c r="B29" s="16"/>
      <c r="C29" s="10"/>
      <c r="D29" s="17"/>
      <c r="E29" s="17"/>
      <c r="F29" s="17"/>
      <c r="G29" s="18"/>
      <c r="H29" s="18"/>
      <c r="I29" s="19"/>
      <c r="J29" s="19"/>
      <c r="K29" s="19"/>
      <c r="L29" s="19"/>
      <c r="M29" s="18"/>
      <c r="N29" s="18"/>
    </row>
    <row r="30" spans="1:14" x14ac:dyDescent="0.2">
      <c r="A30" s="11"/>
      <c r="B30" s="16"/>
      <c r="C30" s="10"/>
      <c r="D30" s="17"/>
      <c r="E30" s="17"/>
      <c r="F30" s="17"/>
      <c r="G30" s="18"/>
      <c r="H30" s="18"/>
      <c r="I30" s="19"/>
      <c r="J30" s="19"/>
      <c r="K30" s="19"/>
      <c r="L30" s="19"/>
      <c r="M30" s="18"/>
      <c r="N30" s="18"/>
    </row>
    <row r="31" spans="1:14" x14ac:dyDescent="0.2">
      <c r="A31" s="11"/>
      <c r="B31" s="10"/>
      <c r="C31" s="10"/>
      <c r="D31" s="15"/>
      <c r="E31" s="15"/>
      <c r="F31" s="15"/>
      <c r="G31" s="13"/>
      <c r="H31" s="13"/>
      <c r="I31" s="14"/>
      <c r="J31" s="14"/>
      <c r="K31" s="14"/>
      <c r="L31" s="14"/>
      <c r="M31" s="13"/>
      <c r="N31" s="13"/>
    </row>
    <row r="32" spans="1:14" x14ac:dyDescent="0.2">
      <c r="A32" s="11"/>
      <c r="B32" s="10"/>
      <c r="C32" s="10"/>
      <c r="D32" s="12"/>
      <c r="E32" s="12"/>
      <c r="F32" s="12"/>
      <c r="G32" s="13"/>
      <c r="H32" s="13"/>
      <c r="I32" s="14"/>
      <c r="J32" s="14"/>
      <c r="K32" s="14"/>
      <c r="L32" s="14"/>
      <c r="M32" s="13"/>
      <c r="N32" s="13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Figure 4</vt:lpstr>
      <vt:lpstr>Table 1&amp;3</vt:lpstr>
      <vt:lpstr>Table 2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2016-04-13T09:37:48Z</dcterms:created>
  <dcterms:modified xsi:type="dcterms:W3CDTF">2016-04-14T07:45:07Z</dcterms:modified>
</cp:coreProperties>
</file>