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h\Desktop\LI Data\Class\"/>
    </mc:Choice>
  </mc:AlternateContent>
  <bookViews>
    <workbookView xWindow="0" yWindow="0" windowWidth="14380" windowHeight="9860" activeTab="3"/>
  </bookViews>
  <sheets>
    <sheet name="Size Calculator" sheetId="1" r:id="rId1"/>
    <sheet name="Area (circles)" sheetId="3" r:id="rId2"/>
    <sheet name="Color (2 colors)" sheetId="4" r:id="rId3"/>
    <sheet name="Color (3 colors)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9" i="4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11" i="5"/>
  <c r="F11" i="5" l="1"/>
  <c r="D15" i="5" l="1"/>
  <c r="E15" i="5"/>
  <c r="F15" i="5"/>
  <c r="D17" i="5"/>
  <c r="E17" i="5"/>
  <c r="F17" i="5"/>
  <c r="D18" i="5"/>
  <c r="E18" i="5"/>
  <c r="F18" i="5"/>
  <c r="D19" i="5"/>
  <c r="E19" i="5"/>
  <c r="F19" i="5"/>
  <c r="D22" i="5"/>
  <c r="E22" i="5"/>
  <c r="F22" i="5"/>
  <c r="D23" i="5"/>
  <c r="E23" i="5"/>
  <c r="F23" i="5"/>
  <c r="D24" i="5"/>
  <c r="E24" i="5"/>
  <c r="F24" i="5"/>
  <c r="D29" i="5"/>
  <c r="E29" i="5"/>
  <c r="F29" i="5"/>
  <c r="D31" i="5"/>
  <c r="E31" i="5"/>
  <c r="F31" i="5"/>
  <c r="D32" i="5"/>
  <c r="E32" i="5"/>
  <c r="F32" i="5"/>
  <c r="D43" i="5"/>
  <c r="E43" i="5"/>
  <c r="F43" i="5"/>
  <c r="D47" i="5"/>
  <c r="E47" i="5"/>
  <c r="F47" i="5"/>
  <c r="D50" i="5"/>
  <c r="E50" i="5"/>
  <c r="F50" i="5"/>
  <c r="D55" i="5"/>
  <c r="E55" i="5"/>
  <c r="F55" i="5"/>
  <c r="D56" i="5"/>
  <c r="E56" i="5"/>
  <c r="F56" i="5"/>
  <c r="D61" i="5"/>
  <c r="E61" i="5"/>
  <c r="F61" i="5"/>
  <c r="D12" i="5"/>
  <c r="E12" i="5"/>
  <c r="F12" i="5"/>
  <c r="D14" i="5"/>
  <c r="E14" i="5"/>
  <c r="F14" i="5"/>
  <c r="E11" i="5"/>
  <c r="D11" i="5"/>
  <c r="B6" i="5"/>
  <c r="E16" i="5" s="1"/>
  <c r="B1" i="3"/>
  <c r="F55" i="3" s="1"/>
  <c r="B1" i="1"/>
  <c r="E38" i="1" s="1"/>
  <c r="E22" i="1" l="1"/>
  <c r="E30" i="1"/>
  <c r="E30" i="3"/>
  <c r="E38" i="3"/>
  <c r="E14" i="3"/>
  <c r="E46" i="3"/>
  <c r="E6" i="3"/>
  <c r="F55" i="1"/>
  <c r="E6" i="1"/>
  <c r="E7" i="1"/>
  <c r="E11" i="1"/>
  <c r="E15" i="1"/>
  <c r="E5" i="1"/>
  <c r="E8" i="1"/>
  <c r="E12" i="1"/>
  <c r="E16" i="1"/>
  <c r="F5" i="1"/>
  <c r="E9" i="1"/>
  <c r="E13" i="1"/>
  <c r="E17" i="1"/>
  <c r="E10" i="1"/>
  <c r="E14" i="1"/>
  <c r="E18" i="1"/>
  <c r="E46" i="1"/>
  <c r="E22" i="3"/>
  <c r="E8" i="3"/>
  <c r="E16" i="3"/>
  <c r="E24" i="3"/>
  <c r="E32" i="3"/>
  <c r="E40" i="3"/>
  <c r="E48" i="3"/>
  <c r="E10" i="3"/>
  <c r="E18" i="3"/>
  <c r="E26" i="3"/>
  <c r="E34" i="3"/>
  <c r="E42" i="3"/>
  <c r="E50" i="3"/>
  <c r="E12" i="3"/>
  <c r="E20" i="3"/>
  <c r="E28" i="3"/>
  <c r="E36" i="3"/>
  <c r="E44" i="3"/>
  <c r="E24" i="1"/>
  <c r="E32" i="1"/>
  <c r="E40" i="1"/>
  <c r="E48" i="1"/>
  <c r="E26" i="1"/>
  <c r="E34" i="1"/>
  <c r="E42" i="1"/>
  <c r="E50" i="1"/>
  <c r="E20" i="1"/>
  <c r="E28" i="1"/>
  <c r="E36" i="1"/>
  <c r="E44" i="1"/>
  <c r="D60" i="5"/>
  <c r="D48" i="5"/>
  <c r="F46" i="5"/>
  <c r="D40" i="5"/>
  <c r="F34" i="5"/>
  <c r="F58" i="5"/>
  <c r="F54" i="5"/>
  <c r="E45" i="5"/>
  <c r="F38" i="5"/>
  <c r="E33" i="5"/>
  <c r="G29" i="5"/>
  <c r="G61" i="5"/>
  <c r="E57" i="5"/>
  <c r="E53" i="5"/>
  <c r="D44" i="5"/>
  <c r="F42" i="5"/>
  <c r="E37" i="5"/>
  <c r="D52" i="5"/>
  <c r="E49" i="5"/>
  <c r="E41" i="5"/>
  <c r="D36" i="5"/>
  <c r="G17" i="5"/>
  <c r="F30" i="5"/>
  <c r="D28" i="5"/>
  <c r="F26" i="5"/>
  <c r="E25" i="5"/>
  <c r="E21" i="5"/>
  <c r="D20" i="5"/>
  <c r="D16" i="5"/>
  <c r="G16" i="5" s="1"/>
  <c r="F13" i="5"/>
  <c r="F59" i="5"/>
  <c r="E58" i="5"/>
  <c r="D57" i="5"/>
  <c r="E54" i="5"/>
  <c r="D53" i="5"/>
  <c r="F51" i="5"/>
  <c r="D49" i="5"/>
  <c r="E46" i="5"/>
  <c r="D45" i="5"/>
  <c r="E42" i="5"/>
  <c r="D41" i="5"/>
  <c r="F39" i="5"/>
  <c r="E38" i="5"/>
  <c r="D37" i="5"/>
  <c r="F35" i="5"/>
  <c r="E34" i="5"/>
  <c r="D33" i="5"/>
  <c r="E30" i="5"/>
  <c r="F27" i="5"/>
  <c r="E26" i="5"/>
  <c r="D25" i="5"/>
  <c r="D21" i="5"/>
  <c r="E13" i="5"/>
  <c r="F60" i="5"/>
  <c r="E59" i="5"/>
  <c r="D58" i="5"/>
  <c r="D54" i="5"/>
  <c r="F52" i="5"/>
  <c r="E51" i="5"/>
  <c r="F48" i="5"/>
  <c r="D46" i="5"/>
  <c r="F44" i="5"/>
  <c r="D42" i="5"/>
  <c r="F40" i="5"/>
  <c r="E39" i="5"/>
  <c r="D38" i="5"/>
  <c r="F36" i="5"/>
  <c r="E35" i="5"/>
  <c r="D34" i="5"/>
  <c r="D30" i="5"/>
  <c r="F28" i="5"/>
  <c r="E27" i="5"/>
  <c r="D26" i="5"/>
  <c r="F20" i="5"/>
  <c r="F16" i="5"/>
  <c r="D13" i="5"/>
  <c r="E60" i="5"/>
  <c r="D59" i="5"/>
  <c r="G59" i="5" s="1"/>
  <c r="F57" i="5"/>
  <c r="F53" i="5"/>
  <c r="E52" i="5"/>
  <c r="D51" i="5"/>
  <c r="F49" i="5"/>
  <c r="E48" i="5"/>
  <c r="F45" i="5"/>
  <c r="E44" i="5"/>
  <c r="F41" i="5"/>
  <c r="E40" i="5"/>
  <c r="G40" i="5" s="1"/>
  <c r="D39" i="5"/>
  <c r="F37" i="5"/>
  <c r="E36" i="5"/>
  <c r="D35" i="5"/>
  <c r="F33" i="5"/>
  <c r="E28" i="5"/>
  <c r="D27" i="5"/>
  <c r="F25" i="5"/>
  <c r="F21" i="5"/>
  <c r="E20" i="5"/>
  <c r="G14" i="5"/>
  <c r="G18" i="5"/>
  <c r="G22" i="5"/>
  <c r="G30" i="5"/>
  <c r="G50" i="5"/>
  <c r="G32" i="5"/>
  <c r="G56" i="5"/>
  <c r="G12" i="5"/>
  <c r="G24" i="5"/>
  <c r="G11" i="5"/>
  <c r="G15" i="5"/>
  <c r="G19" i="5"/>
  <c r="G23" i="5"/>
  <c r="G31" i="5"/>
  <c r="G43" i="5"/>
  <c r="G47" i="5"/>
  <c r="G55" i="5"/>
  <c r="E52" i="3"/>
  <c r="E54" i="3"/>
  <c r="F6" i="3"/>
  <c r="F10" i="3"/>
  <c r="F16" i="3"/>
  <c r="E13" i="3"/>
  <c r="E15" i="3"/>
  <c r="E17" i="3"/>
  <c r="E19" i="3"/>
  <c r="E21" i="3"/>
  <c r="E23" i="3"/>
  <c r="E25" i="3"/>
  <c r="E27" i="3"/>
  <c r="E29" i="3"/>
  <c r="E31" i="3"/>
  <c r="E33" i="3"/>
  <c r="E35" i="3"/>
  <c r="E37" i="3"/>
  <c r="E39" i="3"/>
  <c r="E41" i="3"/>
  <c r="E43" i="3"/>
  <c r="E45" i="3"/>
  <c r="E47" i="3"/>
  <c r="E49" i="3"/>
  <c r="E51" i="3"/>
  <c r="E53" i="3"/>
  <c r="E55" i="3"/>
  <c r="F8" i="3"/>
  <c r="F12" i="3"/>
  <c r="F14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E5" i="3"/>
  <c r="E7" i="3"/>
  <c r="E9" i="3"/>
  <c r="E11" i="3"/>
  <c r="F5" i="3"/>
  <c r="F7" i="3"/>
  <c r="F9" i="3"/>
  <c r="F11" i="3"/>
  <c r="F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F51" i="3"/>
  <c r="F53" i="3"/>
  <c r="E52" i="1"/>
  <c r="E54" i="1"/>
  <c r="F6" i="1"/>
  <c r="F10" i="1"/>
  <c r="F14" i="1"/>
  <c r="F18" i="1"/>
  <c r="F22" i="1"/>
  <c r="F26" i="1"/>
  <c r="F30" i="1"/>
  <c r="F34" i="1"/>
  <c r="F38" i="1"/>
  <c r="F44" i="1"/>
  <c r="F48" i="1"/>
  <c r="F52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F8" i="1"/>
  <c r="F12" i="1"/>
  <c r="F16" i="1"/>
  <c r="F20" i="1"/>
  <c r="F24" i="1"/>
  <c r="F28" i="1"/>
  <c r="F32" i="1"/>
  <c r="F36" i="1"/>
  <c r="F40" i="1"/>
  <c r="F42" i="1"/>
  <c r="F46" i="1"/>
  <c r="F50" i="1"/>
  <c r="F54" i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9" i="4"/>
  <c r="G58" i="5" l="1"/>
  <c r="G39" i="5"/>
  <c r="G26" i="5"/>
  <c r="G46" i="5"/>
  <c r="G60" i="5"/>
  <c r="G52" i="5"/>
  <c r="G34" i="5"/>
  <c r="G37" i="5"/>
  <c r="G13" i="5"/>
  <c r="G33" i="5"/>
  <c r="G27" i="5"/>
  <c r="G36" i="5"/>
  <c r="G41" i="5"/>
  <c r="G35" i="5"/>
  <c r="G48" i="5"/>
  <c r="G42" i="5"/>
  <c r="G51" i="5"/>
  <c r="G20" i="5"/>
  <c r="G28" i="5"/>
  <c r="G38" i="5"/>
  <c r="G53" i="5"/>
  <c r="G44" i="5"/>
  <c r="G54" i="5"/>
  <c r="G45" i="5"/>
  <c r="G57" i="5"/>
  <c r="G49" i="5"/>
  <c r="G21" i="5"/>
  <c r="G25" i="5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D30" i="4"/>
  <c r="E30" i="4"/>
  <c r="F30" i="4"/>
  <c r="D31" i="4"/>
  <c r="E31" i="4"/>
  <c r="F31" i="4"/>
  <c r="D32" i="4"/>
  <c r="E32" i="4"/>
  <c r="F32" i="4"/>
  <c r="D33" i="4"/>
  <c r="E33" i="4"/>
  <c r="F33" i="4"/>
  <c r="D34" i="4"/>
  <c r="E34" i="4"/>
  <c r="F34" i="4"/>
  <c r="D35" i="4"/>
  <c r="E35" i="4"/>
  <c r="F35" i="4"/>
  <c r="D36" i="4"/>
  <c r="E36" i="4"/>
  <c r="F36" i="4"/>
  <c r="D37" i="4"/>
  <c r="E37" i="4"/>
  <c r="F37" i="4"/>
  <c r="D38" i="4"/>
  <c r="E38" i="4"/>
  <c r="F38" i="4"/>
  <c r="D39" i="4"/>
  <c r="E39" i="4"/>
  <c r="F39" i="4"/>
  <c r="D40" i="4"/>
  <c r="E40" i="4"/>
  <c r="F40" i="4"/>
  <c r="D41" i="4"/>
  <c r="E41" i="4"/>
  <c r="F41" i="4"/>
  <c r="D42" i="4"/>
  <c r="E42" i="4"/>
  <c r="F42" i="4"/>
  <c r="D43" i="4"/>
  <c r="E43" i="4"/>
  <c r="F43" i="4"/>
  <c r="D44" i="4"/>
  <c r="E44" i="4"/>
  <c r="F44" i="4"/>
  <c r="D45" i="4"/>
  <c r="E45" i="4"/>
  <c r="F45" i="4"/>
  <c r="D46" i="4"/>
  <c r="E46" i="4"/>
  <c r="F46" i="4"/>
  <c r="D47" i="4"/>
  <c r="E47" i="4"/>
  <c r="F47" i="4"/>
  <c r="D48" i="4"/>
  <c r="E48" i="4"/>
  <c r="F48" i="4"/>
  <c r="D49" i="4"/>
  <c r="E49" i="4"/>
  <c r="F49" i="4"/>
  <c r="D50" i="4"/>
  <c r="E50" i="4"/>
  <c r="F50" i="4"/>
  <c r="D51" i="4"/>
  <c r="E51" i="4"/>
  <c r="F51" i="4"/>
  <c r="D52" i="4"/>
  <c r="E52" i="4"/>
  <c r="F52" i="4"/>
  <c r="D53" i="4"/>
  <c r="E53" i="4"/>
  <c r="F53" i="4"/>
  <c r="D54" i="4"/>
  <c r="E54" i="4"/>
  <c r="F54" i="4"/>
  <c r="D55" i="4"/>
  <c r="E55" i="4"/>
  <c r="F55" i="4"/>
  <c r="D56" i="4"/>
  <c r="E56" i="4"/>
  <c r="F56" i="4"/>
  <c r="D57" i="4"/>
  <c r="E57" i="4"/>
  <c r="F57" i="4"/>
  <c r="D58" i="4"/>
  <c r="E58" i="4"/>
  <c r="F58" i="4"/>
  <c r="D59" i="4"/>
  <c r="E59" i="4"/>
  <c r="F59" i="4"/>
  <c r="E9" i="4"/>
  <c r="D9" i="4"/>
  <c r="G57" i="4" l="1"/>
  <c r="G53" i="4"/>
  <c r="G49" i="4"/>
  <c r="G45" i="4"/>
  <c r="G18" i="4"/>
  <c r="G14" i="4"/>
  <c r="G10" i="4"/>
  <c r="G58" i="4"/>
  <c r="G41" i="4"/>
  <c r="G37" i="4"/>
  <c r="G33" i="4"/>
  <c r="G29" i="4"/>
  <c r="G25" i="4"/>
  <c r="G21" i="4"/>
  <c r="G17" i="4"/>
  <c r="G50" i="4"/>
  <c r="G42" i="4"/>
  <c r="G54" i="4"/>
  <c r="G46" i="4"/>
  <c r="G34" i="4"/>
  <c r="G26" i="4"/>
  <c r="G22" i="4"/>
  <c r="G59" i="4"/>
  <c r="G55" i="4"/>
  <c r="G47" i="4"/>
  <c r="G43" i="4"/>
  <c r="G39" i="4"/>
  <c r="G35" i="4"/>
  <c r="G31" i="4"/>
  <c r="G27" i="4"/>
  <c r="G23" i="4"/>
  <c r="G19" i="4"/>
  <c r="G15" i="4"/>
  <c r="G11" i="4"/>
  <c r="G38" i="4"/>
  <c r="G30" i="4"/>
  <c r="G51" i="4"/>
  <c r="G56" i="4"/>
  <c r="G52" i="4"/>
  <c r="G48" i="4"/>
  <c r="G44" i="4"/>
  <c r="G40" i="4"/>
  <c r="G36" i="4"/>
  <c r="G32" i="4"/>
  <c r="G28" i="4"/>
  <c r="G24" i="4"/>
  <c r="G20" i="4"/>
  <c r="G16" i="4"/>
  <c r="G12" i="4"/>
  <c r="G13" i="4"/>
  <c r="G9" i="4"/>
</calcChain>
</file>

<file path=xl/sharedStrings.xml><?xml version="1.0" encoding="utf-8"?>
<sst xmlns="http://schemas.openxmlformats.org/spreadsheetml/2006/main" count="456" uniqueCount="122">
  <si>
    <t>Anchor data value (value1)</t>
  </si>
  <si>
    <t>Anchor visual size (size1)</t>
  </si>
  <si>
    <t>Red</t>
  </si>
  <si>
    <t>Green</t>
  </si>
  <si>
    <t>Blue</t>
  </si>
  <si>
    <t>Minimum Value</t>
  </si>
  <si>
    <t>Maximum Value</t>
  </si>
  <si>
    <t>Values</t>
  </si>
  <si>
    <t>Color Hex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</si>
  <si>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</si>
  <si>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</si>
  <si>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</si>
  <si>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</si>
  <si>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</si>
  <si>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</si>
  <si>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</si>
  <si>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</si>
  <si>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</si>
  <si>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</si>
  <si>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</si>
  <si>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</si>
  <si>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</si>
  <si>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</si>
  <si>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</si>
  <si>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</si>
  <si>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</si>
  <si>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</si>
  <si>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</si>
  <si>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</si>
  <si>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</si>
  <si>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</si>
  <si>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</si>
  <si>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</si>
  <si>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</si>
  <si>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</si>
  <si>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</si>
  <si>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</si>
  <si>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</si>
  <si>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</si>
  <si>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</si>
  <si>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</si>
  <si>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</si>
  <si>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</si>
  <si>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</si>
  <si>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</si>
  <si>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</si>
  <si>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</si>
  <si>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</si>
  <si>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</si>
  <si>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</si>
  <si>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</si>
  <si>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</si>
  <si>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</si>
  <si>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</si>
  <si>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</si>
  <si>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</si>
  <si>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</si>
  <si>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</si>
  <si>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Maximum Color</t>
  </si>
  <si>
    <t>Minimum Color</t>
  </si>
  <si>
    <t>Maine</t>
  </si>
  <si>
    <t>Nebraska</t>
  </si>
  <si>
    <t>State</t>
  </si>
  <si>
    <t>State Symbol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</si>
  <si>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</si>
  <si>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</si>
  <si>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</si>
  <si>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</si>
  <si>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</si>
  <si>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</si>
  <si>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</si>
  <si>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</si>
  <si>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</si>
  <si>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</si>
  <si>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</si>
  <si>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</si>
  <si>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</si>
  <si>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</si>
  <si>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</si>
  <si>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</si>
  <si>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</si>
  <si>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</si>
  <si>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</si>
  <si>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</si>
  <si>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</si>
  <si>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</si>
  <si>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</si>
  <si>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</si>
  <si>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</si>
  <si>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</si>
  <si>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</si>
  <si>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</si>
  <si>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</si>
  <si>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</si>
  <si>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</si>
  <si>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</si>
  <si>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</si>
  <si>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</si>
  <si>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</si>
  <si>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</si>
  <si>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</si>
  <si>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</si>
  <si>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</si>
  <si>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</si>
  <si>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</si>
  <si>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</si>
  <si>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</si>
  <si>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</si>
  <si>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</si>
  <si>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</si>
  <si>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</si>
  <si>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</si>
  <si>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</si>
  <si>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</si>
  <si>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</si>
  <si>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Mid Value</t>
  </si>
  <si>
    <t xml:space="preserve">Mid Color </t>
  </si>
  <si>
    <t>Trump Votes</t>
  </si>
  <si>
    <t>Visual Size (Clinton Votes, size2)</t>
  </si>
  <si>
    <t>Clinton Votes</t>
  </si>
  <si>
    <t>Visual Size (Trump Votes, size2)</t>
  </si>
  <si>
    <t>Sample Data: 2016 Presidential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</si>
</sst>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%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696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EEB84"/>
        <bgColor indexed="64"/>
      </patternFill>
    </fill>
    <fill>
      <patternFill patternType="solid">
        <fgColor rgb="FF2A5598"/>
        <bgColor indexed="64"/>
      </patternFill>
    </fill>
    <fill>
      <patternFill patternType="solid">
        <fgColor rgb="FFC422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2" applyNumberFormat="1" applyFont="1"/>
    <xf numFmtId="9" fontId="0" fillId="0" borderId="0" xfId="1" applyFont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42221"/>
      <color rgb="FF2A5598"/>
      <color rgb="FFFEEB84"/>
      <color rgb="FF63BE7B"/>
      <color rgb="FFF9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5"/>
  <sheetViews>
    <sheetView workbookViewId="0">
      <selection activeCell="E4" sqref="E4:F4"/>
    </sheetView>
  </sheetViews>
  <sheetFormatPr defaultRowHeight="14.5" x14ac:dyDescent="0.35"/>
  <cols>
    <col min="1" max="1" width="23.54296875" customWidth="1"/>
    <col min="2" max="2" width="11.90625" customWidth="1"/>
    <col min="3" max="3" width="12.54296875" bestFit="1" customWidth="1"/>
    <col min="4" max="4" width="18" bestFit="1" customWidth="1"/>
    <col min="5" max="5" width="16.08984375" bestFit="1" customWidth="1"/>
    <col min="6" max="6" width="14.08984375" customWidth="1"/>
    <col min="9" max="10" width="10" bestFit="1" customWidth="1"/>
  </cols>
  <sheetData>
    <row r="1" spans="1:10" x14ac:dyDescent="0.35">
      <c r="A1" t="s">
        <v>0</v>
      </c>
      <c r="B1" s="9">
        <f>C9</f>
        <v>8753788</v>
      </c>
    </row>
    <row r="2" spans="1:10" x14ac:dyDescent="0.35">
      <c r="A2" t="s">
        <v>1</v>
      </c>
      <c r="B2">
        <v>400</v>
      </c>
    </row>
    <row r="4" spans="1:10" ht="43.5" x14ac:dyDescent="0.35">
      <c r="A4" t="s">
        <v>62</v>
      </c>
      <c r="B4" t="s">
        <v>63</v>
      </c>
      <c r="C4" t="s">
        <v>119</v>
      </c>
      <c r="D4" t="s">
        <v>117</v>
      </c>
      <c r="E4" s="8" t="s">
        <v>118</v>
      </c>
      <c r="F4" s="8" t="s">
        <v>120</v>
      </c>
    </row>
    <row r="5" spans="1:10" x14ac:dyDescent="0.35">
      <c r="A5" t="s">
        <v>9</v>
      </c>
      <c r="B5" t="s">
        <v>64</v>
      </c>
      <c r="C5" s="10">
        <v>729547</v>
      </c>
      <c r="D5" s="10">
        <v>1318255</v>
      </c>
      <c r="E5" s="1">
        <f>($B$2*C5)/$B$1</f>
        <v>33.336288244586228</v>
      </c>
      <c r="F5" s="1">
        <f t="shared" ref="F5:F36" si="0">(B$2*D5)/B$1</f>
        <v>60.237008252884351</v>
      </c>
      <c r="I5" s="9"/>
    </row>
    <row r="6" spans="1:10" x14ac:dyDescent="0.35">
      <c r="A6" t="s">
        <v>10</v>
      </c>
      <c r="B6" t="s">
        <v>65</v>
      </c>
      <c r="C6" s="10">
        <v>116454</v>
      </c>
      <c r="D6" s="10">
        <v>163387</v>
      </c>
      <c r="E6" s="1">
        <f t="shared" ref="E6:E18" si="1">($B$2*C6)/$B$1</f>
        <v>5.3213077584241244</v>
      </c>
      <c r="F6" s="1">
        <f t="shared" si="0"/>
        <v>7.4658879104680169</v>
      </c>
      <c r="I6" s="9"/>
    </row>
    <row r="7" spans="1:10" x14ac:dyDescent="0.35">
      <c r="A7" t="s">
        <v>11</v>
      </c>
      <c r="B7" t="s">
        <v>66</v>
      </c>
      <c r="C7" s="10">
        <v>1161167</v>
      </c>
      <c r="D7" s="10">
        <v>1252401</v>
      </c>
      <c r="E7" s="1">
        <f t="shared" si="1"/>
        <v>53.058950022550235</v>
      </c>
      <c r="F7" s="1">
        <f t="shared" si="0"/>
        <v>57.22784239234489</v>
      </c>
      <c r="I7" s="9"/>
    </row>
    <row r="8" spans="1:10" x14ac:dyDescent="0.35">
      <c r="A8" t="s">
        <v>12</v>
      </c>
      <c r="B8" t="s">
        <v>67</v>
      </c>
      <c r="C8" s="10">
        <v>380494</v>
      </c>
      <c r="D8" s="10">
        <v>684872</v>
      </c>
      <c r="E8" s="1">
        <f t="shared" si="1"/>
        <v>17.386484571022283</v>
      </c>
      <c r="F8" s="1">
        <f t="shared" si="0"/>
        <v>31.294886282372843</v>
      </c>
      <c r="I8" s="9"/>
    </row>
    <row r="9" spans="1:10" x14ac:dyDescent="0.35">
      <c r="A9" t="s">
        <v>13</v>
      </c>
      <c r="B9" t="s">
        <v>68</v>
      </c>
      <c r="C9" s="10">
        <v>8753788</v>
      </c>
      <c r="D9" s="10">
        <v>4483810</v>
      </c>
      <c r="E9" s="1">
        <f t="shared" si="1"/>
        <v>400</v>
      </c>
      <c r="F9" s="1">
        <f t="shared" si="0"/>
        <v>204.88547358012326</v>
      </c>
      <c r="I9" s="10"/>
      <c r="J9" s="10"/>
    </row>
    <row r="10" spans="1:10" x14ac:dyDescent="0.35">
      <c r="A10" t="s">
        <v>14</v>
      </c>
      <c r="B10" t="s">
        <v>69</v>
      </c>
      <c r="C10" s="10">
        <v>1338870</v>
      </c>
      <c r="D10" s="10">
        <v>1202484</v>
      </c>
      <c r="E10" s="1">
        <f t="shared" si="1"/>
        <v>61.179000451004754</v>
      </c>
      <c r="F10" s="1">
        <f t="shared" si="0"/>
        <v>54.946909840631278</v>
      </c>
      <c r="I10" s="10"/>
      <c r="J10" s="10"/>
    </row>
    <row r="11" spans="1:10" x14ac:dyDescent="0.35">
      <c r="A11" t="s">
        <v>15</v>
      </c>
      <c r="B11" t="s">
        <v>70</v>
      </c>
      <c r="C11" s="10">
        <v>897572</v>
      </c>
      <c r="D11" s="10">
        <v>673215</v>
      </c>
      <c r="E11" s="1">
        <f t="shared" si="1"/>
        <v>41.014107264192369</v>
      </c>
      <c r="F11" s="1">
        <f t="shared" si="0"/>
        <v>30.762225450285065</v>
      </c>
    </row>
    <row r="12" spans="1:10" x14ac:dyDescent="0.35">
      <c r="A12" t="s">
        <v>16</v>
      </c>
      <c r="B12" t="s">
        <v>71</v>
      </c>
      <c r="C12" s="10">
        <v>235603</v>
      </c>
      <c r="D12" s="10">
        <v>185127</v>
      </c>
      <c r="E12" s="1">
        <f t="shared" si="1"/>
        <v>10.765762204887759</v>
      </c>
      <c r="F12" s="1">
        <f t="shared" si="0"/>
        <v>8.4592864254880293</v>
      </c>
      <c r="I12" s="9"/>
    </row>
    <row r="13" spans="1:10" x14ac:dyDescent="0.35">
      <c r="A13" t="s">
        <v>17</v>
      </c>
      <c r="B13" t="s">
        <v>72</v>
      </c>
      <c r="C13" s="10">
        <v>282830</v>
      </c>
      <c r="D13" s="10">
        <v>12723</v>
      </c>
      <c r="E13" s="1">
        <f t="shared" si="1"/>
        <v>12.923776541081414</v>
      </c>
      <c r="F13" s="1">
        <f t="shared" si="0"/>
        <v>0.58137117325665189</v>
      </c>
      <c r="I13" s="9"/>
    </row>
    <row r="14" spans="1:10" x14ac:dyDescent="0.35">
      <c r="A14" t="s">
        <v>18</v>
      </c>
      <c r="B14" t="s">
        <v>73</v>
      </c>
      <c r="C14" s="10">
        <v>4504975</v>
      </c>
      <c r="D14" s="10">
        <v>4617886</v>
      </c>
      <c r="E14" s="1">
        <f t="shared" si="1"/>
        <v>205.85259775539458</v>
      </c>
      <c r="F14" s="1">
        <f t="shared" si="0"/>
        <v>211.01200988646286</v>
      </c>
      <c r="I14" s="9"/>
    </row>
    <row r="15" spans="1:10" x14ac:dyDescent="0.35">
      <c r="A15" t="s">
        <v>19</v>
      </c>
      <c r="B15" t="s">
        <v>74</v>
      </c>
      <c r="C15" s="10">
        <v>1877963</v>
      </c>
      <c r="D15" s="10">
        <v>2089104</v>
      </c>
      <c r="E15" s="1">
        <f t="shared" si="1"/>
        <v>85.812587647770314</v>
      </c>
      <c r="F15" s="1">
        <f t="shared" si="0"/>
        <v>95.460570897992966</v>
      </c>
      <c r="I15" s="9"/>
    </row>
    <row r="16" spans="1:10" x14ac:dyDescent="0.35">
      <c r="A16" t="s">
        <v>20</v>
      </c>
      <c r="B16" t="s">
        <v>75</v>
      </c>
      <c r="C16" s="10">
        <v>266891</v>
      </c>
      <c r="D16" s="10">
        <v>128847</v>
      </c>
      <c r="E16" s="1">
        <f t="shared" si="1"/>
        <v>12.195451843247746</v>
      </c>
      <c r="F16" s="1">
        <f t="shared" si="0"/>
        <v>5.887599745390224</v>
      </c>
      <c r="I16" s="9"/>
    </row>
    <row r="17" spans="1:9" x14ac:dyDescent="0.35">
      <c r="A17" t="s">
        <v>21</v>
      </c>
      <c r="B17" t="s">
        <v>76</v>
      </c>
      <c r="C17" s="10">
        <v>189765</v>
      </c>
      <c r="D17" s="10">
        <v>409055</v>
      </c>
      <c r="E17" s="1">
        <f t="shared" si="1"/>
        <v>8.6712175346261535</v>
      </c>
      <c r="F17" s="1">
        <f t="shared" si="0"/>
        <v>18.691565297217615</v>
      </c>
      <c r="I17" s="9"/>
    </row>
    <row r="18" spans="1:9" x14ac:dyDescent="0.35">
      <c r="A18" t="s">
        <v>22</v>
      </c>
      <c r="B18" t="s">
        <v>77</v>
      </c>
      <c r="C18" s="10">
        <v>3090729</v>
      </c>
      <c r="D18" s="10">
        <v>2146015</v>
      </c>
      <c r="E18" s="1">
        <f t="shared" si="1"/>
        <v>141.22932837761206</v>
      </c>
      <c r="F18" s="1">
        <f t="shared" si="0"/>
        <v>98.06109081005846</v>
      </c>
      <c r="I18" s="9"/>
    </row>
    <row r="19" spans="1:9" x14ac:dyDescent="0.35">
      <c r="A19" t="s">
        <v>23</v>
      </c>
      <c r="B19" t="s">
        <v>78</v>
      </c>
      <c r="C19" s="10">
        <v>1033126</v>
      </c>
      <c r="D19" s="10">
        <v>1557286</v>
      </c>
      <c r="E19" s="1">
        <f t="shared" ref="E19:E36" si="2">(B$2*C19)/B$1</f>
        <v>47.208180047312091</v>
      </c>
      <c r="F19" s="1">
        <f t="shared" si="0"/>
        <v>71.159411217178203</v>
      </c>
      <c r="I19" s="9"/>
    </row>
    <row r="20" spans="1:9" x14ac:dyDescent="0.35">
      <c r="A20" t="s">
        <v>24</v>
      </c>
      <c r="B20" t="s">
        <v>79</v>
      </c>
      <c r="C20" s="10">
        <v>653669</v>
      </c>
      <c r="D20" s="10">
        <v>800983</v>
      </c>
      <c r="E20" s="1">
        <f t="shared" si="2"/>
        <v>29.869080676845268</v>
      </c>
      <c r="F20" s="1">
        <f t="shared" si="0"/>
        <v>36.600520825955577</v>
      </c>
      <c r="I20" s="9"/>
    </row>
    <row r="21" spans="1:9" x14ac:dyDescent="0.35">
      <c r="A21" t="s">
        <v>25</v>
      </c>
      <c r="B21" t="s">
        <v>80</v>
      </c>
      <c r="C21" s="10">
        <v>427005</v>
      </c>
      <c r="D21" s="10">
        <v>671018</v>
      </c>
      <c r="E21" s="1">
        <f t="shared" si="2"/>
        <v>19.511781642415833</v>
      </c>
      <c r="F21" s="1">
        <f t="shared" si="0"/>
        <v>30.661834625193116</v>
      </c>
      <c r="I21" s="9"/>
    </row>
    <row r="22" spans="1:9" x14ac:dyDescent="0.35">
      <c r="A22" t="s">
        <v>26</v>
      </c>
      <c r="B22" t="s">
        <v>81</v>
      </c>
      <c r="C22" s="10">
        <v>628854</v>
      </c>
      <c r="D22" s="10">
        <v>1202971</v>
      </c>
      <c r="E22" s="1">
        <f t="shared" si="2"/>
        <v>28.735171562299659</v>
      </c>
      <c r="F22" s="1">
        <f t="shared" si="0"/>
        <v>54.969163064035818</v>
      </c>
      <c r="I22" s="9"/>
    </row>
    <row r="23" spans="1:9" x14ac:dyDescent="0.35">
      <c r="A23" t="s">
        <v>27</v>
      </c>
      <c r="B23" t="s">
        <v>82</v>
      </c>
      <c r="C23" s="10">
        <v>780154</v>
      </c>
      <c r="D23" s="10">
        <v>1178638</v>
      </c>
      <c r="E23" s="1">
        <f t="shared" si="2"/>
        <v>35.648750003998266</v>
      </c>
      <c r="F23" s="1">
        <f t="shared" si="0"/>
        <v>53.857278700375197</v>
      </c>
      <c r="I23" s="9"/>
    </row>
    <row r="24" spans="1:9" x14ac:dyDescent="0.35">
      <c r="A24" t="s">
        <v>60</v>
      </c>
      <c r="B24" t="s">
        <v>83</v>
      </c>
      <c r="C24" s="10">
        <v>357735</v>
      </c>
      <c r="D24" s="10">
        <v>335593</v>
      </c>
      <c r="E24" s="1">
        <f t="shared" si="2"/>
        <v>16.346523356517203</v>
      </c>
      <c r="F24" s="1">
        <f t="shared" si="0"/>
        <v>15.334755650925063</v>
      </c>
    </row>
    <row r="25" spans="1:9" x14ac:dyDescent="0.35">
      <c r="A25" t="s">
        <v>28</v>
      </c>
      <c r="B25" t="s">
        <v>84</v>
      </c>
      <c r="C25" s="10">
        <v>1677928</v>
      </c>
      <c r="D25" s="10">
        <v>943169</v>
      </c>
      <c r="E25" s="1">
        <f t="shared" si="2"/>
        <v>76.672087557980618</v>
      </c>
      <c r="F25" s="1">
        <f t="shared" si="0"/>
        <v>43.097639559011483</v>
      </c>
    </row>
    <row r="26" spans="1:9" x14ac:dyDescent="0.35">
      <c r="A26" t="s">
        <v>29</v>
      </c>
      <c r="B26" t="s">
        <v>85</v>
      </c>
      <c r="C26" s="10">
        <v>1995196</v>
      </c>
      <c r="D26" s="10">
        <v>1090893</v>
      </c>
      <c r="E26" s="1">
        <f t="shared" si="2"/>
        <v>91.169491424740926</v>
      </c>
      <c r="F26" s="1">
        <f t="shared" si="0"/>
        <v>49.847814454725203</v>
      </c>
    </row>
    <row r="27" spans="1:9" x14ac:dyDescent="0.35">
      <c r="A27" t="s">
        <v>30</v>
      </c>
      <c r="B27" t="s">
        <v>86</v>
      </c>
      <c r="C27" s="10">
        <v>2268839</v>
      </c>
      <c r="D27" s="10">
        <v>2279543</v>
      </c>
      <c r="E27" s="1">
        <f t="shared" si="2"/>
        <v>103.67347255839415</v>
      </c>
      <c r="F27" s="1">
        <f t="shared" si="0"/>
        <v>104.16258652825496</v>
      </c>
    </row>
    <row r="28" spans="1:9" x14ac:dyDescent="0.35">
      <c r="A28" t="s">
        <v>31</v>
      </c>
      <c r="B28" t="s">
        <v>87</v>
      </c>
      <c r="C28" s="10">
        <v>1367716</v>
      </c>
      <c r="D28" s="10">
        <v>1322951</v>
      </c>
      <c r="E28" s="1">
        <f t="shared" si="2"/>
        <v>62.497104110814654</v>
      </c>
      <c r="F28" s="1">
        <f t="shared" si="0"/>
        <v>60.451589643249299</v>
      </c>
    </row>
    <row r="29" spans="1:9" x14ac:dyDescent="0.35">
      <c r="A29" t="s">
        <v>32</v>
      </c>
      <c r="B29" t="s">
        <v>88</v>
      </c>
      <c r="C29" s="10">
        <v>485131</v>
      </c>
      <c r="D29" s="10">
        <v>700714</v>
      </c>
      <c r="E29" s="1">
        <f t="shared" si="2"/>
        <v>22.167820376732905</v>
      </c>
      <c r="F29" s="1">
        <f t="shared" si="0"/>
        <v>32.018778613327164</v>
      </c>
    </row>
    <row r="30" spans="1:9" x14ac:dyDescent="0.35">
      <c r="A30" t="s">
        <v>33</v>
      </c>
      <c r="B30" t="s">
        <v>89</v>
      </c>
      <c r="C30" s="10">
        <v>1071068</v>
      </c>
      <c r="D30" s="10">
        <v>1594511</v>
      </c>
      <c r="E30" s="1">
        <f t="shared" si="2"/>
        <v>48.9419209146943</v>
      </c>
      <c r="F30" s="1">
        <f t="shared" si="0"/>
        <v>72.860389125256404</v>
      </c>
    </row>
    <row r="31" spans="1:9" x14ac:dyDescent="0.35">
      <c r="A31" t="s">
        <v>34</v>
      </c>
      <c r="B31" t="s">
        <v>90</v>
      </c>
      <c r="C31" s="10">
        <v>177709</v>
      </c>
      <c r="D31" s="10">
        <v>279240</v>
      </c>
      <c r="E31" s="1">
        <f t="shared" si="2"/>
        <v>8.1203245954779799</v>
      </c>
      <c r="F31" s="1">
        <f t="shared" si="0"/>
        <v>12.759733272041773</v>
      </c>
    </row>
    <row r="32" spans="1:9" x14ac:dyDescent="0.35">
      <c r="A32" t="s">
        <v>61</v>
      </c>
      <c r="B32" t="s">
        <v>91</v>
      </c>
      <c r="C32" s="10">
        <v>284494</v>
      </c>
      <c r="D32" s="10">
        <v>495961</v>
      </c>
      <c r="E32" s="1">
        <f t="shared" si="2"/>
        <v>12.999812195588927</v>
      </c>
      <c r="F32" s="1">
        <f t="shared" si="0"/>
        <v>22.662691854086482</v>
      </c>
    </row>
    <row r="33" spans="1:6" x14ac:dyDescent="0.35">
      <c r="A33" t="s">
        <v>35</v>
      </c>
      <c r="B33" t="s">
        <v>92</v>
      </c>
      <c r="C33" s="10">
        <v>539260</v>
      </c>
      <c r="D33" s="10">
        <v>512058</v>
      </c>
      <c r="E33" s="1">
        <f t="shared" si="2"/>
        <v>24.641218178918656</v>
      </c>
      <c r="F33" s="1">
        <f t="shared" si="0"/>
        <v>23.398236283538051</v>
      </c>
    </row>
    <row r="34" spans="1:6" x14ac:dyDescent="0.35">
      <c r="A34" t="s">
        <v>36</v>
      </c>
      <c r="B34" t="s">
        <v>93</v>
      </c>
      <c r="C34" s="10">
        <v>348526</v>
      </c>
      <c r="D34" s="10">
        <v>345790</v>
      </c>
      <c r="E34" s="1">
        <f t="shared" si="2"/>
        <v>15.925722670002974</v>
      </c>
      <c r="F34" s="1">
        <f t="shared" si="0"/>
        <v>15.800702507303123</v>
      </c>
    </row>
    <row r="35" spans="1:6" x14ac:dyDescent="0.35">
      <c r="A35" t="s">
        <v>37</v>
      </c>
      <c r="B35" t="s">
        <v>94</v>
      </c>
      <c r="C35" s="10">
        <v>2148278</v>
      </c>
      <c r="D35" s="10">
        <v>1601933</v>
      </c>
      <c r="E35" s="1">
        <f t="shared" si="2"/>
        <v>98.164497472408513</v>
      </c>
      <c r="F35" s="1">
        <f t="shared" si="0"/>
        <v>73.199533733282095</v>
      </c>
    </row>
    <row r="36" spans="1:6" x14ac:dyDescent="0.35">
      <c r="A36" t="s">
        <v>38</v>
      </c>
      <c r="B36" t="s">
        <v>95</v>
      </c>
      <c r="C36" s="10">
        <v>385234</v>
      </c>
      <c r="D36" s="10">
        <v>319667</v>
      </c>
      <c r="E36" s="1">
        <f t="shared" si="2"/>
        <v>17.603076519559306</v>
      </c>
      <c r="F36" s="1">
        <f t="shared" si="0"/>
        <v>14.607024981642233</v>
      </c>
    </row>
    <row r="37" spans="1:6" x14ac:dyDescent="0.35">
      <c r="A37" t="s">
        <v>39</v>
      </c>
      <c r="B37" t="s">
        <v>96</v>
      </c>
      <c r="C37" s="10">
        <v>4556124</v>
      </c>
      <c r="D37" s="10">
        <v>2819534</v>
      </c>
      <c r="E37" s="1">
        <f t="shared" ref="E37:E55" si="3">(B$2*C37)/B$1</f>
        <v>208.18982593592625</v>
      </c>
      <c r="F37" s="1">
        <f t="shared" ref="F37:F55" si="4">(B$2*D37)/B$1</f>
        <v>128.83720738953238</v>
      </c>
    </row>
    <row r="38" spans="1:6" x14ac:dyDescent="0.35">
      <c r="A38" t="s">
        <v>40</v>
      </c>
      <c r="B38" t="s">
        <v>97</v>
      </c>
      <c r="C38" s="10">
        <v>2189316</v>
      </c>
      <c r="D38" s="10">
        <v>2362631</v>
      </c>
      <c r="E38" s="1">
        <f t="shared" si="3"/>
        <v>100.03970852389845</v>
      </c>
      <c r="F38" s="1">
        <f t="shared" si="4"/>
        <v>107.95925146919254</v>
      </c>
    </row>
    <row r="39" spans="1:6" x14ac:dyDescent="0.35">
      <c r="A39" t="s">
        <v>41</v>
      </c>
      <c r="B39" t="s">
        <v>98</v>
      </c>
      <c r="C39" s="10">
        <v>93758</v>
      </c>
      <c r="D39" s="10">
        <v>216794</v>
      </c>
      <c r="E39" s="1">
        <f t="shared" si="3"/>
        <v>4.2842252976654223</v>
      </c>
      <c r="F39" s="1">
        <f t="shared" si="4"/>
        <v>9.9062942808301955</v>
      </c>
    </row>
    <row r="40" spans="1:6" x14ac:dyDescent="0.35">
      <c r="A40" t="s">
        <v>42</v>
      </c>
      <c r="B40" t="s">
        <v>99</v>
      </c>
      <c r="C40" s="10">
        <v>2394164</v>
      </c>
      <c r="D40" s="10">
        <v>2841005</v>
      </c>
      <c r="E40" s="1">
        <f t="shared" si="3"/>
        <v>109.40013626101066</v>
      </c>
      <c r="F40" s="1">
        <f t="shared" si="4"/>
        <v>129.81831408300042</v>
      </c>
    </row>
    <row r="41" spans="1:6" x14ac:dyDescent="0.35">
      <c r="A41" t="s">
        <v>43</v>
      </c>
      <c r="B41" t="s">
        <v>100</v>
      </c>
      <c r="C41" s="10">
        <v>420375</v>
      </c>
      <c r="D41" s="10">
        <v>949136</v>
      </c>
      <c r="E41" s="1">
        <f t="shared" si="3"/>
        <v>19.208827081487467</v>
      </c>
      <c r="F41" s="1">
        <f t="shared" si="4"/>
        <v>43.370298663847009</v>
      </c>
    </row>
    <row r="42" spans="1:6" x14ac:dyDescent="0.35">
      <c r="A42" t="s">
        <v>44</v>
      </c>
      <c r="B42" t="s">
        <v>101</v>
      </c>
      <c r="C42" s="10">
        <v>1002106</v>
      </c>
      <c r="D42" s="10">
        <v>782403</v>
      </c>
      <c r="E42" s="1">
        <f t="shared" si="3"/>
        <v>45.790736536000189</v>
      </c>
      <c r="F42" s="1">
        <f t="shared" si="4"/>
        <v>35.751516943293581</v>
      </c>
    </row>
    <row r="43" spans="1:6" x14ac:dyDescent="0.35">
      <c r="A43" t="s">
        <v>45</v>
      </c>
      <c r="B43" t="s">
        <v>102</v>
      </c>
      <c r="C43" s="10">
        <v>2926441</v>
      </c>
      <c r="D43" s="10">
        <v>2970733</v>
      </c>
      <c r="E43" s="1">
        <f t="shared" si="3"/>
        <v>133.72226971912045</v>
      </c>
      <c r="F43" s="1">
        <f t="shared" si="4"/>
        <v>135.74617068633603</v>
      </c>
    </row>
    <row r="44" spans="1:6" x14ac:dyDescent="0.35">
      <c r="A44" t="s">
        <v>46</v>
      </c>
      <c r="B44" t="s">
        <v>103</v>
      </c>
      <c r="C44" s="10">
        <v>252525</v>
      </c>
      <c r="D44" s="10">
        <v>180543</v>
      </c>
      <c r="E44" s="1">
        <f t="shared" si="3"/>
        <v>11.539004600065709</v>
      </c>
      <c r="F44" s="1">
        <f t="shared" si="4"/>
        <v>8.2498228195610857</v>
      </c>
    </row>
    <row r="45" spans="1:6" x14ac:dyDescent="0.35">
      <c r="A45" t="s">
        <v>47</v>
      </c>
      <c r="B45" t="s">
        <v>104</v>
      </c>
      <c r="C45" s="10">
        <v>855373</v>
      </c>
      <c r="D45" s="10">
        <v>1155389</v>
      </c>
      <c r="E45" s="1">
        <f t="shared" si="3"/>
        <v>39.085844893662035</v>
      </c>
      <c r="F45" s="1">
        <f t="shared" si="4"/>
        <v>52.794927178953841</v>
      </c>
    </row>
    <row r="46" spans="1:6" x14ac:dyDescent="0.35">
      <c r="A46" t="s">
        <v>48</v>
      </c>
      <c r="B46" t="s">
        <v>105</v>
      </c>
      <c r="C46" s="10">
        <v>117458</v>
      </c>
      <c r="D46" s="10">
        <v>227721</v>
      </c>
      <c r="E46" s="1">
        <f t="shared" si="3"/>
        <v>5.3671850403505319</v>
      </c>
      <c r="F46" s="1">
        <f t="shared" si="4"/>
        <v>10.405598125063115</v>
      </c>
    </row>
    <row r="47" spans="1:6" x14ac:dyDescent="0.35">
      <c r="A47" t="s">
        <v>49</v>
      </c>
      <c r="B47" t="s">
        <v>106</v>
      </c>
      <c r="C47" s="10">
        <v>870695</v>
      </c>
      <c r="D47" s="10">
        <v>1522925</v>
      </c>
      <c r="E47" s="1">
        <f t="shared" si="3"/>
        <v>39.785976082582764</v>
      </c>
      <c r="F47" s="1">
        <f t="shared" si="4"/>
        <v>69.589302368300437</v>
      </c>
    </row>
    <row r="48" spans="1:6" x14ac:dyDescent="0.35">
      <c r="A48" t="s">
        <v>50</v>
      </c>
      <c r="B48" t="s">
        <v>107</v>
      </c>
      <c r="C48" s="10">
        <v>3877868</v>
      </c>
      <c r="D48" s="10">
        <v>4685047</v>
      </c>
      <c r="E48" s="1">
        <f t="shared" si="3"/>
        <v>177.19725449142703</v>
      </c>
      <c r="F48" s="1">
        <f t="shared" si="4"/>
        <v>214.08089846361369</v>
      </c>
    </row>
    <row r="49" spans="1:6" x14ac:dyDescent="0.35">
      <c r="A49" t="s">
        <v>51</v>
      </c>
      <c r="B49" t="s">
        <v>108</v>
      </c>
      <c r="C49" s="10">
        <v>310676</v>
      </c>
      <c r="D49" s="10">
        <v>515231</v>
      </c>
      <c r="E49" s="1">
        <f t="shared" si="3"/>
        <v>14.196185696980553</v>
      </c>
      <c r="F49" s="1">
        <f t="shared" si="4"/>
        <v>23.543224944446909</v>
      </c>
    </row>
    <row r="50" spans="1:6" x14ac:dyDescent="0.35">
      <c r="A50" t="s">
        <v>52</v>
      </c>
      <c r="B50" t="s">
        <v>109</v>
      </c>
      <c r="C50" s="10">
        <v>178573</v>
      </c>
      <c r="D50" s="10">
        <v>95369</v>
      </c>
      <c r="E50" s="1">
        <f t="shared" si="3"/>
        <v>8.1598046468568803</v>
      </c>
      <c r="F50" s="1">
        <f t="shared" si="4"/>
        <v>4.3578391434656627</v>
      </c>
    </row>
    <row r="51" spans="1:6" x14ac:dyDescent="0.35">
      <c r="A51" t="s">
        <v>53</v>
      </c>
      <c r="B51" t="s">
        <v>110</v>
      </c>
      <c r="C51" s="10">
        <v>1981473</v>
      </c>
      <c r="D51" s="10">
        <v>1769443</v>
      </c>
      <c r="E51" s="1">
        <f t="shared" si="3"/>
        <v>90.542425747573503</v>
      </c>
      <c r="F51" s="1">
        <f t="shared" si="4"/>
        <v>80.853820083374188</v>
      </c>
    </row>
    <row r="52" spans="1:6" x14ac:dyDescent="0.35">
      <c r="A52" t="s">
        <v>54</v>
      </c>
      <c r="B52" t="s">
        <v>111</v>
      </c>
      <c r="C52" s="10">
        <v>1742718</v>
      </c>
      <c r="D52" s="10">
        <v>1221747</v>
      </c>
      <c r="E52" s="1">
        <f t="shared" si="3"/>
        <v>79.632634466359022</v>
      </c>
      <c r="F52" s="1">
        <f t="shared" si="4"/>
        <v>55.827123069464328</v>
      </c>
    </row>
    <row r="53" spans="1:6" x14ac:dyDescent="0.35">
      <c r="A53" t="s">
        <v>55</v>
      </c>
      <c r="B53" t="s">
        <v>112</v>
      </c>
      <c r="C53" s="10">
        <v>188794</v>
      </c>
      <c r="D53" s="10">
        <v>489371</v>
      </c>
      <c r="E53" s="1">
        <f t="shared" si="3"/>
        <v>8.6268481713288008</v>
      </c>
      <c r="F53" s="1">
        <f t="shared" si="4"/>
        <v>22.361565073314548</v>
      </c>
    </row>
    <row r="54" spans="1:6" x14ac:dyDescent="0.35">
      <c r="A54" t="s">
        <v>56</v>
      </c>
      <c r="B54" t="s">
        <v>113</v>
      </c>
      <c r="C54" s="10">
        <v>1382536</v>
      </c>
      <c r="D54" s="10">
        <v>1405284</v>
      </c>
      <c r="E54" s="1">
        <f t="shared" si="3"/>
        <v>63.174296658772178</v>
      </c>
      <c r="F54" s="1">
        <f t="shared" si="4"/>
        <v>64.213755233734247</v>
      </c>
    </row>
    <row r="55" spans="1:6" x14ac:dyDescent="0.35">
      <c r="A55" t="s">
        <v>57</v>
      </c>
      <c r="B55" t="s">
        <v>114</v>
      </c>
      <c r="C55" s="10">
        <v>55973</v>
      </c>
      <c r="D55" s="10">
        <v>174419</v>
      </c>
      <c r="E55" s="1">
        <f t="shared" si="3"/>
        <v>2.5576584673972</v>
      </c>
      <c r="F55" s="1">
        <f t="shared" si="4"/>
        <v>7.9699896776115668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5"/>
  <sheetViews>
    <sheetView workbookViewId="0">
      <selection activeCell="E4" sqref="E4:F4"/>
    </sheetView>
  </sheetViews>
  <sheetFormatPr defaultRowHeight="14.5" x14ac:dyDescent="0.35"/>
  <cols>
    <col min="1" max="1" width="23.36328125" bestFit="1" customWidth="1"/>
    <col min="2" max="2" width="10" bestFit="1" customWidth="1"/>
    <col min="3" max="3" width="12" bestFit="1" customWidth="1"/>
    <col min="4" max="4" width="18" bestFit="1" customWidth="1"/>
    <col min="5" max="5" width="16.08984375" bestFit="1" customWidth="1"/>
    <col min="6" max="6" width="15.6328125" customWidth="1"/>
  </cols>
  <sheetData>
    <row r="1" spans="1:6" x14ac:dyDescent="0.35">
      <c r="A1" t="s">
        <v>0</v>
      </c>
      <c r="B1" s="9">
        <f>C9</f>
        <v>8753788</v>
      </c>
    </row>
    <row r="2" spans="1:6" x14ac:dyDescent="0.35">
      <c r="A2" t="s">
        <v>1</v>
      </c>
      <c r="B2">
        <v>400</v>
      </c>
    </row>
    <row r="4" spans="1:6" ht="43.5" x14ac:dyDescent="0.35">
      <c r="A4" t="s">
        <v>62</v>
      </c>
      <c r="B4" t="s">
        <v>63</v>
      </c>
      <c r="C4" t="s">
        <v>119</v>
      </c>
      <c r="D4" t="s">
        <v>117</v>
      </c>
      <c r="E4" s="8" t="s">
        <v>118</v>
      </c>
      <c r="F4" s="8" t="s">
        <v>120</v>
      </c>
    </row>
    <row r="5" spans="1:6" x14ac:dyDescent="0.35">
      <c r="A5" t="s">
        <v>9</v>
      </c>
      <c r="B5" t="s">
        <v>64</v>
      </c>
      <c r="C5" s="10">
        <v>729547</v>
      </c>
      <c r="D5" s="10">
        <v>1318255</v>
      </c>
      <c r="E5" s="5">
        <f t="shared" ref="E5:E36" si="0">SQRT(((B$2*B$2)*C5)/B$1)</f>
        <v>115.47517178092653</v>
      </c>
      <c r="F5">
        <f t="shared" ref="F5:F36" si="1">SQRT(((B$2*B$2)*D5)/B$1)</f>
        <v>155.22500862024052</v>
      </c>
    </row>
    <row r="6" spans="1:6" x14ac:dyDescent="0.35">
      <c r="A6" t="s">
        <v>10</v>
      </c>
      <c r="B6" t="s">
        <v>65</v>
      </c>
      <c r="C6" s="10">
        <v>116454</v>
      </c>
      <c r="D6" s="10">
        <v>163387</v>
      </c>
      <c r="E6" s="5">
        <f t="shared" si="0"/>
        <v>46.135919882122757</v>
      </c>
      <c r="F6">
        <f t="shared" si="1"/>
        <v>54.647554054936499</v>
      </c>
    </row>
    <row r="7" spans="1:6" x14ac:dyDescent="0.35">
      <c r="A7" t="s">
        <v>11</v>
      </c>
      <c r="B7" t="s">
        <v>66</v>
      </c>
      <c r="C7" s="10">
        <v>1161167</v>
      </c>
      <c r="D7" s="10">
        <v>1252401</v>
      </c>
      <c r="E7" s="5">
        <f t="shared" si="0"/>
        <v>145.68314936539537</v>
      </c>
      <c r="F7">
        <f t="shared" si="1"/>
        <v>151.29817235161156</v>
      </c>
    </row>
    <row r="8" spans="1:6" x14ac:dyDescent="0.35">
      <c r="A8" t="s">
        <v>12</v>
      </c>
      <c r="B8" t="s">
        <v>67</v>
      </c>
      <c r="C8" s="10">
        <v>380494</v>
      </c>
      <c r="D8" s="10">
        <v>684872</v>
      </c>
      <c r="E8" s="5">
        <f t="shared" si="0"/>
        <v>83.39420740320584</v>
      </c>
      <c r="F8">
        <f t="shared" si="1"/>
        <v>111.8836650854321</v>
      </c>
    </row>
    <row r="9" spans="1:6" x14ac:dyDescent="0.35">
      <c r="A9" t="s">
        <v>13</v>
      </c>
      <c r="B9" t="s">
        <v>68</v>
      </c>
      <c r="C9" s="10">
        <v>8753788</v>
      </c>
      <c r="D9" s="10">
        <v>4483810</v>
      </c>
      <c r="E9" s="5">
        <f t="shared" si="0"/>
        <v>400</v>
      </c>
      <c r="F9">
        <f t="shared" si="1"/>
        <v>286.27642136936339</v>
      </c>
    </row>
    <row r="10" spans="1:6" x14ac:dyDescent="0.35">
      <c r="A10" t="s">
        <v>14</v>
      </c>
      <c r="B10" t="s">
        <v>69</v>
      </c>
      <c r="C10" s="10">
        <v>1338870</v>
      </c>
      <c r="D10" s="10">
        <v>1202484</v>
      </c>
      <c r="E10" s="5">
        <f t="shared" si="0"/>
        <v>156.43401222369098</v>
      </c>
      <c r="F10">
        <f t="shared" si="1"/>
        <v>148.25236570204373</v>
      </c>
    </row>
    <row r="11" spans="1:6" x14ac:dyDescent="0.35">
      <c r="A11" t="s">
        <v>15</v>
      </c>
      <c r="B11" t="s">
        <v>70</v>
      </c>
      <c r="C11" s="10">
        <v>897572</v>
      </c>
      <c r="D11" s="10">
        <v>673215</v>
      </c>
      <c r="E11" s="5">
        <f t="shared" si="0"/>
        <v>128.08451469899455</v>
      </c>
      <c r="F11">
        <f t="shared" si="1"/>
        <v>110.92740950781292</v>
      </c>
    </row>
    <row r="12" spans="1:6" x14ac:dyDescent="0.35">
      <c r="A12" t="s">
        <v>16</v>
      </c>
      <c r="B12" t="s">
        <v>71</v>
      </c>
      <c r="C12" s="10">
        <v>235603</v>
      </c>
      <c r="D12" s="10">
        <v>185127</v>
      </c>
      <c r="E12" s="5">
        <f t="shared" si="0"/>
        <v>65.622441907895379</v>
      </c>
      <c r="F12">
        <f t="shared" si="1"/>
        <v>58.169704917553183</v>
      </c>
    </row>
    <row r="13" spans="1:6" x14ac:dyDescent="0.35">
      <c r="A13" t="s">
        <v>17</v>
      </c>
      <c r="B13" t="s">
        <v>72</v>
      </c>
      <c r="C13" s="10">
        <v>282830</v>
      </c>
      <c r="D13" s="10">
        <v>12723</v>
      </c>
      <c r="E13" s="5">
        <f t="shared" si="0"/>
        <v>71.899308873121768</v>
      </c>
      <c r="F13">
        <f t="shared" si="1"/>
        <v>15.249539970197814</v>
      </c>
    </row>
    <row r="14" spans="1:6" x14ac:dyDescent="0.35">
      <c r="A14" t="s">
        <v>18</v>
      </c>
      <c r="B14" t="s">
        <v>73</v>
      </c>
      <c r="C14" s="10">
        <v>4504975</v>
      </c>
      <c r="D14" s="10">
        <v>4617886</v>
      </c>
      <c r="E14" s="5">
        <f t="shared" si="0"/>
        <v>286.95128349975687</v>
      </c>
      <c r="F14">
        <f t="shared" si="1"/>
        <v>290.52504875584333</v>
      </c>
    </row>
    <row r="15" spans="1:6" x14ac:dyDescent="0.35">
      <c r="A15" t="s">
        <v>19</v>
      </c>
      <c r="B15" t="s">
        <v>74</v>
      </c>
      <c r="C15" s="10">
        <v>1877963</v>
      </c>
      <c r="D15" s="10">
        <v>2089104</v>
      </c>
      <c r="E15" s="5">
        <f t="shared" si="0"/>
        <v>185.27016775268521</v>
      </c>
      <c r="F15">
        <f t="shared" si="1"/>
        <v>195.40785132434465</v>
      </c>
    </row>
    <row r="16" spans="1:6" x14ac:dyDescent="0.35">
      <c r="A16" t="s">
        <v>20</v>
      </c>
      <c r="B16" t="s">
        <v>75</v>
      </c>
      <c r="C16" s="10">
        <v>266891</v>
      </c>
      <c r="D16" s="10">
        <v>128847</v>
      </c>
      <c r="E16" s="5">
        <f t="shared" si="0"/>
        <v>69.843974237575424</v>
      </c>
      <c r="F16">
        <f t="shared" si="1"/>
        <v>48.528753313433569</v>
      </c>
    </row>
    <row r="17" spans="1:6" x14ac:dyDescent="0.35">
      <c r="A17" t="s">
        <v>21</v>
      </c>
      <c r="B17" t="s">
        <v>76</v>
      </c>
      <c r="C17" s="10">
        <v>189765</v>
      </c>
      <c r="D17" s="10">
        <v>409055</v>
      </c>
      <c r="E17" s="5">
        <f t="shared" si="0"/>
        <v>58.893862276560377</v>
      </c>
      <c r="F17">
        <f t="shared" si="1"/>
        <v>86.467485905900176</v>
      </c>
    </row>
    <row r="18" spans="1:6" x14ac:dyDescent="0.35">
      <c r="A18" t="s">
        <v>22</v>
      </c>
      <c r="B18" t="s">
        <v>77</v>
      </c>
      <c r="C18" s="10">
        <v>3090729</v>
      </c>
      <c r="D18" s="10">
        <v>2146015</v>
      </c>
      <c r="E18" s="5">
        <f t="shared" si="0"/>
        <v>237.67989260988156</v>
      </c>
      <c r="F18">
        <f t="shared" si="1"/>
        <v>198.05160015517012</v>
      </c>
    </row>
    <row r="19" spans="1:6" x14ac:dyDescent="0.35">
      <c r="A19" t="s">
        <v>23</v>
      </c>
      <c r="B19" t="s">
        <v>78</v>
      </c>
      <c r="C19" s="10">
        <v>1033126</v>
      </c>
      <c r="D19" s="10">
        <v>1557286</v>
      </c>
      <c r="E19" s="5">
        <f t="shared" si="0"/>
        <v>137.41641830190756</v>
      </c>
      <c r="F19">
        <f t="shared" si="1"/>
        <v>168.71207569961103</v>
      </c>
    </row>
    <row r="20" spans="1:6" x14ac:dyDescent="0.35">
      <c r="A20" t="s">
        <v>24</v>
      </c>
      <c r="B20" t="s">
        <v>79</v>
      </c>
      <c r="C20" s="10">
        <v>653669</v>
      </c>
      <c r="D20" s="10">
        <v>800983</v>
      </c>
      <c r="E20" s="5">
        <f t="shared" si="0"/>
        <v>109.3052252673133</v>
      </c>
      <c r="F20">
        <f t="shared" si="1"/>
        <v>120.99672859371955</v>
      </c>
    </row>
    <row r="21" spans="1:6" x14ac:dyDescent="0.35">
      <c r="A21" t="s">
        <v>25</v>
      </c>
      <c r="B21" t="s">
        <v>80</v>
      </c>
      <c r="C21" s="10">
        <v>427005</v>
      </c>
      <c r="D21" s="10">
        <v>671018</v>
      </c>
      <c r="E21" s="5">
        <f t="shared" si="0"/>
        <v>88.344284800808325</v>
      </c>
      <c r="F21">
        <f t="shared" si="1"/>
        <v>110.74625885363913</v>
      </c>
    </row>
    <row r="22" spans="1:6" x14ac:dyDescent="0.35">
      <c r="A22" t="s">
        <v>26</v>
      </c>
      <c r="B22" t="s">
        <v>81</v>
      </c>
      <c r="C22" s="10">
        <v>628854</v>
      </c>
      <c r="D22" s="10">
        <v>1202971</v>
      </c>
      <c r="E22" s="5">
        <f t="shared" si="0"/>
        <v>107.21039420186767</v>
      </c>
      <c r="F22">
        <f t="shared" si="1"/>
        <v>148.28238339605392</v>
      </c>
    </row>
    <row r="23" spans="1:6" x14ac:dyDescent="0.35">
      <c r="A23" t="s">
        <v>27</v>
      </c>
      <c r="B23" t="s">
        <v>82</v>
      </c>
      <c r="C23" s="10">
        <v>780154</v>
      </c>
      <c r="D23" s="10">
        <v>1178638</v>
      </c>
      <c r="E23" s="5">
        <f t="shared" si="0"/>
        <v>119.41314836147362</v>
      </c>
      <c r="F23">
        <f t="shared" si="1"/>
        <v>146.77503697887485</v>
      </c>
    </row>
    <row r="24" spans="1:6" x14ac:dyDescent="0.35">
      <c r="A24" t="s">
        <v>60</v>
      </c>
      <c r="B24" t="s">
        <v>83</v>
      </c>
      <c r="C24" s="10">
        <v>357735</v>
      </c>
      <c r="D24" s="10">
        <v>335593</v>
      </c>
      <c r="E24" s="5">
        <f t="shared" si="0"/>
        <v>80.861667943512529</v>
      </c>
      <c r="F24">
        <f t="shared" si="1"/>
        <v>78.319233016992868</v>
      </c>
    </row>
    <row r="25" spans="1:6" x14ac:dyDescent="0.35">
      <c r="A25" t="s">
        <v>28</v>
      </c>
      <c r="B25" t="s">
        <v>84</v>
      </c>
      <c r="C25" s="10">
        <v>1677928</v>
      </c>
      <c r="D25" s="10">
        <v>943169</v>
      </c>
      <c r="E25" s="5">
        <f t="shared" si="0"/>
        <v>175.1251981389093</v>
      </c>
      <c r="F25">
        <f t="shared" si="1"/>
        <v>131.29758498770872</v>
      </c>
    </row>
    <row r="26" spans="1:6" x14ac:dyDescent="0.35">
      <c r="A26" t="s">
        <v>29</v>
      </c>
      <c r="B26" t="s">
        <v>85</v>
      </c>
      <c r="C26" s="10">
        <v>1995196</v>
      </c>
      <c r="D26" s="10">
        <v>1090893</v>
      </c>
      <c r="E26" s="5">
        <f t="shared" si="0"/>
        <v>190.9654329188829</v>
      </c>
      <c r="F26">
        <f t="shared" si="1"/>
        <v>141.20596935643366</v>
      </c>
    </row>
    <row r="27" spans="1:6" x14ac:dyDescent="0.35">
      <c r="A27" t="s">
        <v>30</v>
      </c>
      <c r="B27" t="s">
        <v>86</v>
      </c>
      <c r="C27" s="10">
        <v>2268839</v>
      </c>
      <c r="D27" s="10">
        <v>2279543</v>
      </c>
      <c r="E27" s="5">
        <f t="shared" si="0"/>
        <v>203.64034232773639</v>
      </c>
      <c r="F27">
        <f t="shared" si="1"/>
        <v>204.12014748990848</v>
      </c>
    </row>
    <row r="28" spans="1:6" x14ac:dyDescent="0.35">
      <c r="A28" t="s">
        <v>31</v>
      </c>
      <c r="B28" t="s">
        <v>87</v>
      </c>
      <c r="C28" s="10">
        <v>1367716</v>
      </c>
      <c r="D28" s="10">
        <v>1322951</v>
      </c>
      <c r="E28" s="5">
        <f t="shared" si="0"/>
        <v>158.11021992371607</v>
      </c>
      <c r="F28">
        <f t="shared" si="1"/>
        <v>155.50124069376335</v>
      </c>
    </row>
    <row r="29" spans="1:6" x14ac:dyDescent="0.35">
      <c r="A29" t="s">
        <v>32</v>
      </c>
      <c r="B29" t="s">
        <v>88</v>
      </c>
      <c r="C29" s="10">
        <v>485131</v>
      </c>
      <c r="D29" s="10">
        <v>700714</v>
      </c>
      <c r="E29" s="5">
        <f t="shared" si="0"/>
        <v>94.165429700570911</v>
      </c>
      <c r="F29">
        <f t="shared" si="1"/>
        <v>113.17027633319125</v>
      </c>
    </row>
    <row r="30" spans="1:6" x14ac:dyDescent="0.35">
      <c r="A30" t="s">
        <v>33</v>
      </c>
      <c r="B30" t="s">
        <v>89</v>
      </c>
      <c r="C30" s="10">
        <v>1071068</v>
      </c>
      <c r="D30" s="10">
        <v>1594511</v>
      </c>
      <c r="E30" s="5">
        <f t="shared" si="0"/>
        <v>139.91700527769211</v>
      </c>
      <c r="F30">
        <f t="shared" si="1"/>
        <v>170.71659453639111</v>
      </c>
    </row>
    <row r="31" spans="1:6" x14ac:dyDescent="0.35">
      <c r="A31" t="s">
        <v>34</v>
      </c>
      <c r="B31" t="s">
        <v>90</v>
      </c>
      <c r="C31" s="10">
        <v>177709</v>
      </c>
      <c r="D31" s="10">
        <v>279240</v>
      </c>
      <c r="E31" s="5">
        <f t="shared" si="0"/>
        <v>56.992366490532675</v>
      </c>
      <c r="F31">
        <f t="shared" si="1"/>
        <v>71.441537699133463</v>
      </c>
    </row>
    <row r="32" spans="1:6" x14ac:dyDescent="0.35">
      <c r="A32" t="s">
        <v>61</v>
      </c>
      <c r="B32" t="s">
        <v>91</v>
      </c>
      <c r="C32" s="10">
        <v>284494</v>
      </c>
      <c r="D32" s="10">
        <v>495961</v>
      </c>
      <c r="E32" s="5">
        <f t="shared" si="0"/>
        <v>72.1105046316802</v>
      </c>
      <c r="F32">
        <f t="shared" si="1"/>
        <v>95.210696571522845</v>
      </c>
    </row>
    <row r="33" spans="1:6" x14ac:dyDescent="0.35">
      <c r="A33" t="s">
        <v>35</v>
      </c>
      <c r="B33" t="s">
        <v>92</v>
      </c>
      <c r="C33" s="10">
        <v>539260</v>
      </c>
      <c r="D33" s="10">
        <v>512058</v>
      </c>
      <c r="E33" s="5">
        <f t="shared" si="0"/>
        <v>99.27984322896296</v>
      </c>
      <c r="F33">
        <f t="shared" si="1"/>
        <v>96.743446875823182</v>
      </c>
    </row>
    <row r="34" spans="1:6" x14ac:dyDescent="0.35">
      <c r="A34" t="s">
        <v>36</v>
      </c>
      <c r="B34" t="s">
        <v>93</v>
      </c>
      <c r="C34" s="10">
        <v>348526</v>
      </c>
      <c r="D34" s="10">
        <v>345790</v>
      </c>
      <c r="E34" s="5">
        <f t="shared" si="0"/>
        <v>79.814090660742295</v>
      </c>
      <c r="F34">
        <f t="shared" si="1"/>
        <v>79.500194986686978</v>
      </c>
    </row>
    <row r="35" spans="1:6" x14ac:dyDescent="0.35">
      <c r="A35" t="s">
        <v>37</v>
      </c>
      <c r="B35" t="s">
        <v>94</v>
      </c>
      <c r="C35" s="10">
        <v>2148278</v>
      </c>
      <c r="D35" s="10">
        <v>1601933</v>
      </c>
      <c r="E35" s="5">
        <f t="shared" si="0"/>
        <v>198.15599660107034</v>
      </c>
      <c r="F35">
        <f t="shared" si="1"/>
        <v>171.11345211091043</v>
      </c>
    </row>
    <row r="36" spans="1:6" x14ac:dyDescent="0.35">
      <c r="A36" t="s">
        <v>38</v>
      </c>
      <c r="B36" t="s">
        <v>95</v>
      </c>
      <c r="C36" s="10">
        <v>385234</v>
      </c>
      <c r="D36" s="10">
        <v>319667</v>
      </c>
      <c r="E36" s="5">
        <f t="shared" si="0"/>
        <v>83.912040898930115</v>
      </c>
      <c r="F36">
        <f t="shared" si="1"/>
        <v>76.438275704367456</v>
      </c>
    </row>
    <row r="37" spans="1:6" x14ac:dyDescent="0.35">
      <c r="A37" t="s">
        <v>39</v>
      </c>
      <c r="B37" t="s">
        <v>96</v>
      </c>
      <c r="C37" s="10">
        <v>4556124</v>
      </c>
      <c r="D37" s="10">
        <v>2819534</v>
      </c>
      <c r="E37" s="5">
        <f t="shared" ref="E37:E55" si="2">SQRT(((B$2*B$2)*C37)/B$1)</f>
        <v>288.57569262564459</v>
      </c>
      <c r="F37">
        <f t="shared" ref="F37:F55" si="3">SQRT(((B$2*B$2)*D37)/B$1)</f>
        <v>227.01295768262426</v>
      </c>
    </row>
    <row r="38" spans="1:6" x14ac:dyDescent="0.35">
      <c r="A38" t="s">
        <v>40</v>
      </c>
      <c r="B38" t="s">
        <v>97</v>
      </c>
      <c r="C38" s="10">
        <v>2189316</v>
      </c>
      <c r="D38" s="10">
        <v>2362631</v>
      </c>
      <c r="E38" s="5">
        <f t="shared" si="2"/>
        <v>200.03970458276373</v>
      </c>
      <c r="F38">
        <f t="shared" si="3"/>
        <v>207.80688291699343</v>
      </c>
    </row>
    <row r="39" spans="1:6" x14ac:dyDescent="0.35">
      <c r="A39" t="s">
        <v>41</v>
      </c>
      <c r="B39" t="s">
        <v>98</v>
      </c>
      <c r="C39" s="10">
        <v>93758</v>
      </c>
      <c r="D39" s="10">
        <v>216794</v>
      </c>
      <c r="E39" s="5">
        <f t="shared" si="2"/>
        <v>41.396740440113987</v>
      </c>
      <c r="F39">
        <f t="shared" si="3"/>
        <v>62.948532249227846</v>
      </c>
    </row>
    <row r="40" spans="1:6" x14ac:dyDescent="0.35">
      <c r="A40" t="s">
        <v>42</v>
      </c>
      <c r="B40" t="s">
        <v>99</v>
      </c>
      <c r="C40" s="10">
        <v>2394164</v>
      </c>
      <c r="D40" s="10">
        <v>2841005</v>
      </c>
      <c r="E40" s="5">
        <f t="shared" si="2"/>
        <v>209.1890401154044</v>
      </c>
      <c r="F40">
        <f t="shared" si="3"/>
        <v>227.87568021445412</v>
      </c>
    </row>
    <row r="41" spans="1:6" x14ac:dyDescent="0.35">
      <c r="A41" t="s">
        <v>43</v>
      </c>
      <c r="B41" t="s">
        <v>100</v>
      </c>
      <c r="C41" s="10">
        <v>420375</v>
      </c>
      <c r="D41" s="10">
        <v>949136</v>
      </c>
      <c r="E41" s="5">
        <f t="shared" si="2"/>
        <v>87.655751851176234</v>
      </c>
      <c r="F41">
        <f t="shared" si="3"/>
        <v>131.71226011855848</v>
      </c>
    </row>
    <row r="42" spans="1:6" x14ac:dyDescent="0.35">
      <c r="A42" t="s">
        <v>44</v>
      </c>
      <c r="B42" t="s">
        <v>101</v>
      </c>
      <c r="C42" s="10">
        <v>1002106</v>
      </c>
      <c r="D42" s="10">
        <v>782403</v>
      </c>
      <c r="E42" s="5">
        <f t="shared" si="2"/>
        <v>135.33770581179539</v>
      </c>
      <c r="F42">
        <f t="shared" si="3"/>
        <v>119.58514446751917</v>
      </c>
    </row>
    <row r="43" spans="1:6" x14ac:dyDescent="0.35">
      <c r="A43" t="s">
        <v>45</v>
      </c>
      <c r="B43" t="s">
        <v>102</v>
      </c>
      <c r="C43" s="10">
        <v>2926441</v>
      </c>
      <c r="D43" s="10">
        <v>2970733</v>
      </c>
      <c r="E43" s="5">
        <f t="shared" si="2"/>
        <v>231.27669118968339</v>
      </c>
      <c r="F43">
        <f t="shared" si="3"/>
        <v>233.02031729987496</v>
      </c>
    </row>
    <row r="44" spans="1:6" x14ac:dyDescent="0.35">
      <c r="A44" t="s">
        <v>46</v>
      </c>
      <c r="B44" t="s">
        <v>103</v>
      </c>
      <c r="C44" s="10">
        <v>252525</v>
      </c>
      <c r="D44" s="10">
        <v>180543</v>
      </c>
      <c r="E44" s="5">
        <f t="shared" si="2"/>
        <v>67.938220759939568</v>
      </c>
      <c r="F44">
        <f t="shared" si="3"/>
        <v>57.445009598958499</v>
      </c>
    </row>
    <row r="45" spans="1:6" x14ac:dyDescent="0.35">
      <c r="A45" t="s">
        <v>47</v>
      </c>
      <c r="B45" t="s">
        <v>104</v>
      </c>
      <c r="C45" s="10">
        <v>855373</v>
      </c>
      <c r="D45" s="10">
        <v>1155389</v>
      </c>
      <c r="E45" s="5">
        <f t="shared" si="2"/>
        <v>125.03734625088943</v>
      </c>
      <c r="F45">
        <f t="shared" si="3"/>
        <v>145.32023558879038</v>
      </c>
    </row>
    <row r="46" spans="1:6" x14ac:dyDescent="0.35">
      <c r="A46" t="s">
        <v>48</v>
      </c>
      <c r="B46" t="s">
        <v>105</v>
      </c>
      <c r="C46" s="10">
        <v>117458</v>
      </c>
      <c r="D46" s="10">
        <v>227721</v>
      </c>
      <c r="E46" s="5">
        <f t="shared" si="2"/>
        <v>46.334371865173836</v>
      </c>
      <c r="F46">
        <f t="shared" si="3"/>
        <v>64.515418699914264</v>
      </c>
    </row>
    <row r="47" spans="1:6" x14ac:dyDescent="0.35">
      <c r="A47" t="s">
        <v>49</v>
      </c>
      <c r="B47" t="s">
        <v>106</v>
      </c>
      <c r="C47" s="10">
        <v>870695</v>
      </c>
      <c r="D47" s="10">
        <v>1522925</v>
      </c>
      <c r="E47" s="5">
        <f t="shared" si="2"/>
        <v>126.15225100264009</v>
      </c>
      <c r="F47">
        <f t="shared" si="3"/>
        <v>166.84040561962254</v>
      </c>
    </row>
    <row r="48" spans="1:6" x14ac:dyDescent="0.35">
      <c r="A48" t="s">
        <v>50</v>
      </c>
      <c r="B48" t="s">
        <v>107</v>
      </c>
      <c r="C48" s="10">
        <v>3877868</v>
      </c>
      <c r="D48" s="10">
        <v>4685047</v>
      </c>
      <c r="E48" s="5">
        <f t="shared" si="2"/>
        <v>266.23091818301418</v>
      </c>
      <c r="F48">
        <f t="shared" si="3"/>
        <v>292.63007259242085</v>
      </c>
    </row>
    <row r="49" spans="1:6" x14ac:dyDescent="0.35">
      <c r="A49" t="s">
        <v>51</v>
      </c>
      <c r="B49" t="s">
        <v>108</v>
      </c>
      <c r="C49" s="10">
        <v>310676</v>
      </c>
      <c r="D49" s="10">
        <v>515231</v>
      </c>
      <c r="E49" s="5">
        <f t="shared" si="2"/>
        <v>75.355651936614692</v>
      </c>
      <c r="F49">
        <f t="shared" si="3"/>
        <v>97.042722435939325</v>
      </c>
    </row>
    <row r="50" spans="1:6" x14ac:dyDescent="0.35">
      <c r="A50" t="s">
        <v>52</v>
      </c>
      <c r="B50" t="s">
        <v>109</v>
      </c>
      <c r="C50" s="10">
        <v>178573</v>
      </c>
      <c r="D50" s="10">
        <v>95369</v>
      </c>
      <c r="E50" s="5">
        <f t="shared" si="2"/>
        <v>57.130743551460561</v>
      </c>
      <c r="F50">
        <f t="shared" si="3"/>
        <v>41.750876127169654</v>
      </c>
    </row>
    <row r="51" spans="1:6" x14ac:dyDescent="0.35">
      <c r="A51" t="s">
        <v>53</v>
      </c>
      <c r="B51" t="s">
        <v>110</v>
      </c>
      <c r="C51" s="10">
        <v>1981473</v>
      </c>
      <c r="D51" s="10">
        <v>1769443</v>
      </c>
      <c r="E51" s="5">
        <f t="shared" si="2"/>
        <v>190.3075676346829</v>
      </c>
      <c r="F51">
        <f t="shared" si="3"/>
        <v>179.83750452380525</v>
      </c>
    </row>
    <row r="52" spans="1:6" x14ac:dyDescent="0.35">
      <c r="A52" t="s">
        <v>54</v>
      </c>
      <c r="B52" t="s">
        <v>111</v>
      </c>
      <c r="C52" s="10">
        <v>1742718</v>
      </c>
      <c r="D52" s="10">
        <v>1221747</v>
      </c>
      <c r="E52" s="5">
        <f t="shared" si="2"/>
        <v>178.47423843945549</v>
      </c>
      <c r="F52">
        <f t="shared" si="3"/>
        <v>149.43510038737796</v>
      </c>
    </row>
    <row r="53" spans="1:6" x14ac:dyDescent="0.35">
      <c r="A53" t="s">
        <v>55</v>
      </c>
      <c r="B53" t="s">
        <v>112</v>
      </c>
      <c r="C53" s="10">
        <v>188794</v>
      </c>
      <c r="D53" s="10">
        <v>489371</v>
      </c>
      <c r="E53" s="5">
        <f t="shared" si="2"/>
        <v>58.742993356923172</v>
      </c>
      <c r="F53">
        <f t="shared" si="3"/>
        <v>94.57603305978644</v>
      </c>
    </row>
    <row r="54" spans="1:6" x14ac:dyDescent="0.35">
      <c r="A54" t="s">
        <v>56</v>
      </c>
      <c r="B54" t="s">
        <v>113</v>
      </c>
      <c r="C54" s="10">
        <v>1382536</v>
      </c>
      <c r="D54" s="10">
        <v>1405284</v>
      </c>
      <c r="E54" s="5">
        <f t="shared" si="2"/>
        <v>158.96452014052971</v>
      </c>
      <c r="F54">
        <f t="shared" si="3"/>
        <v>160.26697131191349</v>
      </c>
    </row>
    <row r="55" spans="1:6" x14ac:dyDescent="0.35">
      <c r="A55" t="s">
        <v>57</v>
      </c>
      <c r="B55" t="s">
        <v>114</v>
      </c>
      <c r="C55" s="10">
        <v>55973</v>
      </c>
      <c r="D55" s="10">
        <v>174419</v>
      </c>
      <c r="E55" s="5">
        <f t="shared" si="2"/>
        <v>31.985362073280957</v>
      </c>
      <c r="F55">
        <f t="shared" si="3"/>
        <v>56.462340290184805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59"/>
  <sheetViews>
    <sheetView workbookViewId="0">
      <selection activeCell="K54" sqref="K54"/>
    </sheetView>
  </sheetViews>
  <sheetFormatPr defaultRowHeight="14.5" x14ac:dyDescent="0.35"/>
  <cols>
    <col min="1" max="1" width="19" customWidth="1"/>
    <col min="2" max="2" width="8.08984375" customWidth="1"/>
    <col min="7" max="7" width="14.54296875" customWidth="1"/>
    <col min="8" max="8" width="8.36328125" customWidth="1"/>
    <col min="12" max="12" width="12.1796875" customWidth="1"/>
  </cols>
  <sheetData>
    <row r="1" spans="1:8" x14ac:dyDescent="0.35">
      <c r="B1" t="s">
        <v>2</v>
      </c>
      <c r="C1" t="s">
        <v>3</v>
      </c>
      <c r="D1" t="s">
        <v>4</v>
      </c>
    </row>
    <row r="2" spans="1:8" x14ac:dyDescent="0.35">
      <c r="A2" s="13" t="s">
        <v>59</v>
      </c>
      <c r="B2">
        <v>196</v>
      </c>
      <c r="C2">
        <v>34</v>
      </c>
      <c r="D2">
        <v>33</v>
      </c>
    </row>
    <row r="3" spans="1:8" x14ac:dyDescent="0.35">
      <c r="A3" s="14" t="s">
        <v>58</v>
      </c>
      <c r="B3">
        <v>42</v>
      </c>
      <c r="C3">
        <v>85</v>
      </c>
      <c r="D3">
        <v>152</v>
      </c>
    </row>
    <row r="4" spans="1:8" x14ac:dyDescent="0.35">
      <c r="A4" s="2" t="s">
        <v>5</v>
      </c>
      <c r="B4" s="6">
        <v>0.4</v>
      </c>
    </row>
    <row r="5" spans="1:8" x14ac:dyDescent="0.35">
      <c r="A5" s="2" t="s">
        <v>6</v>
      </c>
      <c r="B5" s="6">
        <v>0.6</v>
      </c>
    </row>
    <row r="6" spans="1:8" x14ac:dyDescent="0.35">
      <c r="A6" s="2"/>
      <c r="B6" s="2"/>
    </row>
    <row r="7" spans="1:8" x14ac:dyDescent="0.35">
      <c r="A7" t="s">
        <v>121</v>
      </c>
    </row>
    <row r="8" spans="1:8" x14ac:dyDescent="0.35">
      <c r="A8" t="s">
        <v>62</v>
      </c>
      <c r="B8" t="s">
        <v>63</v>
      </c>
      <c r="C8" t="s">
        <v>7</v>
      </c>
      <c r="D8" t="s">
        <v>2</v>
      </c>
      <c r="E8" t="s">
        <v>3</v>
      </c>
      <c r="F8" t="s">
        <v>4</v>
      </c>
      <c r="G8" t="s">
        <v>8</v>
      </c>
    </row>
    <row r="9" spans="1:8" x14ac:dyDescent="0.35">
      <c r="A9" t="s">
        <v>9</v>
      </c>
      <c r="B9" t="s">
        <v>64</v>
      </c>
      <c r="C9" s="7">
        <f>'Area (circles)'!D5/('Area (circles)'!C5+'Area (circles)'!D5)</f>
        <v>0.64374143593960742</v>
      </c>
      <c r="D9" s="1">
        <f t="shared" ref="D9:D40" si="0">IF(C9&lt;B$4,B$2,IF(C9&gt;B$5,B$3,(B$2+(((C9-B$4)/(B$5-B$4))*(B$3-B$2)))))</f>
        <v>42</v>
      </c>
      <c r="E9" s="1">
        <f t="shared" ref="E9:E40" si="1">IF(C9&lt;B$4,C$2,IF(C9&gt;B$5,C$3,(C$2+(((C9-B$4)/(B$5-B$4))*(C$3-C$2)))))</f>
        <v>85</v>
      </c>
      <c r="F9" s="1">
        <f t="shared" ref="F9:F40" si="2">IF(C9&lt;B$4,D$2,IF(C9&gt;B$5,D$3,(D$2+(((C9-B$4)/(B$5-B$4))*(D$3-D$2)))))</f>
        <v>152</v>
      </c>
      <c r="G9" t="str">
        <f>CONCATENATE("#",DEC2HEX(D9),DEC2HEX(E9),DEC2HEX(F9))</f>
        <v>#2A5598</v>
      </c>
      <c r="H9" s="11"/>
    </row>
    <row r="10" spans="1:8" x14ac:dyDescent="0.35">
      <c r="A10" t="s">
        <v>10</v>
      </c>
      <c r="B10" t="s">
        <v>65</v>
      </c>
      <c r="C10" s="7">
        <f>'Area (circles)'!D6/('Area (circles)'!C6+'Area (circles)'!D6)</f>
        <v>0.58385654711068069</v>
      </c>
      <c r="D10" s="1">
        <f t="shared" si="0"/>
        <v>54.43045872477586</v>
      </c>
      <c r="E10" s="1">
        <f t="shared" si="1"/>
        <v>80.883419513223572</v>
      </c>
      <c r="F10" s="1">
        <f t="shared" si="2"/>
        <v>142.39464553085503</v>
      </c>
      <c r="G10" t="str">
        <f t="shared" ref="G10:G59" si="3">CONCATENATE("#",DEC2HEX(D10),DEC2HEX(E10),DEC2HEX(F10))</f>
        <v>#36508E</v>
      </c>
      <c r="H10" s="11"/>
    </row>
    <row r="11" spans="1:8" x14ac:dyDescent="0.35">
      <c r="A11" t="s">
        <v>11</v>
      </c>
      <c r="B11" t="s">
        <v>66</v>
      </c>
      <c r="C11" s="7">
        <f>'Area (circles)'!D7/('Area (circles)'!C7+'Area (circles)'!D7)</f>
        <v>0.51890023401039453</v>
      </c>
      <c r="D11" s="1">
        <f t="shared" si="0"/>
        <v>104.44681981199621</v>
      </c>
      <c r="E11" s="1">
        <f t="shared" si="1"/>
        <v>64.319559672650598</v>
      </c>
      <c r="F11" s="1">
        <f t="shared" si="2"/>
        <v>103.74563923618474</v>
      </c>
      <c r="G11" t="str">
        <f t="shared" si="3"/>
        <v>#684067</v>
      </c>
      <c r="H11" s="11"/>
    </row>
    <row r="12" spans="1:8" x14ac:dyDescent="0.35">
      <c r="A12" t="s">
        <v>12</v>
      </c>
      <c r="B12" t="s">
        <v>67</v>
      </c>
      <c r="C12" s="7">
        <f>'Area (circles)'!D8/('Area (circles)'!C8+'Area (circles)'!D8)</f>
        <v>0.64285137689770466</v>
      </c>
      <c r="D12" s="1">
        <f t="shared" si="0"/>
        <v>42</v>
      </c>
      <c r="E12" s="1">
        <f t="shared" si="1"/>
        <v>85</v>
      </c>
      <c r="F12" s="1">
        <f t="shared" si="2"/>
        <v>152</v>
      </c>
      <c r="G12" t="str">
        <f t="shared" si="3"/>
        <v>#2A5598</v>
      </c>
      <c r="H12" s="11"/>
    </row>
    <row r="13" spans="1:8" x14ac:dyDescent="0.35">
      <c r="A13" t="s">
        <v>13</v>
      </c>
      <c r="B13" t="s">
        <v>68</v>
      </c>
      <c r="C13" s="7">
        <f>'Area (circles)'!D9/('Area (circles)'!C9+'Area (circles)'!D9)</f>
        <v>0.33871779457270118</v>
      </c>
      <c r="D13" s="1">
        <f t="shared" si="0"/>
        <v>196</v>
      </c>
      <c r="E13" s="1">
        <f t="shared" si="1"/>
        <v>34</v>
      </c>
      <c r="F13" s="1">
        <f t="shared" si="2"/>
        <v>33</v>
      </c>
      <c r="G13" t="str">
        <f t="shared" si="3"/>
        <v>#C42221</v>
      </c>
      <c r="H13" s="11"/>
    </row>
    <row r="14" spans="1:8" x14ac:dyDescent="0.35">
      <c r="A14" t="s">
        <v>14</v>
      </c>
      <c r="B14" t="s">
        <v>69</v>
      </c>
      <c r="C14" s="7">
        <f>'Area (circles)'!D10/('Area (circles)'!C10+'Area (circles)'!D10)</f>
        <v>0.47316666627317566</v>
      </c>
      <c r="D14" s="1">
        <f t="shared" si="0"/>
        <v>139.66166696965473</v>
      </c>
      <c r="E14" s="1">
        <f t="shared" si="1"/>
        <v>52.65749989965979</v>
      </c>
      <c r="F14" s="1">
        <f t="shared" si="2"/>
        <v>76.534166432539507</v>
      </c>
      <c r="G14" t="str">
        <f t="shared" si="3"/>
        <v>#8B344C</v>
      </c>
      <c r="H14" s="11"/>
    </row>
    <row r="15" spans="1:8" x14ac:dyDescent="0.35">
      <c r="A15" t="s">
        <v>15</v>
      </c>
      <c r="B15" t="s">
        <v>70</v>
      </c>
      <c r="C15" s="7">
        <f>'Area (circles)'!D11/('Area (circles)'!C11+'Area (circles)'!D11)</f>
        <v>0.42858452482736359</v>
      </c>
      <c r="D15" s="1">
        <f t="shared" si="0"/>
        <v>173.98991588293006</v>
      </c>
      <c r="E15" s="1">
        <f t="shared" si="1"/>
        <v>41.289053830977707</v>
      </c>
      <c r="F15" s="1">
        <f t="shared" si="2"/>
        <v>50.007792272281321</v>
      </c>
      <c r="G15" t="str">
        <f t="shared" si="3"/>
        <v>#AD2932</v>
      </c>
      <c r="H15" s="11"/>
    </row>
    <row r="16" spans="1:8" x14ac:dyDescent="0.35">
      <c r="A16" t="s">
        <v>16</v>
      </c>
      <c r="B16" t="s">
        <v>71</v>
      </c>
      <c r="C16" s="7">
        <f>'Area (circles)'!D12/('Area (circles)'!C12+'Area (circles)'!D12)</f>
        <v>0.44001378556318782</v>
      </c>
      <c r="D16" s="1">
        <f t="shared" si="0"/>
        <v>165.18938511634539</v>
      </c>
      <c r="E16" s="1">
        <f t="shared" si="1"/>
        <v>44.203515318612894</v>
      </c>
      <c r="F16" s="1">
        <f t="shared" si="2"/>
        <v>56.808202410096747</v>
      </c>
      <c r="G16" t="str">
        <f t="shared" si="3"/>
        <v>#A52C38</v>
      </c>
      <c r="H16" s="11"/>
    </row>
    <row r="17" spans="1:8" x14ac:dyDescent="0.35">
      <c r="A17" t="s">
        <v>17</v>
      </c>
      <c r="B17" t="s">
        <v>72</v>
      </c>
      <c r="C17" s="7">
        <f>'Area (circles)'!D13/('Area (circles)'!C13+'Area (circles)'!D13)</f>
        <v>4.3048116581459163E-2</v>
      </c>
      <c r="D17" s="1">
        <f t="shared" si="0"/>
        <v>196</v>
      </c>
      <c r="E17" s="1">
        <f t="shared" si="1"/>
        <v>34</v>
      </c>
      <c r="F17" s="1">
        <f t="shared" si="2"/>
        <v>33</v>
      </c>
      <c r="G17" t="str">
        <f t="shared" si="3"/>
        <v>#C42221</v>
      </c>
      <c r="H17" s="11"/>
    </row>
    <row r="18" spans="1:8" x14ac:dyDescent="0.35">
      <c r="A18" t="s">
        <v>18</v>
      </c>
      <c r="B18" t="s">
        <v>73</v>
      </c>
      <c r="C18" s="7">
        <f>'Area (circles)'!D14/('Area (circles)'!C14+'Area (circles)'!D14)</f>
        <v>0.50618835472775481</v>
      </c>
      <c r="D18" s="1">
        <f t="shared" si="0"/>
        <v>114.2349668596288</v>
      </c>
      <c r="E18" s="1">
        <f t="shared" si="1"/>
        <v>61.078030455577476</v>
      </c>
      <c r="F18" s="1">
        <f t="shared" si="2"/>
        <v>96.182071063014121</v>
      </c>
      <c r="G18" t="str">
        <f t="shared" si="3"/>
        <v>#723D60</v>
      </c>
      <c r="H18" s="11"/>
    </row>
    <row r="19" spans="1:8" x14ac:dyDescent="0.35">
      <c r="A19" t="s">
        <v>19</v>
      </c>
      <c r="B19" t="s">
        <v>74</v>
      </c>
      <c r="C19" s="7">
        <f>'Area (circles)'!D15/('Area (circles)'!C15+'Area (circles)'!D15)</f>
        <v>0.52661172599303219</v>
      </c>
      <c r="D19" s="1">
        <f t="shared" si="0"/>
        <v>98.50897098536521</v>
      </c>
      <c r="E19" s="1">
        <f t="shared" si="1"/>
        <v>66.285990128223204</v>
      </c>
      <c r="F19" s="1">
        <f t="shared" si="2"/>
        <v>108.33397696585415</v>
      </c>
      <c r="G19" t="str">
        <f t="shared" si="3"/>
        <v>#62426C</v>
      </c>
      <c r="H19" s="11"/>
    </row>
    <row r="20" spans="1:8" x14ac:dyDescent="0.35">
      <c r="A20" t="s">
        <v>20</v>
      </c>
      <c r="B20" t="s">
        <v>75</v>
      </c>
      <c r="C20" s="7">
        <f>'Area (circles)'!D16/('Area (circles)'!C16+'Area (circles)'!D16)</f>
        <v>0.32558662549464545</v>
      </c>
      <c r="D20" s="1">
        <f t="shared" si="0"/>
        <v>196</v>
      </c>
      <c r="E20" s="1">
        <f t="shared" si="1"/>
        <v>34</v>
      </c>
      <c r="F20" s="1">
        <f t="shared" si="2"/>
        <v>33</v>
      </c>
      <c r="G20" t="str">
        <f t="shared" si="3"/>
        <v>#C42221</v>
      </c>
      <c r="H20" s="11"/>
    </row>
    <row r="21" spans="1:8" x14ac:dyDescent="0.35">
      <c r="A21" t="s">
        <v>21</v>
      </c>
      <c r="B21" t="s">
        <v>76</v>
      </c>
      <c r="C21" s="7">
        <f>'Area (circles)'!D17/('Area (circles)'!C17+'Area (circles)'!D17)</f>
        <v>0.68310176680805579</v>
      </c>
      <c r="D21" s="1">
        <f t="shared" si="0"/>
        <v>42</v>
      </c>
      <c r="E21" s="1">
        <f t="shared" si="1"/>
        <v>85</v>
      </c>
      <c r="F21" s="1">
        <f t="shared" si="2"/>
        <v>152</v>
      </c>
      <c r="G21" t="str">
        <f t="shared" si="3"/>
        <v>#2A5598</v>
      </c>
      <c r="H21" s="11"/>
    </row>
    <row r="22" spans="1:8" x14ac:dyDescent="0.35">
      <c r="A22" t="s">
        <v>22</v>
      </c>
      <c r="B22" t="s">
        <v>77</v>
      </c>
      <c r="C22" s="7">
        <f>'Area (circles)'!D18/('Area (circles)'!C18+'Area (circles)'!D18)</f>
        <v>0.40979948609288519</v>
      </c>
      <c r="D22" s="1">
        <f t="shared" si="0"/>
        <v>188.45439570847842</v>
      </c>
      <c r="E22" s="1">
        <f t="shared" si="1"/>
        <v>36.498868953685715</v>
      </c>
      <c r="F22" s="1">
        <f t="shared" si="2"/>
        <v>38.830694225266676</v>
      </c>
      <c r="G22" t="str">
        <f t="shared" si="3"/>
        <v>#BC2426</v>
      </c>
      <c r="H22" s="11"/>
    </row>
    <row r="23" spans="1:8" x14ac:dyDescent="0.35">
      <c r="A23" t="s">
        <v>23</v>
      </c>
      <c r="B23" t="s">
        <v>78</v>
      </c>
      <c r="C23" s="7">
        <f>'Area (circles)'!D19/('Area (circles)'!C19+'Area (circles)'!D19)</f>
        <v>0.60117309524508067</v>
      </c>
      <c r="D23" s="1">
        <f t="shared" si="0"/>
        <v>42</v>
      </c>
      <c r="E23" s="1">
        <f t="shared" si="1"/>
        <v>85</v>
      </c>
      <c r="F23" s="1">
        <f t="shared" si="2"/>
        <v>152</v>
      </c>
      <c r="G23" t="str">
        <f t="shared" si="3"/>
        <v>#2A5598</v>
      </c>
      <c r="H23" s="11"/>
    </row>
    <row r="24" spans="1:8" x14ac:dyDescent="0.35">
      <c r="A24" t="s">
        <v>24</v>
      </c>
      <c r="B24" t="s">
        <v>79</v>
      </c>
      <c r="C24" s="7">
        <f>'Area (circles)'!D20/('Area (circles)'!C20+'Area (circles)'!D20)</f>
        <v>0.55063547845120342</v>
      </c>
      <c r="D24" s="1">
        <f t="shared" si="0"/>
        <v>80.010681592573349</v>
      </c>
      <c r="E24" s="1">
        <f t="shared" si="1"/>
        <v>72.412047005056877</v>
      </c>
      <c r="F24" s="1">
        <f t="shared" si="2"/>
        <v>122.62810967846605</v>
      </c>
      <c r="G24" t="str">
        <f t="shared" si="3"/>
        <v>#50487A</v>
      </c>
      <c r="H24" s="11"/>
    </row>
    <row r="25" spans="1:8" x14ac:dyDescent="0.35">
      <c r="A25" t="s">
        <v>25</v>
      </c>
      <c r="B25" t="s">
        <v>80</v>
      </c>
      <c r="C25" s="7">
        <f>'Area (circles)'!D21/('Area (circles)'!C21+'Area (circles)'!D21)</f>
        <v>0.61111470342606666</v>
      </c>
      <c r="D25" s="1">
        <f t="shared" si="0"/>
        <v>42</v>
      </c>
      <c r="E25" s="1">
        <f t="shared" si="1"/>
        <v>85</v>
      </c>
      <c r="F25" s="1">
        <f t="shared" si="2"/>
        <v>152</v>
      </c>
      <c r="G25" t="str">
        <f t="shared" si="3"/>
        <v>#2A5598</v>
      </c>
      <c r="H25" s="11"/>
    </row>
    <row r="26" spans="1:8" x14ac:dyDescent="0.35">
      <c r="A26" t="s">
        <v>26</v>
      </c>
      <c r="B26" t="s">
        <v>81</v>
      </c>
      <c r="C26" s="7">
        <f>'Area (circles)'!D22/('Area (circles)'!C22+'Area (circles)'!D22)</f>
        <v>0.65670629017509863</v>
      </c>
      <c r="D26" s="1">
        <f t="shared" si="0"/>
        <v>42</v>
      </c>
      <c r="E26" s="1">
        <f t="shared" si="1"/>
        <v>85</v>
      </c>
      <c r="F26" s="1">
        <f t="shared" si="2"/>
        <v>152</v>
      </c>
      <c r="G26" t="str">
        <f t="shared" si="3"/>
        <v>#2A5598</v>
      </c>
      <c r="H26" s="11"/>
    </row>
    <row r="27" spans="1:8" x14ac:dyDescent="0.35">
      <c r="A27" t="s">
        <v>27</v>
      </c>
      <c r="B27" t="s">
        <v>82</v>
      </c>
      <c r="C27" s="7">
        <f>'Area (circles)'!D23/('Area (circles)'!C23+'Area (circles)'!D23)</f>
        <v>0.60171677237807797</v>
      </c>
      <c r="D27" s="1">
        <f t="shared" si="0"/>
        <v>42</v>
      </c>
      <c r="E27" s="1">
        <f t="shared" si="1"/>
        <v>85</v>
      </c>
      <c r="F27" s="1">
        <f t="shared" si="2"/>
        <v>152</v>
      </c>
      <c r="G27" t="str">
        <f t="shared" si="3"/>
        <v>#2A5598</v>
      </c>
      <c r="H27" s="11"/>
    </row>
    <row r="28" spans="1:8" x14ac:dyDescent="0.35">
      <c r="A28" t="s">
        <v>60</v>
      </c>
      <c r="B28" t="s">
        <v>83</v>
      </c>
      <c r="C28" s="7">
        <f>'Area (circles)'!D24/('Area (circles)'!C24+'Area (circles)'!D24)</f>
        <v>0.48403208870837466</v>
      </c>
      <c r="D28" s="1">
        <f t="shared" si="0"/>
        <v>131.29529169455151</v>
      </c>
      <c r="E28" s="1">
        <f t="shared" si="1"/>
        <v>55.428182620635539</v>
      </c>
      <c r="F28" s="1">
        <f t="shared" si="2"/>
        <v>82.999092781482915</v>
      </c>
      <c r="G28" t="str">
        <f t="shared" si="3"/>
        <v>#833752</v>
      </c>
      <c r="H28" s="11"/>
    </row>
    <row r="29" spans="1:8" x14ac:dyDescent="0.35">
      <c r="A29" t="s">
        <v>28</v>
      </c>
      <c r="B29" t="s">
        <v>84</v>
      </c>
      <c r="C29" s="7">
        <f>'Area (circles)'!D25/('Area (circles)'!C25+'Area (circles)'!D25)</f>
        <v>0.35983750315230606</v>
      </c>
      <c r="D29" s="1">
        <f t="shared" si="0"/>
        <v>196</v>
      </c>
      <c r="E29" s="1">
        <f t="shared" si="1"/>
        <v>34</v>
      </c>
      <c r="F29" s="1">
        <f t="shared" si="2"/>
        <v>33</v>
      </c>
      <c r="G29" t="str">
        <f t="shared" si="3"/>
        <v>#C42221</v>
      </c>
      <c r="H29" s="11"/>
    </row>
    <row r="30" spans="1:8" x14ac:dyDescent="0.35">
      <c r="A30" t="s">
        <v>29</v>
      </c>
      <c r="B30" t="s">
        <v>85</v>
      </c>
      <c r="C30" s="7">
        <f>'Area (circles)'!D26/('Area (circles)'!C26+'Area (circles)'!D26)</f>
        <v>0.35348721310370507</v>
      </c>
      <c r="D30" s="1">
        <f t="shared" si="0"/>
        <v>196</v>
      </c>
      <c r="E30" s="1">
        <f t="shared" si="1"/>
        <v>34</v>
      </c>
      <c r="F30" s="1">
        <f t="shared" si="2"/>
        <v>33</v>
      </c>
      <c r="G30" t="str">
        <f t="shared" si="3"/>
        <v>#C42221</v>
      </c>
      <c r="H30" s="11"/>
    </row>
    <row r="31" spans="1:8" x14ac:dyDescent="0.35">
      <c r="A31" t="s">
        <v>30</v>
      </c>
      <c r="B31" t="s">
        <v>86</v>
      </c>
      <c r="C31" s="7">
        <f>'Area (circles)'!D27/('Area (circles)'!C27+'Area (circles)'!D27)</f>
        <v>0.50117668216961553</v>
      </c>
      <c r="D31" s="1">
        <f t="shared" si="0"/>
        <v>118.09395472939605</v>
      </c>
      <c r="E31" s="1">
        <f t="shared" si="1"/>
        <v>59.800053953251961</v>
      </c>
      <c r="F31" s="1">
        <f t="shared" si="2"/>
        <v>93.200125890921242</v>
      </c>
      <c r="G31" t="str">
        <f t="shared" si="3"/>
        <v>#763B5D</v>
      </c>
      <c r="H31" s="11"/>
    </row>
    <row r="32" spans="1:8" x14ac:dyDescent="0.35">
      <c r="A32" t="s">
        <v>31</v>
      </c>
      <c r="B32" t="s">
        <v>87</v>
      </c>
      <c r="C32" s="7">
        <f>'Area (circles)'!D28/('Area (circles)'!C28+'Area (circles)'!D28)</f>
        <v>0.49168143066384656</v>
      </c>
      <c r="D32" s="1">
        <f t="shared" si="0"/>
        <v>125.40529838883815</v>
      </c>
      <c r="E32" s="1">
        <f t="shared" si="1"/>
        <v>57.378764819280875</v>
      </c>
      <c r="F32" s="1">
        <f t="shared" si="2"/>
        <v>87.550451244988707</v>
      </c>
      <c r="G32" t="str">
        <f t="shared" si="3"/>
        <v>#7D3957</v>
      </c>
      <c r="H32" s="11"/>
    </row>
    <row r="33" spans="1:8" x14ac:dyDescent="0.35">
      <c r="A33" t="s">
        <v>32</v>
      </c>
      <c r="B33" t="s">
        <v>88</v>
      </c>
      <c r="C33" s="7">
        <f>'Area (circles)'!D29/('Area (circles)'!C29+'Area (circles)'!D29)</f>
        <v>0.59089847324060063</v>
      </c>
      <c r="D33" s="1">
        <f t="shared" si="0"/>
        <v>49.008175604737488</v>
      </c>
      <c r="E33" s="1">
        <f t="shared" si="1"/>
        <v>82.679110676353162</v>
      </c>
      <c r="F33" s="1">
        <f t="shared" si="2"/>
        <v>146.58459157815739</v>
      </c>
      <c r="G33" t="str">
        <f t="shared" si="3"/>
        <v>#315292</v>
      </c>
      <c r="H33" s="11"/>
    </row>
    <row r="34" spans="1:8" x14ac:dyDescent="0.35">
      <c r="A34" t="s">
        <v>33</v>
      </c>
      <c r="B34" t="s">
        <v>89</v>
      </c>
      <c r="C34" s="7">
        <f>'Area (circles)'!D30/('Area (circles)'!C30+'Area (circles)'!D30)</f>
        <v>0.59818560995566061</v>
      </c>
      <c r="D34" s="1">
        <f t="shared" si="0"/>
        <v>43.397080334141322</v>
      </c>
      <c r="E34" s="1">
        <f t="shared" si="1"/>
        <v>84.537330538693453</v>
      </c>
      <c r="F34" s="1">
        <f t="shared" si="2"/>
        <v>150.92043792361807</v>
      </c>
      <c r="G34" t="str">
        <f t="shared" si="3"/>
        <v>#2B5496</v>
      </c>
      <c r="H34" s="11"/>
    </row>
    <row r="35" spans="1:8" x14ac:dyDescent="0.35">
      <c r="A35" t="s">
        <v>34</v>
      </c>
      <c r="B35" t="s">
        <v>90</v>
      </c>
      <c r="C35" s="7">
        <f>'Area (circles)'!D31/('Area (circles)'!C31+'Area (circles)'!D31)</f>
        <v>0.61109664317024437</v>
      </c>
      <c r="D35" s="1">
        <f t="shared" si="0"/>
        <v>42</v>
      </c>
      <c r="E35" s="1">
        <f t="shared" si="1"/>
        <v>85</v>
      </c>
      <c r="F35" s="1">
        <f t="shared" si="2"/>
        <v>152</v>
      </c>
      <c r="G35" t="str">
        <f>CONCATENATE("#",DEC2HEX(D35),DEC2HEX(E35),DEC2HEX(F35))</f>
        <v>#2A5598</v>
      </c>
      <c r="H35" s="11"/>
    </row>
    <row r="36" spans="1:8" x14ac:dyDescent="0.35">
      <c r="A36" t="s">
        <v>61</v>
      </c>
      <c r="B36" t="s">
        <v>91</v>
      </c>
      <c r="C36" s="7">
        <f>'Area (circles)'!D32/('Area (circles)'!C32+'Area (circles)'!D32)</f>
        <v>0.63547674113177566</v>
      </c>
      <c r="D36" s="1">
        <f t="shared" si="0"/>
        <v>42</v>
      </c>
      <c r="E36" s="1">
        <f t="shared" si="1"/>
        <v>85</v>
      </c>
      <c r="F36" s="1">
        <f t="shared" si="2"/>
        <v>152</v>
      </c>
      <c r="G36" t="str">
        <f t="shared" si="3"/>
        <v>#2A5598</v>
      </c>
      <c r="H36" s="11"/>
    </row>
    <row r="37" spans="1:8" x14ac:dyDescent="0.35">
      <c r="A37" t="s">
        <v>35</v>
      </c>
      <c r="B37" t="s">
        <v>92</v>
      </c>
      <c r="C37" s="7">
        <f>'Area (circles)'!D33/('Area (circles)'!C33+'Area (circles)'!D33)</f>
        <v>0.48706290580014799</v>
      </c>
      <c r="D37" s="1">
        <f t="shared" si="0"/>
        <v>128.96156253388602</v>
      </c>
      <c r="E37" s="1">
        <f t="shared" si="1"/>
        <v>56.201040979037742</v>
      </c>
      <c r="F37" s="1">
        <f t="shared" si="2"/>
        <v>84.802428951088046</v>
      </c>
      <c r="G37" t="str">
        <f t="shared" si="3"/>
        <v>#803854</v>
      </c>
      <c r="H37" s="11"/>
    </row>
    <row r="38" spans="1:8" x14ac:dyDescent="0.35">
      <c r="A38" t="s">
        <v>36</v>
      </c>
      <c r="B38" t="s">
        <v>93</v>
      </c>
      <c r="C38" s="7">
        <f>'Area (circles)'!D34/('Area (circles)'!C34+'Area (circles)'!D34)</f>
        <v>0.49802971557619297</v>
      </c>
      <c r="D38" s="1">
        <f t="shared" si="0"/>
        <v>120.51711900633141</v>
      </c>
      <c r="E38" s="1">
        <f t="shared" si="1"/>
        <v>58.997577471929205</v>
      </c>
      <c r="F38" s="1">
        <f t="shared" si="2"/>
        <v>91.327680767834806</v>
      </c>
      <c r="G38" t="str">
        <f t="shared" si="3"/>
        <v>#783A5B</v>
      </c>
      <c r="H38" s="11"/>
    </row>
    <row r="39" spans="1:8" x14ac:dyDescent="0.35">
      <c r="A39" t="s">
        <v>37</v>
      </c>
      <c r="B39" t="s">
        <v>94</v>
      </c>
      <c r="C39" s="7">
        <f>'Area (circles)'!D35/('Area (circles)'!C35+'Area (circles)'!D35)</f>
        <v>0.42715809857098708</v>
      </c>
      <c r="D39" s="1">
        <f t="shared" si="0"/>
        <v>175.08826410033996</v>
      </c>
      <c r="E39" s="1">
        <f t="shared" si="1"/>
        <v>40.9253151356017</v>
      </c>
      <c r="F39" s="1">
        <f t="shared" si="2"/>
        <v>49.1590686497373</v>
      </c>
      <c r="G39" t="str">
        <f t="shared" si="3"/>
        <v>#AF2831</v>
      </c>
      <c r="H39" s="11"/>
    </row>
    <row r="40" spans="1:8" x14ac:dyDescent="0.35">
      <c r="A40" t="s">
        <v>38</v>
      </c>
      <c r="B40" t="s">
        <v>95</v>
      </c>
      <c r="C40" s="7">
        <f>'Area (circles)'!D36/('Area (circles)'!C36+'Area (circles)'!D36)</f>
        <v>0.4534920506567589</v>
      </c>
      <c r="D40" s="1">
        <f t="shared" si="0"/>
        <v>154.81112099429566</v>
      </c>
      <c r="E40" s="1">
        <f t="shared" si="1"/>
        <v>47.640472917473517</v>
      </c>
      <c r="F40" s="1">
        <f t="shared" si="2"/>
        <v>64.827770140771548</v>
      </c>
      <c r="G40" t="str">
        <f t="shared" si="3"/>
        <v>#9A2F40</v>
      </c>
      <c r="H40" s="11"/>
    </row>
    <row r="41" spans="1:8" x14ac:dyDescent="0.35">
      <c r="A41" t="s">
        <v>39</v>
      </c>
      <c r="B41" t="s">
        <v>96</v>
      </c>
      <c r="C41" s="7">
        <f>'Area (circles)'!D37/('Area (circles)'!C37+'Area (circles)'!D37)</f>
        <v>0.38227558815769386</v>
      </c>
      <c r="D41" s="1">
        <f t="shared" ref="D41:D59" si="4">IF(C41&lt;B$4,B$2,IF(C41&gt;B$5,B$3,(B$2+(((C41-B$4)/(B$5-B$4))*(B$3-B$2)))))</f>
        <v>196</v>
      </c>
      <c r="E41" s="1">
        <f t="shared" ref="E41:E59" si="5">IF(C41&lt;B$4,C$2,IF(C41&gt;B$5,C$3,(C$2+(((C41-B$4)/(B$5-B$4))*(C$3-C$2)))))</f>
        <v>34</v>
      </c>
      <c r="F41" s="1">
        <f t="shared" ref="F41:F59" si="6">IF(C41&lt;B$4,D$2,IF(C41&gt;B$5,D$3,(D$2+(((C41-B$4)/(B$5-B$4))*(D$3-D$2)))))</f>
        <v>33</v>
      </c>
      <c r="G41" t="str">
        <f t="shared" si="3"/>
        <v>#C42221</v>
      </c>
      <c r="H41" s="11"/>
    </row>
    <row r="42" spans="1:8" x14ac:dyDescent="0.35">
      <c r="A42" t="s">
        <v>40</v>
      </c>
      <c r="B42" t="s">
        <v>97</v>
      </c>
      <c r="C42" s="7">
        <f>'Area (circles)'!D38/('Area (circles)'!C38+'Area (circles)'!D38)</f>
        <v>0.51903745803718715</v>
      </c>
      <c r="D42" s="1">
        <f t="shared" si="4"/>
        <v>104.34115731136589</v>
      </c>
      <c r="E42" s="1">
        <f t="shared" si="5"/>
        <v>64.354551799482721</v>
      </c>
      <c r="F42" s="1">
        <f t="shared" si="6"/>
        <v>103.82728753212635</v>
      </c>
      <c r="G42" t="str">
        <f t="shared" si="3"/>
        <v>#684067</v>
      </c>
      <c r="H42" s="11"/>
    </row>
    <row r="43" spans="1:8" x14ac:dyDescent="0.35">
      <c r="A43" t="s">
        <v>41</v>
      </c>
      <c r="B43" t="s">
        <v>98</v>
      </c>
      <c r="C43" s="7">
        <f>'Area (circles)'!D39/('Area (circles)'!C39+'Area (circles)'!D39)</f>
        <v>0.69809242896519741</v>
      </c>
      <c r="D43" s="1">
        <f t="shared" si="4"/>
        <v>42</v>
      </c>
      <c r="E43" s="1">
        <f t="shared" si="5"/>
        <v>85</v>
      </c>
      <c r="F43" s="1">
        <f t="shared" si="6"/>
        <v>152</v>
      </c>
      <c r="G43" t="str">
        <f t="shared" si="3"/>
        <v>#2A5598</v>
      </c>
      <c r="H43" s="11"/>
    </row>
    <row r="44" spans="1:8" x14ac:dyDescent="0.35">
      <c r="A44" t="s">
        <v>42</v>
      </c>
      <c r="B44" t="s">
        <v>99</v>
      </c>
      <c r="C44" s="7">
        <f>'Area (circles)'!D40/('Area (circles)'!C40+'Area (circles)'!D40)</f>
        <v>0.54267684577135911</v>
      </c>
      <c r="D44" s="1">
        <f t="shared" si="4"/>
        <v>86.138828756053485</v>
      </c>
      <c r="E44" s="1">
        <f t="shared" si="5"/>
        <v>70.382595671696578</v>
      </c>
      <c r="F44" s="1">
        <f t="shared" si="6"/>
        <v>117.89272323395866</v>
      </c>
      <c r="G44" t="str">
        <f t="shared" si="3"/>
        <v>#564675</v>
      </c>
      <c r="H44" s="11"/>
    </row>
    <row r="45" spans="1:8" x14ac:dyDescent="0.35">
      <c r="A45" t="s">
        <v>43</v>
      </c>
      <c r="B45" t="s">
        <v>100</v>
      </c>
      <c r="C45" s="7">
        <f>'Area (circles)'!D41/('Area (circles)'!C41+'Area (circles)'!D41)</f>
        <v>0.69304737238328129</v>
      </c>
      <c r="D45" s="1">
        <f t="shared" si="4"/>
        <v>42</v>
      </c>
      <c r="E45" s="1">
        <f t="shared" si="5"/>
        <v>85</v>
      </c>
      <c r="F45" s="1">
        <f t="shared" si="6"/>
        <v>152</v>
      </c>
      <c r="G45" t="str">
        <f t="shared" si="3"/>
        <v>#2A5598</v>
      </c>
      <c r="H45" s="11"/>
    </row>
    <row r="46" spans="1:8" x14ac:dyDescent="0.35">
      <c r="A46" t="s">
        <v>44</v>
      </c>
      <c r="B46" t="s">
        <v>101</v>
      </c>
      <c r="C46" s="7">
        <f>'Area (circles)'!D42/('Area (circles)'!C42+'Area (circles)'!D42)</f>
        <v>0.43844161054945646</v>
      </c>
      <c r="D46" s="1">
        <f t="shared" si="4"/>
        <v>166.39995987691853</v>
      </c>
      <c r="E46" s="1">
        <f t="shared" si="5"/>
        <v>43.802610690111393</v>
      </c>
      <c r="F46" s="1">
        <f t="shared" si="6"/>
        <v>55.872758276926589</v>
      </c>
      <c r="G46" t="str">
        <f t="shared" si="3"/>
        <v>#A62B37</v>
      </c>
      <c r="H46" s="11"/>
    </row>
    <row r="47" spans="1:8" x14ac:dyDescent="0.35">
      <c r="A47" t="s">
        <v>45</v>
      </c>
      <c r="B47" t="s">
        <v>102</v>
      </c>
      <c r="C47" s="7">
        <f>'Area (circles)'!D43/('Area (circles)'!C43+'Area (circles)'!D43)</f>
        <v>0.50375535807490168</v>
      </c>
      <c r="D47" s="1">
        <f t="shared" si="4"/>
        <v>116.1083742823257</v>
      </c>
      <c r="E47" s="1">
        <f t="shared" si="5"/>
        <v>60.457616309099933</v>
      </c>
      <c r="F47" s="1">
        <f t="shared" si="6"/>
        <v>94.73443805456651</v>
      </c>
      <c r="G47" t="str">
        <f t="shared" si="3"/>
        <v>#743C5E</v>
      </c>
      <c r="H47" s="11"/>
    </row>
    <row r="48" spans="1:8" x14ac:dyDescent="0.35">
      <c r="A48" t="s">
        <v>46</v>
      </c>
      <c r="B48" t="s">
        <v>103</v>
      </c>
      <c r="C48" s="7">
        <f>'Area (circles)'!D44/('Area (circles)'!C44+'Area (circles)'!D44)</f>
        <v>0.41689295907340185</v>
      </c>
      <c r="D48" s="1">
        <f t="shared" si="4"/>
        <v>182.99242151348059</v>
      </c>
      <c r="E48" s="1">
        <f t="shared" si="5"/>
        <v>38.307704563717465</v>
      </c>
      <c r="F48" s="1">
        <f t="shared" si="6"/>
        <v>43.05131064867409</v>
      </c>
      <c r="G48" t="str">
        <f t="shared" si="3"/>
        <v>#B6262B</v>
      </c>
      <c r="H48" s="11"/>
    </row>
    <row r="49" spans="1:8" x14ac:dyDescent="0.35">
      <c r="A49" t="s">
        <v>47</v>
      </c>
      <c r="B49" t="s">
        <v>104</v>
      </c>
      <c r="C49" s="7">
        <f>'Area (circles)'!D45/('Area (circles)'!C45+'Area (circles)'!D45)</f>
        <v>0.5746025636052402</v>
      </c>
      <c r="D49" s="1">
        <f t="shared" si="4"/>
        <v>61.556026023965018</v>
      </c>
      <c r="E49" s="1">
        <f t="shared" si="5"/>
        <v>78.523653719336266</v>
      </c>
      <c r="F49" s="1">
        <f t="shared" si="6"/>
        <v>136.88852534511793</v>
      </c>
      <c r="G49" t="str">
        <f t="shared" si="3"/>
        <v>#3D4E88</v>
      </c>
      <c r="H49" s="11"/>
    </row>
    <row r="50" spans="1:8" x14ac:dyDescent="0.35">
      <c r="A50" t="s">
        <v>48</v>
      </c>
      <c r="B50" t="s">
        <v>105</v>
      </c>
      <c r="C50" s="7">
        <f>'Area (circles)'!D46/('Area (circles)'!C46+'Area (circles)'!D46)</f>
        <v>0.65971858079431256</v>
      </c>
      <c r="D50" s="1">
        <f t="shared" si="4"/>
        <v>42</v>
      </c>
      <c r="E50" s="1">
        <f t="shared" si="5"/>
        <v>85</v>
      </c>
      <c r="F50" s="1">
        <f t="shared" si="6"/>
        <v>152</v>
      </c>
      <c r="G50" t="str">
        <f t="shared" si="3"/>
        <v>#2A5598</v>
      </c>
      <c r="H50" s="11"/>
    </row>
    <row r="51" spans="1:8" x14ac:dyDescent="0.35">
      <c r="A51" t="s">
        <v>49</v>
      </c>
      <c r="B51" t="s">
        <v>106</v>
      </c>
      <c r="C51" s="7">
        <f>'Area (circles)'!D47/('Area (circles)'!C47+'Area (circles)'!D47)</f>
        <v>0.63624343045261988</v>
      </c>
      <c r="D51" s="1">
        <f t="shared" si="4"/>
        <v>42</v>
      </c>
      <c r="E51" s="1">
        <f t="shared" si="5"/>
        <v>85</v>
      </c>
      <c r="F51" s="1">
        <f t="shared" si="6"/>
        <v>152</v>
      </c>
      <c r="G51" t="str">
        <f t="shared" si="3"/>
        <v>#2A5598</v>
      </c>
      <c r="H51" s="11"/>
    </row>
    <row r="52" spans="1:8" x14ac:dyDescent="0.35">
      <c r="A52" t="s">
        <v>50</v>
      </c>
      <c r="B52" t="s">
        <v>107</v>
      </c>
      <c r="C52" s="7">
        <f>'Area (circles)'!D48/('Area (circles)'!C48+'Area (circles)'!D48)</f>
        <v>0.54713225577971991</v>
      </c>
      <c r="D52" s="1">
        <f t="shared" si="4"/>
        <v>82.708163049615663</v>
      </c>
      <c r="E52" s="1">
        <f t="shared" si="5"/>
        <v>71.518725223828568</v>
      </c>
      <c r="F52" s="1">
        <f t="shared" si="6"/>
        <v>120.54369218893335</v>
      </c>
      <c r="G52" t="str">
        <f t="shared" si="3"/>
        <v>#524778</v>
      </c>
      <c r="H52" s="11"/>
    </row>
    <row r="53" spans="1:8" x14ac:dyDescent="0.35">
      <c r="A53" t="s">
        <v>51</v>
      </c>
      <c r="B53" t="s">
        <v>108</v>
      </c>
      <c r="C53" s="7">
        <f>'Area (circles)'!D49/('Area (circles)'!C49+'Area (circles)'!D49)</f>
        <v>0.62383658208490789</v>
      </c>
      <c r="D53" s="1">
        <f t="shared" si="4"/>
        <v>42</v>
      </c>
      <c r="E53" s="1">
        <f t="shared" si="5"/>
        <v>85</v>
      </c>
      <c r="F53" s="1">
        <f t="shared" si="6"/>
        <v>152</v>
      </c>
      <c r="G53" t="str">
        <f t="shared" si="3"/>
        <v>#2A5598</v>
      </c>
      <c r="H53" s="11"/>
    </row>
    <row r="54" spans="1:8" x14ac:dyDescent="0.35">
      <c r="A54" t="s">
        <v>52</v>
      </c>
      <c r="B54" t="s">
        <v>109</v>
      </c>
      <c r="C54" s="7">
        <f>'Area (circles)'!D50/('Area (circles)'!C50+'Area (circles)'!D50)</f>
        <v>0.34813573676179627</v>
      </c>
      <c r="D54" s="1">
        <f t="shared" si="4"/>
        <v>196</v>
      </c>
      <c r="E54" s="1">
        <f t="shared" si="5"/>
        <v>34</v>
      </c>
      <c r="F54" s="1">
        <f t="shared" si="6"/>
        <v>33</v>
      </c>
      <c r="G54" t="str">
        <f t="shared" si="3"/>
        <v>#C42221</v>
      </c>
      <c r="H54" s="11"/>
    </row>
    <row r="55" spans="1:8" x14ac:dyDescent="0.35">
      <c r="A55" t="s">
        <v>53</v>
      </c>
      <c r="B55" t="s">
        <v>110</v>
      </c>
      <c r="C55" s="7">
        <f>'Area (circles)'!D51/('Area (circles)'!C51+'Area (circles)'!D51)</f>
        <v>0.47173623722845298</v>
      </c>
      <c r="D55" s="1">
        <f t="shared" si="4"/>
        <v>140.76309733409121</v>
      </c>
      <c r="E55" s="1">
        <f t="shared" si="5"/>
        <v>52.292740493255508</v>
      </c>
      <c r="F55" s="1">
        <f t="shared" si="6"/>
        <v>75.683061150929518</v>
      </c>
      <c r="G55" t="str">
        <f t="shared" si="3"/>
        <v>#8C344B</v>
      </c>
      <c r="H55" s="11"/>
    </row>
    <row r="56" spans="1:8" x14ac:dyDescent="0.35">
      <c r="A56" t="s">
        <v>54</v>
      </c>
      <c r="B56" t="s">
        <v>111</v>
      </c>
      <c r="C56" s="7">
        <f>'Area (circles)'!D52/('Area (circles)'!C52+'Area (circles)'!D52)</f>
        <v>0.41213068799935232</v>
      </c>
      <c r="D56" s="1">
        <f t="shared" si="4"/>
        <v>186.65937024049873</v>
      </c>
      <c r="E56" s="1">
        <f t="shared" si="5"/>
        <v>37.093325439834835</v>
      </c>
      <c r="F56" s="1">
        <f t="shared" si="6"/>
        <v>40.217759359614618</v>
      </c>
      <c r="G56" t="str">
        <f t="shared" si="3"/>
        <v>#BA2528</v>
      </c>
      <c r="H56" s="11"/>
    </row>
    <row r="57" spans="1:8" x14ac:dyDescent="0.35">
      <c r="A57" t="s">
        <v>55</v>
      </c>
      <c r="B57" t="s">
        <v>112</v>
      </c>
      <c r="C57" s="7">
        <f>'Area (circles)'!D53/('Area (circles)'!C53+'Area (circles)'!D53)</f>
        <v>0.72161052251295776</v>
      </c>
      <c r="D57" s="1">
        <f t="shared" si="4"/>
        <v>42</v>
      </c>
      <c r="E57" s="1">
        <f t="shared" si="5"/>
        <v>85</v>
      </c>
      <c r="F57" s="1">
        <f t="shared" si="6"/>
        <v>152</v>
      </c>
      <c r="G57" t="str">
        <f t="shared" si="3"/>
        <v>#2A5598</v>
      </c>
      <c r="H57" s="11"/>
    </row>
    <row r="58" spans="1:8" x14ac:dyDescent="0.35">
      <c r="A58" t="s">
        <v>56</v>
      </c>
      <c r="B58" t="s">
        <v>113</v>
      </c>
      <c r="C58" s="7">
        <f>'Area (circles)'!D54/('Area (circles)'!C54+'Area (circles)'!D54)</f>
        <v>0.5040798903802971</v>
      </c>
      <c r="D58" s="1">
        <f t="shared" si="4"/>
        <v>115.85848440717123</v>
      </c>
      <c r="E58" s="1">
        <f t="shared" si="5"/>
        <v>60.540372046975762</v>
      </c>
      <c r="F58" s="1">
        <f t="shared" si="6"/>
        <v>94.927534776276772</v>
      </c>
      <c r="G58" t="str">
        <f t="shared" si="3"/>
        <v>#733C5E</v>
      </c>
      <c r="H58" s="11"/>
    </row>
    <row r="59" spans="1:8" x14ac:dyDescent="0.35">
      <c r="A59" t="s">
        <v>57</v>
      </c>
      <c r="B59" t="s">
        <v>114</v>
      </c>
      <c r="C59" s="7">
        <f>'Area (circles)'!D55/('Area (circles)'!C55+'Area (circles)'!D55)</f>
        <v>0.75705319629153789</v>
      </c>
      <c r="D59" s="1">
        <f t="shared" si="4"/>
        <v>42</v>
      </c>
      <c r="E59" s="1">
        <f t="shared" si="5"/>
        <v>85</v>
      </c>
      <c r="F59" s="1">
        <f t="shared" si="6"/>
        <v>152</v>
      </c>
      <c r="G59" t="str">
        <f t="shared" si="3"/>
        <v>#2A5598</v>
      </c>
      <c r="H59" s="1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1"/>
  <sheetViews>
    <sheetView tabSelected="1" topLeftCell="A32" workbookViewId="0">
      <selection activeCell="A10" sqref="A10:C61"/>
    </sheetView>
  </sheetViews>
  <sheetFormatPr defaultRowHeight="14.5" x14ac:dyDescent="0.35"/>
  <cols>
    <col min="1" max="1" width="14.453125" bestFit="1" customWidth="1"/>
    <col min="2" max="2" width="14.453125" customWidth="1"/>
    <col min="12" max="12" width="10.26953125" bestFit="1" customWidth="1"/>
  </cols>
  <sheetData>
    <row r="1" spans="1:7" x14ac:dyDescent="0.35">
      <c r="B1" t="s">
        <v>2</v>
      </c>
      <c r="C1" t="s">
        <v>3</v>
      </c>
      <c r="D1" t="s">
        <v>4</v>
      </c>
    </row>
    <row r="2" spans="1:7" x14ac:dyDescent="0.35">
      <c r="A2" s="3" t="s">
        <v>59</v>
      </c>
      <c r="B2">
        <v>249</v>
      </c>
      <c r="C2">
        <v>105</v>
      </c>
      <c r="D2">
        <v>107</v>
      </c>
    </row>
    <row r="3" spans="1:7" x14ac:dyDescent="0.35">
      <c r="A3" s="12" t="s">
        <v>116</v>
      </c>
      <c r="B3">
        <v>255</v>
      </c>
      <c r="C3">
        <v>235</v>
      </c>
      <c r="D3">
        <v>132</v>
      </c>
    </row>
    <row r="4" spans="1:7" x14ac:dyDescent="0.35">
      <c r="A4" s="4" t="s">
        <v>58</v>
      </c>
      <c r="B4">
        <v>99</v>
      </c>
      <c r="C4">
        <v>190</v>
      </c>
      <c r="D4">
        <v>123</v>
      </c>
    </row>
    <row r="5" spans="1:7" x14ac:dyDescent="0.35">
      <c r="A5" s="2" t="s">
        <v>5</v>
      </c>
      <c r="B5" s="6">
        <v>0.4</v>
      </c>
    </row>
    <row r="6" spans="1:7" x14ac:dyDescent="0.35">
      <c r="A6" t="s">
        <v>115</v>
      </c>
      <c r="B6" s="11">
        <f>B5+(0.5*(B7-B5))</f>
        <v>0.5</v>
      </c>
    </row>
    <row r="7" spans="1:7" x14ac:dyDescent="0.35">
      <c r="A7" s="2" t="s">
        <v>6</v>
      </c>
      <c r="B7" s="6">
        <v>0.6</v>
      </c>
    </row>
    <row r="9" spans="1:7" x14ac:dyDescent="0.35">
      <c r="A9" t="s">
        <v>121</v>
      </c>
    </row>
    <row r="10" spans="1:7" x14ac:dyDescent="0.35">
      <c r="A10" t="s">
        <v>62</v>
      </c>
      <c r="B10" t="s">
        <v>63</v>
      </c>
      <c r="C10" t="s">
        <v>7</v>
      </c>
      <c r="D10" t="s">
        <v>2</v>
      </c>
      <c r="E10" t="s">
        <v>3</v>
      </c>
      <c r="F10" t="s">
        <v>4</v>
      </c>
      <c r="G10" t="s">
        <v>8</v>
      </c>
    </row>
    <row r="11" spans="1:7" x14ac:dyDescent="0.35">
      <c r="A11" t="s">
        <v>9</v>
      </c>
      <c r="B11" t="s">
        <v>64</v>
      </c>
      <c r="C11" s="7">
        <f>'Area (circles)'!D5/('Area (circles)'!C5+'Area (circles)'!D5)</f>
        <v>0.64374143593960742</v>
      </c>
      <c r="D11" s="1">
        <f t="shared" ref="D11:D42" si="0">IF(C11&lt;B$5,B$2,IF(C11&gt;B$7,B$4,IF(C11&gt;B$6,(B$3+(((C11-B$6)/(B$7-B$6))*(B$4-B$3))),(B$2+(((C11-B$5)/(B$6-B$5))*(B$3-B$2))))))</f>
        <v>99</v>
      </c>
      <c r="E11" s="1">
        <f t="shared" ref="E11:E42" si="1">IF(C11&lt;B$5,C$2,IF(C11&gt;B$7,C$4,IF(C11&gt;B$6,(C$3+(((C11-B$6)/(B$7-B$6))*(C$4-C$3))),(C$2+(((C11-B$5)/(B$6-B$5))*(C$3-C$2))))))</f>
        <v>190</v>
      </c>
      <c r="F11" s="1">
        <f t="shared" ref="F11:F42" si="2">IF(C11&lt;B$5,D$2,IF(C11&gt;B$7,D$4,IF(C11&gt;B$6,(D$3+(((C11-B$6)/(B$7-B$6))*(D$4-D$3))),(D$2+(((C11-B$5)/(B$6-B$5))*(D$3-D$2))))))</f>
        <v>123</v>
      </c>
      <c r="G11" t="str">
        <f>CONCATENATE("#",DEC2HEX(D11),DEC2HEX(E11),DEC2HEX(F11))</f>
        <v>#63BE7B</v>
      </c>
    </row>
    <row r="12" spans="1:7" x14ac:dyDescent="0.35">
      <c r="A12" t="s">
        <v>10</v>
      </c>
      <c r="B12" t="s">
        <v>65</v>
      </c>
      <c r="C12" s="7">
        <f>'Area (circles)'!D6/('Area (circles)'!C6+'Area (circles)'!D6)</f>
        <v>0.58385654711068069</v>
      </c>
      <c r="D12" s="1">
        <f t="shared" si="0"/>
        <v>124.18378650733808</v>
      </c>
      <c r="E12" s="1">
        <f t="shared" si="1"/>
        <v>197.26455380019368</v>
      </c>
      <c r="F12" s="1">
        <f t="shared" si="2"/>
        <v>124.45291076003873</v>
      </c>
      <c r="G12" t="str">
        <f t="shared" ref="G12:G61" si="3">CONCATENATE("#",DEC2HEX(D12),DEC2HEX(E12),DEC2HEX(F12))</f>
        <v>#7CC57C</v>
      </c>
    </row>
    <row r="13" spans="1:7" x14ac:dyDescent="0.35">
      <c r="A13" t="s">
        <v>11</v>
      </c>
      <c r="B13" t="s">
        <v>66</v>
      </c>
      <c r="C13" s="7">
        <f>'Area (circles)'!D7/('Area (circles)'!C7+'Area (circles)'!D7)</f>
        <v>0.51890023401039453</v>
      </c>
      <c r="D13" s="1">
        <f t="shared" si="0"/>
        <v>225.51563494378451</v>
      </c>
      <c r="E13" s="1">
        <f t="shared" si="1"/>
        <v>226.49489469532244</v>
      </c>
      <c r="F13" s="1">
        <f t="shared" si="2"/>
        <v>130.29897893906448</v>
      </c>
      <c r="G13" t="str">
        <f t="shared" si="3"/>
        <v>#E1E282</v>
      </c>
    </row>
    <row r="14" spans="1:7" x14ac:dyDescent="0.35">
      <c r="A14" t="s">
        <v>12</v>
      </c>
      <c r="B14" t="s">
        <v>67</v>
      </c>
      <c r="C14" s="7">
        <f>'Area (circles)'!D8/('Area (circles)'!C8+'Area (circles)'!D8)</f>
        <v>0.64285137689770466</v>
      </c>
      <c r="D14" s="1">
        <f t="shared" si="0"/>
        <v>99</v>
      </c>
      <c r="E14" s="1">
        <f t="shared" si="1"/>
        <v>190</v>
      </c>
      <c r="F14" s="1">
        <f t="shared" si="2"/>
        <v>123</v>
      </c>
      <c r="G14" t="str">
        <f t="shared" si="3"/>
        <v>#63BE7B</v>
      </c>
    </row>
    <row r="15" spans="1:7" x14ac:dyDescent="0.35">
      <c r="A15" t="s">
        <v>13</v>
      </c>
      <c r="B15" t="s">
        <v>68</v>
      </c>
      <c r="C15" s="7">
        <f>'Area (circles)'!D9/('Area (circles)'!C9+'Area (circles)'!D9)</f>
        <v>0.33871779457270118</v>
      </c>
      <c r="D15" s="1">
        <f t="shared" si="0"/>
        <v>249</v>
      </c>
      <c r="E15" s="1">
        <f t="shared" si="1"/>
        <v>105</v>
      </c>
      <c r="F15" s="1">
        <f t="shared" si="2"/>
        <v>107</v>
      </c>
      <c r="G15" t="str">
        <f t="shared" si="3"/>
        <v>#F9696B</v>
      </c>
    </row>
    <row r="16" spans="1:7" x14ac:dyDescent="0.35">
      <c r="A16" t="s">
        <v>14</v>
      </c>
      <c r="B16" t="s">
        <v>69</v>
      </c>
      <c r="C16" s="7">
        <f>'Area (circles)'!D10/('Area (circles)'!C10+'Area (circles)'!D10)</f>
        <v>0.47316666627317566</v>
      </c>
      <c r="D16" s="1">
        <f t="shared" si="0"/>
        <v>253.38999997639053</v>
      </c>
      <c r="E16" s="1">
        <f t="shared" si="1"/>
        <v>200.11666615512834</v>
      </c>
      <c r="F16" s="1">
        <f t="shared" si="2"/>
        <v>125.29166656829392</v>
      </c>
      <c r="G16" t="str">
        <f t="shared" si="3"/>
        <v>#FDC87D</v>
      </c>
    </row>
    <row r="17" spans="1:7" x14ac:dyDescent="0.35">
      <c r="A17" t="s">
        <v>15</v>
      </c>
      <c r="B17" t="s">
        <v>70</v>
      </c>
      <c r="C17" s="7">
        <f>'Area (circles)'!D11/('Area (circles)'!C11+'Area (circles)'!D11)</f>
        <v>0.42858452482736359</v>
      </c>
      <c r="D17" s="1">
        <f t="shared" si="0"/>
        <v>250.71507148964182</v>
      </c>
      <c r="E17" s="1">
        <f t="shared" si="1"/>
        <v>142.15988227557264</v>
      </c>
      <c r="F17" s="1">
        <f t="shared" si="2"/>
        <v>114.14613120684089</v>
      </c>
      <c r="G17" t="str">
        <f t="shared" si="3"/>
        <v>#FA8E72</v>
      </c>
    </row>
    <row r="18" spans="1:7" x14ac:dyDescent="0.35">
      <c r="A18" t="s">
        <v>16</v>
      </c>
      <c r="B18" t="s">
        <v>71</v>
      </c>
      <c r="C18" s="7">
        <f>'Area (circles)'!D12/('Area (circles)'!C12+'Area (circles)'!D12)</f>
        <v>0.44001378556318782</v>
      </c>
      <c r="D18" s="1">
        <f t="shared" si="0"/>
        <v>251.40082713379127</v>
      </c>
      <c r="E18" s="1">
        <f t="shared" si="1"/>
        <v>157.01792123214415</v>
      </c>
      <c r="F18" s="1">
        <f t="shared" si="2"/>
        <v>117.00344639079695</v>
      </c>
      <c r="G18" t="str">
        <f t="shared" si="3"/>
        <v>#FB9D75</v>
      </c>
    </row>
    <row r="19" spans="1:7" x14ac:dyDescent="0.35">
      <c r="A19" t="s">
        <v>17</v>
      </c>
      <c r="B19" t="s">
        <v>72</v>
      </c>
      <c r="C19" s="7">
        <f>'Area (circles)'!D13/('Area (circles)'!C13+'Area (circles)'!D13)</f>
        <v>4.3048116581459163E-2</v>
      </c>
      <c r="D19" s="1">
        <f t="shared" si="0"/>
        <v>249</v>
      </c>
      <c r="E19" s="1">
        <f t="shared" si="1"/>
        <v>105</v>
      </c>
      <c r="F19" s="1">
        <f t="shared" si="2"/>
        <v>107</v>
      </c>
      <c r="G19" t="str">
        <f t="shared" si="3"/>
        <v>#F9696B</v>
      </c>
    </row>
    <row r="20" spans="1:7" x14ac:dyDescent="0.35">
      <c r="A20" t="s">
        <v>18</v>
      </c>
      <c r="B20" t="s">
        <v>73</v>
      </c>
      <c r="C20" s="7">
        <f>'Area (circles)'!D14/('Area (circles)'!C14+'Area (circles)'!D14)</f>
        <v>0.50618835472775481</v>
      </c>
      <c r="D20" s="1">
        <f t="shared" si="0"/>
        <v>245.34616662470251</v>
      </c>
      <c r="E20" s="1">
        <f t="shared" si="1"/>
        <v>232.21524037251032</v>
      </c>
      <c r="F20" s="1">
        <f t="shared" si="2"/>
        <v>131.44304807450206</v>
      </c>
      <c r="G20" t="str">
        <f t="shared" si="3"/>
        <v>#F5E883</v>
      </c>
    </row>
    <row r="21" spans="1:7" x14ac:dyDescent="0.35">
      <c r="A21" t="s">
        <v>19</v>
      </c>
      <c r="B21" t="s">
        <v>74</v>
      </c>
      <c r="C21" s="7">
        <f>'Area (circles)'!D15/('Area (circles)'!C15+'Area (circles)'!D15)</f>
        <v>0.52661172599303219</v>
      </c>
      <c r="D21" s="1">
        <f t="shared" si="0"/>
        <v>213.48570745086977</v>
      </c>
      <c r="E21" s="1">
        <f t="shared" si="1"/>
        <v>223.02472330313552</v>
      </c>
      <c r="F21" s="1">
        <f t="shared" si="2"/>
        <v>129.6049446606271</v>
      </c>
      <c r="G21" t="str">
        <f t="shared" si="3"/>
        <v>#D5DF81</v>
      </c>
    </row>
    <row r="22" spans="1:7" x14ac:dyDescent="0.35">
      <c r="A22" t="s">
        <v>20</v>
      </c>
      <c r="B22" t="s">
        <v>75</v>
      </c>
      <c r="C22" s="7">
        <f>'Area (circles)'!D16/('Area (circles)'!C16+'Area (circles)'!D16)</f>
        <v>0.32558662549464545</v>
      </c>
      <c r="D22" s="1">
        <f t="shared" si="0"/>
        <v>249</v>
      </c>
      <c r="E22" s="1">
        <f t="shared" si="1"/>
        <v>105</v>
      </c>
      <c r="F22" s="1">
        <f t="shared" si="2"/>
        <v>107</v>
      </c>
      <c r="G22" t="str">
        <f t="shared" si="3"/>
        <v>#F9696B</v>
      </c>
    </row>
    <row r="23" spans="1:7" x14ac:dyDescent="0.35">
      <c r="A23" t="s">
        <v>21</v>
      </c>
      <c r="B23" t="s">
        <v>76</v>
      </c>
      <c r="C23" s="7">
        <f>'Area (circles)'!D17/('Area (circles)'!C17+'Area (circles)'!D17)</f>
        <v>0.68310176680805579</v>
      </c>
      <c r="D23" s="1">
        <f t="shared" si="0"/>
        <v>99</v>
      </c>
      <c r="E23" s="1">
        <f t="shared" si="1"/>
        <v>190</v>
      </c>
      <c r="F23" s="1">
        <f t="shared" si="2"/>
        <v>123</v>
      </c>
      <c r="G23" t="str">
        <f t="shared" si="3"/>
        <v>#63BE7B</v>
      </c>
    </row>
    <row r="24" spans="1:7" x14ac:dyDescent="0.35">
      <c r="A24" t="s">
        <v>22</v>
      </c>
      <c r="B24" t="s">
        <v>77</v>
      </c>
      <c r="C24" s="7">
        <f>'Area (circles)'!D18/('Area (circles)'!C18+'Area (circles)'!D18)</f>
        <v>0.40979948609288519</v>
      </c>
      <c r="D24" s="1">
        <f t="shared" si="0"/>
        <v>249.5879691655731</v>
      </c>
      <c r="E24" s="1">
        <f t="shared" si="1"/>
        <v>117.73933192075071</v>
      </c>
      <c r="F24" s="1">
        <f t="shared" si="2"/>
        <v>109.44987152322129</v>
      </c>
      <c r="G24" t="str">
        <f t="shared" si="3"/>
        <v>#F9756D</v>
      </c>
    </row>
    <row r="25" spans="1:7" x14ac:dyDescent="0.35">
      <c r="A25" t="s">
        <v>23</v>
      </c>
      <c r="B25" t="s">
        <v>78</v>
      </c>
      <c r="C25" s="7">
        <f>'Area (circles)'!D19/('Area (circles)'!C19+'Area (circles)'!D19)</f>
        <v>0.60117309524508067</v>
      </c>
      <c r="D25" s="1">
        <f t="shared" si="0"/>
        <v>99</v>
      </c>
      <c r="E25" s="1">
        <f t="shared" si="1"/>
        <v>190</v>
      </c>
      <c r="F25" s="1">
        <f t="shared" si="2"/>
        <v>123</v>
      </c>
      <c r="G25" t="str">
        <f t="shared" si="3"/>
        <v>#63BE7B</v>
      </c>
    </row>
    <row r="26" spans="1:7" x14ac:dyDescent="0.35">
      <c r="A26" t="s">
        <v>24</v>
      </c>
      <c r="B26" t="s">
        <v>79</v>
      </c>
      <c r="C26" s="7">
        <f>'Area (circles)'!D20/('Area (circles)'!C20+'Area (circles)'!D20)</f>
        <v>0.55063547845120342</v>
      </c>
      <c r="D26" s="1">
        <f t="shared" si="0"/>
        <v>176.00865361612264</v>
      </c>
      <c r="E26" s="1">
        <f t="shared" si="1"/>
        <v>212.21403469695846</v>
      </c>
      <c r="F26" s="1">
        <f t="shared" si="2"/>
        <v>127.44280693939169</v>
      </c>
      <c r="G26" t="str">
        <f t="shared" si="3"/>
        <v>#B0D47F</v>
      </c>
    </row>
    <row r="27" spans="1:7" x14ac:dyDescent="0.35">
      <c r="A27" t="s">
        <v>25</v>
      </c>
      <c r="B27" t="s">
        <v>80</v>
      </c>
      <c r="C27" s="7">
        <f>'Area (circles)'!D21/('Area (circles)'!C21+'Area (circles)'!D21)</f>
        <v>0.61111470342606666</v>
      </c>
      <c r="D27" s="1">
        <f t="shared" si="0"/>
        <v>99</v>
      </c>
      <c r="E27" s="1">
        <f t="shared" si="1"/>
        <v>190</v>
      </c>
      <c r="F27" s="1">
        <f t="shared" si="2"/>
        <v>123</v>
      </c>
      <c r="G27" t="str">
        <f t="shared" si="3"/>
        <v>#63BE7B</v>
      </c>
    </row>
    <row r="28" spans="1:7" x14ac:dyDescent="0.35">
      <c r="A28" t="s">
        <v>26</v>
      </c>
      <c r="B28" t="s">
        <v>81</v>
      </c>
      <c r="C28" s="7">
        <f>'Area (circles)'!D22/('Area (circles)'!C22+'Area (circles)'!D22)</f>
        <v>0.65670629017509863</v>
      </c>
      <c r="D28" s="1">
        <f t="shared" si="0"/>
        <v>99</v>
      </c>
      <c r="E28" s="1">
        <f t="shared" si="1"/>
        <v>190</v>
      </c>
      <c r="F28" s="1">
        <f t="shared" si="2"/>
        <v>123</v>
      </c>
      <c r="G28" t="str">
        <f t="shared" si="3"/>
        <v>#63BE7B</v>
      </c>
    </row>
    <row r="29" spans="1:7" x14ac:dyDescent="0.35">
      <c r="A29" t="s">
        <v>27</v>
      </c>
      <c r="B29" t="s">
        <v>82</v>
      </c>
      <c r="C29" s="7">
        <f>'Area (circles)'!D23/('Area (circles)'!C23+'Area (circles)'!D23)</f>
        <v>0.60171677237807797</v>
      </c>
      <c r="D29" s="1">
        <f t="shared" si="0"/>
        <v>99</v>
      </c>
      <c r="E29" s="1">
        <f t="shared" si="1"/>
        <v>190</v>
      </c>
      <c r="F29" s="1">
        <f t="shared" si="2"/>
        <v>123</v>
      </c>
      <c r="G29" t="str">
        <f t="shared" si="3"/>
        <v>#63BE7B</v>
      </c>
    </row>
    <row r="30" spans="1:7" x14ac:dyDescent="0.35">
      <c r="A30" t="s">
        <v>60</v>
      </c>
      <c r="B30" t="s">
        <v>83</v>
      </c>
      <c r="C30" s="7">
        <f>'Area (circles)'!D24/('Area (circles)'!C24+'Area (circles)'!D24)</f>
        <v>0.48403208870837466</v>
      </c>
      <c r="D30" s="1">
        <f t="shared" si="0"/>
        <v>254.04192532250249</v>
      </c>
      <c r="E30" s="1">
        <f t="shared" si="1"/>
        <v>214.24171532088707</v>
      </c>
      <c r="F30" s="1">
        <f t="shared" si="2"/>
        <v>128.00802217709366</v>
      </c>
      <c r="G30" t="str">
        <f t="shared" si="3"/>
        <v>#FED680</v>
      </c>
    </row>
    <row r="31" spans="1:7" x14ac:dyDescent="0.35">
      <c r="A31" t="s">
        <v>28</v>
      </c>
      <c r="B31" t="s">
        <v>84</v>
      </c>
      <c r="C31" s="7">
        <f>'Area (circles)'!D25/('Area (circles)'!C25+'Area (circles)'!D25)</f>
        <v>0.35983750315230606</v>
      </c>
      <c r="D31" s="1">
        <f t="shared" si="0"/>
        <v>249</v>
      </c>
      <c r="E31" s="1">
        <f t="shared" si="1"/>
        <v>105</v>
      </c>
      <c r="F31" s="1">
        <f t="shared" si="2"/>
        <v>107</v>
      </c>
      <c r="G31" t="str">
        <f t="shared" si="3"/>
        <v>#F9696B</v>
      </c>
    </row>
    <row r="32" spans="1:7" x14ac:dyDescent="0.35">
      <c r="A32" t="s">
        <v>29</v>
      </c>
      <c r="B32" t="s">
        <v>85</v>
      </c>
      <c r="C32" s="7">
        <f>'Area (circles)'!D26/('Area (circles)'!C26+'Area (circles)'!D26)</f>
        <v>0.35348721310370507</v>
      </c>
      <c r="D32" s="1">
        <f t="shared" si="0"/>
        <v>249</v>
      </c>
      <c r="E32" s="1">
        <f t="shared" si="1"/>
        <v>105</v>
      </c>
      <c r="F32" s="1">
        <f t="shared" si="2"/>
        <v>107</v>
      </c>
      <c r="G32" t="str">
        <f t="shared" si="3"/>
        <v>#F9696B</v>
      </c>
    </row>
    <row r="33" spans="1:7" x14ac:dyDescent="0.35">
      <c r="A33" t="s">
        <v>30</v>
      </c>
      <c r="B33" t="s">
        <v>86</v>
      </c>
      <c r="C33" s="7">
        <f>'Area (circles)'!D27/('Area (circles)'!C27+'Area (circles)'!D27)</f>
        <v>0.50117668216961553</v>
      </c>
      <c r="D33" s="1">
        <f t="shared" si="0"/>
        <v>253.16437581539978</v>
      </c>
      <c r="E33" s="1">
        <f t="shared" si="1"/>
        <v>234.47049302367301</v>
      </c>
      <c r="F33" s="1">
        <f t="shared" si="2"/>
        <v>131.89409860473461</v>
      </c>
      <c r="G33" t="str">
        <f t="shared" si="3"/>
        <v>#FDEA83</v>
      </c>
    </row>
    <row r="34" spans="1:7" x14ac:dyDescent="0.35">
      <c r="A34" t="s">
        <v>31</v>
      </c>
      <c r="B34" t="s">
        <v>87</v>
      </c>
      <c r="C34" s="7">
        <f>'Area (circles)'!D28/('Area (circles)'!C28+'Area (circles)'!D28)</f>
        <v>0.49168143066384656</v>
      </c>
      <c r="D34" s="1">
        <f t="shared" si="0"/>
        <v>254.5008858398308</v>
      </c>
      <c r="E34" s="1">
        <f t="shared" si="1"/>
        <v>224.18585986300053</v>
      </c>
      <c r="F34" s="1">
        <f t="shared" si="2"/>
        <v>129.92035766596163</v>
      </c>
      <c r="G34" t="str">
        <f t="shared" si="3"/>
        <v>#FEE081</v>
      </c>
    </row>
    <row r="35" spans="1:7" x14ac:dyDescent="0.35">
      <c r="A35" t="s">
        <v>32</v>
      </c>
      <c r="B35" t="s">
        <v>88</v>
      </c>
      <c r="C35" s="7">
        <f>'Area (circles)'!D29/('Area (circles)'!C29+'Area (circles)'!D29)</f>
        <v>0.59089847324060063</v>
      </c>
      <c r="D35" s="1">
        <f t="shared" si="0"/>
        <v>113.19838174466298</v>
      </c>
      <c r="E35" s="1">
        <f t="shared" si="1"/>
        <v>194.09568704172972</v>
      </c>
      <c r="F35" s="1">
        <f t="shared" si="2"/>
        <v>123.81913740834594</v>
      </c>
      <c r="G35" t="str">
        <f t="shared" si="3"/>
        <v>#71C27B</v>
      </c>
    </row>
    <row r="36" spans="1:7" x14ac:dyDescent="0.35">
      <c r="A36" t="s">
        <v>33</v>
      </c>
      <c r="B36" t="s">
        <v>89</v>
      </c>
      <c r="C36" s="7">
        <f>'Area (circles)'!D30/('Area (circles)'!C30+'Area (circles)'!D30)</f>
        <v>0.59818560995566061</v>
      </c>
      <c r="D36" s="1">
        <f t="shared" si="0"/>
        <v>101.8304484691694</v>
      </c>
      <c r="E36" s="1">
        <f t="shared" si="1"/>
        <v>190.81647551995272</v>
      </c>
      <c r="F36" s="1">
        <f t="shared" si="2"/>
        <v>123.16329510399055</v>
      </c>
      <c r="G36" t="str">
        <f t="shared" si="3"/>
        <v>#65BE7B</v>
      </c>
    </row>
    <row r="37" spans="1:7" x14ac:dyDescent="0.35">
      <c r="A37" t="s">
        <v>34</v>
      </c>
      <c r="B37" t="s">
        <v>90</v>
      </c>
      <c r="C37" s="7">
        <f>'Area (circles)'!D31/('Area (circles)'!C31+'Area (circles)'!D31)</f>
        <v>0.61109664317024437</v>
      </c>
      <c r="D37" s="1">
        <f t="shared" si="0"/>
        <v>99</v>
      </c>
      <c r="E37" s="1">
        <f t="shared" si="1"/>
        <v>190</v>
      </c>
      <c r="F37" s="1">
        <f t="shared" si="2"/>
        <v>123</v>
      </c>
      <c r="G37" t="str">
        <f>CONCATENATE("#",DEC2HEX(D37),DEC2HEX(E37),DEC2HEX(F37))</f>
        <v>#63BE7B</v>
      </c>
    </row>
    <row r="38" spans="1:7" x14ac:dyDescent="0.35">
      <c r="A38" t="s">
        <v>61</v>
      </c>
      <c r="B38" t="s">
        <v>91</v>
      </c>
      <c r="C38" s="7">
        <f>'Area (circles)'!D32/('Area (circles)'!C32+'Area (circles)'!D32)</f>
        <v>0.63547674113177566</v>
      </c>
      <c r="D38" s="1">
        <f t="shared" si="0"/>
        <v>99</v>
      </c>
      <c r="E38" s="1">
        <f t="shared" si="1"/>
        <v>190</v>
      </c>
      <c r="F38" s="1">
        <f t="shared" si="2"/>
        <v>123</v>
      </c>
      <c r="G38" t="str">
        <f t="shared" si="3"/>
        <v>#63BE7B</v>
      </c>
    </row>
    <row r="39" spans="1:7" x14ac:dyDescent="0.35">
      <c r="A39" t="s">
        <v>35</v>
      </c>
      <c r="B39" t="s">
        <v>92</v>
      </c>
      <c r="C39" s="7">
        <f>'Area (circles)'!D33/('Area (circles)'!C33+'Area (circles)'!D33)</f>
        <v>0.48706290580014799</v>
      </c>
      <c r="D39" s="1">
        <f t="shared" si="0"/>
        <v>254.22377434800887</v>
      </c>
      <c r="E39" s="1">
        <f t="shared" si="1"/>
        <v>218.1817775401924</v>
      </c>
      <c r="F39" s="1">
        <f t="shared" si="2"/>
        <v>128.76572645003699</v>
      </c>
      <c r="G39" t="str">
        <f t="shared" si="3"/>
        <v>#FEDA80</v>
      </c>
    </row>
    <row r="40" spans="1:7" x14ac:dyDescent="0.35">
      <c r="A40" t="s">
        <v>36</v>
      </c>
      <c r="B40" t="s">
        <v>93</v>
      </c>
      <c r="C40" s="7">
        <f>'Area (circles)'!D34/('Area (circles)'!C34+'Area (circles)'!D34)</f>
        <v>0.49802971557619297</v>
      </c>
      <c r="D40" s="1">
        <f t="shared" si="0"/>
        <v>254.88178293457159</v>
      </c>
      <c r="E40" s="1">
        <f t="shared" si="1"/>
        <v>232.43863024905085</v>
      </c>
      <c r="F40" s="1">
        <f t="shared" si="2"/>
        <v>131.50742889404825</v>
      </c>
      <c r="G40" t="str">
        <f t="shared" si="3"/>
        <v>#FEE883</v>
      </c>
    </row>
    <row r="41" spans="1:7" x14ac:dyDescent="0.35">
      <c r="A41" t="s">
        <v>37</v>
      </c>
      <c r="B41" t="s">
        <v>94</v>
      </c>
      <c r="C41" s="7">
        <f>'Area (circles)'!D35/('Area (circles)'!C35+'Area (circles)'!D35)</f>
        <v>0.42715809857098708</v>
      </c>
      <c r="D41" s="1">
        <f t="shared" si="0"/>
        <v>250.62948591425922</v>
      </c>
      <c r="E41" s="1">
        <f t="shared" si="1"/>
        <v>140.30552814228318</v>
      </c>
      <c r="F41" s="1">
        <f t="shared" si="2"/>
        <v>113.78952464274677</v>
      </c>
      <c r="G41" t="str">
        <f t="shared" si="3"/>
        <v>#FA8C71</v>
      </c>
    </row>
    <row r="42" spans="1:7" x14ac:dyDescent="0.35">
      <c r="A42" t="s">
        <v>38</v>
      </c>
      <c r="B42" t="s">
        <v>95</v>
      </c>
      <c r="C42" s="7">
        <f>'Area (circles)'!D36/('Area (circles)'!C36+'Area (circles)'!D36)</f>
        <v>0.4534920506567589</v>
      </c>
      <c r="D42" s="1">
        <f t="shared" si="0"/>
        <v>252.20952303940552</v>
      </c>
      <c r="E42" s="1">
        <f t="shared" si="1"/>
        <v>174.53966585378657</v>
      </c>
      <c r="F42" s="1">
        <f t="shared" si="2"/>
        <v>120.37301266418973</v>
      </c>
      <c r="G42" t="str">
        <f t="shared" si="3"/>
        <v>#FCAE78</v>
      </c>
    </row>
    <row r="43" spans="1:7" x14ac:dyDescent="0.35">
      <c r="A43" t="s">
        <v>39</v>
      </c>
      <c r="B43" t="s">
        <v>96</v>
      </c>
      <c r="C43" s="7">
        <f>'Area (circles)'!D37/('Area (circles)'!C37+'Area (circles)'!D37)</f>
        <v>0.38227558815769386</v>
      </c>
      <c r="D43" s="1">
        <f t="shared" ref="D43:D61" si="4">IF(C43&lt;B$5,B$2,IF(C43&gt;B$7,B$4,IF(C43&gt;B$6,(B$3+(((C43-B$6)/(B$7-B$6))*(B$4-B$3))),(B$2+(((C43-B$5)/(B$6-B$5))*(B$3-B$2))))))</f>
        <v>249</v>
      </c>
      <c r="E43" s="1">
        <f t="shared" ref="E43:E61" si="5">IF(C43&lt;B$5,C$2,IF(C43&gt;B$7,C$4,IF(C43&gt;B$6,(C$3+(((C43-B$6)/(B$7-B$6))*(C$4-C$3))),(C$2+(((C43-B$5)/(B$6-B$5))*(C$3-C$2))))))</f>
        <v>105</v>
      </c>
      <c r="F43" s="1">
        <f t="shared" ref="F43:F61" si="6">IF(C43&lt;B$5,D$2,IF(C43&gt;B$7,D$4,IF(C43&gt;B$6,(D$3+(((C43-B$6)/(B$7-B$6))*(D$4-D$3))),(D$2+(((C43-B$5)/(B$6-B$5))*(D$3-D$2))))))</f>
        <v>107</v>
      </c>
      <c r="G43" t="str">
        <f t="shared" si="3"/>
        <v>#F9696B</v>
      </c>
    </row>
    <row r="44" spans="1:7" x14ac:dyDescent="0.35">
      <c r="A44" t="s">
        <v>40</v>
      </c>
      <c r="B44" t="s">
        <v>97</v>
      </c>
      <c r="C44" s="7">
        <f>'Area (circles)'!D38/('Area (circles)'!C38+'Area (circles)'!D38)</f>
        <v>0.51903745803718715</v>
      </c>
      <c r="D44" s="1">
        <f t="shared" si="4"/>
        <v>225.30156546198805</v>
      </c>
      <c r="E44" s="1">
        <f t="shared" si="5"/>
        <v>226.43314388326579</v>
      </c>
      <c r="F44" s="1">
        <f t="shared" si="6"/>
        <v>130.28662877665315</v>
      </c>
      <c r="G44" t="str">
        <f t="shared" si="3"/>
        <v>#E1E282</v>
      </c>
    </row>
    <row r="45" spans="1:7" x14ac:dyDescent="0.35">
      <c r="A45" t="s">
        <v>41</v>
      </c>
      <c r="B45" t="s">
        <v>98</v>
      </c>
      <c r="C45" s="7">
        <f>'Area (circles)'!D39/('Area (circles)'!C39+'Area (circles)'!D39)</f>
        <v>0.69809242896519741</v>
      </c>
      <c r="D45" s="1">
        <f t="shared" si="4"/>
        <v>99</v>
      </c>
      <c r="E45" s="1">
        <f t="shared" si="5"/>
        <v>190</v>
      </c>
      <c r="F45" s="1">
        <f t="shared" si="6"/>
        <v>123</v>
      </c>
      <c r="G45" t="str">
        <f t="shared" si="3"/>
        <v>#63BE7B</v>
      </c>
    </row>
    <row r="46" spans="1:7" x14ac:dyDescent="0.35">
      <c r="A46" t="s">
        <v>42</v>
      </c>
      <c r="B46" t="s">
        <v>99</v>
      </c>
      <c r="C46" s="7">
        <f>'Area (circles)'!D40/('Area (circles)'!C40+'Area (circles)'!D40)</f>
        <v>0.54267684577135911</v>
      </c>
      <c r="D46" s="1">
        <f t="shared" si="4"/>
        <v>188.42412059667976</v>
      </c>
      <c r="E46" s="1">
        <f t="shared" si="5"/>
        <v>215.7954194028884</v>
      </c>
      <c r="F46" s="1">
        <f t="shared" si="6"/>
        <v>128.15908388057767</v>
      </c>
      <c r="G46" t="str">
        <f t="shared" si="3"/>
        <v>#BCD780</v>
      </c>
    </row>
    <row r="47" spans="1:7" x14ac:dyDescent="0.35">
      <c r="A47" t="s">
        <v>43</v>
      </c>
      <c r="B47" t="s">
        <v>100</v>
      </c>
      <c r="C47" s="7">
        <f>'Area (circles)'!D41/('Area (circles)'!C41+'Area (circles)'!D41)</f>
        <v>0.69304737238328129</v>
      </c>
      <c r="D47" s="1">
        <f t="shared" si="4"/>
        <v>99</v>
      </c>
      <c r="E47" s="1">
        <f t="shared" si="5"/>
        <v>190</v>
      </c>
      <c r="F47" s="1">
        <f t="shared" si="6"/>
        <v>123</v>
      </c>
      <c r="G47" t="str">
        <f t="shared" si="3"/>
        <v>#63BE7B</v>
      </c>
    </row>
    <row r="48" spans="1:7" x14ac:dyDescent="0.35">
      <c r="A48" t="s">
        <v>44</v>
      </c>
      <c r="B48" t="s">
        <v>101</v>
      </c>
      <c r="C48" s="7">
        <f>'Area (circles)'!D42/('Area (circles)'!C42+'Area (circles)'!D42)</f>
        <v>0.43844161054945646</v>
      </c>
      <c r="D48" s="1">
        <f t="shared" si="4"/>
        <v>251.3064966329674</v>
      </c>
      <c r="E48" s="1">
        <f t="shared" si="5"/>
        <v>154.97409371429339</v>
      </c>
      <c r="F48" s="1">
        <f t="shared" si="6"/>
        <v>116.61040263736412</v>
      </c>
      <c r="G48" t="str">
        <f t="shared" si="3"/>
        <v>#FB9A74</v>
      </c>
    </row>
    <row r="49" spans="1:7" x14ac:dyDescent="0.35">
      <c r="A49" t="s">
        <v>45</v>
      </c>
      <c r="B49" t="s">
        <v>102</v>
      </c>
      <c r="C49" s="7">
        <f>'Area (circles)'!D43/('Area (circles)'!C43+'Area (circles)'!D43)</f>
        <v>0.50375535807490168</v>
      </c>
      <c r="D49" s="1">
        <f t="shared" si="4"/>
        <v>249.14164140315339</v>
      </c>
      <c r="E49" s="1">
        <f t="shared" si="5"/>
        <v>233.31008886629425</v>
      </c>
      <c r="F49" s="1">
        <f t="shared" si="6"/>
        <v>131.66201777325884</v>
      </c>
      <c r="G49" t="str">
        <f t="shared" si="3"/>
        <v>#F9E983</v>
      </c>
    </row>
    <row r="50" spans="1:7" x14ac:dyDescent="0.35">
      <c r="A50" t="s">
        <v>46</v>
      </c>
      <c r="B50" t="s">
        <v>103</v>
      </c>
      <c r="C50" s="7">
        <f>'Area (circles)'!D44/('Area (circles)'!C44+'Area (circles)'!D44)</f>
        <v>0.41689295907340185</v>
      </c>
      <c r="D50" s="1">
        <f t="shared" si="4"/>
        <v>250.01357754440411</v>
      </c>
      <c r="E50" s="1">
        <f t="shared" si="5"/>
        <v>126.96084679542238</v>
      </c>
      <c r="F50" s="1">
        <f t="shared" si="6"/>
        <v>111.22323976835045</v>
      </c>
      <c r="G50" t="str">
        <f t="shared" si="3"/>
        <v>#FA7E6F</v>
      </c>
    </row>
    <row r="51" spans="1:7" x14ac:dyDescent="0.35">
      <c r="A51" t="s">
        <v>47</v>
      </c>
      <c r="B51" t="s">
        <v>104</v>
      </c>
      <c r="C51" s="7">
        <f>'Area (circles)'!D45/('Area (circles)'!C45+'Area (circles)'!D45)</f>
        <v>0.5746025636052402</v>
      </c>
      <c r="D51" s="1">
        <f t="shared" si="4"/>
        <v>138.62000077582525</v>
      </c>
      <c r="E51" s="1">
        <f t="shared" si="5"/>
        <v>201.42884637764189</v>
      </c>
      <c r="F51" s="1">
        <f t="shared" si="6"/>
        <v>125.28576927552838</v>
      </c>
      <c r="G51" t="str">
        <f t="shared" si="3"/>
        <v>#8AC97D</v>
      </c>
    </row>
    <row r="52" spans="1:7" x14ac:dyDescent="0.35">
      <c r="A52" t="s">
        <v>48</v>
      </c>
      <c r="B52" t="s">
        <v>105</v>
      </c>
      <c r="C52" s="7">
        <f>'Area (circles)'!D46/('Area (circles)'!C46+'Area (circles)'!D46)</f>
        <v>0.65971858079431256</v>
      </c>
      <c r="D52" s="1">
        <f t="shared" si="4"/>
        <v>99</v>
      </c>
      <c r="E52" s="1">
        <f t="shared" si="5"/>
        <v>190</v>
      </c>
      <c r="F52" s="1">
        <f t="shared" si="6"/>
        <v>123</v>
      </c>
      <c r="G52" t="str">
        <f t="shared" si="3"/>
        <v>#63BE7B</v>
      </c>
    </row>
    <row r="53" spans="1:7" x14ac:dyDescent="0.35">
      <c r="A53" t="s">
        <v>49</v>
      </c>
      <c r="B53" t="s">
        <v>106</v>
      </c>
      <c r="C53" s="7">
        <f>'Area (circles)'!D47/('Area (circles)'!C47+'Area (circles)'!D47)</f>
        <v>0.63624343045261988</v>
      </c>
      <c r="D53" s="1">
        <f t="shared" si="4"/>
        <v>99</v>
      </c>
      <c r="E53" s="1">
        <f t="shared" si="5"/>
        <v>190</v>
      </c>
      <c r="F53" s="1">
        <f t="shared" si="6"/>
        <v>123</v>
      </c>
      <c r="G53" t="str">
        <f t="shared" si="3"/>
        <v>#63BE7B</v>
      </c>
    </row>
    <row r="54" spans="1:7" x14ac:dyDescent="0.35">
      <c r="A54" t="s">
        <v>50</v>
      </c>
      <c r="B54" t="s">
        <v>107</v>
      </c>
      <c r="C54" s="7">
        <f>'Area (circles)'!D48/('Area (circles)'!C48+'Area (circles)'!D48)</f>
        <v>0.54713225577971991</v>
      </c>
      <c r="D54" s="1">
        <f t="shared" si="4"/>
        <v>181.47368098363694</v>
      </c>
      <c r="E54" s="1">
        <f t="shared" si="5"/>
        <v>213.79048489912603</v>
      </c>
      <c r="F54" s="1">
        <f t="shared" si="6"/>
        <v>127.75809697982521</v>
      </c>
      <c r="G54" t="str">
        <f t="shared" si="3"/>
        <v>#B5D57F</v>
      </c>
    </row>
    <row r="55" spans="1:7" x14ac:dyDescent="0.35">
      <c r="A55" t="s">
        <v>51</v>
      </c>
      <c r="B55" t="s">
        <v>108</v>
      </c>
      <c r="C55" s="7">
        <f>'Area (circles)'!D49/('Area (circles)'!C49+'Area (circles)'!D49)</f>
        <v>0.62383658208490789</v>
      </c>
      <c r="D55" s="1">
        <f t="shared" si="4"/>
        <v>99</v>
      </c>
      <c r="E55" s="1">
        <f t="shared" si="5"/>
        <v>190</v>
      </c>
      <c r="F55" s="1">
        <f t="shared" si="6"/>
        <v>123</v>
      </c>
      <c r="G55" t="str">
        <f t="shared" si="3"/>
        <v>#63BE7B</v>
      </c>
    </row>
    <row r="56" spans="1:7" x14ac:dyDescent="0.35">
      <c r="A56" t="s">
        <v>52</v>
      </c>
      <c r="B56" t="s">
        <v>109</v>
      </c>
      <c r="C56" s="7">
        <f>'Area (circles)'!D50/('Area (circles)'!C50+'Area (circles)'!D50)</f>
        <v>0.34813573676179627</v>
      </c>
      <c r="D56" s="1">
        <f t="shared" si="4"/>
        <v>249</v>
      </c>
      <c r="E56" s="1">
        <f t="shared" si="5"/>
        <v>105</v>
      </c>
      <c r="F56" s="1">
        <f t="shared" si="6"/>
        <v>107</v>
      </c>
      <c r="G56" t="str">
        <f t="shared" si="3"/>
        <v>#F9696B</v>
      </c>
    </row>
    <row r="57" spans="1:7" x14ac:dyDescent="0.35">
      <c r="A57" t="s">
        <v>53</v>
      </c>
      <c r="B57" t="s">
        <v>110</v>
      </c>
      <c r="C57" s="7">
        <f>'Area (circles)'!D51/('Area (circles)'!C51+'Area (circles)'!D51)</f>
        <v>0.47173623722845298</v>
      </c>
      <c r="D57" s="1">
        <f t="shared" si="4"/>
        <v>253.30417423370719</v>
      </c>
      <c r="E57" s="1">
        <f t="shared" si="5"/>
        <v>198.25710839698885</v>
      </c>
      <c r="F57" s="1">
        <f t="shared" si="6"/>
        <v>124.93405930711324</v>
      </c>
      <c r="G57" t="str">
        <f t="shared" si="3"/>
        <v>#FDC67C</v>
      </c>
    </row>
    <row r="58" spans="1:7" x14ac:dyDescent="0.35">
      <c r="A58" t="s">
        <v>54</v>
      </c>
      <c r="B58" t="s">
        <v>111</v>
      </c>
      <c r="C58" s="7">
        <f>'Area (circles)'!D52/('Area (circles)'!C52+'Area (circles)'!D52)</f>
        <v>0.41213068799935232</v>
      </c>
      <c r="D58" s="1">
        <f t="shared" si="4"/>
        <v>249.72784127996113</v>
      </c>
      <c r="E58" s="1">
        <f t="shared" si="5"/>
        <v>120.76989439915799</v>
      </c>
      <c r="F58" s="1">
        <f t="shared" si="6"/>
        <v>110.03267199983807</v>
      </c>
      <c r="G58" t="str">
        <f t="shared" si="3"/>
        <v>#F9786E</v>
      </c>
    </row>
    <row r="59" spans="1:7" x14ac:dyDescent="0.35">
      <c r="A59" t="s">
        <v>55</v>
      </c>
      <c r="B59" t="s">
        <v>112</v>
      </c>
      <c r="C59" s="7">
        <f>'Area (circles)'!D53/('Area (circles)'!C53+'Area (circles)'!D53)</f>
        <v>0.72161052251295776</v>
      </c>
      <c r="D59" s="1">
        <f t="shared" si="4"/>
        <v>99</v>
      </c>
      <c r="E59" s="1">
        <f t="shared" si="5"/>
        <v>190</v>
      </c>
      <c r="F59" s="1">
        <f t="shared" si="6"/>
        <v>123</v>
      </c>
      <c r="G59" t="str">
        <f t="shared" si="3"/>
        <v>#63BE7B</v>
      </c>
    </row>
    <row r="60" spans="1:7" x14ac:dyDescent="0.35">
      <c r="A60" t="s">
        <v>56</v>
      </c>
      <c r="B60" t="s">
        <v>113</v>
      </c>
      <c r="C60" s="7">
        <f>'Area (circles)'!D54/('Area (circles)'!C54+'Area (circles)'!D54)</f>
        <v>0.5040798903802971</v>
      </c>
      <c r="D60" s="1">
        <f t="shared" si="4"/>
        <v>248.63537100673653</v>
      </c>
      <c r="E60" s="1">
        <f t="shared" si="5"/>
        <v>233.1640493288663</v>
      </c>
      <c r="F60" s="1">
        <f t="shared" si="6"/>
        <v>131.63280986577325</v>
      </c>
      <c r="G60" t="str">
        <f t="shared" si="3"/>
        <v>#F8E983</v>
      </c>
    </row>
    <row r="61" spans="1:7" x14ac:dyDescent="0.35">
      <c r="A61" t="s">
        <v>57</v>
      </c>
      <c r="B61" t="s">
        <v>114</v>
      </c>
      <c r="C61" s="7">
        <f>'Area (circles)'!D55/('Area (circles)'!C55+'Area (circles)'!D55)</f>
        <v>0.75705319629153789</v>
      </c>
      <c r="D61" s="1">
        <f t="shared" si="4"/>
        <v>99</v>
      </c>
      <c r="E61" s="1">
        <f t="shared" si="5"/>
        <v>190</v>
      </c>
      <c r="F61" s="1">
        <f t="shared" si="6"/>
        <v>123</v>
      </c>
      <c r="G61" t="str">
        <f t="shared" si="3"/>
        <v>#63BE7B</v>
      </c>
    </row>
  </sheetData>
  <conditionalFormatting sqref="O4:O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 Calculator</vt:lpstr>
      <vt:lpstr>Area (circles)</vt:lpstr>
      <vt:lpstr>Color (2 colors)</vt:lpstr>
      <vt:lpstr>Color (3 colors)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Shapiro</dc:creator>
  <cp:lastModifiedBy>Matthias Shapiro</cp:lastModifiedBy>
  <dcterms:created xsi:type="dcterms:W3CDTF">2015-05-23T21:47:02Z</dcterms:created>
  <dcterms:modified xsi:type="dcterms:W3CDTF">2017-05-24T11:19:51Z</dcterms:modified>
</cp:coreProperties>
</file>