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tthias\Desktop\LI_Local\"/>
    </mc:Choice>
  </mc:AlternateContent>
  <bookViews>
    <workbookView xWindow="0" yWindow="0" windowWidth="14380" windowHeight="6090" activeTab="1"/>
  </bookViews>
  <sheets>
    <sheet name="Size Calculator" sheetId="1" r:id="rId1"/>
    <sheet name="Area (circles)" sheetId="3" r:id="rId2"/>
    <sheet name="Color (2 colors)" sheetId="4" r:id="rId3"/>
    <sheet name="Color (3 colors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F5" i="1"/>
  <c r="F11" i="5" l="1"/>
  <c r="D15" i="5" l="1"/>
  <c r="E15" i="5"/>
  <c r="F15" i="5"/>
  <c r="D17" i="5"/>
  <c r="E17" i="5"/>
  <c r="F17" i="5"/>
  <c r="D18" i="5"/>
  <c r="E18" i="5"/>
  <c r="F18" i="5"/>
  <c r="D19" i="5"/>
  <c r="E19" i="5"/>
  <c r="F19" i="5"/>
  <c r="D22" i="5"/>
  <c r="E22" i="5"/>
  <c r="F22" i="5"/>
  <c r="D23" i="5"/>
  <c r="E23" i="5"/>
  <c r="F23" i="5"/>
  <c r="D24" i="5"/>
  <c r="E24" i="5"/>
  <c r="F24" i="5"/>
  <c r="D29" i="5"/>
  <c r="E29" i="5"/>
  <c r="F29" i="5"/>
  <c r="D31" i="5"/>
  <c r="E31" i="5"/>
  <c r="F31" i="5"/>
  <c r="D32" i="5"/>
  <c r="E32" i="5"/>
  <c r="F32" i="5"/>
  <c r="D43" i="5"/>
  <c r="E43" i="5"/>
  <c r="F43" i="5"/>
  <c r="D47" i="5"/>
  <c r="E47" i="5"/>
  <c r="F47" i="5"/>
  <c r="D50" i="5"/>
  <c r="E50" i="5"/>
  <c r="F50" i="5"/>
  <c r="D55" i="5"/>
  <c r="E55" i="5"/>
  <c r="F55" i="5"/>
  <c r="D56" i="5"/>
  <c r="E56" i="5"/>
  <c r="F56" i="5"/>
  <c r="D61" i="5"/>
  <c r="E61" i="5"/>
  <c r="F61" i="5"/>
  <c r="D12" i="5"/>
  <c r="E12" i="5"/>
  <c r="F12" i="5"/>
  <c r="D14" i="5"/>
  <c r="E14" i="5"/>
  <c r="F14" i="5"/>
  <c r="E11" i="5"/>
  <c r="D11" i="5"/>
  <c r="B6" i="5"/>
  <c r="E16" i="5" s="1"/>
  <c r="E46" i="3"/>
  <c r="E38" i="3"/>
  <c r="E30" i="3"/>
  <c r="E22" i="3"/>
  <c r="E14" i="3"/>
  <c r="E6" i="3"/>
  <c r="B1" i="3"/>
  <c r="F55" i="3" s="1"/>
  <c r="E46" i="1"/>
  <c r="E38" i="1"/>
  <c r="E30" i="1"/>
  <c r="E22" i="1"/>
  <c r="B1" i="1"/>
  <c r="F55" i="1" s="1"/>
  <c r="E8" i="3" l="1"/>
  <c r="E16" i="3"/>
  <c r="E24" i="3"/>
  <c r="E32" i="3"/>
  <c r="E40" i="3"/>
  <c r="E48" i="3"/>
  <c r="E10" i="3"/>
  <c r="E18" i="3"/>
  <c r="E26" i="3"/>
  <c r="E34" i="3"/>
  <c r="E42" i="3"/>
  <c r="E50" i="3"/>
  <c r="E12" i="3"/>
  <c r="E20" i="3"/>
  <c r="E28" i="3"/>
  <c r="E36" i="3"/>
  <c r="E44" i="3"/>
  <c r="E24" i="1"/>
  <c r="E32" i="1"/>
  <c r="E40" i="1"/>
  <c r="E48" i="1"/>
  <c r="E26" i="1"/>
  <c r="E34" i="1"/>
  <c r="E42" i="1"/>
  <c r="E50" i="1"/>
  <c r="E20" i="1"/>
  <c r="E28" i="1"/>
  <c r="E36" i="1"/>
  <c r="E44" i="1"/>
  <c r="D60" i="5"/>
  <c r="D48" i="5"/>
  <c r="F46" i="5"/>
  <c r="D40" i="5"/>
  <c r="F34" i="5"/>
  <c r="F58" i="5"/>
  <c r="F54" i="5"/>
  <c r="E45" i="5"/>
  <c r="F38" i="5"/>
  <c r="E33" i="5"/>
  <c r="G29" i="5"/>
  <c r="G61" i="5"/>
  <c r="E57" i="5"/>
  <c r="E53" i="5"/>
  <c r="D44" i="5"/>
  <c r="F42" i="5"/>
  <c r="E37" i="5"/>
  <c r="D52" i="5"/>
  <c r="E49" i="5"/>
  <c r="E41" i="5"/>
  <c r="D36" i="5"/>
  <c r="G17" i="5"/>
  <c r="F30" i="5"/>
  <c r="D28" i="5"/>
  <c r="F26" i="5"/>
  <c r="E25" i="5"/>
  <c r="E21" i="5"/>
  <c r="D20" i="5"/>
  <c r="D16" i="5"/>
  <c r="G16" i="5" s="1"/>
  <c r="F13" i="5"/>
  <c r="F59" i="5"/>
  <c r="E58" i="5"/>
  <c r="D57" i="5"/>
  <c r="E54" i="5"/>
  <c r="D53" i="5"/>
  <c r="F51" i="5"/>
  <c r="D49" i="5"/>
  <c r="E46" i="5"/>
  <c r="D45" i="5"/>
  <c r="E42" i="5"/>
  <c r="D41" i="5"/>
  <c r="F39" i="5"/>
  <c r="E38" i="5"/>
  <c r="D37" i="5"/>
  <c r="F35" i="5"/>
  <c r="E34" i="5"/>
  <c r="D33" i="5"/>
  <c r="E30" i="5"/>
  <c r="F27" i="5"/>
  <c r="E26" i="5"/>
  <c r="D25" i="5"/>
  <c r="D21" i="5"/>
  <c r="E13" i="5"/>
  <c r="F60" i="5"/>
  <c r="E59" i="5"/>
  <c r="D58" i="5"/>
  <c r="G58" i="5" s="1"/>
  <c r="D54" i="5"/>
  <c r="F52" i="5"/>
  <c r="E51" i="5"/>
  <c r="F48" i="5"/>
  <c r="D46" i="5"/>
  <c r="F44" i="5"/>
  <c r="D42" i="5"/>
  <c r="F40" i="5"/>
  <c r="E39" i="5"/>
  <c r="D38" i="5"/>
  <c r="F36" i="5"/>
  <c r="E35" i="5"/>
  <c r="D34" i="5"/>
  <c r="D30" i="5"/>
  <c r="F28" i="5"/>
  <c r="E27" i="5"/>
  <c r="D26" i="5"/>
  <c r="F20" i="5"/>
  <c r="F16" i="5"/>
  <c r="D13" i="5"/>
  <c r="E60" i="5"/>
  <c r="D59" i="5"/>
  <c r="G59" i="5" s="1"/>
  <c r="F57" i="5"/>
  <c r="F53" i="5"/>
  <c r="E52" i="5"/>
  <c r="D51" i="5"/>
  <c r="F49" i="5"/>
  <c r="E48" i="5"/>
  <c r="F45" i="5"/>
  <c r="E44" i="5"/>
  <c r="F41" i="5"/>
  <c r="E40" i="5"/>
  <c r="G40" i="5" s="1"/>
  <c r="D39" i="5"/>
  <c r="F37" i="5"/>
  <c r="E36" i="5"/>
  <c r="D35" i="5"/>
  <c r="F33" i="5"/>
  <c r="E28" i="5"/>
  <c r="D27" i="5"/>
  <c r="F25" i="5"/>
  <c r="F21" i="5"/>
  <c r="E20" i="5"/>
  <c r="G14" i="5"/>
  <c r="G18" i="5"/>
  <c r="G22" i="5"/>
  <c r="G30" i="5"/>
  <c r="G50" i="5"/>
  <c r="G32" i="5"/>
  <c r="G56" i="5"/>
  <c r="G12" i="5"/>
  <c r="G24" i="5"/>
  <c r="G11" i="5"/>
  <c r="G15" i="5"/>
  <c r="G19" i="5"/>
  <c r="G23" i="5"/>
  <c r="G31" i="5"/>
  <c r="G43" i="5"/>
  <c r="G47" i="5"/>
  <c r="G55" i="5"/>
  <c r="E52" i="3"/>
  <c r="E54" i="3"/>
  <c r="F6" i="3"/>
  <c r="F10" i="3"/>
  <c r="F16" i="3"/>
  <c r="E13" i="3"/>
  <c r="E15" i="3"/>
  <c r="E17" i="3"/>
  <c r="E19" i="3"/>
  <c r="E21" i="3"/>
  <c r="E23" i="3"/>
  <c r="E25" i="3"/>
  <c r="E27" i="3"/>
  <c r="E29" i="3"/>
  <c r="E31" i="3"/>
  <c r="E33" i="3"/>
  <c r="E35" i="3"/>
  <c r="E37" i="3"/>
  <c r="E39" i="3"/>
  <c r="E41" i="3"/>
  <c r="E43" i="3"/>
  <c r="E45" i="3"/>
  <c r="E47" i="3"/>
  <c r="E49" i="3"/>
  <c r="E51" i="3"/>
  <c r="E53" i="3"/>
  <c r="E55" i="3"/>
  <c r="F8" i="3"/>
  <c r="F12" i="3"/>
  <c r="F14" i="3"/>
  <c r="F18" i="3"/>
  <c r="F20" i="3"/>
  <c r="F22" i="3"/>
  <c r="F24" i="3"/>
  <c r="F26" i="3"/>
  <c r="F28" i="3"/>
  <c r="F30" i="3"/>
  <c r="F32" i="3"/>
  <c r="F34" i="3"/>
  <c r="F36" i="3"/>
  <c r="F38" i="3"/>
  <c r="F40" i="3"/>
  <c r="F42" i="3"/>
  <c r="F44" i="3"/>
  <c r="F46" i="3"/>
  <c r="F48" i="3"/>
  <c r="F50" i="3"/>
  <c r="F52" i="3"/>
  <c r="F54" i="3"/>
  <c r="E5" i="3"/>
  <c r="E7" i="3"/>
  <c r="E9" i="3"/>
  <c r="E11" i="3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F47" i="3"/>
  <c r="F49" i="3"/>
  <c r="F51" i="3"/>
  <c r="F53" i="3"/>
  <c r="E52" i="1"/>
  <c r="E54" i="1"/>
  <c r="F6" i="1"/>
  <c r="F10" i="1"/>
  <c r="F14" i="1"/>
  <c r="F18" i="1"/>
  <c r="F22" i="1"/>
  <c r="F26" i="1"/>
  <c r="F30" i="1"/>
  <c r="F34" i="1"/>
  <c r="F38" i="1"/>
  <c r="F44" i="1"/>
  <c r="F48" i="1"/>
  <c r="F52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F8" i="1"/>
  <c r="F12" i="1"/>
  <c r="F16" i="1"/>
  <c r="F20" i="1"/>
  <c r="F24" i="1"/>
  <c r="F28" i="1"/>
  <c r="F32" i="1"/>
  <c r="F36" i="1"/>
  <c r="F40" i="1"/>
  <c r="F42" i="1"/>
  <c r="F46" i="1"/>
  <c r="F50" i="1"/>
  <c r="F54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9" i="4"/>
  <c r="G39" i="5" l="1"/>
  <c r="G26" i="5"/>
  <c r="G46" i="5"/>
  <c r="G60" i="5"/>
  <c r="G52" i="5"/>
  <c r="G34" i="5"/>
  <c r="G37" i="5"/>
  <c r="G13" i="5"/>
  <c r="G33" i="5"/>
  <c r="G27" i="5"/>
  <c r="G36" i="5"/>
  <c r="G41" i="5"/>
  <c r="G35" i="5"/>
  <c r="G48" i="5"/>
  <c r="G42" i="5"/>
  <c r="G51" i="5"/>
  <c r="G20" i="5"/>
  <c r="G28" i="5"/>
  <c r="G38" i="5"/>
  <c r="G53" i="5"/>
  <c r="G44" i="5"/>
  <c r="G54" i="5"/>
  <c r="G45" i="5"/>
  <c r="G57" i="5"/>
  <c r="G49" i="5"/>
  <c r="G21" i="5"/>
  <c r="G25" i="5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E9" i="4"/>
  <c r="D9" i="4"/>
  <c r="G57" i="4" l="1"/>
  <c r="G53" i="4"/>
  <c r="G49" i="4"/>
  <c r="G45" i="4"/>
  <c r="G18" i="4"/>
  <c r="G14" i="4"/>
  <c r="G10" i="4"/>
  <c r="G58" i="4"/>
  <c r="G41" i="4"/>
  <c r="G37" i="4"/>
  <c r="G33" i="4"/>
  <c r="G29" i="4"/>
  <c r="G25" i="4"/>
  <c r="G21" i="4"/>
  <c r="G17" i="4"/>
  <c r="G50" i="4"/>
  <c r="G42" i="4"/>
  <c r="G54" i="4"/>
  <c r="G46" i="4"/>
  <c r="G34" i="4"/>
  <c r="G26" i="4"/>
  <c r="G22" i="4"/>
  <c r="G59" i="4"/>
  <c r="G55" i="4"/>
  <c r="G47" i="4"/>
  <c r="G43" i="4"/>
  <c r="G39" i="4"/>
  <c r="G35" i="4"/>
  <c r="G31" i="4"/>
  <c r="G27" i="4"/>
  <c r="G23" i="4"/>
  <c r="G19" i="4"/>
  <c r="G15" i="4"/>
  <c r="G11" i="4"/>
  <c r="G38" i="4"/>
  <c r="G30" i="4"/>
  <c r="G51" i="4"/>
  <c r="G56" i="4"/>
  <c r="G52" i="4"/>
  <c r="G48" i="4"/>
  <c r="G44" i="4"/>
  <c r="G40" i="4"/>
  <c r="G36" i="4"/>
  <c r="G32" i="4"/>
  <c r="G28" i="4"/>
  <c r="G24" i="4"/>
  <c r="G20" i="4"/>
  <c r="G16" i="4"/>
  <c r="G12" i="4"/>
  <c r="G13" i="4"/>
  <c r="G9" i="4"/>
</calcChain>
</file>

<file path=xl/sharedStrings.xml><?xml version="1.0" encoding="utf-8"?>
<sst xmlns="http://schemas.openxmlformats.org/spreadsheetml/2006/main" count="455" uniqueCount="122">
  <si>
    <t>Anchor data value (value1)</t>
  </si>
  <si>
    <t>Anchor visual size (size1)</t>
  </si>
  <si>
    <t>Red</t>
  </si>
  <si>
    <t>Green</t>
  </si>
  <si>
    <t>Blue</t>
  </si>
  <si>
    <t>Minimum Value</t>
  </si>
  <si>
    <t>Maximum Value</t>
  </si>
  <si>
    <t>Values</t>
  </si>
  <si>
    <t>Color Hex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</si>
  <si>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</si>
  <si>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</si>
  <si>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</si>
  <si>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</si>
  <si>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</si>
  <si>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</si>
  <si>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</si>
  <si>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</si>
  <si>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</si>
  <si>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</si>
  <si>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</si>
  <si>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</si>
  <si>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</si>
  <si>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</si>
  <si>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</si>
  <si>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</si>
  <si>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</si>
  <si>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</si>
  <si>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</si>
  <si>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</si>
  <si>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</si>
  <si>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</si>
  <si>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</si>
  <si>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</si>
  <si>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</si>
  <si>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</si>
  <si>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</si>
  <si>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</si>
  <si>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</si>
  <si>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</si>
  <si>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</si>
  <si>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</si>
  <si>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</si>
  <si>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</si>
  <si>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</si>
  <si>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</si>
  <si>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</si>
  <si>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</si>
  <si>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</si>
  <si>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</si>
  <si>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</si>
  <si>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</si>
  <si>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</si>
  <si>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</si>
  <si>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</si>
  <si>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</si>
  <si>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</si>
  <si>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</si>
  <si>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</si>
  <si>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Sample Data: 2008 Presidential Election</t>
  </si>
  <si>
    <t>Maximum Color</t>
  </si>
  <si>
    <t>Minimum Color</t>
  </si>
  <si>
    <t>Maine</t>
  </si>
  <si>
    <t>Nebraska</t>
  </si>
  <si>
    <t>State</t>
  </si>
  <si>
    <t>State Symbol</t>
  </si>
  <si>
    <t>Obama Votes</t>
  </si>
  <si>
    <t>McCain Votes</t>
  </si>
  <si>
    <t>Visual Size (Obama Votes, size2)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</si>
  <si>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</si>
  <si>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</si>
  <si>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</si>
  <si>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</si>
  <si>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</si>
  <si>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</si>
  <si>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</si>
  <si>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</si>
  <si>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</si>
  <si>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</si>
  <si>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</si>
  <si>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</si>
  <si>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</si>
  <si>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</si>
  <si>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</si>
  <si>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</si>
  <si>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</si>
  <si>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</si>
  <si>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</si>
  <si>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</si>
  <si>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</si>
  <si>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</si>
  <si>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</si>
  <si>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</si>
  <si>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</si>
  <si>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</si>
  <si>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</si>
  <si>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</si>
  <si>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</si>
  <si>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</si>
  <si>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</si>
  <si>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</si>
  <si>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</si>
  <si>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</si>
  <si>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</si>
  <si>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</si>
  <si>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</si>
  <si>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</si>
  <si>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</si>
  <si>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</si>
  <si>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</si>
  <si>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</si>
  <si>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</si>
  <si>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</si>
  <si>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</si>
  <si>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</si>
  <si>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</si>
  <si>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</si>
  <si>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</si>
  <si>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</si>
  <si>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</si>
  <si>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Mid Value</t>
  </si>
  <si>
    <t xml:space="preserve">Mid Color </t>
  </si>
  <si>
    <t>Visual Size (McCain Votes, size2)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</si>
</sst>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EEB84"/>
        <bgColor indexed="64"/>
      </patternFill>
    </fill>
    <fill>
      <patternFill patternType="solid">
        <fgColor rgb="FF2A5598"/>
        <bgColor indexed="64"/>
      </patternFill>
    </fill>
    <fill>
      <patternFill patternType="solid">
        <fgColor rgb="FFC422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64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2" applyNumberFormat="1" applyFont="1"/>
    <xf numFmtId="9" fontId="0" fillId="0" borderId="0" xfId="1" applyFont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42221"/>
      <color rgb="FF2A5598"/>
      <color rgb="FFFEEB84"/>
      <color rgb="FF63BE7B"/>
      <color rgb="FFF9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5"/>
  <sheetViews>
    <sheetView topLeftCell="C1" workbookViewId="0">
      <selection activeCell="D5" sqref="D5"/>
    </sheetView>
  </sheetViews>
  <sheetFormatPr defaultRowHeight="14.5" x14ac:dyDescent="0.35"/>
  <cols>
    <col min="1" max="1" width="23.54296875" customWidth="1"/>
    <col min="2" max="2" width="11.90625" customWidth="1"/>
    <col min="3" max="3" width="12" bestFit="1" customWidth="1"/>
    <col min="4" max="4" width="18" bestFit="1" customWidth="1"/>
    <col min="5" max="5" width="16.08984375" bestFit="1" customWidth="1"/>
    <col min="6" max="6" width="14.08984375" customWidth="1"/>
  </cols>
  <sheetData>
    <row r="1" spans="1:6" x14ac:dyDescent="0.35">
      <c r="A1" t="s">
        <v>0</v>
      </c>
      <c r="B1" s="9">
        <f>C9</f>
        <v>8274473</v>
      </c>
    </row>
    <row r="2" spans="1:6" x14ac:dyDescent="0.35">
      <c r="A2" t="s">
        <v>1</v>
      </c>
      <c r="B2">
        <v>400</v>
      </c>
    </row>
    <row r="4" spans="1:6" ht="43.5" x14ac:dyDescent="0.35">
      <c r="A4" t="s">
        <v>63</v>
      </c>
      <c r="B4" t="s">
        <v>64</v>
      </c>
      <c r="C4" t="s">
        <v>65</v>
      </c>
      <c r="D4" t="s">
        <v>66</v>
      </c>
      <c r="E4" s="8" t="s">
        <v>67</v>
      </c>
      <c r="F4" s="8" t="s">
        <v>121</v>
      </c>
    </row>
    <row r="5" spans="1:6" x14ac:dyDescent="0.35">
      <c r="A5" t="s">
        <v>9</v>
      </c>
      <c r="B5" t="s">
        <v>68</v>
      </c>
      <c r="C5" s="10">
        <v>813479</v>
      </c>
      <c r="D5" s="10">
        <v>1266546</v>
      </c>
      <c r="E5" s="1">
        <f>($B$2*C5)/$B$1</f>
        <v>39.324752162464002</v>
      </c>
      <c r="F5" s="1">
        <f t="shared" ref="F5:F36" si="0">(B$2*D5)/B$1</f>
        <v>61.226666640884559</v>
      </c>
    </row>
    <row r="6" spans="1:6" x14ac:dyDescent="0.35">
      <c r="A6" t="s">
        <v>10</v>
      </c>
      <c r="B6" t="s">
        <v>69</v>
      </c>
      <c r="C6" s="10">
        <v>123594</v>
      </c>
      <c r="D6" s="10">
        <v>193841</v>
      </c>
      <c r="E6" s="1">
        <f t="shared" ref="E6:E18" si="1">($B$2*C6)/$B$1</f>
        <v>5.9747128306539885</v>
      </c>
      <c r="F6" s="1">
        <f t="shared" si="0"/>
        <v>9.3705544751913514</v>
      </c>
    </row>
    <row r="7" spans="1:6" x14ac:dyDescent="0.35">
      <c r="A7" t="s">
        <v>11</v>
      </c>
      <c r="B7" t="s">
        <v>70</v>
      </c>
      <c r="C7" s="10">
        <v>1034707</v>
      </c>
      <c r="D7" s="10">
        <v>1230111</v>
      </c>
      <c r="E7" s="1">
        <f t="shared" si="1"/>
        <v>50.019233853322142</v>
      </c>
      <c r="F7" s="1">
        <f t="shared" si="0"/>
        <v>59.465346010555599</v>
      </c>
    </row>
    <row r="8" spans="1:6" x14ac:dyDescent="0.35">
      <c r="A8" t="s">
        <v>12</v>
      </c>
      <c r="B8" t="s">
        <v>71</v>
      </c>
      <c r="C8" s="10">
        <v>422310</v>
      </c>
      <c r="D8" s="10">
        <v>638017</v>
      </c>
      <c r="E8" s="1">
        <f t="shared" si="1"/>
        <v>20.415076585542064</v>
      </c>
      <c r="F8" s="1">
        <f t="shared" si="0"/>
        <v>30.842665146167011</v>
      </c>
    </row>
    <row r="9" spans="1:6" x14ac:dyDescent="0.35">
      <c r="A9" t="s">
        <v>13</v>
      </c>
      <c r="B9" t="s">
        <v>72</v>
      </c>
      <c r="C9" s="10">
        <v>8274473</v>
      </c>
      <c r="D9" s="10">
        <v>5011781</v>
      </c>
      <c r="E9" s="1">
        <f t="shared" si="1"/>
        <v>400</v>
      </c>
      <c r="F9" s="1">
        <f t="shared" si="0"/>
        <v>242.27674680913213</v>
      </c>
    </row>
    <row r="10" spans="1:6" x14ac:dyDescent="0.35">
      <c r="A10" t="s">
        <v>14</v>
      </c>
      <c r="B10" t="s">
        <v>73</v>
      </c>
      <c r="C10" s="10">
        <v>1288633</v>
      </c>
      <c r="D10" s="10">
        <v>1073629</v>
      </c>
      <c r="E10" s="1">
        <f t="shared" si="1"/>
        <v>62.294384186159043</v>
      </c>
      <c r="F10" s="1">
        <f t="shared" si="0"/>
        <v>51.900779662946512</v>
      </c>
    </row>
    <row r="11" spans="1:6" x14ac:dyDescent="0.35">
      <c r="A11" t="s">
        <v>15</v>
      </c>
      <c r="B11" t="s">
        <v>74</v>
      </c>
      <c r="C11" s="10">
        <v>997772</v>
      </c>
      <c r="D11" s="10">
        <v>629428</v>
      </c>
      <c r="E11" s="1">
        <f t="shared" si="1"/>
        <v>48.23374249937126</v>
      </c>
      <c r="F11" s="1">
        <f t="shared" si="0"/>
        <v>30.427460455789753</v>
      </c>
    </row>
    <row r="12" spans="1:6" x14ac:dyDescent="0.35">
      <c r="A12" t="s">
        <v>16</v>
      </c>
      <c r="B12" t="s">
        <v>75</v>
      </c>
      <c r="C12" s="10">
        <v>255459</v>
      </c>
      <c r="D12" s="10">
        <v>152374</v>
      </c>
      <c r="E12" s="1">
        <f t="shared" si="1"/>
        <v>12.3492577714617</v>
      </c>
      <c r="F12" s="1">
        <f t="shared" si="0"/>
        <v>7.3659796823314307</v>
      </c>
    </row>
    <row r="13" spans="1:6" x14ac:dyDescent="0.35">
      <c r="A13" t="s">
        <v>17</v>
      </c>
      <c r="B13" t="s">
        <v>76</v>
      </c>
      <c r="C13" s="10">
        <v>245800</v>
      </c>
      <c r="D13" s="10">
        <v>17367</v>
      </c>
      <c r="E13" s="1">
        <f t="shared" si="1"/>
        <v>11.88232773253354</v>
      </c>
      <c r="F13" s="1">
        <f t="shared" si="0"/>
        <v>0.83954591428360448</v>
      </c>
    </row>
    <row r="14" spans="1:6" x14ac:dyDescent="0.35">
      <c r="A14" t="s">
        <v>18</v>
      </c>
      <c r="B14" t="s">
        <v>77</v>
      </c>
      <c r="C14" s="10">
        <v>4282074</v>
      </c>
      <c r="D14" s="10">
        <v>4045624</v>
      </c>
      <c r="E14" s="1">
        <f t="shared" si="1"/>
        <v>207.0016543651783</v>
      </c>
      <c r="F14" s="1">
        <f t="shared" si="0"/>
        <v>195.57131916437459</v>
      </c>
    </row>
    <row r="15" spans="1:6" x14ac:dyDescent="0.35">
      <c r="A15" t="s">
        <v>19</v>
      </c>
      <c r="B15" t="s">
        <v>78</v>
      </c>
      <c r="C15" s="10">
        <v>1844123</v>
      </c>
      <c r="D15" s="10">
        <v>2048759</v>
      </c>
      <c r="E15" s="1">
        <f t="shared" si="1"/>
        <v>89.147574715634462</v>
      </c>
      <c r="F15" s="1">
        <f t="shared" si="0"/>
        <v>99.039975113822962</v>
      </c>
    </row>
    <row r="16" spans="1:6" x14ac:dyDescent="0.35">
      <c r="A16" t="s">
        <v>20</v>
      </c>
      <c r="B16" t="s">
        <v>79</v>
      </c>
      <c r="C16" s="10">
        <v>325871</v>
      </c>
      <c r="D16" s="10">
        <v>120566</v>
      </c>
      <c r="E16" s="1">
        <f t="shared" si="1"/>
        <v>15.753075754794294</v>
      </c>
      <c r="F16" s="1">
        <f t="shared" si="0"/>
        <v>5.8283349283996699</v>
      </c>
    </row>
    <row r="17" spans="1:6" x14ac:dyDescent="0.35">
      <c r="A17" t="s">
        <v>21</v>
      </c>
      <c r="B17" t="s">
        <v>80</v>
      </c>
      <c r="C17" s="10">
        <v>236440</v>
      </c>
      <c r="D17" s="10">
        <v>403012</v>
      </c>
      <c r="E17" s="1">
        <f t="shared" si="1"/>
        <v>11.429851786331287</v>
      </c>
      <c r="F17" s="1">
        <f t="shared" si="0"/>
        <v>19.482183336630623</v>
      </c>
    </row>
    <row r="18" spans="1:6" x14ac:dyDescent="0.35">
      <c r="A18" t="s">
        <v>22</v>
      </c>
      <c r="B18" t="s">
        <v>81</v>
      </c>
      <c r="C18" s="10">
        <v>3419348</v>
      </c>
      <c r="D18" s="10">
        <v>2031179</v>
      </c>
      <c r="E18" s="1">
        <f t="shared" si="1"/>
        <v>165.29623095029737</v>
      </c>
      <c r="F18" s="1">
        <f t="shared" si="0"/>
        <v>98.190132471276414</v>
      </c>
    </row>
    <row r="19" spans="1:6" x14ac:dyDescent="0.35">
      <c r="A19" t="s">
        <v>23</v>
      </c>
      <c r="B19" t="s">
        <v>82</v>
      </c>
      <c r="C19" s="10">
        <v>1374039</v>
      </c>
      <c r="D19" s="10">
        <v>1345648</v>
      </c>
      <c r="E19" s="1">
        <f t="shared" ref="E5:E36" si="2">(B$2*C19)/B$1</f>
        <v>66.423033829465638</v>
      </c>
      <c r="F19" s="1">
        <f t="shared" si="0"/>
        <v>65.050571800766036</v>
      </c>
    </row>
    <row r="20" spans="1:6" x14ac:dyDescent="0.35">
      <c r="A20" t="s">
        <v>24</v>
      </c>
      <c r="B20" t="s">
        <v>83</v>
      </c>
      <c r="C20" s="10">
        <v>828940</v>
      </c>
      <c r="D20" s="10">
        <v>682379</v>
      </c>
      <c r="E20" s="1">
        <f t="shared" si="2"/>
        <v>40.072159278300866</v>
      </c>
      <c r="F20" s="1">
        <f t="shared" si="0"/>
        <v>32.987188428797822</v>
      </c>
    </row>
    <row r="21" spans="1:6" x14ac:dyDescent="0.35">
      <c r="A21" t="s">
        <v>25</v>
      </c>
      <c r="B21" t="s">
        <v>84</v>
      </c>
      <c r="C21" s="10">
        <v>514765</v>
      </c>
      <c r="D21" s="10">
        <v>699655</v>
      </c>
      <c r="E21" s="1">
        <f t="shared" si="2"/>
        <v>24.884485090470413</v>
      </c>
      <c r="F21" s="1">
        <f t="shared" si="0"/>
        <v>33.822335271382236</v>
      </c>
    </row>
    <row r="22" spans="1:6" x14ac:dyDescent="0.35">
      <c r="A22" t="s">
        <v>26</v>
      </c>
      <c r="B22" t="s">
        <v>85</v>
      </c>
      <c r="C22" s="10">
        <v>751985</v>
      </c>
      <c r="D22" s="10">
        <v>1048462</v>
      </c>
      <c r="E22" s="1">
        <f t="shared" si="2"/>
        <v>36.352043205651889</v>
      </c>
      <c r="F22" s="1">
        <f t="shared" si="0"/>
        <v>50.684170460161027</v>
      </c>
    </row>
    <row r="23" spans="1:6" x14ac:dyDescent="0.35">
      <c r="A23" t="s">
        <v>27</v>
      </c>
      <c r="B23" t="s">
        <v>86</v>
      </c>
      <c r="C23" s="10">
        <v>782989</v>
      </c>
      <c r="D23" s="10">
        <v>1148275</v>
      </c>
      <c r="E23" s="1">
        <f t="shared" si="2"/>
        <v>37.850821435999613</v>
      </c>
      <c r="F23" s="1">
        <f t="shared" si="0"/>
        <v>55.509275333909486</v>
      </c>
    </row>
    <row r="24" spans="1:6" x14ac:dyDescent="0.35">
      <c r="A24" t="s">
        <v>61</v>
      </c>
      <c r="B24" t="s">
        <v>87</v>
      </c>
      <c r="C24" s="10">
        <v>421923</v>
      </c>
      <c r="D24" s="10">
        <v>295273</v>
      </c>
      <c r="E24" s="1">
        <f t="shared" si="2"/>
        <v>20.396368445458702</v>
      </c>
      <c r="F24" s="1">
        <f t="shared" si="0"/>
        <v>14.273924152027567</v>
      </c>
    </row>
    <row r="25" spans="1:6" x14ac:dyDescent="0.35">
      <c r="A25" t="s">
        <v>28</v>
      </c>
      <c r="B25" t="s">
        <v>88</v>
      </c>
      <c r="C25" s="10">
        <v>1629467</v>
      </c>
      <c r="D25" s="10">
        <v>959862</v>
      </c>
      <c r="E25" s="1">
        <f t="shared" si="2"/>
        <v>78.770793016062768</v>
      </c>
      <c r="F25" s="1">
        <f t="shared" si="0"/>
        <v>46.401118234357646</v>
      </c>
    </row>
    <row r="26" spans="1:6" x14ac:dyDescent="0.35">
      <c r="A26" t="s">
        <v>29</v>
      </c>
      <c r="B26" t="s">
        <v>89</v>
      </c>
      <c r="C26" s="10">
        <v>1904097</v>
      </c>
      <c r="D26" s="10">
        <v>1108854</v>
      </c>
      <c r="E26" s="1">
        <f t="shared" si="2"/>
        <v>92.046804672635943</v>
      </c>
      <c r="F26" s="1">
        <f t="shared" si="0"/>
        <v>53.603607142110441</v>
      </c>
    </row>
    <row r="27" spans="1:6" x14ac:dyDescent="0.35">
      <c r="A27" t="s">
        <v>30</v>
      </c>
      <c r="B27" t="s">
        <v>90</v>
      </c>
      <c r="C27" s="10">
        <v>2872579</v>
      </c>
      <c r="D27" s="10">
        <v>2048639</v>
      </c>
      <c r="E27" s="1">
        <f t="shared" si="2"/>
        <v>138.86462618223541</v>
      </c>
      <c r="F27" s="1">
        <f t="shared" si="0"/>
        <v>99.034174140153695</v>
      </c>
    </row>
    <row r="28" spans="1:6" x14ac:dyDescent="0.35">
      <c r="A28" t="s">
        <v>31</v>
      </c>
      <c r="B28" t="s">
        <v>91</v>
      </c>
      <c r="C28" s="10">
        <v>1573354</v>
      </c>
      <c r="D28" s="10">
        <v>1275409</v>
      </c>
      <c r="E28" s="1">
        <f t="shared" si="2"/>
        <v>76.05820938686972</v>
      </c>
      <c r="F28" s="1">
        <f t="shared" si="0"/>
        <v>61.655116887806628</v>
      </c>
    </row>
    <row r="29" spans="1:6" x14ac:dyDescent="0.35">
      <c r="A29" t="s">
        <v>32</v>
      </c>
      <c r="B29" t="s">
        <v>92</v>
      </c>
      <c r="C29" s="10">
        <v>554662</v>
      </c>
      <c r="D29" s="10">
        <v>724597</v>
      </c>
      <c r="E29" s="1">
        <f t="shared" si="2"/>
        <v>26.813163811157519</v>
      </c>
      <c r="F29" s="1">
        <f t="shared" si="0"/>
        <v>35.028067648537856</v>
      </c>
    </row>
    <row r="30" spans="1:6" x14ac:dyDescent="0.35">
      <c r="A30" t="s">
        <v>33</v>
      </c>
      <c r="B30" t="s">
        <v>93</v>
      </c>
      <c r="C30" s="10">
        <v>1441911</v>
      </c>
      <c r="D30" s="10">
        <v>1445814</v>
      </c>
      <c r="E30" s="1">
        <f t="shared" si="2"/>
        <v>69.704064536798896</v>
      </c>
      <c r="F30" s="1">
        <f t="shared" si="0"/>
        <v>69.892741205391573</v>
      </c>
    </row>
    <row r="31" spans="1:6" x14ac:dyDescent="0.35">
      <c r="A31" t="s">
        <v>34</v>
      </c>
      <c r="B31" t="s">
        <v>94</v>
      </c>
      <c r="C31" s="10">
        <v>231667</v>
      </c>
      <c r="D31" s="10">
        <v>242763</v>
      </c>
      <c r="E31" s="1">
        <f t="shared" si="2"/>
        <v>11.199118058636483</v>
      </c>
      <c r="F31" s="1">
        <f t="shared" si="0"/>
        <v>11.735514757254027</v>
      </c>
    </row>
    <row r="32" spans="1:6" x14ac:dyDescent="0.35">
      <c r="A32" t="s">
        <v>62</v>
      </c>
      <c r="B32" t="s">
        <v>95</v>
      </c>
      <c r="C32" s="10">
        <v>333319</v>
      </c>
      <c r="D32" s="10">
        <v>452979</v>
      </c>
      <c r="E32" s="1">
        <f t="shared" si="2"/>
        <v>16.113122853866344</v>
      </c>
      <c r="F32" s="1">
        <f t="shared" si="0"/>
        <v>21.897660431063102</v>
      </c>
    </row>
    <row r="33" spans="1:6" x14ac:dyDescent="0.35">
      <c r="A33" t="s">
        <v>35</v>
      </c>
      <c r="B33" t="s">
        <v>96</v>
      </c>
      <c r="C33" s="10">
        <v>533736</v>
      </c>
      <c r="D33" s="10">
        <v>412827</v>
      </c>
      <c r="E33" s="1">
        <f t="shared" si="2"/>
        <v>25.801570686133122</v>
      </c>
      <c r="F33" s="1">
        <f t="shared" si="0"/>
        <v>19.956654641328818</v>
      </c>
    </row>
    <row r="34" spans="1:6" x14ac:dyDescent="0.35">
      <c r="A34" t="s">
        <v>36</v>
      </c>
      <c r="B34" t="s">
        <v>97</v>
      </c>
      <c r="C34" s="10">
        <v>384826</v>
      </c>
      <c r="D34" s="10">
        <v>316534</v>
      </c>
      <c r="E34" s="1">
        <f t="shared" si="2"/>
        <v>18.603045777054319</v>
      </c>
      <c r="F34" s="1">
        <f t="shared" si="0"/>
        <v>15.301711661878647</v>
      </c>
    </row>
    <row r="35" spans="1:6" x14ac:dyDescent="0.35">
      <c r="A35" t="s">
        <v>37</v>
      </c>
      <c r="B35" t="s">
        <v>98</v>
      </c>
      <c r="C35" s="10">
        <v>2215422</v>
      </c>
      <c r="D35" s="10">
        <v>1613207</v>
      </c>
      <c r="E35" s="1">
        <f t="shared" si="2"/>
        <v>107.09670573582149</v>
      </c>
      <c r="F35" s="1">
        <f t="shared" si="0"/>
        <v>77.984761083878098</v>
      </c>
    </row>
    <row r="36" spans="1:6" x14ac:dyDescent="0.35">
      <c r="A36" t="s">
        <v>38</v>
      </c>
      <c r="B36" t="s">
        <v>99</v>
      </c>
      <c r="C36" s="10">
        <v>472422</v>
      </c>
      <c r="D36" s="10">
        <v>346832</v>
      </c>
      <c r="E36" s="1">
        <f t="shared" si="2"/>
        <v>22.837563189824898</v>
      </c>
      <c r="F36" s="1">
        <f t="shared" si="0"/>
        <v>16.766360830472223</v>
      </c>
    </row>
    <row r="37" spans="1:6" x14ac:dyDescent="0.35">
      <c r="A37" t="s">
        <v>39</v>
      </c>
      <c r="B37" t="s">
        <v>100</v>
      </c>
      <c r="C37" s="10">
        <v>4804945</v>
      </c>
      <c r="D37" s="10">
        <v>2752771</v>
      </c>
      <c r="E37" s="1">
        <f t="shared" ref="E37:E55" si="3">(B$2*C37)/B$1</f>
        <v>232.27799522700721</v>
      </c>
      <c r="F37" s="1">
        <f t="shared" ref="F37:F55" si="4">(B$2*D37)/B$1</f>
        <v>133.07293407084657</v>
      </c>
    </row>
    <row r="38" spans="1:6" x14ac:dyDescent="0.35">
      <c r="A38" t="s">
        <v>40</v>
      </c>
      <c r="B38" t="s">
        <v>101</v>
      </c>
      <c r="C38" s="10">
        <v>2142651</v>
      </c>
      <c r="D38" s="10">
        <v>2128474</v>
      </c>
      <c r="E38" s="1">
        <f t="shared" si="3"/>
        <v>103.5788502784407</v>
      </c>
      <c r="F38" s="1">
        <f t="shared" si="4"/>
        <v>102.89351358086491</v>
      </c>
    </row>
    <row r="39" spans="1:6" x14ac:dyDescent="0.35">
      <c r="A39" t="s">
        <v>41</v>
      </c>
      <c r="B39" t="s">
        <v>102</v>
      </c>
      <c r="C39" s="10">
        <v>141278</v>
      </c>
      <c r="D39" s="10">
        <v>168601</v>
      </c>
      <c r="E39" s="1">
        <f t="shared" si="3"/>
        <v>6.8295829837138875</v>
      </c>
      <c r="F39" s="1">
        <f t="shared" si="4"/>
        <v>8.1504163467570692</v>
      </c>
    </row>
    <row r="40" spans="1:6" x14ac:dyDescent="0.35">
      <c r="A40" t="s">
        <v>42</v>
      </c>
      <c r="B40" t="s">
        <v>103</v>
      </c>
      <c r="C40" s="10">
        <v>2940044</v>
      </c>
      <c r="D40" s="10">
        <v>2677820</v>
      </c>
      <c r="E40" s="1">
        <f t="shared" si="3"/>
        <v>142.12598192054043</v>
      </c>
      <c r="F40" s="1">
        <f t="shared" si="4"/>
        <v>129.44969425847424</v>
      </c>
    </row>
    <row r="41" spans="1:6" x14ac:dyDescent="0.35">
      <c r="A41" t="s">
        <v>43</v>
      </c>
      <c r="B41" t="s">
        <v>104</v>
      </c>
      <c r="C41" s="10">
        <v>502496</v>
      </c>
      <c r="D41" s="10">
        <v>960165</v>
      </c>
      <c r="E41" s="1">
        <f t="shared" si="3"/>
        <v>24.291383874235859</v>
      </c>
      <c r="F41" s="1">
        <f t="shared" si="4"/>
        <v>46.415765692872526</v>
      </c>
    </row>
    <row r="42" spans="1:6" x14ac:dyDescent="0.35">
      <c r="A42" t="s">
        <v>44</v>
      </c>
      <c r="B42" t="s">
        <v>105</v>
      </c>
      <c r="C42" s="10">
        <v>1037291</v>
      </c>
      <c r="D42" s="10">
        <v>738475</v>
      </c>
      <c r="E42" s="1">
        <f t="shared" si="3"/>
        <v>50.144148153000195</v>
      </c>
      <c r="F42" s="1">
        <f t="shared" si="4"/>
        <v>35.698950253387736</v>
      </c>
    </row>
    <row r="43" spans="1:6" x14ac:dyDescent="0.35">
      <c r="A43" t="s">
        <v>45</v>
      </c>
      <c r="B43" t="s">
        <v>106</v>
      </c>
      <c r="C43" s="10">
        <v>3276363</v>
      </c>
      <c r="D43" s="10">
        <v>2655885</v>
      </c>
      <c r="E43" s="1">
        <f t="shared" si="3"/>
        <v>158.38412911613827</v>
      </c>
      <c r="F43" s="1">
        <f t="shared" si="4"/>
        <v>128.3893246131808</v>
      </c>
    </row>
    <row r="44" spans="1:6" x14ac:dyDescent="0.35">
      <c r="A44" t="s">
        <v>46</v>
      </c>
      <c r="B44" t="s">
        <v>107</v>
      </c>
      <c r="C44" s="10">
        <v>296571</v>
      </c>
      <c r="D44" s="10">
        <v>165391</v>
      </c>
      <c r="E44" s="1">
        <f t="shared" si="3"/>
        <v>14.336671350550059</v>
      </c>
      <c r="F44" s="1">
        <f t="shared" si="4"/>
        <v>7.9952403011043724</v>
      </c>
    </row>
    <row r="45" spans="1:6" x14ac:dyDescent="0.35">
      <c r="A45" t="s">
        <v>47</v>
      </c>
      <c r="B45" t="s">
        <v>108</v>
      </c>
      <c r="C45" s="10">
        <v>862449</v>
      </c>
      <c r="D45" s="10">
        <v>1034896</v>
      </c>
      <c r="E45" s="1">
        <f t="shared" si="3"/>
        <v>41.692032833994382</v>
      </c>
      <c r="F45" s="1">
        <f t="shared" si="4"/>
        <v>50.028370386851222</v>
      </c>
    </row>
    <row r="46" spans="1:6" x14ac:dyDescent="0.35">
      <c r="A46" t="s">
        <v>48</v>
      </c>
      <c r="B46" t="s">
        <v>109</v>
      </c>
      <c r="C46" s="10">
        <v>170924</v>
      </c>
      <c r="D46" s="10">
        <v>203054</v>
      </c>
      <c r="E46" s="1">
        <f t="shared" si="3"/>
        <v>8.2627135287044862</v>
      </c>
      <c r="F46" s="1">
        <f t="shared" si="4"/>
        <v>9.8159242286487611</v>
      </c>
    </row>
    <row r="47" spans="1:6" x14ac:dyDescent="0.35">
      <c r="A47" t="s">
        <v>49</v>
      </c>
      <c r="B47" t="s">
        <v>110</v>
      </c>
      <c r="C47" s="10">
        <v>1087437</v>
      </c>
      <c r="D47" s="10">
        <v>1479178</v>
      </c>
      <c r="E47" s="1">
        <f t="shared" si="3"/>
        <v>52.568278366489324</v>
      </c>
      <c r="F47" s="1">
        <f t="shared" si="4"/>
        <v>71.505605251234726</v>
      </c>
    </row>
    <row r="48" spans="1:6" x14ac:dyDescent="0.35">
      <c r="A48" t="s">
        <v>50</v>
      </c>
      <c r="B48" t="s">
        <v>111</v>
      </c>
      <c r="C48" s="10">
        <v>3528633</v>
      </c>
      <c r="D48" s="10">
        <v>4479328</v>
      </c>
      <c r="E48" s="1">
        <f t="shared" si="3"/>
        <v>170.5792260123394</v>
      </c>
      <c r="F48" s="1">
        <f t="shared" si="4"/>
        <v>216.53719819981285</v>
      </c>
    </row>
    <row r="49" spans="1:6" x14ac:dyDescent="0.35">
      <c r="A49" t="s">
        <v>51</v>
      </c>
      <c r="B49" t="s">
        <v>112</v>
      </c>
      <c r="C49" s="10">
        <v>327670</v>
      </c>
      <c r="D49" s="10">
        <v>596030</v>
      </c>
      <c r="E49" s="1">
        <f t="shared" si="3"/>
        <v>15.840042018385944</v>
      </c>
      <c r="F49" s="1">
        <f t="shared" si="4"/>
        <v>28.812952800740302</v>
      </c>
    </row>
    <row r="50" spans="1:6" x14ac:dyDescent="0.35">
      <c r="A50" t="s">
        <v>52</v>
      </c>
      <c r="B50" t="s">
        <v>113</v>
      </c>
      <c r="C50" s="10">
        <v>219262</v>
      </c>
      <c r="D50" s="10">
        <v>98974</v>
      </c>
      <c r="E50" s="1">
        <f t="shared" si="3"/>
        <v>10.599442405576767</v>
      </c>
      <c r="F50" s="1">
        <f t="shared" si="4"/>
        <v>4.784546399510881</v>
      </c>
    </row>
    <row r="51" spans="1:6" x14ac:dyDescent="0.35">
      <c r="A51" t="s">
        <v>53</v>
      </c>
      <c r="B51" t="s">
        <v>114</v>
      </c>
      <c r="C51" s="10">
        <v>1959532</v>
      </c>
      <c r="D51" s="10">
        <v>1725005</v>
      </c>
      <c r="E51" s="1">
        <f t="shared" si="3"/>
        <v>94.726612800597692</v>
      </c>
      <c r="F51" s="1">
        <f t="shared" si="4"/>
        <v>83.389238202843856</v>
      </c>
    </row>
    <row r="52" spans="1:6" x14ac:dyDescent="0.35">
      <c r="A52" t="s">
        <v>54</v>
      </c>
      <c r="B52" t="s">
        <v>115</v>
      </c>
      <c r="C52" s="10">
        <v>1750848</v>
      </c>
      <c r="D52" s="10">
        <v>1229216</v>
      </c>
      <c r="E52" s="1">
        <f t="shared" si="3"/>
        <v>84.638526223966167</v>
      </c>
      <c r="F52" s="1">
        <f t="shared" si="4"/>
        <v>59.422080415272369</v>
      </c>
    </row>
    <row r="53" spans="1:6" x14ac:dyDescent="0.35">
      <c r="A53" t="s">
        <v>55</v>
      </c>
      <c r="B53" t="s">
        <v>116</v>
      </c>
      <c r="C53" s="10">
        <v>303857</v>
      </c>
      <c r="D53" s="10">
        <v>397466</v>
      </c>
      <c r="E53" s="1">
        <f t="shared" si="3"/>
        <v>14.688887135168608</v>
      </c>
      <c r="F53" s="1">
        <f t="shared" si="4"/>
        <v>19.214081670216338</v>
      </c>
    </row>
    <row r="54" spans="1:6" x14ac:dyDescent="0.35">
      <c r="A54" t="s">
        <v>56</v>
      </c>
      <c r="B54" t="s">
        <v>117</v>
      </c>
      <c r="C54" s="10">
        <v>1677211</v>
      </c>
      <c r="D54" s="10">
        <v>1262393</v>
      </c>
      <c r="E54" s="1">
        <f t="shared" si="3"/>
        <v>81.078807073272216</v>
      </c>
      <c r="F54" s="1">
        <f t="shared" si="4"/>
        <v>61.025904610480936</v>
      </c>
    </row>
    <row r="55" spans="1:6" x14ac:dyDescent="0.35">
      <c r="A55" t="s">
        <v>57</v>
      </c>
      <c r="B55" t="s">
        <v>118</v>
      </c>
      <c r="C55" s="10">
        <v>82868</v>
      </c>
      <c r="D55" s="10">
        <v>164958</v>
      </c>
      <c r="E55" s="1">
        <f t="shared" si="3"/>
        <v>4.0059590502017466</v>
      </c>
      <c r="F55" s="1">
        <f t="shared" si="4"/>
        <v>7.9743084544477938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5"/>
  <sheetViews>
    <sheetView tabSelected="1" topLeftCell="C4" workbookViewId="0">
      <selection activeCell="D4" sqref="D4"/>
    </sheetView>
  </sheetViews>
  <sheetFormatPr defaultRowHeight="14.5" x14ac:dyDescent="0.35"/>
  <cols>
    <col min="1" max="1" width="23.36328125" bestFit="1" customWidth="1"/>
    <col min="2" max="2" width="10" bestFit="1" customWidth="1"/>
    <col min="3" max="3" width="12" bestFit="1" customWidth="1"/>
    <col min="4" max="4" width="18" bestFit="1" customWidth="1"/>
    <col min="5" max="5" width="16.08984375" bestFit="1" customWidth="1"/>
    <col min="6" max="6" width="15.6328125" customWidth="1"/>
  </cols>
  <sheetData>
    <row r="1" spans="1:6" x14ac:dyDescent="0.35">
      <c r="A1" t="s">
        <v>0</v>
      </c>
      <c r="B1" s="9">
        <f>C9</f>
        <v>8274473</v>
      </c>
    </row>
    <row r="2" spans="1:6" x14ac:dyDescent="0.35">
      <c r="A2" t="s">
        <v>1</v>
      </c>
      <c r="B2">
        <v>400</v>
      </c>
    </row>
    <row r="4" spans="1:6" ht="43.5" x14ac:dyDescent="0.35">
      <c r="A4" t="s">
        <v>63</v>
      </c>
      <c r="B4" t="s">
        <v>64</v>
      </c>
      <c r="C4" t="s">
        <v>65</v>
      </c>
      <c r="D4" t="s">
        <v>66</v>
      </c>
      <c r="E4" s="8" t="s">
        <v>67</v>
      </c>
      <c r="F4" s="8" t="s">
        <v>121</v>
      </c>
    </row>
    <row r="5" spans="1:6" x14ac:dyDescent="0.35">
      <c r="A5" t="s">
        <v>9</v>
      </c>
      <c r="B5" t="s">
        <v>68</v>
      </c>
      <c r="C5" s="10">
        <v>813479</v>
      </c>
      <c r="D5" s="10">
        <v>1266546</v>
      </c>
      <c r="E5" s="5">
        <f t="shared" ref="E5:E36" si="0">SQRT(((B$2*B$2)*C5)/B$1)</f>
        <v>125.4189015459217</v>
      </c>
      <c r="F5">
        <f t="shared" ref="F5:F36" si="1">SQRT(((B$2*B$2)*D5)/B$1)</f>
        <v>156.49494131234346</v>
      </c>
    </row>
    <row r="6" spans="1:6" x14ac:dyDescent="0.35">
      <c r="A6" t="s">
        <v>10</v>
      </c>
      <c r="B6" t="s">
        <v>69</v>
      </c>
      <c r="C6" s="10">
        <v>123594</v>
      </c>
      <c r="D6" s="10">
        <v>193841</v>
      </c>
      <c r="E6" s="5">
        <f t="shared" si="0"/>
        <v>48.886451418175113</v>
      </c>
      <c r="F6">
        <f t="shared" si="1"/>
        <v>61.22272282475307</v>
      </c>
    </row>
    <row r="7" spans="1:6" x14ac:dyDescent="0.35">
      <c r="A7" t="s">
        <v>11</v>
      </c>
      <c r="B7" t="s">
        <v>70</v>
      </c>
      <c r="C7" s="10">
        <v>1034707</v>
      </c>
      <c r="D7" s="10">
        <v>1230111</v>
      </c>
      <c r="E7" s="5">
        <f t="shared" si="0"/>
        <v>141.44855439815868</v>
      </c>
      <c r="F7">
        <f t="shared" si="1"/>
        <v>154.22755397211691</v>
      </c>
    </row>
    <row r="8" spans="1:6" x14ac:dyDescent="0.35">
      <c r="A8" t="s">
        <v>12</v>
      </c>
      <c r="B8" t="s">
        <v>71</v>
      </c>
      <c r="C8" s="10">
        <v>422310</v>
      </c>
      <c r="D8" s="10">
        <v>638017</v>
      </c>
      <c r="E8" s="5">
        <f t="shared" si="0"/>
        <v>90.366092281435002</v>
      </c>
      <c r="F8">
        <f t="shared" si="1"/>
        <v>111.07234605637358</v>
      </c>
    </row>
    <row r="9" spans="1:6" x14ac:dyDescent="0.35">
      <c r="A9" t="s">
        <v>13</v>
      </c>
      <c r="B9" t="s">
        <v>72</v>
      </c>
      <c r="C9" s="10">
        <v>8274473</v>
      </c>
      <c r="D9" s="10">
        <v>5011781</v>
      </c>
      <c r="E9" s="5">
        <f t="shared" si="0"/>
        <v>400</v>
      </c>
      <c r="F9">
        <f t="shared" si="1"/>
        <v>311.30483247719246</v>
      </c>
    </row>
    <row r="10" spans="1:6" x14ac:dyDescent="0.35">
      <c r="A10" t="s">
        <v>14</v>
      </c>
      <c r="B10" t="s">
        <v>73</v>
      </c>
      <c r="C10" s="10">
        <v>1288633</v>
      </c>
      <c r="D10" s="10">
        <v>1073629</v>
      </c>
      <c r="E10" s="5">
        <f t="shared" si="0"/>
        <v>157.85358302700519</v>
      </c>
      <c r="F10">
        <f t="shared" si="1"/>
        <v>144.08439146964741</v>
      </c>
    </row>
    <row r="11" spans="1:6" x14ac:dyDescent="0.35">
      <c r="A11" t="s">
        <v>15</v>
      </c>
      <c r="B11" t="s">
        <v>74</v>
      </c>
      <c r="C11" s="10">
        <v>997772</v>
      </c>
      <c r="D11" s="10">
        <v>629428</v>
      </c>
      <c r="E11" s="5">
        <f t="shared" si="0"/>
        <v>138.90103311260324</v>
      </c>
      <c r="F11">
        <f t="shared" si="1"/>
        <v>110.32218354581231</v>
      </c>
    </row>
    <row r="12" spans="1:6" x14ac:dyDescent="0.35">
      <c r="A12" t="s">
        <v>16</v>
      </c>
      <c r="B12" t="s">
        <v>75</v>
      </c>
      <c r="C12" s="10">
        <v>255459</v>
      </c>
      <c r="D12" s="10">
        <v>152374</v>
      </c>
      <c r="E12" s="5">
        <f t="shared" si="0"/>
        <v>70.283021481611613</v>
      </c>
      <c r="F12">
        <f t="shared" si="1"/>
        <v>54.280676791401305</v>
      </c>
    </row>
    <row r="13" spans="1:6" x14ac:dyDescent="0.35">
      <c r="A13" t="s">
        <v>17</v>
      </c>
      <c r="B13" t="s">
        <v>76</v>
      </c>
      <c r="C13" s="10">
        <v>245800</v>
      </c>
      <c r="D13" s="10">
        <v>17367</v>
      </c>
      <c r="E13" s="5">
        <f t="shared" si="0"/>
        <v>68.941504864728742</v>
      </c>
      <c r="F13">
        <f t="shared" si="1"/>
        <v>18.32534762872022</v>
      </c>
    </row>
    <row r="14" spans="1:6" x14ac:dyDescent="0.35">
      <c r="A14" t="s">
        <v>18</v>
      </c>
      <c r="B14" t="s">
        <v>77</v>
      </c>
      <c r="C14" s="10">
        <v>4282074</v>
      </c>
      <c r="D14" s="10">
        <v>4045624</v>
      </c>
      <c r="E14" s="5">
        <f t="shared" si="0"/>
        <v>287.75104125975167</v>
      </c>
      <c r="F14">
        <f t="shared" si="1"/>
        <v>279.69363179334249</v>
      </c>
    </row>
    <row r="15" spans="1:6" x14ac:dyDescent="0.35">
      <c r="A15" t="s">
        <v>19</v>
      </c>
      <c r="B15" t="s">
        <v>78</v>
      </c>
      <c r="C15" s="10">
        <v>1844123</v>
      </c>
      <c r="D15" s="10">
        <v>2048759</v>
      </c>
      <c r="E15" s="5">
        <f t="shared" si="0"/>
        <v>188.83598673519245</v>
      </c>
      <c r="F15">
        <f t="shared" si="1"/>
        <v>199.03765986749639</v>
      </c>
    </row>
    <row r="16" spans="1:6" x14ac:dyDescent="0.35">
      <c r="A16" t="s">
        <v>20</v>
      </c>
      <c r="B16" t="s">
        <v>79</v>
      </c>
      <c r="C16" s="10">
        <v>325871</v>
      </c>
      <c r="D16" s="10">
        <v>120566</v>
      </c>
      <c r="E16" s="5">
        <f t="shared" si="0"/>
        <v>79.380289127199063</v>
      </c>
      <c r="F16">
        <f t="shared" si="1"/>
        <v>48.283889356180367</v>
      </c>
    </row>
    <row r="17" spans="1:6" x14ac:dyDescent="0.35">
      <c r="A17" t="s">
        <v>21</v>
      </c>
      <c r="B17" t="s">
        <v>80</v>
      </c>
      <c r="C17" s="10">
        <v>236440</v>
      </c>
      <c r="D17" s="10">
        <v>403012</v>
      </c>
      <c r="E17" s="5">
        <f t="shared" si="0"/>
        <v>67.616127621540969</v>
      </c>
      <c r="F17">
        <f t="shared" si="1"/>
        <v>88.2772526455839</v>
      </c>
    </row>
    <row r="18" spans="1:6" x14ac:dyDescent="0.35">
      <c r="A18" t="s">
        <v>22</v>
      </c>
      <c r="B18" t="s">
        <v>81</v>
      </c>
      <c r="C18" s="10">
        <v>3419348</v>
      </c>
      <c r="D18" s="10">
        <v>2031179</v>
      </c>
      <c r="E18" s="5">
        <f t="shared" si="0"/>
        <v>257.13516363990158</v>
      </c>
      <c r="F18">
        <f t="shared" si="1"/>
        <v>198.18186846558532</v>
      </c>
    </row>
    <row r="19" spans="1:6" x14ac:dyDescent="0.35">
      <c r="A19" t="s">
        <v>23</v>
      </c>
      <c r="B19" t="s">
        <v>82</v>
      </c>
      <c r="C19" s="10">
        <v>1374039</v>
      </c>
      <c r="D19" s="10">
        <v>1345648</v>
      </c>
      <c r="E19" s="5">
        <f t="shared" si="0"/>
        <v>163.00065500416326</v>
      </c>
      <c r="F19">
        <f t="shared" si="1"/>
        <v>161.30786936881418</v>
      </c>
    </row>
    <row r="20" spans="1:6" x14ac:dyDescent="0.35">
      <c r="A20" t="s">
        <v>24</v>
      </c>
      <c r="B20" t="s">
        <v>83</v>
      </c>
      <c r="C20" s="10">
        <v>828940</v>
      </c>
      <c r="D20" s="10">
        <v>682379</v>
      </c>
      <c r="E20" s="5">
        <f t="shared" si="0"/>
        <v>126.60514883416214</v>
      </c>
      <c r="F20">
        <f t="shared" si="1"/>
        <v>114.86894868291922</v>
      </c>
    </row>
    <row r="21" spans="1:6" x14ac:dyDescent="0.35">
      <c r="A21" t="s">
        <v>25</v>
      </c>
      <c r="B21" t="s">
        <v>84</v>
      </c>
      <c r="C21" s="10">
        <v>514765</v>
      </c>
      <c r="D21" s="10">
        <v>699655</v>
      </c>
      <c r="E21" s="5">
        <f t="shared" si="0"/>
        <v>99.76870268870978</v>
      </c>
      <c r="F21">
        <f t="shared" si="1"/>
        <v>116.31394632009051</v>
      </c>
    </row>
    <row r="22" spans="1:6" x14ac:dyDescent="0.35">
      <c r="A22" t="s">
        <v>26</v>
      </c>
      <c r="B22" t="s">
        <v>85</v>
      </c>
      <c r="C22" s="10">
        <v>751985</v>
      </c>
      <c r="D22" s="10">
        <v>1048462</v>
      </c>
      <c r="E22" s="5">
        <f t="shared" si="0"/>
        <v>120.58531122098063</v>
      </c>
      <c r="F22">
        <f t="shared" si="1"/>
        <v>142.3856319439023</v>
      </c>
    </row>
    <row r="23" spans="1:6" x14ac:dyDescent="0.35">
      <c r="A23" t="s">
        <v>27</v>
      </c>
      <c r="B23" t="s">
        <v>86</v>
      </c>
      <c r="C23" s="10">
        <v>782989</v>
      </c>
      <c r="D23" s="10">
        <v>1148275</v>
      </c>
      <c r="E23" s="5">
        <f t="shared" si="0"/>
        <v>123.04604249791963</v>
      </c>
      <c r="F23">
        <f t="shared" si="1"/>
        <v>149.00909413040463</v>
      </c>
    </row>
    <row r="24" spans="1:6" x14ac:dyDescent="0.35">
      <c r="A24" t="s">
        <v>61</v>
      </c>
      <c r="B24" t="s">
        <v>87</v>
      </c>
      <c r="C24" s="10">
        <v>421923</v>
      </c>
      <c r="D24" s="10">
        <v>295273</v>
      </c>
      <c r="E24" s="5">
        <f t="shared" si="0"/>
        <v>90.324677570326713</v>
      </c>
      <c r="F24">
        <f t="shared" si="1"/>
        <v>75.561694401403059</v>
      </c>
    </row>
    <row r="25" spans="1:6" x14ac:dyDescent="0.35">
      <c r="A25" t="s">
        <v>28</v>
      </c>
      <c r="B25" t="s">
        <v>88</v>
      </c>
      <c r="C25" s="10">
        <v>1629467</v>
      </c>
      <c r="D25" s="10">
        <v>959862</v>
      </c>
      <c r="E25" s="5">
        <f t="shared" si="0"/>
        <v>177.50582302117616</v>
      </c>
      <c r="F25">
        <f t="shared" si="1"/>
        <v>136.23673254208302</v>
      </c>
    </row>
    <row r="26" spans="1:6" x14ac:dyDescent="0.35">
      <c r="A26" t="s">
        <v>29</v>
      </c>
      <c r="B26" t="s">
        <v>89</v>
      </c>
      <c r="C26" s="10">
        <v>1904097</v>
      </c>
      <c r="D26" s="10">
        <v>1108854</v>
      </c>
      <c r="E26" s="5">
        <f t="shared" si="0"/>
        <v>191.88205197217999</v>
      </c>
      <c r="F26">
        <f t="shared" si="1"/>
        <v>146.42896863955636</v>
      </c>
    </row>
    <row r="27" spans="1:6" x14ac:dyDescent="0.35">
      <c r="A27" t="s">
        <v>30</v>
      </c>
      <c r="B27" t="s">
        <v>90</v>
      </c>
      <c r="C27" s="10">
        <v>2872579</v>
      </c>
      <c r="D27" s="10">
        <v>2048639</v>
      </c>
      <c r="E27" s="5">
        <f t="shared" si="0"/>
        <v>235.68167190703261</v>
      </c>
      <c r="F27">
        <f t="shared" si="1"/>
        <v>199.03183076096516</v>
      </c>
    </row>
    <row r="28" spans="1:6" x14ac:dyDescent="0.35">
      <c r="A28" t="s">
        <v>31</v>
      </c>
      <c r="B28" t="s">
        <v>91</v>
      </c>
      <c r="C28" s="10">
        <v>1573354</v>
      </c>
      <c r="D28" s="10">
        <v>1275409</v>
      </c>
      <c r="E28" s="5">
        <f t="shared" si="0"/>
        <v>174.42271570740976</v>
      </c>
      <c r="F28">
        <f t="shared" si="1"/>
        <v>157.04154467886087</v>
      </c>
    </row>
    <row r="29" spans="1:6" x14ac:dyDescent="0.35">
      <c r="A29" t="s">
        <v>32</v>
      </c>
      <c r="B29" t="s">
        <v>92</v>
      </c>
      <c r="C29" s="10">
        <v>554662</v>
      </c>
      <c r="D29" s="10">
        <v>724597</v>
      </c>
      <c r="E29" s="5">
        <f t="shared" si="0"/>
        <v>103.5628578422931</v>
      </c>
      <c r="F29">
        <f t="shared" si="1"/>
        <v>118.36902913944654</v>
      </c>
    </row>
    <row r="30" spans="1:6" x14ac:dyDescent="0.35">
      <c r="A30" t="s">
        <v>33</v>
      </c>
      <c r="B30" t="s">
        <v>93</v>
      </c>
      <c r="C30" s="10">
        <v>1441911</v>
      </c>
      <c r="D30" s="10">
        <v>1445814</v>
      </c>
      <c r="E30" s="5">
        <f t="shared" si="0"/>
        <v>166.97792014131556</v>
      </c>
      <c r="F30">
        <f t="shared" si="1"/>
        <v>167.20375738049856</v>
      </c>
    </row>
    <row r="31" spans="1:6" x14ac:dyDescent="0.35">
      <c r="A31" t="s">
        <v>34</v>
      </c>
      <c r="B31" t="s">
        <v>94</v>
      </c>
      <c r="C31" s="10">
        <v>231667</v>
      </c>
      <c r="D31" s="10">
        <v>242763</v>
      </c>
      <c r="E31" s="5">
        <f t="shared" si="0"/>
        <v>66.930166766971325</v>
      </c>
      <c r="F31">
        <f t="shared" si="1"/>
        <v>68.514275176065397</v>
      </c>
    </row>
    <row r="32" spans="1:6" x14ac:dyDescent="0.35">
      <c r="A32" t="s">
        <v>62</v>
      </c>
      <c r="B32" t="s">
        <v>95</v>
      </c>
      <c r="C32" s="10">
        <v>333319</v>
      </c>
      <c r="D32" s="10">
        <v>452979</v>
      </c>
      <c r="E32" s="5">
        <f t="shared" si="0"/>
        <v>80.282309019774317</v>
      </c>
      <c r="F32">
        <f t="shared" si="1"/>
        <v>93.58987216801421</v>
      </c>
    </row>
    <row r="33" spans="1:6" x14ac:dyDescent="0.35">
      <c r="A33" t="s">
        <v>35</v>
      </c>
      <c r="B33" t="s">
        <v>96</v>
      </c>
      <c r="C33" s="10">
        <v>533736</v>
      </c>
      <c r="D33" s="10">
        <v>412827</v>
      </c>
      <c r="E33" s="5">
        <f t="shared" si="0"/>
        <v>101.59049303184452</v>
      </c>
      <c r="F33">
        <f t="shared" si="1"/>
        <v>89.345743359891117</v>
      </c>
    </row>
    <row r="34" spans="1:6" x14ac:dyDescent="0.35">
      <c r="A34" t="s">
        <v>36</v>
      </c>
      <c r="B34" t="s">
        <v>97</v>
      </c>
      <c r="C34" s="10">
        <v>384826</v>
      </c>
      <c r="D34" s="10">
        <v>316534</v>
      </c>
      <c r="E34" s="5">
        <f t="shared" si="0"/>
        <v>86.262496548742021</v>
      </c>
      <c r="F34">
        <f t="shared" si="1"/>
        <v>78.234804689162857</v>
      </c>
    </row>
    <row r="35" spans="1:6" x14ac:dyDescent="0.35">
      <c r="A35" t="s">
        <v>37</v>
      </c>
      <c r="B35" t="s">
        <v>98</v>
      </c>
      <c r="C35" s="10">
        <v>2215422</v>
      </c>
      <c r="D35" s="10">
        <v>1613207</v>
      </c>
      <c r="E35" s="5">
        <f t="shared" si="0"/>
        <v>206.97507650518841</v>
      </c>
      <c r="F35">
        <f t="shared" si="1"/>
        <v>176.61796180895996</v>
      </c>
    </row>
    <row r="36" spans="1:6" x14ac:dyDescent="0.35">
      <c r="A36" t="s">
        <v>38</v>
      </c>
      <c r="B36" t="s">
        <v>99</v>
      </c>
      <c r="C36" s="10">
        <v>472422</v>
      </c>
      <c r="D36" s="10">
        <v>346832</v>
      </c>
      <c r="E36" s="5">
        <f t="shared" si="0"/>
        <v>95.577326160182778</v>
      </c>
      <c r="F36">
        <f t="shared" si="1"/>
        <v>81.893493833081081</v>
      </c>
    </row>
    <row r="37" spans="1:6" x14ac:dyDescent="0.35">
      <c r="A37" t="s">
        <v>39</v>
      </c>
      <c r="B37" t="s">
        <v>100</v>
      </c>
      <c r="C37" s="10">
        <v>4804945</v>
      </c>
      <c r="D37" s="10">
        <v>2752771</v>
      </c>
      <c r="E37" s="5">
        <f t="shared" ref="E37:E55" si="2">SQRT(((B$2*B$2)*C37)/B$1)</f>
        <v>304.81338240110603</v>
      </c>
      <c r="F37">
        <f t="shared" ref="F37:F55" si="3">SQRT(((B$2*B$2)*D37)/B$1)</f>
        <v>230.71448508565436</v>
      </c>
    </row>
    <row r="38" spans="1:6" x14ac:dyDescent="0.35">
      <c r="A38" t="s">
        <v>40</v>
      </c>
      <c r="B38" t="s">
        <v>101</v>
      </c>
      <c r="C38" s="10">
        <v>2142651</v>
      </c>
      <c r="D38" s="10">
        <v>2128474</v>
      </c>
      <c r="E38" s="5">
        <f t="shared" si="2"/>
        <v>203.54739033300396</v>
      </c>
      <c r="F38">
        <f t="shared" si="3"/>
        <v>202.87287998238199</v>
      </c>
    </row>
    <row r="39" spans="1:6" x14ac:dyDescent="0.35">
      <c r="A39" t="s">
        <v>41</v>
      </c>
      <c r="B39" t="s">
        <v>102</v>
      </c>
      <c r="C39" s="10">
        <v>141278</v>
      </c>
      <c r="D39" s="10">
        <v>168601</v>
      </c>
      <c r="E39" s="5">
        <f t="shared" si="2"/>
        <v>52.266941688657802</v>
      </c>
      <c r="F39">
        <f t="shared" si="3"/>
        <v>57.097868074936279</v>
      </c>
    </row>
    <row r="40" spans="1:6" x14ac:dyDescent="0.35">
      <c r="A40" t="s">
        <v>42</v>
      </c>
      <c r="B40" t="s">
        <v>103</v>
      </c>
      <c r="C40" s="10">
        <v>2940044</v>
      </c>
      <c r="D40" s="10">
        <v>2677820</v>
      </c>
      <c r="E40" s="5">
        <f t="shared" si="2"/>
        <v>238.43320399687661</v>
      </c>
      <c r="F40">
        <f t="shared" si="3"/>
        <v>227.55192309314745</v>
      </c>
    </row>
    <row r="41" spans="1:6" x14ac:dyDescent="0.35">
      <c r="A41" t="s">
        <v>43</v>
      </c>
      <c r="B41" t="s">
        <v>104</v>
      </c>
      <c r="C41" s="10">
        <v>502496</v>
      </c>
      <c r="D41" s="10">
        <v>960165</v>
      </c>
      <c r="E41" s="5">
        <f t="shared" si="2"/>
        <v>98.572580110770886</v>
      </c>
      <c r="F41">
        <f t="shared" si="3"/>
        <v>136.2582337957931</v>
      </c>
    </row>
    <row r="42" spans="1:6" x14ac:dyDescent="0.35">
      <c r="A42" t="s">
        <v>44</v>
      </c>
      <c r="B42" t="s">
        <v>105</v>
      </c>
      <c r="C42" s="10">
        <v>1037291</v>
      </c>
      <c r="D42" s="10">
        <v>738475</v>
      </c>
      <c r="E42" s="5">
        <f t="shared" si="2"/>
        <v>141.62506579415975</v>
      </c>
      <c r="F42">
        <f t="shared" si="3"/>
        <v>119.49719704392692</v>
      </c>
    </row>
    <row r="43" spans="1:6" x14ac:dyDescent="0.35">
      <c r="A43" t="s">
        <v>45</v>
      </c>
      <c r="B43" t="s">
        <v>106</v>
      </c>
      <c r="C43" s="10">
        <v>3276363</v>
      </c>
      <c r="D43" s="10">
        <v>2655885</v>
      </c>
      <c r="E43" s="5">
        <f t="shared" si="2"/>
        <v>251.70151299993273</v>
      </c>
      <c r="F43">
        <f t="shared" si="3"/>
        <v>226.61802630257003</v>
      </c>
    </row>
    <row r="44" spans="1:6" x14ac:dyDescent="0.35">
      <c r="A44" t="s">
        <v>46</v>
      </c>
      <c r="B44" t="s">
        <v>107</v>
      </c>
      <c r="C44" s="10">
        <v>296571</v>
      </c>
      <c r="D44" s="10">
        <v>165391</v>
      </c>
      <c r="E44" s="5">
        <f t="shared" si="2"/>
        <v>75.72759431158515</v>
      </c>
      <c r="F44">
        <f t="shared" si="3"/>
        <v>56.551711914333318</v>
      </c>
    </row>
    <row r="45" spans="1:6" x14ac:dyDescent="0.35">
      <c r="A45" t="s">
        <v>47</v>
      </c>
      <c r="B45" t="s">
        <v>108</v>
      </c>
      <c r="C45" s="10">
        <v>862449</v>
      </c>
      <c r="D45" s="10">
        <v>1034896</v>
      </c>
      <c r="E45" s="5">
        <f t="shared" si="2"/>
        <v>129.13873599194687</v>
      </c>
      <c r="F45">
        <f t="shared" si="3"/>
        <v>141.46147233342543</v>
      </c>
    </row>
    <row r="46" spans="1:6" x14ac:dyDescent="0.35">
      <c r="A46" t="s">
        <v>48</v>
      </c>
      <c r="B46" t="s">
        <v>109</v>
      </c>
      <c r="C46" s="10">
        <v>170924</v>
      </c>
      <c r="D46" s="10">
        <v>203054</v>
      </c>
      <c r="E46" s="5">
        <f t="shared" si="2"/>
        <v>57.489872251395681</v>
      </c>
      <c r="F46">
        <f t="shared" si="3"/>
        <v>62.660750805105302</v>
      </c>
    </row>
    <row r="47" spans="1:6" x14ac:dyDescent="0.35">
      <c r="A47" t="s">
        <v>49</v>
      </c>
      <c r="B47" t="s">
        <v>110</v>
      </c>
      <c r="C47" s="10">
        <v>1087437</v>
      </c>
      <c r="D47" s="10">
        <v>1479178</v>
      </c>
      <c r="E47" s="5">
        <f t="shared" si="2"/>
        <v>145.00796994164054</v>
      </c>
      <c r="F47">
        <f t="shared" si="3"/>
        <v>169.12197403203965</v>
      </c>
    </row>
    <row r="48" spans="1:6" x14ac:dyDescent="0.35">
      <c r="A48" t="s">
        <v>50</v>
      </c>
      <c r="B48" t="s">
        <v>111</v>
      </c>
      <c r="C48" s="10">
        <v>3528633</v>
      </c>
      <c r="D48" s="10">
        <v>4479328</v>
      </c>
      <c r="E48" s="5">
        <f t="shared" si="2"/>
        <v>261.21196451337323</v>
      </c>
      <c r="F48">
        <f t="shared" si="3"/>
        <v>294.3040592311379</v>
      </c>
    </row>
    <row r="49" spans="1:6" x14ac:dyDescent="0.35">
      <c r="A49" t="s">
        <v>51</v>
      </c>
      <c r="B49" t="s">
        <v>112</v>
      </c>
      <c r="C49" s="10">
        <v>327670</v>
      </c>
      <c r="D49" s="10">
        <v>596030</v>
      </c>
      <c r="E49" s="5">
        <f t="shared" si="2"/>
        <v>79.599100543626605</v>
      </c>
      <c r="F49">
        <f t="shared" si="3"/>
        <v>107.35539632592355</v>
      </c>
    </row>
    <row r="50" spans="1:6" x14ac:dyDescent="0.35">
      <c r="A50" t="s">
        <v>52</v>
      </c>
      <c r="B50" t="s">
        <v>113</v>
      </c>
      <c r="C50" s="10">
        <v>219262</v>
      </c>
      <c r="D50" s="10">
        <v>98974</v>
      </c>
      <c r="E50" s="5">
        <f t="shared" si="2"/>
        <v>65.11356972421882</v>
      </c>
      <c r="F50">
        <f t="shared" si="3"/>
        <v>43.747212023217578</v>
      </c>
    </row>
    <row r="51" spans="1:6" x14ac:dyDescent="0.35">
      <c r="A51" t="s">
        <v>53</v>
      </c>
      <c r="B51" t="s">
        <v>114</v>
      </c>
      <c r="C51" s="10">
        <v>1959532</v>
      </c>
      <c r="D51" s="10">
        <v>1725005</v>
      </c>
      <c r="E51" s="5">
        <f t="shared" si="2"/>
        <v>194.65519546171654</v>
      </c>
      <c r="F51">
        <f t="shared" si="3"/>
        <v>182.63541628374696</v>
      </c>
    </row>
    <row r="52" spans="1:6" x14ac:dyDescent="0.35">
      <c r="A52" t="s">
        <v>54</v>
      </c>
      <c r="B52" t="s">
        <v>115</v>
      </c>
      <c r="C52" s="10">
        <v>1750848</v>
      </c>
      <c r="D52" s="10">
        <v>1229216</v>
      </c>
      <c r="E52" s="5">
        <f t="shared" si="2"/>
        <v>183.99839806255505</v>
      </c>
      <c r="F52">
        <f t="shared" si="3"/>
        <v>154.17143758202732</v>
      </c>
    </row>
    <row r="53" spans="1:6" x14ac:dyDescent="0.35">
      <c r="A53" t="s">
        <v>55</v>
      </c>
      <c r="B53" t="s">
        <v>116</v>
      </c>
      <c r="C53" s="10">
        <v>303857</v>
      </c>
      <c r="D53" s="10">
        <v>397466</v>
      </c>
      <c r="E53" s="5">
        <f t="shared" si="2"/>
        <v>76.652167967171309</v>
      </c>
      <c r="F53">
        <f t="shared" si="3"/>
        <v>87.667740178965119</v>
      </c>
    </row>
    <row r="54" spans="1:6" x14ac:dyDescent="0.35">
      <c r="A54" t="s">
        <v>56</v>
      </c>
      <c r="B54" t="s">
        <v>117</v>
      </c>
      <c r="C54" s="10">
        <v>1677211</v>
      </c>
      <c r="D54" s="10">
        <v>1262393</v>
      </c>
      <c r="E54" s="5">
        <f t="shared" si="2"/>
        <v>180.08754212690252</v>
      </c>
      <c r="F54">
        <f t="shared" si="3"/>
        <v>156.23815745262863</v>
      </c>
    </row>
    <row r="55" spans="1:6" x14ac:dyDescent="0.35">
      <c r="A55" t="s">
        <v>57</v>
      </c>
      <c r="B55" t="s">
        <v>118</v>
      </c>
      <c r="C55" s="10">
        <v>82868</v>
      </c>
      <c r="D55" s="10">
        <v>164958</v>
      </c>
      <c r="E55" s="5">
        <f t="shared" si="2"/>
        <v>40.029784162304686</v>
      </c>
      <c r="F55">
        <f t="shared" si="3"/>
        <v>56.477636120672734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9"/>
  <sheetViews>
    <sheetView topLeftCell="A49" workbookViewId="0">
      <selection activeCell="D3" sqref="C2:D3"/>
    </sheetView>
  </sheetViews>
  <sheetFormatPr defaultRowHeight="14.5" x14ac:dyDescent="0.35"/>
  <cols>
    <col min="1" max="1" width="19" customWidth="1"/>
    <col min="2" max="2" width="8.08984375" customWidth="1"/>
    <col min="7" max="7" width="14.54296875" customWidth="1"/>
    <col min="8" max="8" width="8.36328125" customWidth="1"/>
    <col min="12" max="12" width="12.1796875" customWidth="1"/>
  </cols>
  <sheetData>
    <row r="1" spans="1:7" x14ac:dyDescent="0.35">
      <c r="B1" t="s">
        <v>2</v>
      </c>
      <c r="C1" t="s">
        <v>3</v>
      </c>
      <c r="D1" t="s">
        <v>4</v>
      </c>
    </row>
    <row r="2" spans="1:7" x14ac:dyDescent="0.35">
      <c r="A2" s="13" t="s">
        <v>60</v>
      </c>
      <c r="B2">
        <v>196</v>
      </c>
      <c r="C2">
        <v>34</v>
      </c>
      <c r="D2">
        <v>33</v>
      </c>
    </row>
    <row r="3" spans="1:7" x14ac:dyDescent="0.35">
      <c r="A3" s="14" t="s">
        <v>59</v>
      </c>
      <c r="B3">
        <v>42</v>
      </c>
      <c r="C3">
        <v>85</v>
      </c>
      <c r="D3">
        <v>152</v>
      </c>
    </row>
    <row r="4" spans="1:7" x14ac:dyDescent="0.35">
      <c r="A4" s="2" t="s">
        <v>5</v>
      </c>
      <c r="B4" s="6">
        <v>0.4</v>
      </c>
    </row>
    <row r="5" spans="1:7" x14ac:dyDescent="0.35">
      <c r="A5" s="2" t="s">
        <v>6</v>
      </c>
      <c r="B5" s="6">
        <v>0.6</v>
      </c>
    </row>
    <row r="6" spans="1:7" x14ac:dyDescent="0.35">
      <c r="A6" s="2"/>
      <c r="B6" s="2"/>
    </row>
    <row r="7" spans="1:7" x14ac:dyDescent="0.35">
      <c r="A7" t="s">
        <v>58</v>
      </c>
    </row>
    <row r="8" spans="1:7" x14ac:dyDescent="0.35">
      <c r="A8" t="s">
        <v>63</v>
      </c>
      <c r="B8" t="s">
        <v>64</v>
      </c>
      <c r="C8" t="s">
        <v>7</v>
      </c>
      <c r="D8" t="s">
        <v>2</v>
      </c>
      <c r="E8" t="s">
        <v>3</v>
      </c>
      <c r="F8" t="s">
        <v>4</v>
      </c>
      <c r="G8" t="s">
        <v>8</v>
      </c>
    </row>
    <row r="9" spans="1:7" x14ac:dyDescent="0.35">
      <c r="A9" t="s">
        <v>9</v>
      </c>
      <c r="B9" t="s">
        <v>68</v>
      </c>
      <c r="C9" s="7">
        <v>0.38740000000000002</v>
      </c>
      <c r="D9" s="1">
        <f t="shared" ref="D9:D40" si="0">IF(C9&lt;B$4,B$2,IF(C9&gt;B$5,B$3,(B$2+(((C9-B$4)/(B$5-B$4))*(B$3-B$2)))))</f>
        <v>196</v>
      </c>
      <c r="E9" s="1">
        <f t="shared" ref="E9:E40" si="1">IF(C9&lt;B$4,C$2,IF(C9&gt;B$5,C$3,(C$2+(((C9-B$4)/(B$5-B$4))*(C$3-C$2)))))</f>
        <v>34</v>
      </c>
      <c r="F9" s="1">
        <f t="shared" ref="F9:F40" si="2">IF(C9&lt;B$4,D$2,IF(C9&gt;B$5,D$3,(D$2+(((C9-B$4)/(B$5-B$4))*(D$3-D$2)))))</f>
        <v>33</v>
      </c>
      <c r="G9" t="str">
        <f>CONCATENATE("#",DEC2HEX(D9),DEC2HEX(E9),DEC2HEX(F9))</f>
        <v>#C42221</v>
      </c>
    </row>
    <row r="10" spans="1:7" x14ac:dyDescent="0.35">
      <c r="A10" t="s">
        <v>10</v>
      </c>
      <c r="B10" t="s">
        <v>69</v>
      </c>
      <c r="C10" s="7">
        <v>0.37890000000000001</v>
      </c>
      <c r="D10" s="1">
        <f t="shared" si="0"/>
        <v>196</v>
      </c>
      <c r="E10" s="1">
        <f t="shared" si="1"/>
        <v>34</v>
      </c>
      <c r="F10" s="1">
        <f t="shared" si="2"/>
        <v>33</v>
      </c>
      <c r="G10" t="str">
        <f t="shared" ref="G10:G59" si="3">CONCATENATE("#",DEC2HEX(D10),DEC2HEX(E10),DEC2HEX(F10))</f>
        <v>#C42221</v>
      </c>
    </row>
    <row r="11" spans="1:7" x14ac:dyDescent="0.35">
      <c r="A11" t="s">
        <v>11</v>
      </c>
      <c r="B11" t="s">
        <v>70</v>
      </c>
      <c r="C11" s="7">
        <v>0.45119999999999999</v>
      </c>
      <c r="D11" s="1">
        <f t="shared" si="0"/>
        <v>156.57600000000002</v>
      </c>
      <c r="E11" s="1">
        <f t="shared" si="1"/>
        <v>47.055999999999997</v>
      </c>
      <c r="F11" s="1">
        <f t="shared" si="2"/>
        <v>63.463999999999984</v>
      </c>
      <c r="G11" t="str">
        <f t="shared" si="3"/>
        <v>#9C2F3F</v>
      </c>
    </row>
    <row r="12" spans="1:7" x14ac:dyDescent="0.35">
      <c r="A12" t="s">
        <v>12</v>
      </c>
      <c r="B12" t="s">
        <v>71</v>
      </c>
      <c r="C12" s="7">
        <v>0.3886</v>
      </c>
      <c r="D12" s="1">
        <f t="shared" si="0"/>
        <v>196</v>
      </c>
      <c r="E12" s="1">
        <f t="shared" si="1"/>
        <v>34</v>
      </c>
      <c r="F12" s="1">
        <f t="shared" si="2"/>
        <v>33</v>
      </c>
      <c r="G12" t="str">
        <f t="shared" si="3"/>
        <v>#C42221</v>
      </c>
    </row>
    <row r="13" spans="1:7" x14ac:dyDescent="0.35">
      <c r="A13" t="s">
        <v>13</v>
      </c>
      <c r="B13" t="s">
        <v>72</v>
      </c>
      <c r="C13" s="7">
        <v>0.61009999999999998</v>
      </c>
      <c r="D13" s="1">
        <f t="shared" si="0"/>
        <v>42</v>
      </c>
      <c r="E13" s="1">
        <f t="shared" si="1"/>
        <v>85</v>
      </c>
      <c r="F13" s="1">
        <f t="shared" si="2"/>
        <v>152</v>
      </c>
      <c r="G13" t="str">
        <f t="shared" si="3"/>
        <v>#2A5598</v>
      </c>
    </row>
    <row r="14" spans="1:7" x14ac:dyDescent="0.35">
      <c r="A14" t="s">
        <v>14</v>
      </c>
      <c r="B14" t="s">
        <v>73</v>
      </c>
      <c r="C14" s="7">
        <v>0.53659999999999997</v>
      </c>
      <c r="D14" s="1">
        <f t="shared" si="0"/>
        <v>90.818000000000026</v>
      </c>
      <c r="E14" s="1">
        <f t="shared" si="1"/>
        <v>68.832999999999998</v>
      </c>
      <c r="F14" s="1">
        <f t="shared" si="2"/>
        <v>114.27699999999999</v>
      </c>
      <c r="G14" t="str">
        <f t="shared" si="3"/>
        <v>#5A4472</v>
      </c>
    </row>
    <row r="15" spans="1:7" x14ac:dyDescent="0.35">
      <c r="A15" t="s">
        <v>15</v>
      </c>
      <c r="B15" t="s">
        <v>74</v>
      </c>
      <c r="C15" s="7">
        <v>0.60589999999999999</v>
      </c>
      <c r="D15" s="1">
        <f t="shared" si="0"/>
        <v>42</v>
      </c>
      <c r="E15" s="1">
        <f t="shared" si="1"/>
        <v>85</v>
      </c>
      <c r="F15" s="1">
        <f t="shared" si="2"/>
        <v>152</v>
      </c>
      <c r="G15" t="str">
        <f t="shared" si="3"/>
        <v>#2A5598</v>
      </c>
    </row>
    <row r="16" spans="1:7" x14ac:dyDescent="0.35">
      <c r="A16" t="s">
        <v>16</v>
      </c>
      <c r="B16" t="s">
        <v>75</v>
      </c>
      <c r="C16" s="7">
        <v>0.61939999999999995</v>
      </c>
      <c r="D16" s="1">
        <f t="shared" si="0"/>
        <v>42</v>
      </c>
      <c r="E16" s="1">
        <f t="shared" si="1"/>
        <v>85</v>
      </c>
      <c r="F16" s="1">
        <f t="shared" si="2"/>
        <v>152</v>
      </c>
      <c r="G16" t="str">
        <f t="shared" si="3"/>
        <v>#2A5598</v>
      </c>
    </row>
    <row r="17" spans="1:7" x14ac:dyDescent="0.35">
      <c r="A17" t="s">
        <v>17</v>
      </c>
      <c r="B17" t="s">
        <v>76</v>
      </c>
      <c r="C17" s="7">
        <v>0.92459999999999998</v>
      </c>
      <c r="D17" s="1">
        <f t="shared" si="0"/>
        <v>42</v>
      </c>
      <c r="E17" s="1">
        <f t="shared" si="1"/>
        <v>85</v>
      </c>
      <c r="F17" s="1">
        <f t="shared" si="2"/>
        <v>152</v>
      </c>
      <c r="G17" t="str">
        <f t="shared" si="3"/>
        <v>#2A5598</v>
      </c>
    </row>
    <row r="18" spans="1:7" x14ac:dyDescent="0.35">
      <c r="A18" t="s">
        <v>18</v>
      </c>
      <c r="B18" t="s">
        <v>77</v>
      </c>
      <c r="C18" s="7">
        <v>0.51029999999999998</v>
      </c>
      <c r="D18" s="1">
        <f t="shared" si="0"/>
        <v>111.06900000000002</v>
      </c>
      <c r="E18" s="1">
        <f t="shared" si="1"/>
        <v>62.126499999999993</v>
      </c>
      <c r="F18" s="1">
        <f t="shared" si="2"/>
        <v>98.628499999999988</v>
      </c>
      <c r="G18" t="str">
        <f t="shared" si="3"/>
        <v>#6F3E62</v>
      </c>
    </row>
    <row r="19" spans="1:7" x14ac:dyDescent="0.35">
      <c r="A19" t="s">
        <v>19</v>
      </c>
      <c r="B19" t="s">
        <v>78</v>
      </c>
      <c r="C19" s="7">
        <v>0.46989999999999998</v>
      </c>
      <c r="D19" s="1">
        <f t="shared" si="0"/>
        <v>142.17700000000002</v>
      </c>
      <c r="E19" s="1">
        <f t="shared" si="1"/>
        <v>51.824499999999993</v>
      </c>
      <c r="F19" s="1">
        <f t="shared" si="2"/>
        <v>74.590499999999992</v>
      </c>
      <c r="G19" t="str">
        <f t="shared" si="3"/>
        <v>#8E334A</v>
      </c>
    </row>
    <row r="20" spans="1:7" x14ac:dyDescent="0.35">
      <c r="A20" t="s">
        <v>20</v>
      </c>
      <c r="B20" t="s">
        <v>79</v>
      </c>
      <c r="C20" s="7">
        <v>0.71850000000000003</v>
      </c>
      <c r="D20" s="1">
        <f t="shared" si="0"/>
        <v>42</v>
      </c>
      <c r="E20" s="1">
        <f t="shared" si="1"/>
        <v>85</v>
      </c>
      <c r="F20" s="1">
        <f t="shared" si="2"/>
        <v>152</v>
      </c>
      <c r="G20" t="str">
        <f t="shared" si="3"/>
        <v>#2A5598</v>
      </c>
    </row>
    <row r="21" spans="1:7" x14ac:dyDescent="0.35">
      <c r="A21" t="s">
        <v>21</v>
      </c>
      <c r="B21" t="s">
        <v>80</v>
      </c>
      <c r="C21" s="7">
        <v>0.3609</v>
      </c>
      <c r="D21" s="1">
        <f t="shared" si="0"/>
        <v>196</v>
      </c>
      <c r="E21" s="1">
        <f t="shared" si="1"/>
        <v>34</v>
      </c>
      <c r="F21" s="1">
        <f t="shared" si="2"/>
        <v>33</v>
      </c>
      <c r="G21" t="str">
        <f t="shared" si="3"/>
        <v>#C42221</v>
      </c>
    </row>
    <row r="22" spans="1:7" x14ac:dyDescent="0.35">
      <c r="A22" t="s">
        <v>22</v>
      </c>
      <c r="B22" t="s">
        <v>81</v>
      </c>
      <c r="C22" s="7">
        <v>0.61919999999999997</v>
      </c>
      <c r="D22" s="1">
        <f t="shared" si="0"/>
        <v>42</v>
      </c>
      <c r="E22" s="1">
        <f t="shared" si="1"/>
        <v>85</v>
      </c>
      <c r="F22" s="1">
        <f t="shared" si="2"/>
        <v>152</v>
      </c>
      <c r="G22" t="str">
        <f t="shared" si="3"/>
        <v>#2A5598</v>
      </c>
    </row>
    <row r="23" spans="1:7" x14ac:dyDescent="0.35">
      <c r="A23" t="s">
        <v>23</v>
      </c>
      <c r="B23" t="s">
        <v>82</v>
      </c>
      <c r="C23" s="7">
        <v>0.4995</v>
      </c>
      <c r="D23" s="1">
        <f t="shared" si="0"/>
        <v>119.38500000000001</v>
      </c>
      <c r="E23" s="1">
        <f t="shared" si="1"/>
        <v>59.372500000000002</v>
      </c>
      <c r="F23" s="1">
        <f t="shared" si="2"/>
        <v>92.202500000000001</v>
      </c>
      <c r="G23" t="str">
        <f t="shared" si="3"/>
        <v>#773B5C</v>
      </c>
    </row>
    <row r="24" spans="1:7" x14ac:dyDescent="0.35">
      <c r="A24" t="s">
        <v>24</v>
      </c>
      <c r="B24" t="s">
        <v>83</v>
      </c>
      <c r="C24" s="7">
        <v>0.5393</v>
      </c>
      <c r="D24" s="1">
        <f t="shared" si="0"/>
        <v>88.739000000000004</v>
      </c>
      <c r="E24" s="1">
        <f t="shared" si="1"/>
        <v>69.521500000000003</v>
      </c>
      <c r="F24" s="1">
        <f t="shared" si="2"/>
        <v>115.8835</v>
      </c>
      <c r="G24" t="str">
        <f t="shared" si="3"/>
        <v>#584573</v>
      </c>
    </row>
    <row r="25" spans="1:7" x14ac:dyDescent="0.35">
      <c r="A25" t="s">
        <v>25</v>
      </c>
      <c r="B25" t="s">
        <v>84</v>
      </c>
      <c r="C25" s="7">
        <v>0.41649999999999998</v>
      </c>
      <c r="D25" s="1">
        <f t="shared" si="0"/>
        <v>183.29500000000002</v>
      </c>
      <c r="E25" s="1">
        <f t="shared" si="1"/>
        <v>38.207499999999989</v>
      </c>
      <c r="F25" s="1">
        <f t="shared" si="2"/>
        <v>42.817499999999981</v>
      </c>
      <c r="G25" t="str">
        <f t="shared" si="3"/>
        <v>#B7262A</v>
      </c>
    </row>
    <row r="26" spans="1:7" x14ac:dyDescent="0.35">
      <c r="A26" t="s">
        <v>26</v>
      </c>
      <c r="B26" t="s">
        <v>85</v>
      </c>
      <c r="C26" s="7">
        <v>0.41170000000000001</v>
      </c>
      <c r="D26" s="1">
        <f t="shared" si="0"/>
        <v>186.99100000000001</v>
      </c>
      <c r="E26" s="1">
        <f t="shared" si="1"/>
        <v>36.983499999999999</v>
      </c>
      <c r="F26" s="1">
        <f t="shared" si="2"/>
        <v>39.961499999999994</v>
      </c>
      <c r="G26" t="str">
        <f t="shared" si="3"/>
        <v>#BA2427</v>
      </c>
    </row>
    <row r="27" spans="1:7" x14ac:dyDescent="0.35">
      <c r="A27" t="s">
        <v>27</v>
      </c>
      <c r="B27" t="s">
        <v>86</v>
      </c>
      <c r="C27" s="7">
        <v>0.39929999999999999</v>
      </c>
      <c r="D27" s="1">
        <f t="shared" si="0"/>
        <v>196</v>
      </c>
      <c r="E27" s="1">
        <f t="shared" si="1"/>
        <v>34</v>
      </c>
      <c r="F27" s="1">
        <f t="shared" si="2"/>
        <v>33</v>
      </c>
      <c r="G27" t="str">
        <f t="shared" si="3"/>
        <v>#C42221</v>
      </c>
    </row>
    <row r="28" spans="1:7" x14ac:dyDescent="0.35">
      <c r="A28" t="s">
        <v>61</v>
      </c>
      <c r="B28" t="s">
        <v>87</v>
      </c>
      <c r="C28" s="7">
        <v>0.57709999999999995</v>
      </c>
      <c r="D28" s="1">
        <f t="shared" si="0"/>
        <v>59.633000000000038</v>
      </c>
      <c r="E28" s="1">
        <f t="shared" si="1"/>
        <v>79.160499999999985</v>
      </c>
      <c r="F28" s="1">
        <f t="shared" si="2"/>
        <v>138.37449999999998</v>
      </c>
      <c r="G28" t="str">
        <f t="shared" si="3"/>
        <v>#3B4F8A</v>
      </c>
    </row>
    <row r="29" spans="1:7" x14ac:dyDescent="0.35">
      <c r="A29" t="s">
        <v>28</v>
      </c>
      <c r="B29" t="s">
        <v>88</v>
      </c>
      <c r="C29" s="7">
        <v>0.61919999999999997</v>
      </c>
      <c r="D29" s="1">
        <f t="shared" si="0"/>
        <v>42</v>
      </c>
      <c r="E29" s="1">
        <f t="shared" si="1"/>
        <v>85</v>
      </c>
      <c r="F29" s="1">
        <f t="shared" si="2"/>
        <v>152</v>
      </c>
      <c r="G29" t="str">
        <f t="shared" si="3"/>
        <v>#2A5598</v>
      </c>
    </row>
    <row r="30" spans="1:7" x14ac:dyDescent="0.35">
      <c r="A30" t="s">
        <v>29</v>
      </c>
      <c r="B30" t="s">
        <v>89</v>
      </c>
      <c r="C30" s="7">
        <v>0.61799999999999999</v>
      </c>
      <c r="D30" s="1">
        <f t="shared" si="0"/>
        <v>42</v>
      </c>
      <c r="E30" s="1">
        <f t="shared" si="1"/>
        <v>85</v>
      </c>
      <c r="F30" s="1">
        <f t="shared" si="2"/>
        <v>152</v>
      </c>
      <c r="G30" t="str">
        <f t="shared" si="3"/>
        <v>#2A5598</v>
      </c>
    </row>
    <row r="31" spans="1:7" x14ac:dyDescent="0.35">
      <c r="A31" t="s">
        <v>30</v>
      </c>
      <c r="B31" t="s">
        <v>90</v>
      </c>
      <c r="C31" s="7">
        <v>0.57430000000000003</v>
      </c>
      <c r="D31" s="1">
        <f t="shared" si="0"/>
        <v>61.788999999999959</v>
      </c>
      <c r="E31" s="1">
        <f t="shared" si="1"/>
        <v>78.446500000000015</v>
      </c>
      <c r="F31" s="1">
        <f t="shared" si="2"/>
        <v>136.70850000000002</v>
      </c>
      <c r="G31" t="str">
        <f t="shared" si="3"/>
        <v>#3D4E88</v>
      </c>
    </row>
    <row r="32" spans="1:7" x14ac:dyDescent="0.35">
      <c r="A32" t="s">
        <v>31</v>
      </c>
      <c r="B32" t="s">
        <v>91</v>
      </c>
      <c r="C32" s="7">
        <v>0.54059999999999997</v>
      </c>
      <c r="D32" s="1">
        <f t="shared" si="0"/>
        <v>87.738000000000028</v>
      </c>
      <c r="E32" s="1">
        <f t="shared" si="1"/>
        <v>69.852999999999994</v>
      </c>
      <c r="F32" s="1">
        <f t="shared" si="2"/>
        <v>116.65699999999998</v>
      </c>
      <c r="G32" t="str">
        <f t="shared" si="3"/>
        <v>#574574</v>
      </c>
    </row>
    <row r="33" spans="1:7" x14ac:dyDescent="0.35">
      <c r="A33" t="s">
        <v>32</v>
      </c>
      <c r="B33" t="s">
        <v>92</v>
      </c>
      <c r="C33" s="7">
        <v>0.43</v>
      </c>
      <c r="D33" s="1">
        <f t="shared" si="0"/>
        <v>172.9</v>
      </c>
      <c r="E33" s="1">
        <f t="shared" si="1"/>
        <v>41.649999999999991</v>
      </c>
      <c r="F33" s="1">
        <f t="shared" si="2"/>
        <v>50.849999999999987</v>
      </c>
      <c r="G33" t="str">
        <f t="shared" si="3"/>
        <v>#AC2932</v>
      </c>
    </row>
    <row r="34" spans="1:7" x14ac:dyDescent="0.35">
      <c r="A34" t="s">
        <v>33</v>
      </c>
      <c r="B34" t="s">
        <v>93</v>
      </c>
      <c r="C34" s="7">
        <v>0.4929</v>
      </c>
      <c r="D34" s="1">
        <f t="shared" si="0"/>
        <v>124.467</v>
      </c>
      <c r="E34" s="1">
        <f t="shared" si="1"/>
        <v>57.689500000000002</v>
      </c>
      <c r="F34" s="1">
        <f t="shared" si="2"/>
        <v>88.275499999999994</v>
      </c>
      <c r="G34" t="str">
        <f t="shared" si="3"/>
        <v>#7C3958</v>
      </c>
    </row>
    <row r="35" spans="1:7" x14ac:dyDescent="0.35">
      <c r="A35" t="s">
        <v>34</v>
      </c>
      <c r="B35" t="s">
        <v>94</v>
      </c>
      <c r="C35" s="7">
        <v>0.47249999999999998</v>
      </c>
      <c r="D35" s="1">
        <f t="shared" si="0"/>
        <v>140.17500000000001</v>
      </c>
      <c r="E35" s="1">
        <f t="shared" si="1"/>
        <v>52.48749999999999</v>
      </c>
      <c r="F35" s="1">
        <f t="shared" si="2"/>
        <v>76.137499999999989</v>
      </c>
      <c r="G35" t="str">
        <f>CONCATENATE("#",DEC2HEX(D35),DEC2HEX(E35),DEC2HEX(F35))</f>
        <v>#8C344C</v>
      </c>
    </row>
    <row r="36" spans="1:7" x14ac:dyDescent="0.35">
      <c r="A36" t="s">
        <v>62</v>
      </c>
      <c r="B36" t="s">
        <v>95</v>
      </c>
      <c r="C36" s="7">
        <v>0.41599999999999998</v>
      </c>
      <c r="D36" s="1">
        <f t="shared" si="0"/>
        <v>183.68000000000004</v>
      </c>
      <c r="E36" s="1">
        <f t="shared" si="1"/>
        <v>38.079999999999991</v>
      </c>
      <c r="F36" s="1">
        <f t="shared" si="2"/>
        <v>42.519999999999975</v>
      </c>
      <c r="G36" t="str">
        <f t="shared" si="3"/>
        <v>#B7262A</v>
      </c>
    </row>
    <row r="37" spans="1:7" x14ac:dyDescent="0.35">
      <c r="A37" t="s">
        <v>35</v>
      </c>
      <c r="B37" t="s">
        <v>96</v>
      </c>
      <c r="C37" s="7">
        <v>0.55149999999999999</v>
      </c>
      <c r="D37" s="1">
        <f t="shared" si="0"/>
        <v>79.344999999999985</v>
      </c>
      <c r="E37" s="1">
        <f t="shared" si="1"/>
        <v>72.632499999999993</v>
      </c>
      <c r="F37" s="1">
        <f t="shared" si="2"/>
        <v>123.14250000000001</v>
      </c>
      <c r="G37" t="str">
        <f t="shared" si="3"/>
        <v>#4F487B</v>
      </c>
    </row>
    <row r="38" spans="1:7" x14ac:dyDescent="0.35">
      <c r="A38" t="s">
        <v>36</v>
      </c>
      <c r="B38" t="s">
        <v>97</v>
      </c>
      <c r="C38" s="7">
        <v>0.5413</v>
      </c>
      <c r="D38" s="1">
        <f t="shared" si="0"/>
        <v>87.198999999999998</v>
      </c>
      <c r="E38" s="1">
        <f t="shared" si="1"/>
        <v>70.031499999999994</v>
      </c>
      <c r="F38" s="1">
        <f t="shared" si="2"/>
        <v>117.0735</v>
      </c>
      <c r="G38" t="str">
        <f t="shared" si="3"/>
        <v>#574675</v>
      </c>
    </row>
    <row r="39" spans="1:7" x14ac:dyDescent="0.35">
      <c r="A39" t="s">
        <v>37</v>
      </c>
      <c r="B39" t="s">
        <v>98</v>
      </c>
      <c r="C39" s="7">
        <v>0.57269999999999999</v>
      </c>
      <c r="D39" s="1">
        <f t="shared" si="0"/>
        <v>63.020999999999987</v>
      </c>
      <c r="E39" s="1">
        <f t="shared" si="1"/>
        <v>78.038499999999999</v>
      </c>
      <c r="F39" s="1">
        <f t="shared" si="2"/>
        <v>135.75650000000002</v>
      </c>
      <c r="G39" t="str">
        <f t="shared" si="3"/>
        <v>#3F4E87</v>
      </c>
    </row>
    <row r="40" spans="1:7" x14ac:dyDescent="0.35">
      <c r="A40" t="s">
        <v>38</v>
      </c>
      <c r="B40" t="s">
        <v>99</v>
      </c>
      <c r="C40" s="7">
        <v>0.56910000000000005</v>
      </c>
      <c r="D40" s="1">
        <f t="shared" si="0"/>
        <v>65.79299999999995</v>
      </c>
      <c r="E40" s="1">
        <f t="shared" si="1"/>
        <v>77.120500000000021</v>
      </c>
      <c r="F40" s="1">
        <f t="shared" si="2"/>
        <v>133.61450000000005</v>
      </c>
      <c r="G40" t="str">
        <f t="shared" si="3"/>
        <v>#414D85</v>
      </c>
    </row>
    <row r="41" spans="1:7" x14ac:dyDescent="0.35">
      <c r="A41" t="s">
        <v>39</v>
      </c>
      <c r="B41" t="s">
        <v>100</v>
      </c>
      <c r="C41" s="7">
        <v>0.62880000000000003</v>
      </c>
      <c r="D41" s="1">
        <f t="shared" ref="D41:D72" si="4">IF(C41&lt;B$4,B$2,IF(C41&gt;B$5,B$3,(B$2+(((C41-B$4)/(B$5-B$4))*(B$3-B$2)))))</f>
        <v>42</v>
      </c>
      <c r="E41" s="1">
        <f t="shared" ref="E41:E59" si="5">IF(C41&lt;B$4,C$2,IF(C41&gt;B$5,C$3,(C$2+(((C41-B$4)/(B$5-B$4))*(C$3-C$2)))))</f>
        <v>85</v>
      </c>
      <c r="F41" s="1">
        <f t="shared" ref="F41:F59" si="6">IF(C41&lt;B$4,D$2,IF(C41&gt;B$5,D$3,(D$2+(((C41-B$4)/(B$5-B$4))*(D$3-D$2)))))</f>
        <v>152</v>
      </c>
      <c r="G41" t="str">
        <f t="shared" si="3"/>
        <v>#2A5598</v>
      </c>
    </row>
    <row r="42" spans="1:7" x14ac:dyDescent="0.35">
      <c r="A42" t="s">
        <v>40</v>
      </c>
      <c r="B42" t="s">
        <v>101</v>
      </c>
      <c r="C42" s="7">
        <v>0.497</v>
      </c>
      <c r="D42" s="1">
        <f t="shared" si="4"/>
        <v>121.31</v>
      </c>
      <c r="E42" s="1">
        <f t="shared" si="5"/>
        <v>58.734999999999999</v>
      </c>
      <c r="F42" s="1">
        <f t="shared" si="6"/>
        <v>90.715000000000003</v>
      </c>
      <c r="G42" t="str">
        <f t="shared" si="3"/>
        <v>#793A5A</v>
      </c>
    </row>
    <row r="43" spans="1:7" x14ac:dyDescent="0.35">
      <c r="A43" t="s">
        <v>41</v>
      </c>
      <c r="B43" t="s">
        <v>102</v>
      </c>
      <c r="C43" s="7">
        <v>0.44619999999999999</v>
      </c>
      <c r="D43" s="1">
        <f t="shared" si="4"/>
        <v>160.42600000000002</v>
      </c>
      <c r="E43" s="1">
        <f t="shared" si="5"/>
        <v>45.780999999999992</v>
      </c>
      <c r="F43" s="1">
        <f t="shared" si="6"/>
        <v>60.488999999999983</v>
      </c>
      <c r="G43" t="str">
        <f t="shared" si="3"/>
        <v>#A02D3C</v>
      </c>
    </row>
    <row r="44" spans="1:7" x14ac:dyDescent="0.35">
      <c r="A44" t="s">
        <v>42</v>
      </c>
      <c r="B44" t="s">
        <v>103</v>
      </c>
      <c r="C44" s="7">
        <v>0.51500000000000001</v>
      </c>
      <c r="D44" s="1">
        <f t="shared" si="4"/>
        <v>107.44999999999999</v>
      </c>
      <c r="E44" s="1">
        <f t="shared" si="5"/>
        <v>63.325000000000003</v>
      </c>
      <c r="F44" s="1">
        <f t="shared" si="6"/>
        <v>101.42500000000001</v>
      </c>
      <c r="G44" t="str">
        <f t="shared" si="3"/>
        <v>#6B3F65</v>
      </c>
    </row>
    <row r="45" spans="1:7" x14ac:dyDescent="0.35">
      <c r="A45" t="s">
        <v>43</v>
      </c>
      <c r="B45" t="s">
        <v>104</v>
      </c>
      <c r="C45" s="7">
        <v>0.34350000000000003</v>
      </c>
      <c r="D45" s="1">
        <f t="shared" si="4"/>
        <v>196</v>
      </c>
      <c r="E45" s="1">
        <f t="shared" si="5"/>
        <v>34</v>
      </c>
      <c r="F45" s="1">
        <f t="shared" si="6"/>
        <v>33</v>
      </c>
      <c r="G45" t="str">
        <f t="shared" si="3"/>
        <v>#C42221</v>
      </c>
    </row>
    <row r="46" spans="1:7" x14ac:dyDescent="0.35">
      <c r="A46" t="s">
        <v>44</v>
      </c>
      <c r="B46" t="s">
        <v>105</v>
      </c>
      <c r="C46" s="7">
        <v>0.5675</v>
      </c>
      <c r="D46" s="1">
        <f t="shared" si="4"/>
        <v>67.024999999999977</v>
      </c>
      <c r="E46" s="1">
        <f t="shared" si="5"/>
        <v>76.712500000000006</v>
      </c>
      <c r="F46" s="1">
        <f t="shared" si="6"/>
        <v>132.66250000000002</v>
      </c>
      <c r="G46" t="str">
        <f t="shared" si="3"/>
        <v>#434C84</v>
      </c>
    </row>
    <row r="47" spans="1:7" x14ac:dyDescent="0.35">
      <c r="A47" t="s">
        <v>45</v>
      </c>
      <c r="B47" t="s">
        <v>106</v>
      </c>
      <c r="C47" s="7">
        <v>0.54490000000000005</v>
      </c>
      <c r="D47" s="1">
        <f t="shared" si="4"/>
        <v>84.426999999999964</v>
      </c>
      <c r="E47" s="1">
        <f t="shared" si="5"/>
        <v>70.949500000000015</v>
      </c>
      <c r="F47" s="1">
        <f t="shared" si="6"/>
        <v>119.21550000000003</v>
      </c>
      <c r="G47" t="str">
        <f t="shared" si="3"/>
        <v>#544677</v>
      </c>
    </row>
    <row r="48" spans="1:7" x14ac:dyDescent="0.35">
      <c r="A48" t="s">
        <v>46</v>
      </c>
      <c r="B48" t="s">
        <v>107</v>
      </c>
      <c r="C48" s="7">
        <v>0.62860000000000005</v>
      </c>
      <c r="D48" s="1">
        <f t="shared" si="4"/>
        <v>42</v>
      </c>
      <c r="E48" s="1">
        <f t="shared" si="5"/>
        <v>85</v>
      </c>
      <c r="F48" s="1">
        <f t="shared" si="6"/>
        <v>152</v>
      </c>
      <c r="G48" t="str">
        <f t="shared" si="3"/>
        <v>#2A5598</v>
      </c>
    </row>
    <row r="49" spans="1:7" x14ac:dyDescent="0.35">
      <c r="A49" t="s">
        <v>47</v>
      </c>
      <c r="B49" t="s">
        <v>108</v>
      </c>
      <c r="C49" s="7">
        <v>0.44900000000000001</v>
      </c>
      <c r="D49" s="1">
        <f t="shared" si="4"/>
        <v>158.27000000000001</v>
      </c>
      <c r="E49" s="1">
        <f t="shared" si="5"/>
        <v>46.494999999999997</v>
      </c>
      <c r="F49" s="1">
        <f t="shared" si="6"/>
        <v>62.155000000000001</v>
      </c>
      <c r="G49" t="str">
        <f t="shared" si="3"/>
        <v>#9E2E3E</v>
      </c>
    </row>
    <row r="50" spans="1:7" x14ac:dyDescent="0.35">
      <c r="A50" t="s">
        <v>48</v>
      </c>
      <c r="B50" t="s">
        <v>109</v>
      </c>
      <c r="C50" s="7">
        <v>0.44750000000000001</v>
      </c>
      <c r="D50" s="1">
        <f t="shared" si="4"/>
        <v>159.42500000000001</v>
      </c>
      <c r="E50" s="1">
        <f t="shared" si="5"/>
        <v>46.112499999999997</v>
      </c>
      <c r="F50" s="1">
        <f t="shared" si="6"/>
        <v>61.262500000000003</v>
      </c>
      <c r="G50" t="str">
        <f t="shared" si="3"/>
        <v>#9F2E3D</v>
      </c>
    </row>
    <row r="51" spans="1:7" x14ac:dyDescent="0.35">
      <c r="A51" t="s">
        <v>49</v>
      </c>
      <c r="B51" t="s">
        <v>110</v>
      </c>
      <c r="C51" s="7">
        <v>0.41830000000000001</v>
      </c>
      <c r="D51" s="1">
        <f t="shared" si="4"/>
        <v>181.90900000000002</v>
      </c>
      <c r="E51" s="1">
        <f t="shared" si="5"/>
        <v>38.666499999999999</v>
      </c>
      <c r="F51" s="1">
        <f t="shared" si="6"/>
        <v>43.888499999999993</v>
      </c>
      <c r="G51" t="str">
        <f t="shared" si="3"/>
        <v>#B5262B</v>
      </c>
    </row>
    <row r="52" spans="1:7" x14ac:dyDescent="0.35">
      <c r="A52" t="s">
        <v>50</v>
      </c>
      <c r="B52" t="s">
        <v>111</v>
      </c>
      <c r="C52" s="7">
        <v>0.43680000000000002</v>
      </c>
      <c r="D52" s="1">
        <f t="shared" si="4"/>
        <v>167.66399999999999</v>
      </c>
      <c r="E52" s="1">
        <f t="shared" si="5"/>
        <v>43.384</v>
      </c>
      <c r="F52" s="1">
        <f t="shared" si="6"/>
        <v>54.896000000000001</v>
      </c>
      <c r="G52" t="str">
        <f t="shared" si="3"/>
        <v>#A72B36</v>
      </c>
    </row>
    <row r="53" spans="1:7" x14ac:dyDescent="0.35">
      <c r="A53" t="s">
        <v>51</v>
      </c>
      <c r="B53" t="s">
        <v>112</v>
      </c>
      <c r="C53" s="7">
        <v>0.34410000000000002</v>
      </c>
      <c r="D53" s="1">
        <f t="shared" si="4"/>
        <v>196</v>
      </c>
      <c r="E53" s="1">
        <f t="shared" si="5"/>
        <v>34</v>
      </c>
      <c r="F53" s="1">
        <f t="shared" si="6"/>
        <v>33</v>
      </c>
      <c r="G53" t="str">
        <f t="shared" si="3"/>
        <v>#C42221</v>
      </c>
    </row>
    <row r="54" spans="1:7" x14ac:dyDescent="0.35">
      <c r="A54" t="s">
        <v>52</v>
      </c>
      <c r="B54" t="s">
        <v>113</v>
      </c>
      <c r="C54" s="7">
        <v>0.67459999999999998</v>
      </c>
      <c r="D54" s="1">
        <f t="shared" si="4"/>
        <v>42</v>
      </c>
      <c r="E54" s="1">
        <f t="shared" si="5"/>
        <v>85</v>
      </c>
      <c r="F54" s="1">
        <f t="shared" si="6"/>
        <v>152</v>
      </c>
      <c r="G54" t="str">
        <f t="shared" si="3"/>
        <v>#2A5598</v>
      </c>
    </row>
    <row r="55" spans="1:7" x14ac:dyDescent="0.35">
      <c r="A55" t="s">
        <v>53</v>
      </c>
      <c r="B55" t="s">
        <v>114</v>
      </c>
      <c r="C55" s="7">
        <v>0.52629999999999999</v>
      </c>
      <c r="D55" s="1">
        <f t="shared" si="4"/>
        <v>98.749000000000009</v>
      </c>
      <c r="E55" s="1">
        <f t="shared" si="5"/>
        <v>66.206500000000005</v>
      </c>
      <c r="F55" s="1">
        <f t="shared" si="6"/>
        <v>108.1485</v>
      </c>
      <c r="G55" t="str">
        <f t="shared" si="3"/>
        <v>#62426C</v>
      </c>
    </row>
    <row r="56" spans="1:7" x14ac:dyDescent="0.35">
      <c r="A56" t="s">
        <v>54</v>
      </c>
      <c r="B56" t="s">
        <v>115</v>
      </c>
      <c r="C56" s="7">
        <v>0.57650000000000001</v>
      </c>
      <c r="D56" s="1">
        <f t="shared" si="4"/>
        <v>60.09499999999997</v>
      </c>
      <c r="E56" s="1">
        <f t="shared" si="5"/>
        <v>79.007500000000007</v>
      </c>
      <c r="F56" s="1">
        <f t="shared" si="6"/>
        <v>138.01750000000004</v>
      </c>
      <c r="G56" t="str">
        <f t="shared" si="3"/>
        <v>#3C4F8A</v>
      </c>
    </row>
    <row r="57" spans="1:7" x14ac:dyDescent="0.35">
      <c r="A57" t="s">
        <v>55</v>
      </c>
      <c r="B57" t="s">
        <v>116</v>
      </c>
      <c r="C57" s="7">
        <v>0.4259</v>
      </c>
      <c r="D57" s="1">
        <f t="shared" si="4"/>
        <v>176.05700000000002</v>
      </c>
      <c r="E57" s="1">
        <f t="shared" si="5"/>
        <v>40.604499999999994</v>
      </c>
      <c r="F57" s="1">
        <f t="shared" si="6"/>
        <v>48.410499999999992</v>
      </c>
      <c r="G57" t="str">
        <f t="shared" si="3"/>
        <v>#B02830</v>
      </c>
    </row>
    <row r="58" spans="1:7" x14ac:dyDescent="0.35">
      <c r="A58" t="s">
        <v>56</v>
      </c>
      <c r="B58" t="s">
        <v>117</v>
      </c>
      <c r="C58" s="7">
        <v>0.56220000000000003</v>
      </c>
      <c r="D58" s="1">
        <f t="shared" si="4"/>
        <v>71.105999999999952</v>
      </c>
      <c r="E58" s="1">
        <f t="shared" si="5"/>
        <v>75.361000000000018</v>
      </c>
      <c r="F58" s="1">
        <f t="shared" si="6"/>
        <v>129.50900000000001</v>
      </c>
      <c r="G58" t="str">
        <f t="shared" si="3"/>
        <v>#474B81</v>
      </c>
    </row>
    <row r="59" spans="1:7" x14ac:dyDescent="0.35">
      <c r="A59" t="s">
        <v>57</v>
      </c>
      <c r="B59" t="s">
        <v>118</v>
      </c>
      <c r="C59" s="7">
        <v>0.32540000000000002</v>
      </c>
      <c r="D59" s="1">
        <f t="shared" si="4"/>
        <v>196</v>
      </c>
      <c r="E59" s="1">
        <f t="shared" si="5"/>
        <v>34</v>
      </c>
      <c r="F59" s="1">
        <f t="shared" si="6"/>
        <v>33</v>
      </c>
      <c r="G59" t="str">
        <f t="shared" si="3"/>
        <v>#C42221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1"/>
  <sheetViews>
    <sheetView topLeftCell="A58" workbookViewId="0">
      <selection activeCell="B7" sqref="B7"/>
    </sheetView>
  </sheetViews>
  <sheetFormatPr defaultRowHeight="14.5" x14ac:dyDescent="0.35"/>
  <cols>
    <col min="1" max="1" width="14.453125" bestFit="1" customWidth="1"/>
    <col min="2" max="2" width="14.453125" customWidth="1"/>
    <col min="12" max="12" width="10.26953125" bestFit="1" customWidth="1"/>
  </cols>
  <sheetData>
    <row r="1" spans="1:7" x14ac:dyDescent="0.35">
      <c r="B1" t="s">
        <v>2</v>
      </c>
      <c r="C1" t="s">
        <v>3</v>
      </c>
      <c r="D1" t="s">
        <v>4</v>
      </c>
    </row>
    <row r="2" spans="1:7" x14ac:dyDescent="0.35">
      <c r="A2" s="3" t="s">
        <v>60</v>
      </c>
      <c r="B2">
        <v>249</v>
      </c>
      <c r="C2">
        <v>105</v>
      </c>
      <c r="D2">
        <v>107</v>
      </c>
    </row>
    <row r="3" spans="1:7" x14ac:dyDescent="0.35">
      <c r="A3" s="12" t="s">
        <v>120</v>
      </c>
      <c r="B3">
        <v>255</v>
      </c>
      <c r="C3">
        <v>235</v>
      </c>
      <c r="D3">
        <v>132</v>
      </c>
    </row>
    <row r="4" spans="1:7" x14ac:dyDescent="0.35">
      <c r="A4" s="4" t="s">
        <v>59</v>
      </c>
      <c r="B4">
        <v>99</v>
      </c>
      <c r="C4">
        <v>190</v>
      </c>
      <c r="D4">
        <v>123</v>
      </c>
    </row>
    <row r="5" spans="1:7" x14ac:dyDescent="0.35">
      <c r="A5" s="2" t="s">
        <v>5</v>
      </c>
      <c r="B5" s="6">
        <v>0.4</v>
      </c>
    </row>
    <row r="6" spans="1:7" x14ac:dyDescent="0.35">
      <c r="A6" t="s">
        <v>119</v>
      </c>
      <c r="B6" s="11">
        <f>B5+(0.5*(B7-B5))</f>
        <v>0.5</v>
      </c>
    </row>
    <row r="7" spans="1:7" x14ac:dyDescent="0.35">
      <c r="A7" s="2" t="s">
        <v>6</v>
      </c>
      <c r="B7" s="6">
        <v>0.6</v>
      </c>
    </row>
    <row r="9" spans="1:7" x14ac:dyDescent="0.35">
      <c r="A9" t="s">
        <v>58</v>
      </c>
    </row>
    <row r="10" spans="1:7" x14ac:dyDescent="0.35">
      <c r="B10" t="s">
        <v>64</v>
      </c>
      <c r="C10" t="s">
        <v>7</v>
      </c>
      <c r="D10" t="s">
        <v>2</v>
      </c>
      <c r="E10" t="s">
        <v>3</v>
      </c>
      <c r="F10" t="s">
        <v>4</v>
      </c>
      <c r="G10" t="s">
        <v>8</v>
      </c>
    </row>
    <row r="11" spans="1:7" x14ac:dyDescent="0.35">
      <c r="A11" t="s">
        <v>9</v>
      </c>
      <c r="B11" t="s">
        <v>68</v>
      </c>
      <c r="C11" s="7">
        <v>0.38740000000000002</v>
      </c>
      <c r="D11" s="1">
        <f t="shared" ref="D11:D42" si="0">IF(C11&lt;B$5,B$2,IF(C11&gt;B$7,B$4,IF(C11&gt;B$6,(B$3+(((C11-B$6)/(B$7-B$6))*(B$4-B$3))),(B$2+(((C11-B$5)/(B$6-B$5))*(B$3-B$2))))))</f>
        <v>249</v>
      </c>
      <c r="E11" s="1">
        <f t="shared" ref="E11:E42" si="1">IF(C11&lt;B$5,C$2,IF(C11&gt;B$7,C$4,IF(C11&gt;B$6,(C$3+(((C11-B$6)/(B$7-B$6))*(C$4-C$3))),(C$2+(((C11-B$5)/(B$6-B$5))*(C$3-C$2))))))</f>
        <v>105</v>
      </c>
      <c r="F11" s="1">
        <f t="shared" ref="F11:F42" si="2">IF(C11&lt;B$5,D$2,IF(C11&gt;B$7,D$4,IF(C11&gt;B$6,(D$3+(((C11-B$6)/(B$7-B$6))*(D$4-D$3))),(D$2+(((C11-B$5)/(B$6-B$5))*(D$3-D$2))))))</f>
        <v>107</v>
      </c>
      <c r="G11" t="str">
        <f>CONCATENATE("#",DEC2HEX(D11),DEC2HEX(E11),DEC2HEX(F11))</f>
        <v>#F9696B</v>
      </c>
    </row>
    <row r="12" spans="1:7" x14ac:dyDescent="0.35">
      <c r="A12" t="s">
        <v>10</v>
      </c>
      <c r="B12" t="s">
        <v>69</v>
      </c>
      <c r="C12" s="7">
        <v>0.37890000000000001</v>
      </c>
      <c r="D12" s="1">
        <f t="shared" si="0"/>
        <v>249</v>
      </c>
      <c r="E12" s="1">
        <f t="shared" si="1"/>
        <v>105</v>
      </c>
      <c r="F12" s="1">
        <f t="shared" si="2"/>
        <v>107</v>
      </c>
      <c r="G12" t="str">
        <f t="shared" ref="G12:G61" si="3">CONCATENATE("#",DEC2HEX(D12),DEC2HEX(E12),DEC2HEX(F12))</f>
        <v>#F9696B</v>
      </c>
    </row>
    <row r="13" spans="1:7" x14ac:dyDescent="0.35">
      <c r="A13" t="s">
        <v>11</v>
      </c>
      <c r="B13" t="s">
        <v>70</v>
      </c>
      <c r="C13" s="7">
        <v>0.45119999999999999</v>
      </c>
      <c r="D13" s="1">
        <f t="shared" si="0"/>
        <v>252.072</v>
      </c>
      <c r="E13" s="1">
        <f t="shared" si="1"/>
        <v>171.55999999999997</v>
      </c>
      <c r="F13" s="1">
        <f t="shared" si="2"/>
        <v>119.8</v>
      </c>
      <c r="G13" t="str">
        <f t="shared" si="3"/>
        <v>#FCAB77</v>
      </c>
    </row>
    <row r="14" spans="1:7" x14ac:dyDescent="0.35">
      <c r="A14" t="s">
        <v>12</v>
      </c>
      <c r="B14" t="s">
        <v>71</v>
      </c>
      <c r="C14" s="7">
        <v>0.3886</v>
      </c>
      <c r="D14" s="1">
        <f t="shared" si="0"/>
        <v>249</v>
      </c>
      <c r="E14" s="1">
        <f t="shared" si="1"/>
        <v>105</v>
      </c>
      <c r="F14" s="1">
        <f t="shared" si="2"/>
        <v>107</v>
      </c>
      <c r="G14" t="str">
        <f t="shared" si="3"/>
        <v>#F9696B</v>
      </c>
    </row>
    <row r="15" spans="1:7" x14ac:dyDescent="0.35">
      <c r="A15" t="s">
        <v>13</v>
      </c>
      <c r="B15" t="s">
        <v>72</v>
      </c>
      <c r="C15" s="7">
        <v>0.61009999999999998</v>
      </c>
      <c r="D15" s="1">
        <f t="shared" si="0"/>
        <v>99</v>
      </c>
      <c r="E15" s="1">
        <f t="shared" si="1"/>
        <v>190</v>
      </c>
      <c r="F15" s="1">
        <f t="shared" si="2"/>
        <v>123</v>
      </c>
      <c r="G15" t="str">
        <f t="shared" si="3"/>
        <v>#63BE7B</v>
      </c>
    </row>
    <row r="16" spans="1:7" x14ac:dyDescent="0.35">
      <c r="A16" t="s">
        <v>14</v>
      </c>
      <c r="B16" t="s">
        <v>73</v>
      </c>
      <c r="C16" s="7">
        <v>0.53659999999999997</v>
      </c>
      <c r="D16" s="1">
        <f t="shared" si="0"/>
        <v>197.90400000000005</v>
      </c>
      <c r="E16" s="1">
        <f t="shared" si="1"/>
        <v>218.53</v>
      </c>
      <c r="F16" s="1">
        <f t="shared" si="2"/>
        <v>128.70599999999999</v>
      </c>
      <c r="G16" t="str">
        <f t="shared" si="3"/>
        <v>#C5DA80</v>
      </c>
    </row>
    <row r="17" spans="1:7" x14ac:dyDescent="0.35">
      <c r="A17" t="s">
        <v>15</v>
      </c>
      <c r="B17" t="s">
        <v>74</v>
      </c>
      <c r="C17" s="7">
        <v>0.60589999999999999</v>
      </c>
      <c r="D17" s="1">
        <f t="shared" si="0"/>
        <v>99</v>
      </c>
      <c r="E17" s="1">
        <f t="shared" si="1"/>
        <v>190</v>
      </c>
      <c r="F17" s="1">
        <f t="shared" si="2"/>
        <v>123</v>
      </c>
      <c r="G17" t="str">
        <f t="shared" si="3"/>
        <v>#63BE7B</v>
      </c>
    </row>
    <row r="18" spans="1:7" x14ac:dyDescent="0.35">
      <c r="A18" t="s">
        <v>16</v>
      </c>
      <c r="B18" t="s">
        <v>75</v>
      </c>
      <c r="C18" s="7">
        <v>0.61939999999999995</v>
      </c>
      <c r="D18" s="1">
        <f t="shared" si="0"/>
        <v>99</v>
      </c>
      <c r="E18" s="1">
        <f t="shared" si="1"/>
        <v>190</v>
      </c>
      <c r="F18" s="1">
        <f t="shared" si="2"/>
        <v>123</v>
      </c>
      <c r="G18" t="str">
        <f t="shared" si="3"/>
        <v>#63BE7B</v>
      </c>
    </row>
    <row r="19" spans="1:7" x14ac:dyDescent="0.35">
      <c r="A19" t="s">
        <v>17</v>
      </c>
      <c r="B19" t="s">
        <v>76</v>
      </c>
      <c r="C19" s="7">
        <v>0.92459999999999998</v>
      </c>
      <c r="D19" s="1">
        <f t="shared" si="0"/>
        <v>99</v>
      </c>
      <c r="E19" s="1">
        <f t="shared" si="1"/>
        <v>190</v>
      </c>
      <c r="F19" s="1">
        <f t="shared" si="2"/>
        <v>123</v>
      </c>
      <c r="G19" t="str">
        <f t="shared" si="3"/>
        <v>#63BE7B</v>
      </c>
    </row>
    <row r="20" spans="1:7" x14ac:dyDescent="0.35">
      <c r="A20" t="s">
        <v>18</v>
      </c>
      <c r="B20" t="s">
        <v>77</v>
      </c>
      <c r="C20" s="7">
        <v>0.51029999999999998</v>
      </c>
      <c r="D20" s="1">
        <f t="shared" si="0"/>
        <v>238.93200000000004</v>
      </c>
      <c r="E20" s="1">
        <f t="shared" si="1"/>
        <v>230.36500000000001</v>
      </c>
      <c r="F20" s="1">
        <f t="shared" si="2"/>
        <v>131.07300000000001</v>
      </c>
      <c r="G20" t="str">
        <f t="shared" si="3"/>
        <v>#EEE683</v>
      </c>
    </row>
    <row r="21" spans="1:7" x14ac:dyDescent="0.35">
      <c r="A21" t="s">
        <v>19</v>
      </c>
      <c r="B21" t="s">
        <v>78</v>
      </c>
      <c r="C21" s="7">
        <v>0.46989999999999998</v>
      </c>
      <c r="D21" s="1">
        <f t="shared" si="0"/>
        <v>253.19399999999999</v>
      </c>
      <c r="E21" s="1">
        <f t="shared" si="1"/>
        <v>195.86999999999995</v>
      </c>
      <c r="F21" s="1">
        <f t="shared" si="2"/>
        <v>124.47499999999999</v>
      </c>
      <c r="G21" t="str">
        <f t="shared" si="3"/>
        <v>#FDC37C</v>
      </c>
    </row>
    <row r="22" spans="1:7" x14ac:dyDescent="0.35">
      <c r="A22" t="s">
        <v>20</v>
      </c>
      <c r="B22" t="s">
        <v>79</v>
      </c>
      <c r="C22" s="7">
        <v>0.71850000000000003</v>
      </c>
      <c r="D22" s="1">
        <f t="shared" si="0"/>
        <v>99</v>
      </c>
      <c r="E22" s="1">
        <f t="shared" si="1"/>
        <v>190</v>
      </c>
      <c r="F22" s="1">
        <f t="shared" si="2"/>
        <v>123</v>
      </c>
      <c r="G22" t="str">
        <f t="shared" si="3"/>
        <v>#63BE7B</v>
      </c>
    </row>
    <row r="23" spans="1:7" x14ac:dyDescent="0.35">
      <c r="A23" t="s">
        <v>21</v>
      </c>
      <c r="B23" t="s">
        <v>80</v>
      </c>
      <c r="C23" s="7">
        <v>0.3609</v>
      </c>
      <c r="D23" s="1">
        <f t="shared" si="0"/>
        <v>249</v>
      </c>
      <c r="E23" s="1">
        <f t="shared" si="1"/>
        <v>105</v>
      </c>
      <c r="F23" s="1">
        <f t="shared" si="2"/>
        <v>107</v>
      </c>
      <c r="G23" t="str">
        <f t="shared" si="3"/>
        <v>#F9696B</v>
      </c>
    </row>
    <row r="24" spans="1:7" x14ac:dyDescent="0.35">
      <c r="A24" t="s">
        <v>22</v>
      </c>
      <c r="B24" t="s">
        <v>81</v>
      </c>
      <c r="C24" s="7">
        <v>0.61919999999999997</v>
      </c>
      <c r="D24" s="1">
        <f t="shared" si="0"/>
        <v>99</v>
      </c>
      <c r="E24" s="1">
        <f t="shared" si="1"/>
        <v>190</v>
      </c>
      <c r="F24" s="1">
        <f t="shared" si="2"/>
        <v>123</v>
      </c>
      <c r="G24" t="str">
        <f t="shared" si="3"/>
        <v>#63BE7B</v>
      </c>
    </row>
    <row r="25" spans="1:7" x14ac:dyDescent="0.35">
      <c r="A25" t="s">
        <v>23</v>
      </c>
      <c r="B25" t="s">
        <v>82</v>
      </c>
      <c r="C25" s="7">
        <v>0.4995</v>
      </c>
      <c r="D25" s="1">
        <f t="shared" si="0"/>
        <v>254.97</v>
      </c>
      <c r="E25" s="1">
        <f t="shared" si="1"/>
        <v>234.35</v>
      </c>
      <c r="F25" s="1">
        <f t="shared" si="2"/>
        <v>131.875</v>
      </c>
      <c r="G25" t="str">
        <f t="shared" si="3"/>
        <v>#FEEA83</v>
      </c>
    </row>
    <row r="26" spans="1:7" x14ac:dyDescent="0.35">
      <c r="A26" t="s">
        <v>24</v>
      </c>
      <c r="B26" t="s">
        <v>83</v>
      </c>
      <c r="C26" s="7">
        <v>0.5393</v>
      </c>
      <c r="D26" s="1">
        <f t="shared" si="0"/>
        <v>193.69199999999998</v>
      </c>
      <c r="E26" s="1">
        <f t="shared" si="1"/>
        <v>217.315</v>
      </c>
      <c r="F26" s="1">
        <f t="shared" si="2"/>
        <v>128.46299999999999</v>
      </c>
      <c r="G26" t="str">
        <f t="shared" si="3"/>
        <v>#C1D980</v>
      </c>
    </row>
    <row r="27" spans="1:7" x14ac:dyDescent="0.35">
      <c r="A27" t="s">
        <v>25</v>
      </c>
      <c r="B27" t="s">
        <v>84</v>
      </c>
      <c r="C27" s="7">
        <v>0.41649999999999998</v>
      </c>
      <c r="D27" s="1">
        <f t="shared" si="0"/>
        <v>249.99</v>
      </c>
      <c r="E27" s="1">
        <f t="shared" si="1"/>
        <v>126.44999999999995</v>
      </c>
      <c r="F27" s="1">
        <f t="shared" si="2"/>
        <v>111.12499999999999</v>
      </c>
      <c r="G27" t="str">
        <f t="shared" si="3"/>
        <v>#F97E6F</v>
      </c>
    </row>
    <row r="28" spans="1:7" x14ac:dyDescent="0.35">
      <c r="A28" t="s">
        <v>26</v>
      </c>
      <c r="B28" t="s">
        <v>85</v>
      </c>
      <c r="C28" s="7">
        <v>0.41170000000000001</v>
      </c>
      <c r="D28" s="1">
        <f t="shared" si="0"/>
        <v>249.702</v>
      </c>
      <c r="E28" s="1">
        <f t="shared" si="1"/>
        <v>120.21</v>
      </c>
      <c r="F28" s="1">
        <f t="shared" si="2"/>
        <v>109.925</v>
      </c>
      <c r="G28" t="str">
        <f t="shared" si="3"/>
        <v>#F9786D</v>
      </c>
    </row>
    <row r="29" spans="1:7" x14ac:dyDescent="0.35">
      <c r="A29" t="s">
        <v>27</v>
      </c>
      <c r="B29" t="s">
        <v>86</v>
      </c>
      <c r="C29" s="7">
        <v>0.39929999999999999</v>
      </c>
      <c r="D29" s="1">
        <f t="shared" si="0"/>
        <v>249</v>
      </c>
      <c r="E29" s="1">
        <f t="shared" si="1"/>
        <v>105</v>
      </c>
      <c r="F29" s="1">
        <f t="shared" si="2"/>
        <v>107</v>
      </c>
      <c r="G29" t="str">
        <f t="shared" si="3"/>
        <v>#F9696B</v>
      </c>
    </row>
    <row r="30" spans="1:7" x14ac:dyDescent="0.35">
      <c r="A30" t="s">
        <v>61</v>
      </c>
      <c r="B30" t="s">
        <v>87</v>
      </c>
      <c r="C30" s="7">
        <v>0.57709999999999995</v>
      </c>
      <c r="D30" s="1">
        <f t="shared" si="0"/>
        <v>134.72400000000005</v>
      </c>
      <c r="E30" s="1">
        <f t="shared" si="1"/>
        <v>200.30500000000001</v>
      </c>
      <c r="F30" s="1">
        <f t="shared" si="2"/>
        <v>125.06100000000001</v>
      </c>
      <c r="G30" t="str">
        <f t="shared" si="3"/>
        <v>#86C87D</v>
      </c>
    </row>
    <row r="31" spans="1:7" x14ac:dyDescent="0.35">
      <c r="A31" t="s">
        <v>28</v>
      </c>
      <c r="B31" t="s">
        <v>88</v>
      </c>
      <c r="C31" s="7">
        <v>0.61919999999999997</v>
      </c>
      <c r="D31" s="1">
        <f t="shared" si="0"/>
        <v>99</v>
      </c>
      <c r="E31" s="1">
        <f t="shared" si="1"/>
        <v>190</v>
      </c>
      <c r="F31" s="1">
        <f t="shared" si="2"/>
        <v>123</v>
      </c>
      <c r="G31" t="str">
        <f t="shared" si="3"/>
        <v>#63BE7B</v>
      </c>
    </row>
    <row r="32" spans="1:7" x14ac:dyDescent="0.35">
      <c r="A32" t="s">
        <v>29</v>
      </c>
      <c r="B32" t="s">
        <v>89</v>
      </c>
      <c r="C32" s="7">
        <v>0.61799999999999999</v>
      </c>
      <c r="D32" s="1">
        <f t="shared" si="0"/>
        <v>99</v>
      </c>
      <c r="E32" s="1">
        <f t="shared" si="1"/>
        <v>190</v>
      </c>
      <c r="F32" s="1">
        <f t="shared" si="2"/>
        <v>123</v>
      </c>
      <c r="G32" t="str">
        <f t="shared" si="3"/>
        <v>#63BE7B</v>
      </c>
    </row>
    <row r="33" spans="1:7" x14ac:dyDescent="0.35">
      <c r="A33" t="s">
        <v>30</v>
      </c>
      <c r="B33" t="s">
        <v>90</v>
      </c>
      <c r="C33" s="7">
        <v>0.57430000000000003</v>
      </c>
      <c r="D33" s="1">
        <f t="shared" si="0"/>
        <v>139.09199999999993</v>
      </c>
      <c r="E33" s="1">
        <f t="shared" si="1"/>
        <v>201.565</v>
      </c>
      <c r="F33" s="1">
        <f t="shared" si="2"/>
        <v>125.313</v>
      </c>
      <c r="G33" t="str">
        <f t="shared" si="3"/>
        <v>#8BC97D</v>
      </c>
    </row>
    <row r="34" spans="1:7" x14ac:dyDescent="0.35">
      <c r="A34" t="s">
        <v>31</v>
      </c>
      <c r="B34" t="s">
        <v>91</v>
      </c>
      <c r="C34" s="7">
        <v>0.54059999999999997</v>
      </c>
      <c r="D34" s="1">
        <f t="shared" si="0"/>
        <v>191.66400000000004</v>
      </c>
      <c r="E34" s="1">
        <f t="shared" si="1"/>
        <v>216.73000000000002</v>
      </c>
      <c r="F34" s="1">
        <f t="shared" si="2"/>
        <v>128.346</v>
      </c>
      <c r="G34" t="str">
        <f t="shared" si="3"/>
        <v>#BFD880</v>
      </c>
    </row>
    <row r="35" spans="1:7" x14ac:dyDescent="0.35">
      <c r="A35" t="s">
        <v>32</v>
      </c>
      <c r="B35" t="s">
        <v>92</v>
      </c>
      <c r="C35" s="7">
        <v>0.43</v>
      </c>
      <c r="D35" s="1">
        <f t="shared" si="0"/>
        <v>250.8</v>
      </c>
      <c r="E35" s="1">
        <f t="shared" si="1"/>
        <v>143.99999999999997</v>
      </c>
      <c r="F35" s="1">
        <f t="shared" si="2"/>
        <v>114.5</v>
      </c>
      <c r="G35" t="str">
        <f t="shared" si="3"/>
        <v>#FA8F72</v>
      </c>
    </row>
    <row r="36" spans="1:7" x14ac:dyDescent="0.35">
      <c r="A36" t="s">
        <v>33</v>
      </c>
      <c r="B36" t="s">
        <v>93</v>
      </c>
      <c r="C36" s="7">
        <v>0.4929</v>
      </c>
      <c r="D36" s="1">
        <f t="shared" si="0"/>
        <v>254.57400000000001</v>
      </c>
      <c r="E36" s="1">
        <f t="shared" si="1"/>
        <v>225.77</v>
      </c>
      <c r="F36" s="1">
        <f t="shared" si="2"/>
        <v>130.22499999999999</v>
      </c>
      <c r="G36" t="str">
        <f t="shared" si="3"/>
        <v>#FEE182</v>
      </c>
    </row>
    <row r="37" spans="1:7" x14ac:dyDescent="0.35">
      <c r="A37" t="s">
        <v>34</v>
      </c>
      <c r="B37" t="s">
        <v>94</v>
      </c>
      <c r="C37" s="7">
        <v>0.47249999999999998</v>
      </c>
      <c r="D37" s="1">
        <f t="shared" si="0"/>
        <v>253.35</v>
      </c>
      <c r="E37" s="1">
        <f t="shared" si="1"/>
        <v>199.24999999999994</v>
      </c>
      <c r="F37" s="1">
        <f t="shared" si="2"/>
        <v>125.125</v>
      </c>
      <c r="G37" t="str">
        <f>CONCATENATE("#",DEC2HEX(D37),DEC2HEX(E37),DEC2HEX(F37))</f>
        <v>#FDC77D</v>
      </c>
    </row>
    <row r="38" spans="1:7" x14ac:dyDescent="0.35">
      <c r="A38" t="s">
        <v>62</v>
      </c>
      <c r="B38" t="s">
        <v>95</v>
      </c>
      <c r="C38" s="7">
        <v>0.41599999999999998</v>
      </c>
      <c r="D38" s="1">
        <f t="shared" si="0"/>
        <v>249.96</v>
      </c>
      <c r="E38" s="1">
        <f t="shared" si="1"/>
        <v>125.79999999999995</v>
      </c>
      <c r="F38" s="1">
        <f t="shared" si="2"/>
        <v>110.99999999999999</v>
      </c>
      <c r="G38" t="str">
        <f t="shared" si="3"/>
        <v>#F97D6E</v>
      </c>
    </row>
    <row r="39" spans="1:7" x14ac:dyDescent="0.35">
      <c r="A39" t="s">
        <v>35</v>
      </c>
      <c r="B39" t="s">
        <v>96</v>
      </c>
      <c r="C39" s="7">
        <v>0.55149999999999999</v>
      </c>
      <c r="D39" s="1">
        <f t="shared" si="0"/>
        <v>174.66</v>
      </c>
      <c r="E39" s="1">
        <f t="shared" si="1"/>
        <v>211.82499999999999</v>
      </c>
      <c r="F39" s="1">
        <f t="shared" si="2"/>
        <v>127.36499999999999</v>
      </c>
      <c r="G39" t="str">
        <f t="shared" si="3"/>
        <v>#AED37F</v>
      </c>
    </row>
    <row r="40" spans="1:7" x14ac:dyDescent="0.35">
      <c r="A40" t="s">
        <v>36</v>
      </c>
      <c r="B40" t="s">
        <v>97</v>
      </c>
      <c r="C40" s="7">
        <v>0.5413</v>
      </c>
      <c r="D40" s="1">
        <f t="shared" si="0"/>
        <v>190.57199999999997</v>
      </c>
      <c r="E40" s="1">
        <f t="shared" si="1"/>
        <v>216.41499999999999</v>
      </c>
      <c r="F40" s="1">
        <f t="shared" si="2"/>
        <v>128.28299999999999</v>
      </c>
      <c r="G40" t="str">
        <f t="shared" si="3"/>
        <v>#BED880</v>
      </c>
    </row>
    <row r="41" spans="1:7" x14ac:dyDescent="0.35">
      <c r="A41" t="s">
        <v>37</v>
      </c>
      <c r="B41" t="s">
        <v>98</v>
      </c>
      <c r="C41" s="7">
        <v>0.57269999999999999</v>
      </c>
      <c r="D41" s="1">
        <f t="shared" si="0"/>
        <v>141.58800000000002</v>
      </c>
      <c r="E41" s="1">
        <f t="shared" si="1"/>
        <v>202.285</v>
      </c>
      <c r="F41" s="1">
        <f t="shared" si="2"/>
        <v>125.45699999999999</v>
      </c>
      <c r="G41" t="str">
        <f t="shared" si="3"/>
        <v>#8DCA7D</v>
      </c>
    </row>
    <row r="42" spans="1:7" x14ac:dyDescent="0.35">
      <c r="A42" t="s">
        <v>38</v>
      </c>
      <c r="B42" t="s">
        <v>99</v>
      </c>
      <c r="C42" s="7">
        <v>0.56910000000000005</v>
      </c>
      <c r="D42" s="1">
        <f t="shared" si="0"/>
        <v>147.20399999999989</v>
      </c>
      <c r="E42" s="1">
        <f t="shared" si="1"/>
        <v>203.90499999999997</v>
      </c>
      <c r="F42" s="1">
        <f t="shared" si="2"/>
        <v>125.78099999999999</v>
      </c>
      <c r="G42" t="str">
        <f t="shared" si="3"/>
        <v>#93CB7D</v>
      </c>
    </row>
    <row r="43" spans="1:7" x14ac:dyDescent="0.35">
      <c r="A43" t="s">
        <v>39</v>
      </c>
      <c r="B43" t="s">
        <v>100</v>
      </c>
      <c r="C43" s="7">
        <v>0.62880000000000003</v>
      </c>
      <c r="D43" s="1">
        <f t="shared" ref="D43:D61" si="4">IF(C43&lt;B$5,B$2,IF(C43&gt;B$7,B$4,IF(C43&gt;B$6,(B$3+(((C43-B$6)/(B$7-B$6))*(B$4-B$3))),(B$2+(((C43-B$5)/(B$6-B$5))*(B$3-B$2))))))</f>
        <v>99</v>
      </c>
      <c r="E43" s="1">
        <f t="shared" ref="E43:E61" si="5">IF(C43&lt;B$5,C$2,IF(C43&gt;B$7,C$4,IF(C43&gt;B$6,(C$3+(((C43-B$6)/(B$7-B$6))*(C$4-C$3))),(C$2+(((C43-B$5)/(B$6-B$5))*(C$3-C$2))))))</f>
        <v>190</v>
      </c>
      <c r="F43" s="1">
        <f t="shared" ref="F43:F61" si="6">IF(C43&lt;B$5,D$2,IF(C43&gt;B$7,D$4,IF(C43&gt;B$6,(D$3+(((C43-B$6)/(B$7-B$6))*(D$4-D$3))),(D$2+(((C43-B$5)/(B$6-B$5))*(D$3-D$2))))))</f>
        <v>123</v>
      </c>
      <c r="G43" t="str">
        <f t="shared" si="3"/>
        <v>#63BE7B</v>
      </c>
    </row>
    <row r="44" spans="1:7" x14ac:dyDescent="0.35">
      <c r="A44" t="s">
        <v>40</v>
      </c>
      <c r="B44" t="s">
        <v>101</v>
      </c>
      <c r="C44" s="7">
        <v>0.497</v>
      </c>
      <c r="D44" s="1">
        <f t="shared" si="4"/>
        <v>254.82</v>
      </c>
      <c r="E44" s="1">
        <f t="shared" si="5"/>
        <v>231.1</v>
      </c>
      <c r="F44" s="1">
        <f t="shared" si="6"/>
        <v>131.25</v>
      </c>
      <c r="G44" t="str">
        <f t="shared" si="3"/>
        <v>#FEE783</v>
      </c>
    </row>
    <row r="45" spans="1:7" x14ac:dyDescent="0.35">
      <c r="A45" t="s">
        <v>41</v>
      </c>
      <c r="B45" t="s">
        <v>102</v>
      </c>
      <c r="C45" s="7">
        <v>0.44619999999999999</v>
      </c>
      <c r="D45" s="1">
        <f t="shared" si="4"/>
        <v>251.77199999999999</v>
      </c>
      <c r="E45" s="1">
        <f t="shared" si="5"/>
        <v>165.05999999999997</v>
      </c>
      <c r="F45" s="1">
        <f t="shared" si="6"/>
        <v>118.55</v>
      </c>
      <c r="G45" t="str">
        <f t="shared" si="3"/>
        <v>#FBA576</v>
      </c>
    </row>
    <row r="46" spans="1:7" x14ac:dyDescent="0.35">
      <c r="A46" t="s">
        <v>42</v>
      </c>
      <c r="B46" t="s">
        <v>103</v>
      </c>
      <c r="C46" s="7">
        <v>0.51500000000000001</v>
      </c>
      <c r="D46" s="1">
        <f t="shared" si="4"/>
        <v>231.59999999999997</v>
      </c>
      <c r="E46" s="1">
        <f t="shared" si="5"/>
        <v>228.25</v>
      </c>
      <c r="F46" s="1">
        <f t="shared" si="6"/>
        <v>130.65</v>
      </c>
      <c r="G46" t="str">
        <f t="shared" si="3"/>
        <v>#E7E482</v>
      </c>
    </row>
    <row r="47" spans="1:7" x14ac:dyDescent="0.35">
      <c r="A47" t="s">
        <v>43</v>
      </c>
      <c r="B47" t="s">
        <v>104</v>
      </c>
      <c r="C47" s="7">
        <v>0.34350000000000003</v>
      </c>
      <c r="D47" s="1">
        <f t="shared" si="4"/>
        <v>249</v>
      </c>
      <c r="E47" s="1">
        <f t="shared" si="5"/>
        <v>105</v>
      </c>
      <c r="F47" s="1">
        <f t="shared" si="6"/>
        <v>107</v>
      </c>
      <c r="G47" t="str">
        <f t="shared" si="3"/>
        <v>#F9696B</v>
      </c>
    </row>
    <row r="48" spans="1:7" x14ac:dyDescent="0.35">
      <c r="A48" t="s">
        <v>44</v>
      </c>
      <c r="B48" t="s">
        <v>105</v>
      </c>
      <c r="C48" s="7">
        <v>0.5675</v>
      </c>
      <c r="D48" s="1">
        <f t="shared" si="4"/>
        <v>149.69999999999999</v>
      </c>
      <c r="E48" s="1">
        <f t="shared" si="5"/>
        <v>204.625</v>
      </c>
      <c r="F48" s="1">
        <f t="shared" si="6"/>
        <v>125.925</v>
      </c>
      <c r="G48" t="str">
        <f t="shared" si="3"/>
        <v>#95CC7D</v>
      </c>
    </row>
    <row r="49" spans="1:7" x14ac:dyDescent="0.35">
      <c r="A49" t="s">
        <v>45</v>
      </c>
      <c r="B49" t="s">
        <v>106</v>
      </c>
      <c r="C49" s="7">
        <v>0.54490000000000005</v>
      </c>
      <c r="D49" s="1">
        <f t="shared" si="4"/>
        <v>184.9559999999999</v>
      </c>
      <c r="E49" s="1">
        <f t="shared" si="5"/>
        <v>214.79499999999996</v>
      </c>
      <c r="F49" s="1">
        <f t="shared" si="6"/>
        <v>127.95899999999999</v>
      </c>
      <c r="G49" t="str">
        <f t="shared" si="3"/>
        <v>#B8D67F</v>
      </c>
    </row>
    <row r="50" spans="1:7" x14ac:dyDescent="0.35">
      <c r="A50" t="s">
        <v>46</v>
      </c>
      <c r="B50" t="s">
        <v>107</v>
      </c>
      <c r="C50" s="7">
        <v>0.62860000000000005</v>
      </c>
      <c r="D50" s="1">
        <f t="shared" si="4"/>
        <v>99</v>
      </c>
      <c r="E50" s="1">
        <f t="shared" si="5"/>
        <v>190</v>
      </c>
      <c r="F50" s="1">
        <f t="shared" si="6"/>
        <v>123</v>
      </c>
      <c r="G50" t="str">
        <f t="shared" si="3"/>
        <v>#63BE7B</v>
      </c>
    </row>
    <row r="51" spans="1:7" x14ac:dyDescent="0.35">
      <c r="A51" t="s">
        <v>47</v>
      </c>
      <c r="B51" t="s">
        <v>108</v>
      </c>
      <c r="C51" s="7">
        <v>0.44900000000000001</v>
      </c>
      <c r="D51" s="1">
        <f t="shared" si="4"/>
        <v>251.94</v>
      </c>
      <c r="E51" s="1">
        <f t="shared" si="5"/>
        <v>168.7</v>
      </c>
      <c r="F51" s="1">
        <f t="shared" si="6"/>
        <v>119.25</v>
      </c>
      <c r="G51" t="str">
        <f t="shared" si="3"/>
        <v>#FBA877</v>
      </c>
    </row>
    <row r="52" spans="1:7" x14ac:dyDescent="0.35">
      <c r="A52" t="s">
        <v>48</v>
      </c>
      <c r="B52" t="s">
        <v>109</v>
      </c>
      <c r="C52" s="7">
        <v>0.44750000000000001</v>
      </c>
      <c r="D52" s="1">
        <f t="shared" si="4"/>
        <v>251.85</v>
      </c>
      <c r="E52" s="1">
        <f t="shared" si="5"/>
        <v>166.75</v>
      </c>
      <c r="F52" s="1">
        <f t="shared" si="6"/>
        <v>118.875</v>
      </c>
      <c r="G52" t="str">
        <f t="shared" si="3"/>
        <v>#FBA676</v>
      </c>
    </row>
    <row r="53" spans="1:7" x14ac:dyDescent="0.35">
      <c r="A53" t="s">
        <v>49</v>
      </c>
      <c r="B53" t="s">
        <v>110</v>
      </c>
      <c r="C53" s="7">
        <v>0.41830000000000001</v>
      </c>
      <c r="D53" s="1">
        <f t="shared" si="4"/>
        <v>250.09800000000001</v>
      </c>
      <c r="E53" s="1">
        <f t="shared" si="5"/>
        <v>128.79</v>
      </c>
      <c r="F53" s="1">
        <f t="shared" si="6"/>
        <v>111.575</v>
      </c>
      <c r="G53" t="str">
        <f t="shared" si="3"/>
        <v>#FA806F</v>
      </c>
    </row>
    <row r="54" spans="1:7" x14ac:dyDescent="0.35">
      <c r="A54" t="s">
        <v>50</v>
      </c>
      <c r="B54" t="s">
        <v>111</v>
      </c>
      <c r="C54" s="7">
        <v>0.43680000000000002</v>
      </c>
      <c r="D54" s="1">
        <f t="shared" si="4"/>
        <v>251.208</v>
      </c>
      <c r="E54" s="1">
        <f t="shared" si="5"/>
        <v>152.84</v>
      </c>
      <c r="F54" s="1">
        <f t="shared" si="6"/>
        <v>116.2</v>
      </c>
      <c r="G54" t="str">
        <f t="shared" si="3"/>
        <v>#FB9874</v>
      </c>
    </row>
    <row r="55" spans="1:7" x14ac:dyDescent="0.35">
      <c r="A55" t="s">
        <v>51</v>
      </c>
      <c r="B55" t="s">
        <v>112</v>
      </c>
      <c r="C55" s="7">
        <v>0.34410000000000002</v>
      </c>
      <c r="D55" s="1">
        <f t="shared" si="4"/>
        <v>249</v>
      </c>
      <c r="E55" s="1">
        <f t="shared" si="5"/>
        <v>105</v>
      </c>
      <c r="F55" s="1">
        <f t="shared" si="6"/>
        <v>107</v>
      </c>
      <c r="G55" t="str">
        <f t="shared" si="3"/>
        <v>#F9696B</v>
      </c>
    </row>
    <row r="56" spans="1:7" x14ac:dyDescent="0.35">
      <c r="A56" t="s">
        <v>52</v>
      </c>
      <c r="B56" t="s">
        <v>113</v>
      </c>
      <c r="C56" s="7">
        <v>0.67459999999999998</v>
      </c>
      <c r="D56" s="1">
        <f t="shared" si="4"/>
        <v>99</v>
      </c>
      <c r="E56" s="1">
        <f t="shared" si="5"/>
        <v>190</v>
      </c>
      <c r="F56" s="1">
        <f t="shared" si="6"/>
        <v>123</v>
      </c>
      <c r="G56" t="str">
        <f t="shared" si="3"/>
        <v>#63BE7B</v>
      </c>
    </row>
    <row r="57" spans="1:7" x14ac:dyDescent="0.35">
      <c r="A57" t="s">
        <v>53</v>
      </c>
      <c r="B57" t="s">
        <v>114</v>
      </c>
      <c r="C57" s="7">
        <v>0.52629999999999999</v>
      </c>
      <c r="D57" s="1">
        <f t="shared" si="4"/>
        <v>213.97200000000001</v>
      </c>
      <c r="E57" s="1">
        <f t="shared" si="5"/>
        <v>223.16499999999999</v>
      </c>
      <c r="F57" s="1">
        <f t="shared" si="6"/>
        <v>129.63300000000001</v>
      </c>
      <c r="G57" t="str">
        <f t="shared" si="3"/>
        <v>#D5DF81</v>
      </c>
    </row>
    <row r="58" spans="1:7" x14ac:dyDescent="0.35">
      <c r="A58" t="s">
        <v>54</v>
      </c>
      <c r="B58" t="s">
        <v>115</v>
      </c>
      <c r="C58" s="7">
        <v>0.57650000000000001</v>
      </c>
      <c r="D58" s="1">
        <f t="shared" si="4"/>
        <v>135.65999999999994</v>
      </c>
      <c r="E58" s="1">
        <f t="shared" si="5"/>
        <v>200.57499999999999</v>
      </c>
      <c r="F58" s="1">
        <f t="shared" si="6"/>
        <v>125.11499999999999</v>
      </c>
      <c r="G58" t="str">
        <f t="shared" si="3"/>
        <v>#87C87D</v>
      </c>
    </row>
    <row r="59" spans="1:7" x14ac:dyDescent="0.35">
      <c r="A59" t="s">
        <v>55</v>
      </c>
      <c r="B59" t="s">
        <v>116</v>
      </c>
      <c r="C59" s="7">
        <v>0.4259</v>
      </c>
      <c r="D59" s="1">
        <f t="shared" si="4"/>
        <v>250.554</v>
      </c>
      <c r="E59" s="1">
        <f t="shared" si="5"/>
        <v>138.66999999999999</v>
      </c>
      <c r="F59" s="1">
        <f t="shared" si="6"/>
        <v>113.47499999999999</v>
      </c>
      <c r="G59" t="str">
        <f t="shared" si="3"/>
        <v>#FA8A71</v>
      </c>
    </row>
    <row r="60" spans="1:7" x14ac:dyDescent="0.35">
      <c r="A60" t="s">
        <v>56</v>
      </c>
      <c r="B60" t="s">
        <v>117</v>
      </c>
      <c r="C60" s="7">
        <v>0.56220000000000003</v>
      </c>
      <c r="D60" s="1">
        <f t="shared" si="4"/>
        <v>157.96799999999993</v>
      </c>
      <c r="E60" s="1">
        <f t="shared" si="5"/>
        <v>207.01</v>
      </c>
      <c r="F60" s="1">
        <f t="shared" si="6"/>
        <v>126.402</v>
      </c>
      <c r="G60" t="str">
        <f t="shared" si="3"/>
        <v>#9DCF7E</v>
      </c>
    </row>
    <row r="61" spans="1:7" x14ac:dyDescent="0.35">
      <c r="A61" t="s">
        <v>57</v>
      </c>
      <c r="B61" t="s">
        <v>118</v>
      </c>
      <c r="C61" s="7">
        <v>0.32540000000000002</v>
      </c>
      <c r="D61" s="1">
        <f t="shared" si="4"/>
        <v>249</v>
      </c>
      <c r="E61" s="1">
        <f t="shared" si="5"/>
        <v>105</v>
      </c>
      <c r="F61" s="1">
        <f t="shared" si="6"/>
        <v>107</v>
      </c>
      <c r="G61" t="str">
        <f t="shared" si="3"/>
        <v>#F9696B</v>
      </c>
    </row>
  </sheetData>
  <conditionalFormatting sqref="O4:O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 Calculator</vt:lpstr>
      <vt:lpstr>Area (circles)</vt:lpstr>
      <vt:lpstr>Color (2 colors)</vt:lpstr>
      <vt:lpstr>Color (3 colors)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Shapiro</dc:creator>
  <cp:lastModifiedBy>Matthias Shapiro</cp:lastModifiedBy>
  <dcterms:created xsi:type="dcterms:W3CDTF">2015-05-23T21:47:02Z</dcterms:created>
  <dcterms:modified xsi:type="dcterms:W3CDTF">2015-06-27T16:06:11Z</dcterms:modified>
</cp:coreProperties>
</file>