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ropbox\turret\"/>
    </mc:Choice>
  </mc:AlternateContent>
  <xr:revisionPtr revIDLastSave="0" documentId="8_{03B14AD7-CD80-4283-A354-C37AC1AC6804}" xr6:coauthVersionLast="44" xr6:coauthVersionMax="44" xr10:uidLastSave="{00000000-0000-0000-0000-000000000000}"/>
  <bookViews>
    <workbookView xWindow="-120" yWindow="-120" windowWidth="29040" windowHeight="15840" xr2:uid="{BDD20098-7D11-43A2-B2AD-67C943C621F5}"/>
  </bookViews>
  <sheets>
    <sheet name="Sheet1" sheetId="1" r:id="rId1"/>
  </sheets>
  <definedNames>
    <definedName name="diameter">Sheet1!$M$7</definedName>
    <definedName name="extra">Sheet1!$J$6</definedName>
    <definedName name="radius">Sheet1!$M$7</definedName>
    <definedName name="thickness">Sheet1!$I$6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" l="1"/>
  <c r="C6" i="1"/>
  <c r="D6" i="1" s="1"/>
  <c r="C8" i="1"/>
  <c r="D8" i="1" s="1"/>
  <c r="E8" i="1"/>
  <c r="F8" i="1" s="1"/>
  <c r="C9" i="1"/>
  <c r="D9" i="1" s="1"/>
  <c r="E9" i="1"/>
  <c r="F9" i="1" s="1"/>
  <c r="C10" i="1"/>
  <c r="D10" i="1" s="1"/>
  <c r="E10" i="1"/>
  <c r="F10" i="1" s="1"/>
  <c r="C11" i="1"/>
  <c r="D11" i="1" s="1"/>
  <c r="E11" i="1"/>
  <c r="F11" i="1" s="1"/>
  <c r="C12" i="1"/>
  <c r="D12" i="1" s="1"/>
  <c r="E12" i="1"/>
  <c r="F12" i="1" s="1"/>
  <c r="C13" i="1"/>
  <c r="D13" i="1" s="1"/>
  <c r="E13" i="1"/>
  <c r="F13" i="1" s="1"/>
  <c r="C14" i="1"/>
  <c r="D14" i="1" s="1"/>
  <c r="E14" i="1"/>
  <c r="F14" i="1" s="1"/>
  <c r="C15" i="1"/>
  <c r="D15" i="1" s="1"/>
  <c r="E15" i="1"/>
  <c r="F15" i="1" s="1"/>
  <c r="C16" i="1"/>
  <c r="D16" i="1" s="1"/>
  <c r="E16" i="1"/>
  <c r="F16" i="1" s="1"/>
  <c r="C17" i="1"/>
  <c r="D17" i="1" s="1"/>
  <c r="E17" i="1"/>
  <c r="F17" i="1" s="1"/>
  <c r="C18" i="1"/>
  <c r="G18" i="1" s="1"/>
  <c r="E18" i="1"/>
  <c r="F18" i="1" s="1"/>
  <c r="C19" i="1"/>
  <c r="D19" i="1" s="1"/>
  <c r="E19" i="1"/>
  <c r="F19" i="1" s="1"/>
  <c r="C20" i="1"/>
  <c r="D20" i="1" s="1"/>
  <c r="E20" i="1"/>
  <c r="F20" i="1" s="1"/>
  <c r="C21" i="1"/>
  <c r="D21" i="1" s="1"/>
  <c r="E21" i="1"/>
  <c r="F21" i="1" s="1"/>
  <c r="C22" i="1"/>
  <c r="D22" i="1" s="1"/>
  <c r="E22" i="1"/>
  <c r="F22" i="1" s="1"/>
  <c r="C23" i="1"/>
  <c r="D23" i="1" s="1"/>
  <c r="E23" i="1"/>
  <c r="F23" i="1" s="1"/>
  <c r="C24" i="1"/>
  <c r="D24" i="1" s="1"/>
  <c r="E24" i="1"/>
  <c r="F24" i="1" s="1"/>
  <c r="C25" i="1"/>
  <c r="D25" i="1" s="1"/>
  <c r="E25" i="1"/>
  <c r="F25" i="1" s="1"/>
  <c r="C26" i="1"/>
  <c r="D26" i="1" s="1"/>
  <c r="E26" i="1"/>
  <c r="F26" i="1" s="1"/>
  <c r="C27" i="1"/>
  <c r="D27" i="1" s="1"/>
  <c r="E27" i="1"/>
  <c r="F27" i="1" s="1"/>
  <c r="C28" i="1"/>
  <c r="D28" i="1" s="1"/>
  <c r="E28" i="1"/>
  <c r="F28" i="1" s="1"/>
  <c r="C29" i="1"/>
  <c r="D29" i="1" s="1"/>
  <c r="E29" i="1"/>
  <c r="F29" i="1" s="1"/>
  <c r="C30" i="1"/>
  <c r="D30" i="1" s="1"/>
  <c r="E30" i="1"/>
  <c r="F30" i="1" s="1"/>
  <c r="C31" i="1"/>
  <c r="D31" i="1" s="1"/>
  <c r="E31" i="1"/>
  <c r="F31" i="1" s="1"/>
  <c r="C32" i="1"/>
  <c r="D32" i="1" s="1"/>
  <c r="E32" i="1"/>
  <c r="F32" i="1" s="1"/>
  <c r="C33" i="1"/>
  <c r="D33" i="1" s="1"/>
  <c r="E33" i="1"/>
  <c r="E7" i="1"/>
  <c r="F7" i="1" s="1"/>
  <c r="C7" i="1"/>
  <c r="D7" i="1" s="1"/>
  <c r="E6" i="1"/>
  <c r="K10" i="1"/>
  <c r="G15" i="1" l="1"/>
  <c r="G23" i="1"/>
  <c r="G31" i="1"/>
  <c r="G29" i="1"/>
  <c r="G21" i="1"/>
  <c r="G13" i="1"/>
  <c r="G27" i="1"/>
  <c r="G19" i="1"/>
  <c r="G11" i="1"/>
  <c r="D18" i="1"/>
  <c r="G33" i="1"/>
  <c r="G25" i="1"/>
  <c r="G17" i="1"/>
  <c r="G9" i="1"/>
  <c r="G7" i="1"/>
  <c r="G6" i="1"/>
  <c r="G30" i="1"/>
  <c r="G26" i="1"/>
  <c r="G22" i="1"/>
  <c r="G14" i="1"/>
  <c r="G10" i="1"/>
  <c r="G32" i="1"/>
  <c r="G28" i="1"/>
  <c r="G24" i="1"/>
  <c r="G20" i="1"/>
  <c r="G16" i="1"/>
  <c r="G12" i="1"/>
  <c r="G8" i="1"/>
  <c r="F6" i="1"/>
</calcChain>
</file>

<file path=xl/sharedStrings.xml><?xml version="1.0" encoding="utf-8"?>
<sst xmlns="http://schemas.openxmlformats.org/spreadsheetml/2006/main" count="15" uniqueCount="15">
  <si>
    <t>x-start</t>
  </si>
  <si>
    <t>x-end</t>
  </si>
  <si>
    <t>wallthickness</t>
  </si>
  <si>
    <t>extra</t>
  </si>
  <si>
    <t>flange</t>
  </si>
  <si>
    <t>inner radius</t>
  </si>
  <si>
    <t>outer radius</t>
  </si>
  <si>
    <t>inner diameter</t>
  </si>
  <si>
    <t>outer diameter</t>
  </si>
  <si>
    <t>opening</t>
  </si>
  <si>
    <t>ring width</t>
  </si>
  <si>
    <t>radius</t>
  </si>
  <si>
    <t>turret</t>
  </si>
  <si>
    <t>inside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</si>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</sst>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2D3-AC95-420A-BDC2-4DED92629520}">
  <sheetPr>
    <pageSetUpPr fitToPage="1"/>
  </sheetPr>
  <dimension ref="A5:M33"/>
  <sheetViews>
    <sheetView tabSelected="1" workbookViewId="0">
      <selection activeCell="B13" sqref="B13"/>
    </sheetView>
  </sheetViews>
  <sheetFormatPr defaultRowHeight="15" x14ac:dyDescent="0.25"/>
  <cols>
    <col min="3" max="3" width="11.5703125" bestFit="1" customWidth="1"/>
    <col min="4" max="4" width="14.42578125" bestFit="1" customWidth="1"/>
    <col min="5" max="5" width="11.7109375" bestFit="1" customWidth="1"/>
    <col min="6" max="6" width="14.5703125" bestFit="1" customWidth="1"/>
  </cols>
  <sheetData>
    <row r="5" spans="1:13" x14ac:dyDescent="0.25">
      <c r="A5" t="s">
        <v>0</v>
      </c>
      <c r="B5" t="s">
        <v>1</v>
      </c>
      <c r="C5" t="s">
        <v>5</v>
      </c>
      <c r="D5" t="s">
        <v>7</v>
      </c>
      <c r="E5" t="s">
        <v>6</v>
      </c>
      <c r="F5" t="s">
        <v>8</v>
      </c>
      <c r="G5" t="s">
        <v>10</v>
      </c>
      <c r="I5" t="s">
        <v>2</v>
      </c>
      <c r="J5" t="s">
        <v>3</v>
      </c>
    </row>
    <row r="6" spans="1:13" x14ac:dyDescent="0.25">
      <c r="A6">
        <v>0</v>
      </c>
      <c r="B6">
        <v>4</v>
      </c>
      <c r="C6" s="2">
        <f>SQRT((diameter-thickness)^2-(B6)^2)</f>
        <v>139.9428454762872</v>
      </c>
      <c r="D6" s="2">
        <f>C6*2</f>
        <v>279.88569095257441</v>
      </c>
      <c r="E6" s="2">
        <f>SQRT((diameter+extra)^2-(A6)^2)</f>
        <v>154</v>
      </c>
      <c r="F6">
        <f>E6*2</f>
        <v>308</v>
      </c>
      <c r="G6" s="2">
        <f>E6-C6</f>
        <v>14.057154523712796</v>
      </c>
      <c r="I6">
        <v>10</v>
      </c>
      <c r="J6">
        <v>4</v>
      </c>
      <c r="M6" t="s">
        <v>11</v>
      </c>
    </row>
    <row r="7" spans="1:13" x14ac:dyDescent="0.25">
      <c r="A7">
        <v>4</v>
      </c>
      <c r="B7">
        <v>10</v>
      </c>
      <c r="C7" s="2">
        <f>SQRT((diameter-thickness)^2-(B7)^2)</f>
        <v>139.64240043768942</v>
      </c>
      <c r="D7" s="2">
        <f t="shared" ref="D7:D33" si="0">C7*2</f>
        <v>279.28480087537883</v>
      </c>
      <c r="E7" s="2">
        <f>SQRT((diameter+extra)^2-(A7)^2)</f>
        <v>153.94804318340653</v>
      </c>
      <c r="F7">
        <f t="shared" ref="F7:F33" si="1">E7*2</f>
        <v>307.89608636681305</v>
      </c>
      <c r="G7" s="2">
        <f t="shared" ref="G7:G33" si="2">E7-C7</f>
        <v>14.305642745717108</v>
      </c>
      <c r="M7">
        <v>150</v>
      </c>
    </row>
    <row r="8" spans="1:13" x14ac:dyDescent="0.25">
      <c r="A8">
        <v>10</v>
      </c>
      <c r="B8">
        <v>16</v>
      </c>
      <c r="C8" s="2">
        <f>SQRT((diameter-thickness)^2-(B8)^2)</f>
        <v>139.08270920570968</v>
      </c>
      <c r="D8" s="2">
        <f t="shared" si="0"/>
        <v>278.16541841141935</v>
      </c>
      <c r="E8" s="2">
        <f>SQRT((diameter+extra)^2-(A8)^2)</f>
        <v>153.67498169838836</v>
      </c>
      <c r="F8">
        <f t="shared" si="1"/>
        <v>307.34996339677673</v>
      </c>
      <c r="G8" s="2">
        <f t="shared" si="2"/>
        <v>14.592272492678688</v>
      </c>
      <c r="J8" t="s">
        <v>12</v>
      </c>
      <c r="K8">
        <v>170</v>
      </c>
    </row>
    <row r="9" spans="1:13" x14ac:dyDescent="0.25">
      <c r="A9">
        <v>16</v>
      </c>
      <c r="B9">
        <v>22</v>
      </c>
      <c r="C9" s="2">
        <f>SQRT((diameter-thickness)^2-(B9)^2)</f>
        <v>138.26062346163494</v>
      </c>
      <c r="D9" s="2">
        <f t="shared" si="0"/>
        <v>276.52124692326987</v>
      </c>
      <c r="E9" s="2">
        <f>SQRT((diameter+extra)^2-(A9)^2)</f>
        <v>153.16657598836633</v>
      </c>
      <c r="F9">
        <f t="shared" si="1"/>
        <v>306.33315197673267</v>
      </c>
      <c r="G9" s="2">
        <f t="shared" si="2"/>
        <v>14.905952526731397</v>
      </c>
      <c r="J9" t="s">
        <v>13</v>
      </c>
      <c r="K9">
        <v>164</v>
      </c>
    </row>
    <row r="10" spans="1:13" x14ac:dyDescent="0.25">
      <c r="A10">
        <v>22</v>
      </c>
      <c r="B10">
        <v>28</v>
      </c>
      <c r="C10" s="2">
        <f>SQRT((diameter-thickness)^2-(B10)^2)</f>
        <v>137.17142559585798</v>
      </c>
      <c r="D10" s="2">
        <f t="shared" si="0"/>
        <v>274.34285119171597</v>
      </c>
      <c r="E10" s="2">
        <f>SQRT((diameter+extra)^2-(A10)^2)</f>
        <v>152.4204710660612</v>
      </c>
      <c r="F10">
        <f t="shared" si="1"/>
        <v>304.84094213212239</v>
      </c>
      <c r="G10" s="2">
        <f t="shared" si="2"/>
        <v>15.249045470203214</v>
      </c>
      <c r="J10" t="s">
        <v>14</v>
      </c>
      <c r="K10">
        <f>K9/2</f>
        <v>82</v>
      </c>
    </row>
    <row r="11" spans="1:13" x14ac:dyDescent="0.25">
      <c r="A11">
        <v>28</v>
      </c>
      <c r="B11">
        <v>34</v>
      </c>
      <c r="C11" s="2">
        <f>SQRT((diameter-thickness)^2-(B11)^2)</f>
        <v>135.80868897091969</v>
      </c>
      <c r="D11" s="2">
        <f t="shared" si="0"/>
        <v>271.61737794183938</v>
      </c>
      <c r="E11" s="2">
        <f>SQRT((diameter+extra)^2-(A11)^2)</f>
        <v>151.43315356948756</v>
      </c>
      <c r="F11">
        <f t="shared" si="1"/>
        <v>302.86630713897512</v>
      </c>
      <c r="G11" s="2">
        <f t="shared" si="2"/>
        <v>15.624464598567869</v>
      </c>
    </row>
    <row r="12" spans="1:13" x14ac:dyDescent="0.25">
      <c r="A12">
        <v>34</v>
      </c>
      <c r="B12">
        <v>40</v>
      </c>
      <c r="C12" s="2">
        <f>SQRT((diameter-thickness)^2-(B12)^2)</f>
        <v>134.16407864998737</v>
      </c>
      <c r="D12" s="2">
        <f t="shared" si="0"/>
        <v>268.32815729997475</v>
      </c>
      <c r="E12" s="2">
        <f>SQRT((diameter+extra)^2-(A12)^2)</f>
        <v>150.19986684414869</v>
      </c>
      <c r="F12">
        <f t="shared" si="1"/>
        <v>300.39973368829737</v>
      </c>
      <c r="G12" s="2">
        <f t="shared" si="2"/>
        <v>16.035788194161313</v>
      </c>
    </row>
    <row r="13" spans="1:13" x14ac:dyDescent="0.25">
      <c r="A13">
        <v>40</v>
      </c>
      <c r="B13">
        <v>46</v>
      </c>
      <c r="C13" s="2">
        <f>SQRT((diameter-thickness)^2-(B13)^2)</f>
        <v>132.22707740852476</v>
      </c>
      <c r="D13" s="2">
        <f t="shared" si="0"/>
        <v>264.45415481704953</v>
      </c>
      <c r="E13" s="2">
        <f>SQRT((diameter+extra)^2-(A13)^2)</f>
        <v>148.71449156017042</v>
      </c>
      <c r="F13">
        <f t="shared" si="1"/>
        <v>297.42898312034083</v>
      </c>
      <c r="G13" s="2">
        <f t="shared" si="2"/>
        <v>16.487414151645652</v>
      </c>
    </row>
    <row r="14" spans="1:13" x14ac:dyDescent="0.25">
      <c r="A14">
        <v>46</v>
      </c>
      <c r="B14">
        <v>52</v>
      </c>
      <c r="C14" s="2">
        <f>SQRT((diameter-thickness)^2-(B14)^2)</f>
        <v>129.98461447417537</v>
      </c>
      <c r="D14" s="2">
        <f t="shared" si="0"/>
        <v>259.96922894835075</v>
      </c>
      <c r="E14" s="2">
        <f>SQRT((diameter+extra)^2-(A14)^2)</f>
        <v>146.9693845669907</v>
      </c>
      <c r="F14">
        <f t="shared" si="1"/>
        <v>293.9387691339814</v>
      </c>
      <c r="G14" s="2">
        <f t="shared" si="2"/>
        <v>16.984770092815324</v>
      </c>
    </row>
    <row r="15" spans="1:13" x14ac:dyDescent="0.25">
      <c r="A15">
        <v>52</v>
      </c>
      <c r="B15">
        <v>58</v>
      </c>
      <c r="C15" s="2">
        <f>SQRT((diameter-thickness)^2-(B15)^2)</f>
        <v>127.4205634895718</v>
      </c>
      <c r="D15" s="2">
        <f t="shared" si="0"/>
        <v>254.84112697914361</v>
      </c>
      <c r="E15" s="2">
        <f>SQRT((diameter+extra)^2-(A15)^2)</f>
        <v>144.95516548229662</v>
      </c>
      <c r="F15">
        <f t="shared" si="1"/>
        <v>289.91033096459324</v>
      </c>
      <c r="G15" s="2">
        <f t="shared" si="2"/>
        <v>17.534601992724816</v>
      </c>
    </row>
    <row r="16" spans="1:13" x14ac:dyDescent="0.25">
      <c r="A16">
        <v>58</v>
      </c>
      <c r="B16">
        <v>64</v>
      </c>
      <c r="C16" s="2">
        <f>SQRT((diameter-thickness)^2-(B16)^2)</f>
        <v>124.51505933018704</v>
      </c>
      <c r="D16" s="2">
        <f t="shared" si="0"/>
        <v>249.03011866037409</v>
      </c>
      <c r="E16" s="2">
        <f>SQRT((diameter+extra)^2-(A16)^2)</f>
        <v>142.66043600101605</v>
      </c>
      <c r="F16">
        <f t="shared" si="1"/>
        <v>285.3208720020321</v>
      </c>
      <c r="G16" s="2">
        <f t="shared" si="2"/>
        <v>18.145376670829009</v>
      </c>
    </row>
    <row r="17" spans="1:8" x14ac:dyDescent="0.25">
      <c r="A17">
        <v>64</v>
      </c>
      <c r="B17">
        <v>70</v>
      </c>
      <c r="C17" s="2">
        <f>SQRT((diameter-thickness)^2-(B17)^2)</f>
        <v>121.2435565298214</v>
      </c>
      <c r="D17" s="2">
        <f t="shared" si="0"/>
        <v>242.48711305964281</v>
      </c>
      <c r="E17" s="2">
        <f>SQRT((diameter+extra)^2-(A17)^2)</f>
        <v>140.07141035914503</v>
      </c>
      <c r="F17">
        <f t="shared" si="1"/>
        <v>280.14282071829007</v>
      </c>
      <c r="G17" s="2">
        <f t="shared" si="2"/>
        <v>18.827853829323629</v>
      </c>
    </row>
    <row r="18" spans="1:8" x14ac:dyDescent="0.25">
      <c r="A18">
        <v>70</v>
      </c>
      <c r="B18">
        <v>76</v>
      </c>
      <c r="C18" s="2">
        <f>SQRT((diameter-thickness)^2-(B18)^2)</f>
        <v>117.57550765359255</v>
      </c>
      <c r="D18" s="2">
        <f t="shared" si="0"/>
        <v>235.15101530718511</v>
      </c>
      <c r="E18" s="2">
        <f>SQRT((diameter+extra)^2-(A18)^2)</f>
        <v>137.17142559585798</v>
      </c>
      <c r="F18">
        <f t="shared" si="1"/>
        <v>274.34285119171597</v>
      </c>
      <c r="G18" s="2">
        <f t="shared" si="2"/>
        <v>19.59591794226543</v>
      </c>
    </row>
    <row r="19" spans="1:8" x14ac:dyDescent="0.25">
      <c r="A19">
        <v>76</v>
      </c>
      <c r="B19">
        <v>82</v>
      </c>
      <c r="C19" s="2">
        <f>SQRT((diameter-thickness)^2-(B19)^2)</f>
        <v>113.47246362003426</v>
      </c>
      <c r="D19" s="2">
        <f t="shared" si="0"/>
        <v>226.94492724006852</v>
      </c>
      <c r="E19" s="2">
        <f>SQRT((diameter+extra)^2-(A19)^2)</f>
        <v>133.94028520202576</v>
      </c>
      <c r="F19">
        <f t="shared" si="1"/>
        <v>267.88057040405153</v>
      </c>
      <c r="G19" s="2">
        <f t="shared" si="2"/>
        <v>20.467821581991501</v>
      </c>
    </row>
    <row r="20" spans="1:8" x14ac:dyDescent="0.25">
      <c r="A20" s="1">
        <v>82</v>
      </c>
      <c r="B20" s="1">
        <v>85</v>
      </c>
      <c r="C20" s="2">
        <f>SQRT((diameter-thickness)^2-(B20)^2)</f>
        <v>111.24297730643494</v>
      </c>
      <c r="D20" s="2">
        <f t="shared" si="0"/>
        <v>222.48595461286988</v>
      </c>
      <c r="E20" s="2">
        <f>SQRT((diameter+extra)^2-(A20)^2)</f>
        <v>130.3533658944026</v>
      </c>
      <c r="F20">
        <f t="shared" si="1"/>
        <v>260.7067317888052</v>
      </c>
      <c r="G20" s="2">
        <f t="shared" si="2"/>
        <v>19.110388587967662</v>
      </c>
      <c r="H20" t="s">
        <v>4</v>
      </c>
    </row>
    <row r="21" spans="1:8" x14ac:dyDescent="0.25">
      <c r="A21" s="1">
        <v>85</v>
      </c>
      <c r="B21" s="1">
        <v>88</v>
      </c>
      <c r="C21" s="2">
        <f>SQRT((diameter-thickness)^2-(B21)^2)</f>
        <v>108.88526071052959</v>
      </c>
      <c r="D21" s="2">
        <f t="shared" si="0"/>
        <v>217.77052142105919</v>
      </c>
      <c r="E21" s="2">
        <f>SQRT((diameter+extra)^2-(A21)^2)</f>
        <v>128.4172885557081</v>
      </c>
      <c r="F21">
        <f t="shared" si="1"/>
        <v>256.83457711141619</v>
      </c>
      <c r="G21" s="2">
        <f t="shared" si="2"/>
        <v>19.532027845178504</v>
      </c>
      <c r="H21" t="s">
        <v>9</v>
      </c>
    </row>
    <row r="22" spans="1:8" x14ac:dyDescent="0.25">
      <c r="A22">
        <v>88</v>
      </c>
      <c r="B22">
        <v>94</v>
      </c>
      <c r="C22" s="2">
        <f>SQRT((diameter-thickness)^2-(B22)^2)</f>
        <v>103.74969879474349</v>
      </c>
      <c r="D22" s="2">
        <f t="shared" si="0"/>
        <v>207.49939758948699</v>
      </c>
      <c r="E22" s="2">
        <f>SQRT((diameter+extra)^2-(A22)^2)</f>
        <v>126.38037822383663</v>
      </c>
      <c r="F22">
        <f t="shared" si="1"/>
        <v>252.76075644767326</v>
      </c>
      <c r="G22" s="2">
        <f t="shared" si="2"/>
        <v>22.630679429093135</v>
      </c>
    </row>
    <row r="23" spans="1:8" x14ac:dyDescent="0.25">
      <c r="A23">
        <v>94</v>
      </c>
      <c r="B23">
        <v>100</v>
      </c>
      <c r="C23" s="2">
        <f>SQRT((diameter-thickness)^2-(B23)^2)</f>
        <v>97.979589711327122</v>
      </c>
      <c r="D23" s="2">
        <f t="shared" si="0"/>
        <v>195.95917942265424</v>
      </c>
      <c r="E23" s="2">
        <f>SQRT((diameter+extra)^2-(A23)^2)</f>
        <v>121.98360545581525</v>
      </c>
      <c r="F23">
        <f t="shared" si="1"/>
        <v>243.9672109116305</v>
      </c>
      <c r="G23" s="2">
        <f t="shared" si="2"/>
        <v>24.004015744488129</v>
      </c>
    </row>
    <row r="24" spans="1:8" x14ac:dyDescent="0.25">
      <c r="A24">
        <v>100</v>
      </c>
      <c r="B24">
        <v>106</v>
      </c>
      <c r="C24" s="2">
        <f>SQRT((diameter-thickness)^2-(B24)^2)</f>
        <v>91.454906921389409</v>
      </c>
      <c r="D24" s="2">
        <f t="shared" si="0"/>
        <v>182.90981384277882</v>
      </c>
      <c r="E24" s="2">
        <f>SQRT((diameter+extra)^2-(A24)^2)</f>
        <v>117.11532777565881</v>
      </c>
      <c r="F24">
        <f t="shared" si="1"/>
        <v>234.23065555131762</v>
      </c>
      <c r="G24" s="2">
        <f t="shared" si="2"/>
        <v>25.660420854269404</v>
      </c>
    </row>
    <row r="25" spans="1:8" x14ac:dyDescent="0.25">
      <c r="A25">
        <v>106</v>
      </c>
      <c r="B25">
        <v>112</v>
      </c>
      <c r="C25" s="2">
        <f>SQRT((diameter-thickness)^2-(B25)^2)</f>
        <v>84</v>
      </c>
      <c r="D25" s="2">
        <f t="shared" si="0"/>
        <v>168</v>
      </c>
      <c r="E25" s="2">
        <f>SQRT((diameter+extra)^2-(A25)^2)</f>
        <v>111.71392035015153</v>
      </c>
      <c r="F25">
        <f t="shared" si="1"/>
        <v>223.42784070030305</v>
      </c>
      <c r="G25" s="2">
        <f t="shared" si="2"/>
        <v>27.713920350151525</v>
      </c>
    </row>
    <row r="26" spans="1:8" x14ac:dyDescent="0.25">
      <c r="A26">
        <v>112</v>
      </c>
      <c r="B26">
        <v>118</v>
      </c>
      <c r="C26" s="2">
        <f>SQRT((diameter-thickness)^2-(B26)^2)</f>
        <v>75.339232807349447</v>
      </c>
      <c r="D26" s="2">
        <f t="shared" si="0"/>
        <v>150.67846561469889</v>
      </c>
      <c r="E26" s="2">
        <f>SQRT((diameter+extra)^2-(A26)^2)</f>
        <v>105.69768209379049</v>
      </c>
      <c r="F26">
        <f t="shared" si="1"/>
        <v>211.39536418758098</v>
      </c>
      <c r="G26" s="2">
        <f t="shared" si="2"/>
        <v>30.358449286441044</v>
      </c>
    </row>
    <row r="27" spans="1:8" x14ac:dyDescent="0.25">
      <c r="A27">
        <v>118</v>
      </c>
      <c r="B27">
        <v>124</v>
      </c>
      <c r="C27" s="2">
        <f>SQRT((diameter-thickness)^2-(B27)^2)</f>
        <v>64.992307237087687</v>
      </c>
      <c r="D27" s="2">
        <f t="shared" si="0"/>
        <v>129.98461447417537</v>
      </c>
      <c r="E27" s="2">
        <f>SQRT((diameter+extra)^2-(A27)^2)</f>
        <v>98.954535014823847</v>
      </c>
      <c r="F27">
        <f t="shared" si="1"/>
        <v>197.90907002964769</v>
      </c>
      <c r="G27" s="2">
        <f t="shared" si="2"/>
        <v>33.96222777773616</v>
      </c>
    </row>
    <row r="28" spans="1:8" x14ac:dyDescent="0.25">
      <c r="A28">
        <v>124</v>
      </c>
      <c r="B28">
        <v>130</v>
      </c>
      <c r="C28" s="2">
        <f>SQRT((diameter-thickness)^2-(B28)^2)</f>
        <v>51.96152422706632</v>
      </c>
      <c r="D28" s="2">
        <f t="shared" si="0"/>
        <v>103.92304845413264</v>
      </c>
      <c r="E28" s="2">
        <f>SQRT((diameter+extra)^2-(A28)^2)</f>
        <v>91.323600454646993</v>
      </c>
      <c r="F28">
        <f t="shared" si="1"/>
        <v>182.64720090929399</v>
      </c>
      <c r="G28" s="2">
        <f t="shared" si="2"/>
        <v>39.362076227580673</v>
      </c>
    </row>
    <row r="29" spans="1:8" x14ac:dyDescent="0.25">
      <c r="A29">
        <v>130</v>
      </c>
      <c r="B29">
        <v>136</v>
      </c>
      <c r="C29" s="2">
        <f>SQRT((diameter-thickness)^2-(B29)^2)</f>
        <v>33.226495451672299</v>
      </c>
      <c r="D29" s="2">
        <f t="shared" si="0"/>
        <v>66.452990903344599</v>
      </c>
      <c r="E29" s="2">
        <f>SQRT((diameter+extra)^2-(A29)^2)</f>
        <v>82.559069762201176</v>
      </c>
      <c r="F29">
        <f t="shared" si="1"/>
        <v>165.11813952440235</v>
      </c>
      <c r="G29" s="2">
        <f t="shared" si="2"/>
        <v>49.332574310528877</v>
      </c>
    </row>
    <row r="30" spans="1:8" x14ac:dyDescent="0.25">
      <c r="A30">
        <v>136</v>
      </c>
      <c r="B30">
        <v>142</v>
      </c>
      <c r="C30" s="2" t="e">
        <f>SQRT((diameter-thickness)^2-(B30)^2)</f>
        <v>#NUM!</v>
      </c>
      <c r="D30" s="2" t="e">
        <f t="shared" si="0"/>
        <v>#NUM!</v>
      </c>
      <c r="E30" s="2">
        <f>SQRT((diameter+extra)^2-(A30)^2)</f>
        <v>72.249567472753768</v>
      </c>
      <c r="F30">
        <f t="shared" si="1"/>
        <v>144.49913494550754</v>
      </c>
      <c r="G30" s="2" t="e">
        <f t="shared" si="2"/>
        <v>#NUM!</v>
      </c>
    </row>
    <row r="31" spans="1:8" x14ac:dyDescent="0.25">
      <c r="A31">
        <v>142</v>
      </c>
      <c r="B31">
        <v>148</v>
      </c>
      <c r="C31" s="2" t="e">
        <f>SQRT((diameter-thickness)^2-(B31)^2)</f>
        <v>#NUM!</v>
      </c>
      <c r="D31" s="2" t="e">
        <f t="shared" si="0"/>
        <v>#NUM!</v>
      </c>
      <c r="E31" s="2">
        <f>SQRT((diameter+extra)^2-(A31)^2)</f>
        <v>59.598657703005358</v>
      </c>
      <c r="F31">
        <f t="shared" si="1"/>
        <v>119.19731540601072</v>
      </c>
      <c r="G31" s="2" t="e">
        <f t="shared" si="2"/>
        <v>#NUM!</v>
      </c>
    </row>
    <row r="32" spans="1:8" x14ac:dyDescent="0.25">
      <c r="A32">
        <v>148</v>
      </c>
      <c r="B32">
        <v>154</v>
      </c>
      <c r="C32" s="2" t="e">
        <f>SQRT((diameter-thickness)^2-(B32)^2)</f>
        <v>#NUM!</v>
      </c>
      <c r="D32" s="2" t="e">
        <f t="shared" si="0"/>
        <v>#NUM!</v>
      </c>
      <c r="E32" s="2">
        <f>SQRT((diameter+extra)^2-(A32)^2)</f>
        <v>42.567593307585526</v>
      </c>
      <c r="F32">
        <f t="shared" si="1"/>
        <v>85.135186615171051</v>
      </c>
      <c r="G32" s="2" t="e">
        <f t="shared" si="2"/>
        <v>#NUM!</v>
      </c>
    </row>
    <row r="33" spans="1:7" x14ac:dyDescent="0.25">
      <c r="A33">
        <v>154</v>
      </c>
      <c r="B33">
        <v>160</v>
      </c>
      <c r="C33" s="2" t="e">
        <f>SQRT((diameter-thickness)^2-(B33)^2)</f>
        <v>#NUM!</v>
      </c>
      <c r="D33" s="2" t="e">
        <f t="shared" si="0"/>
        <v>#NUM!</v>
      </c>
      <c r="E33" s="2">
        <f>SQRT((diameter+extra)^2-(A33)^2)</f>
        <v>0</v>
      </c>
      <c r="F33">
        <f t="shared" si="1"/>
        <v>0</v>
      </c>
      <c r="G33" s="2" t="e">
        <f t="shared" si="2"/>
        <v>#NUM!</v>
      </c>
    </row>
  </sheetData>
  <pageMargins left="0.7" right="0.7" top="0.75" bottom="0.75" header="0.3" footer="0.3"/>
  <pageSetup paperSize="9"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diameter</vt:lpstr>
      <vt:lpstr>extra</vt:lpstr>
      <vt:lpstr>radius</vt:lpstr>
      <vt:lpstr>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Bos</dc:creator>
  <cp:lastModifiedBy>Matthijs Bos</cp:lastModifiedBy>
  <cp:lastPrinted>2019-10-04T20:00:30Z</cp:lastPrinted>
  <dcterms:created xsi:type="dcterms:W3CDTF">2019-10-04T19:25:09Z</dcterms:created>
  <dcterms:modified xsi:type="dcterms:W3CDTF">2019-10-07T17:57:02Z</dcterms:modified>
</cp:coreProperties>
</file>