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5" yWindow="1230" windowWidth="17835" windowHeight="12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D29" i="1"/>
  <c r="E29" i="1"/>
  <c r="H29" i="1"/>
  <c r="C30" i="1"/>
  <c r="D30" i="1"/>
  <c r="E30" i="1"/>
  <c r="H30" i="1"/>
  <c r="C31" i="1"/>
  <c r="D31" i="1"/>
  <c r="E31" i="1"/>
  <c r="H31" i="1"/>
  <c r="B31" i="1"/>
  <c r="B30" i="1"/>
  <c r="B29" i="1"/>
  <c r="J17" i="1"/>
  <c r="J10" i="1"/>
  <c r="J14" i="1"/>
  <c r="J18" i="1"/>
  <c r="J5" i="1"/>
  <c r="J19" i="1"/>
  <c r="J15" i="1"/>
  <c r="J11" i="1"/>
  <c r="J16" i="1"/>
  <c r="J8" i="1"/>
  <c r="J7" i="1"/>
  <c r="J12" i="1"/>
  <c r="J9" i="1"/>
  <c r="J6" i="1"/>
  <c r="J13" i="1"/>
  <c r="I22" i="1"/>
  <c r="I17" i="1"/>
  <c r="I23" i="1"/>
  <c r="I10" i="1"/>
  <c r="I14" i="1"/>
  <c r="I18" i="1"/>
  <c r="I5" i="1"/>
  <c r="I19" i="1"/>
  <c r="I15" i="1"/>
  <c r="I11" i="1"/>
  <c r="I25" i="1"/>
  <c r="I16" i="1"/>
  <c r="I8" i="1"/>
  <c r="I7" i="1"/>
  <c r="I12" i="1"/>
  <c r="I20" i="1"/>
  <c r="I24" i="1"/>
  <c r="I21" i="1"/>
  <c r="I9" i="1"/>
  <c r="I6" i="1"/>
  <c r="I26" i="1"/>
  <c r="I13" i="1"/>
</calcChain>
</file>

<file path=xl/sharedStrings.xml><?xml version="1.0" encoding="utf-8"?>
<sst xmlns="http://schemas.openxmlformats.org/spreadsheetml/2006/main" count="107" uniqueCount="54">
  <si>
    <t>Cultivar</t>
  </si>
  <si>
    <t>CV</t>
  </si>
  <si>
    <t>-------------- Grain Yield (bu/a) ---------------</t>
  </si>
  <si>
    <t>%</t>
  </si>
  <si>
    <t>Kwt</t>
  </si>
  <si>
    <t>Seeds/</t>
  </si>
  <si>
    <t>Pound</t>
  </si>
  <si>
    <t>Grain Protein</t>
  </si>
  <si>
    <t>Test Weight</t>
  </si>
  <si>
    <t>lb/bu</t>
  </si>
  <si>
    <t>HIGH MEAN</t>
  </si>
  <si>
    <t>LOW MEAN</t>
  </si>
  <si>
    <t>EXP MEAN</t>
  </si>
  <si>
    <t># OF REPS</t>
  </si>
  <si>
    <t>LSD 0.05</t>
  </si>
  <si>
    <t>LSD 0.01</t>
  </si>
  <si>
    <t>WILLISTON RESEARCH EXTENSION CENTER-2012</t>
  </si>
  <si>
    <t>2 yr avg</t>
  </si>
  <si>
    <t>3 yr avg</t>
  </si>
  <si>
    <t>LSD 0.10</t>
  </si>
  <si>
    <t>Divide Hard Red Spring Wheat 501</t>
  </si>
  <si>
    <t>Jenna</t>
  </si>
  <si>
    <t>Glenn</t>
  </si>
  <si>
    <t>SY605CL</t>
  </si>
  <si>
    <t>Choteau</t>
  </si>
  <si>
    <t>WB-Gunnison</t>
  </si>
  <si>
    <t>Duclair</t>
  </si>
  <si>
    <t>ND901CL Plus</t>
  </si>
  <si>
    <t>Barlow</t>
  </si>
  <si>
    <t>Velva</t>
  </si>
  <si>
    <t>SY Tyra</t>
  </si>
  <si>
    <t>Steele-ND</t>
  </si>
  <si>
    <t>Elgin</t>
  </si>
  <si>
    <t>Faller</t>
  </si>
  <si>
    <t>SY Soren</t>
  </si>
  <si>
    <t>Howard</t>
  </si>
  <si>
    <t>Prosper</t>
  </si>
  <si>
    <t>Vida</t>
  </si>
  <si>
    <t>Mott</t>
  </si>
  <si>
    <t>RB07</t>
  </si>
  <si>
    <t>Brennan</t>
  </si>
  <si>
    <t>ND 819</t>
  </si>
  <si>
    <t>Kelby</t>
  </si>
  <si>
    <t>Reeder</t>
  </si>
  <si>
    <t>O'Neal</t>
  </si>
  <si>
    <t>Planted: May 15, 2012</t>
  </si>
  <si>
    <t>Harvested: August 29, 2012</t>
  </si>
  <si>
    <t>Applied fertilizer in lbs/a: 53N:36P2O5:0K2O</t>
  </si>
  <si>
    <t>Soil type: Farnuf-Alkabo</t>
  </si>
  <si>
    <t>Soil test to 6" in lb/a: 8P:450K     OM-2.9     pH-7.0</t>
  </si>
  <si>
    <t>Soil test to 24" in lb/a: 78N</t>
  </si>
  <si>
    <t>Grain protein percentages on a 12% moisture basis.</t>
  </si>
  <si>
    <t>-</t>
  </si>
  <si>
    <t>Location: 48.84598, 103.31108W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</si>
</sst>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/>
    <xf numFmtId="16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3" workbookViewId="0">
      <selection activeCell="A39" sqref="A39"/>
    </sheetView>
  </sheetViews>
  <sheetFormatPr defaultRowHeight="15" x14ac:dyDescent="0.25"/>
  <cols>
    <col min="1" max="1" width="19" style="7" customWidth="1"/>
    <col min="2" max="2" width="12.28515625" style="1" customWidth="1"/>
    <col min="3" max="5" width="12.28515625" style="3" customWidth="1"/>
    <col min="6" max="7" width="9.140625" style="3" customWidth="1"/>
    <col min="8" max="8" width="12.28515625" style="3" customWidth="1"/>
    <col min="9" max="16384" width="9.140625" style="3"/>
  </cols>
  <sheetData>
    <row r="1" spans="1:10" ht="15.75" x14ac:dyDescent="0.25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22" t="s">
        <v>20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11" customFormat="1" ht="30" customHeight="1" x14ac:dyDescent="0.25">
      <c r="A3" s="8"/>
      <c r="B3" s="15">
        <v>1000</v>
      </c>
      <c r="C3" s="20" t="s">
        <v>5</v>
      </c>
      <c r="D3" s="20" t="s">
        <v>7</v>
      </c>
      <c r="E3" s="20" t="s">
        <v>8</v>
      </c>
      <c r="F3" s="21" t="s">
        <v>2</v>
      </c>
      <c r="G3" s="21"/>
      <c r="H3" s="21"/>
      <c r="I3" s="21"/>
      <c r="J3" s="21"/>
    </row>
    <row r="4" spans="1:10" s="11" customFormat="1" x14ac:dyDescent="0.25">
      <c r="A4" s="10" t="s">
        <v>0</v>
      </c>
      <c r="B4" s="14" t="s">
        <v>4</v>
      </c>
      <c r="C4" s="4" t="s">
        <v>6</v>
      </c>
      <c r="D4" s="4" t="s">
        <v>3</v>
      </c>
      <c r="E4" s="4" t="s">
        <v>9</v>
      </c>
      <c r="F4" s="6">
        <v>2010</v>
      </c>
      <c r="G4" s="6">
        <v>2011</v>
      </c>
      <c r="H4" s="6">
        <v>2012</v>
      </c>
      <c r="I4" s="6" t="s">
        <v>17</v>
      </c>
      <c r="J4" s="6" t="s">
        <v>18</v>
      </c>
    </row>
    <row r="5" spans="1:10" s="18" customFormat="1" x14ac:dyDescent="0.25">
      <c r="A5" s="28" t="s">
        <v>21</v>
      </c>
      <c r="B5" s="16">
        <v>34.799999999999997</v>
      </c>
      <c r="C5" s="17">
        <v>13029.75</v>
      </c>
      <c r="D5" s="16">
        <v>14.1</v>
      </c>
      <c r="E5" s="16">
        <v>57.95</v>
      </c>
      <c r="F5" s="17">
        <v>59.8</v>
      </c>
      <c r="G5" s="17">
        <v>26.7</v>
      </c>
      <c r="H5" s="17">
        <v>56.7</v>
      </c>
      <c r="I5" s="16">
        <f>AVERAGE(G5:H5)</f>
        <v>41.7</v>
      </c>
      <c r="J5" s="16">
        <f>AVERAGE(F5:H5)</f>
        <v>47.733333333333327</v>
      </c>
    </row>
    <row r="6" spans="1:10" s="18" customFormat="1" x14ac:dyDescent="0.25">
      <c r="A6" s="28" t="s">
        <v>37</v>
      </c>
      <c r="B6" s="16">
        <v>28.8</v>
      </c>
      <c r="C6" s="17">
        <v>15763.85</v>
      </c>
      <c r="D6" s="16">
        <v>14.4</v>
      </c>
      <c r="E6" s="16">
        <v>57.85</v>
      </c>
      <c r="F6" s="17">
        <v>65.3</v>
      </c>
      <c r="G6" s="17">
        <v>20.3</v>
      </c>
      <c r="H6" s="17">
        <v>55.332999999999998</v>
      </c>
      <c r="I6" s="16">
        <f>AVERAGE(G6:H6)</f>
        <v>37.816499999999998</v>
      </c>
      <c r="J6" s="16">
        <f>AVERAGE(F6:H6)</f>
        <v>46.977666666666664</v>
      </c>
    </row>
    <row r="7" spans="1:10" s="18" customFormat="1" x14ac:dyDescent="0.25">
      <c r="A7" s="28" t="s">
        <v>43</v>
      </c>
      <c r="B7" s="16">
        <v>30.15</v>
      </c>
      <c r="C7" s="17">
        <v>15045.6</v>
      </c>
      <c r="D7" s="16">
        <v>14.8</v>
      </c>
      <c r="E7" s="16">
        <v>58.85</v>
      </c>
      <c r="F7" s="17">
        <v>53</v>
      </c>
      <c r="G7" s="17">
        <v>31.7</v>
      </c>
      <c r="H7" s="17">
        <v>52.165999999999997</v>
      </c>
      <c r="I7" s="16">
        <f>AVERAGE(G7:H7)</f>
        <v>41.933</v>
      </c>
      <c r="J7" s="16">
        <f>AVERAGE(F7:H7)</f>
        <v>45.621999999999993</v>
      </c>
    </row>
    <row r="8" spans="1:10" s="18" customFormat="1" x14ac:dyDescent="0.25">
      <c r="A8" s="28" t="s">
        <v>39</v>
      </c>
      <c r="B8" s="16">
        <v>29.15</v>
      </c>
      <c r="C8" s="17">
        <v>15569.35</v>
      </c>
      <c r="D8" s="16">
        <v>15.1</v>
      </c>
      <c r="E8" s="16">
        <v>59.25</v>
      </c>
      <c r="F8" s="17">
        <v>59.6</v>
      </c>
      <c r="G8" s="17">
        <v>19.100000000000001</v>
      </c>
      <c r="H8" s="17">
        <v>54.033299999999997</v>
      </c>
      <c r="I8" s="16">
        <f>AVERAGE(G8:H8)</f>
        <v>36.566649999999996</v>
      </c>
      <c r="J8" s="16">
        <f>AVERAGE(F8:H8)</f>
        <v>44.244433333333326</v>
      </c>
    </row>
    <row r="9" spans="1:10" s="18" customFormat="1" x14ac:dyDescent="0.25">
      <c r="A9" s="28" t="s">
        <v>29</v>
      </c>
      <c r="B9" s="16">
        <v>29.4</v>
      </c>
      <c r="C9" s="17">
        <v>15428.9</v>
      </c>
      <c r="D9" s="16">
        <v>15</v>
      </c>
      <c r="E9" s="16">
        <v>57.1</v>
      </c>
      <c r="F9" s="17">
        <v>57.9</v>
      </c>
      <c r="G9" s="17">
        <v>24.5</v>
      </c>
      <c r="H9" s="17">
        <v>49.3</v>
      </c>
      <c r="I9" s="16">
        <f>AVERAGE(G9:H9)</f>
        <v>36.9</v>
      </c>
      <c r="J9" s="16">
        <f>AVERAGE(F9:H9)</f>
        <v>43.9</v>
      </c>
    </row>
    <row r="10" spans="1:10" s="18" customFormat="1" x14ac:dyDescent="0.25">
      <c r="A10" s="28" t="s">
        <v>33</v>
      </c>
      <c r="B10" s="16">
        <v>34.4</v>
      </c>
      <c r="C10" s="17">
        <v>13174.4</v>
      </c>
      <c r="D10" s="16">
        <v>14.9</v>
      </c>
      <c r="E10" s="16">
        <v>58.95</v>
      </c>
      <c r="F10" s="17">
        <v>59.5</v>
      </c>
      <c r="G10" s="17">
        <v>20</v>
      </c>
      <c r="H10" s="17">
        <v>50.433</v>
      </c>
      <c r="I10" s="16">
        <f>AVERAGE(G10:H10)</f>
        <v>35.216499999999996</v>
      </c>
      <c r="J10" s="16">
        <f>AVERAGE(F10:H10)</f>
        <v>43.311</v>
      </c>
    </row>
    <row r="11" spans="1:10" s="18" customFormat="1" x14ac:dyDescent="0.25">
      <c r="A11" s="28" t="s">
        <v>27</v>
      </c>
      <c r="B11" s="16">
        <v>30</v>
      </c>
      <c r="C11" s="17">
        <v>15134.8</v>
      </c>
      <c r="D11" s="16">
        <v>16.3</v>
      </c>
      <c r="E11" s="16">
        <v>58.2</v>
      </c>
      <c r="F11" s="17">
        <v>54.1</v>
      </c>
      <c r="G11" s="17">
        <v>22.1</v>
      </c>
      <c r="H11" s="17">
        <v>52.366599999999998</v>
      </c>
      <c r="I11" s="16">
        <f>AVERAGE(G11:H11)</f>
        <v>37.2333</v>
      </c>
      <c r="J11" s="16">
        <f>AVERAGE(F11:H11)</f>
        <v>42.855533333333334</v>
      </c>
    </row>
    <row r="12" spans="1:10" s="18" customFormat="1" x14ac:dyDescent="0.25">
      <c r="A12" s="28" t="s">
        <v>31</v>
      </c>
      <c r="B12" s="16">
        <v>31.9</v>
      </c>
      <c r="C12" s="17">
        <v>14216.2</v>
      </c>
      <c r="D12" s="16">
        <v>15</v>
      </c>
      <c r="E12" s="16">
        <v>60.45</v>
      </c>
      <c r="F12" s="17">
        <v>59.4</v>
      </c>
      <c r="G12" s="17">
        <v>18.5</v>
      </c>
      <c r="H12" s="17">
        <v>47.2333</v>
      </c>
      <c r="I12" s="16">
        <f>AVERAGE(G12:H12)</f>
        <v>32.86665</v>
      </c>
      <c r="J12" s="16">
        <f>AVERAGE(F12:H12)</f>
        <v>41.711100000000002</v>
      </c>
    </row>
    <row r="13" spans="1:10" s="18" customFormat="1" x14ac:dyDescent="0.25">
      <c r="A13" s="28" t="s">
        <v>28</v>
      </c>
      <c r="B13" s="16">
        <v>30.5</v>
      </c>
      <c r="C13" s="17">
        <v>14876.7</v>
      </c>
      <c r="D13" s="16">
        <v>15.35</v>
      </c>
      <c r="E13" s="16">
        <v>61.4</v>
      </c>
      <c r="F13" s="17">
        <v>55.3</v>
      </c>
      <c r="G13" s="17">
        <v>15.9</v>
      </c>
      <c r="H13" s="17">
        <v>53.433300000000003</v>
      </c>
      <c r="I13" s="16">
        <f>AVERAGE(G13:H13)</f>
        <v>34.666650000000004</v>
      </c>
      <c r="J13" s="16">
        <f>AVERAGE(F13:H13)</f>
        <v>41.544433333333338</v>
      </c>
    </row>
    <row r="14" spans="1:10" s="18" customFormat="1" x14ac:dyDescent="0.25">
      <c r="A14" s="28" t="s">
        <v>22</v>
      </c>
      <c r="B14" s="16">
        <v>30.7</v>
      </c>
      <c r="C14" s="17">
        <v>14788.5</v>
      </c>
      <c r="D14" s="16">
        <v>15.3</v>
      </c>
      <c r="E14" s="16">
        <v>58.05</v>
      </c>
      <c r="F14" s="17">
        <v>50.6</v>
      </c>
      <c r="G14" s="17">
        <v>17.8</v>
      </c>
      <c r="H14" s="17">
        <v>55.2333</v>
      </c>
      <c r="I14" s="16">
        <f>AVERAGE(G14:H14)</f>
        <v>36.516649999999998</v>
      </c>
      <c r="J14" s="16">
        <f>AVERAGE(F14:H14)</f>
        <v>41.211100000000002</v>
      </c>
    </row>
    <row r="15" spans="1:10" s="18" customFormat="1" x14ac:dyDescent="0.25">
      <c r="A15" s="28" t="s">
        <v>38</v>
      </c>
      <c r="B15" s="16">
        <v>28.2</v>
      </c>
      <c r="C15" s="17">
        <v>16097.35</v>
      </c>
      <c r="D15" s="16">
        <v>14.3</v>
      </c>
      <c r="E15" s="16">
        <v>58.3</v>
      </c>
      <c r="F15" s="17">
        <v>48.9</v>
      </c>
      <c r="G15" s="17">
        <v>23.9</v>
      </c>
      <c r="H15" s="17">
        <v>50.566600000000001</v>
      </c>
      <c r="I15" s="16">
        <f>AVERAGE(G15:H15)</f>
        <v>37.2333</v>
      </c>
      <c r="J15" s="16">
        <f>AVERAGE(F15:H15)</f>
        <v>41.122199999999999</v>
      </c>
    </row>
    <row r="16" spans="1:10" s="18" customFormat="1" x14ac:dyDescent="0.25">
      <c r="A16" s="28" t="s">
        <v>36</v>
      </c>
      <c r="B16" s="16">
        <v>33.35</v>
      </c>
      <c r="C16" s="17">
        <v>13604.35</v>
      </c>
      <c r="D16" s="16">
        <v>14.1</v>
      </c>
      <c r="E16" s="16">
        <v>59.35</v>
      </c>
      <c r="F16" s="17">
        <v>50.7</v>
      </c>
      <c r="G16" s="17">
        <v>19</v>
      </c>
      <c r="H16" s="17">
        <v>52.933</v>
      </c>
      <c r="I16" s="16">
        <f>AVERAGE(G16:H16)</f>
        <v>35.966499999999996</v>
      </c>
      <c r="J16" s="16">
        <f>AVERAGE(F16:H16)</f>
        <v>40.87766666666667</v>
      </c>
    </row>
    <row r="17" spans="1:10" s="18" customFormat="1" x14ac:dyDescent="0.25">
      <c r="A17" s="28" t="s">
        <v>24</v>
      </c>
      <c r="B17" s="16">
        <v>29.65</v>
      </c>
      <c r="C17" s="17">
        <v>15298.6</v>
      </c>
      <c r="D17" s="16">
        <v>15.5</v>
      </c>
      <c r="E17" s="16">
        <v>56.5</v>
      </c>
      <c r="F17" s="17">
        <v>54.2</v>
      </c>
      <c r="G17" s="17">
        <v>16.3</v>
      </c>
      <c r="H17" s="17">
        <v>49.2</v>
      </c>
      <c r="I17" s="16">
        <f>AVERAGE(G17:H17)</f>
        <v>32.75</v>
      </c>
      <c r="J17" s="16">
        <f>AVERAGE(F17:H17)</f>
        <v>39.9</v>
      </c>
    </row>
    <row r="18" spans="1:10" s="18" customFormat="1" x14ac:dyDescent="0.25">
      <c r="A18" s="28" t="s">
        <v>35</v>
      </c>
      <c r="B18" s="16">
        <v>32.299999999999997</v>
      </c>
      <c r="C18" s="17">
        <v>14036.85</v>
      </c>
      <c r="D18" s="16">
        <v>15.05</v>
      </c>
      <c r="E18" s="16">
        <v>60.45</v>
      </c>
      <c r="F18" s="17">
        <v>49.8</v>
      </c>
      <c r="G18" s="17">
        <v>18.600000000000001</v>
      </c>
      <c r="H18" s="17">
        <v>49</v>
      </c>
      <c r="I18" s="16">
        <f>AVERAGE(G18:H18)</f>
        <v>33.799999999999997</v>
      </c>
      <c r="J18" s="16">
        <f>AVERAGE(F18:H18)</f>
        <v>39.133333333333333</v>
      </c>
    </row>
    <row r="19" spans="1:10" s="18" customFormat="1" x14ac:dyDescent="0.25">
      <c r="A19" s="28" t="s">
        <v>42</v>
      </c>
      <c r="B19" s="16">
        <v>29.2</v>
      </c>
      <c r="C19" s="17">
        <v>15530.9</v>
      </c>
      <c r="D19" s="16">
        <v>15.3</v>
      </c>
      <c r="E19" s="16">
        <v>60.05</v>
      </c>
      <c r="F19" s="17">
        <v>43.4</v>
      </c>
      <c r="G19" s="17">
        <v>15.8</v>
      </c>
      <c r="H19" s="17">
        <v>57.3</v>
      </c>
      <c r="I19" s="16">
        <f>AVERAGE(G19:H19)</f>
        <v>36.549999999999997</v>
      </c>
      <c r="J19" s="16">
        <f>AVERAGE(F19:H19)</f>
        <v>38.833333333333336</v>
      </c>
    </row>
    <row r="20" spans="1:10" s="18" customFormat="1" x14ac:dyDescent="0.25">
      <c r="A20" s="28" t="s">
        <v>34</v>
      </c>
      <c r="B20" s="16">
        <v>29.25</v>
      </c>
      <c r="C20" s="17">
        <v>15507.6</v>
      </c>
      <c r="D20" s="16">
        <v>14.9</v>
      </c>
      <c r="E20" s="16">
        <v>60.35</v>
      </c>
      <c r="F20" s="17" t="s">
        <v>52</v>
      </c>
      <c r="G20" s="17">
        <v>21</v>
      </c>
      <c r="H20" s="17">
        <v>57.7333</v>
      </c>
      <c r="I20" s="16">
        <f>AVERAGE(G20:H20)</f>
        <v>39.36665</v>
      </c>
      <c r="J20" s="16" t="s">
        <v>52</v>
      </c>
    </row>
    <row r="21" spans="1:10" s="18" customFormat="1" x14ac:dyDescent="0.25">
      <c r="A21" s="28" t="s">
        <v>23</v>
      </c>
      <c r="B21" s="16">
        <v>30.75</v>
      </c>
      <c r="C21" s="17">
        <v>14777.9</v>
      </c>
      <c r="D21" s="16">
        <v>15.95</v>
      </c>
      <c r="E21" s="16">
        <v>61.35</v>
      </c>
      <c r="F21" s="17" t="s">
        <v>52</v>
      </c>
      <c r="G21" s="17">
        <v>20.3</v>
      </c>
      <c r="H21" s="17">
        <v>54.7</v>
      </c>
      <c r="I21" s="16">
        <f>AVERAGE(G21:H21)</f>
        <v>37.5</v>
      </c>
      <c r="J21" s="16" t="s">
        <v>52</v>
      </c>
    </row>
    <row r="22" spans="1:10" s="18" customFormat="1" x14ac:dyDescent="0.25">
      <c r="A22" s="28" t="s">
        <v>40</v>
      </c>
      <c r="B22" s="16">
        <v>28.25</v>
      </c>
      <c r="C22" s="17">
        <v>16090.65</v>
      </c>
      <c r="D22" s="16">
        <v>15.45</v>
      </c>
      <c r="E22" s="16">
        <v>60.05</v>
      </c>
      <c r="F22" s="17" t="s">
        <v>52</v>
      </c>
      <c r="G22" s="17">
        <v>16.100000000000001</v>
      </c>
      <c r="H22" s="17">
        <v>58.566000000000003</v>
      </c>
      <c r="I22" s="16">
        <f>AVERAGE(G22:H22)</f>
        <v>37.332999999999998</v>
      </c>
      <c r="J22" s="16" t="s">
        <v>52</v>
      </c>
    </row>
    <row r="23" spans="1:10" s="18" customFormat="1" x14ac:dyDescent="0.25">
      <c r="A23" s="28" t="s">
        <v>26</v>
      </c>
      <c r="B23" s="16">
        <v>31</v>
      </c>
      <c r="C23" s="17">
        <v>14636.85</v>
      </c>
      <c r="D23" s="16">
        <v>14.9</v>
      </c>
      <c r="E23" s="16">
        <v>58.6</v>
      </c>
      <c r="F23" s="17" t="s">
        <v>52</v>
      </c>
      <c r="G23" s="17">
        <v>18</v>
      </c>
      <c r="H23" s="17">
        <v>52.332999999999998</v>
      </c>
      <c r="I23" s="16">
        <f>AVERAGE(G23:H23)</f>
        <v>35.166499999999999</v>
      </c>
      <c r="J23" s="16" t="s">
        <v>52</v>
      </c>
    </row>
    <row r="24" spans="1:10" s="18" customFormat="1" x14ac:dyDescent="0.25">
      <c r="A24" s="28" t="s">
        <v>30</v>
      </c>
      <c r="B24" s="16">
        <v>30.25</v>
      </c>
      <c r="C24" s="17">
        <v>15017.65</v>
      </c>
      <c r="D24" s="16">
        <v>14.4</v>
      </c>
      <c r="E24" s="16">
        <v>58.45</v>
      </c>
      <c r="F24" s="17" t="s">
        <v>52</v>
      </c>
      <c r="G24" s="17">
        <v>22.8</v>
      </c>
      <c r="H24" s="17">
        <v>43.933300000000003</v>
      </c>
      <c r="I24" s="16">
        <f>AVERAGE(G24:H24)</f>
        <v>33.36665</v>
      </c>
      <c r="J24" s="16" t="s">
        <v>52</v>
      </c>
    </row>
    <row r="25" spans="1:10" s="18" customFormat="1" x14ac:dyDescent="0.25">
      <c r="A25" s="28" t="s">
        <v>44</v>
      </c>
      <c r="B25" s="16">
        <v>27.65</v>
      </c>
      <c r="C25" s="17">
        <v>16423.400000000001</v>
      </c>
      <c r="D25" s="16">
        <v>14.85</v>
      </c>
      <c r="E25" s="16">
        <v>55.05</v>
      </c>
      <c r="F25" s="17" t="s">
        <v>52</v>
      </c>
      <c r="G25" s="17">
        <v>21.8</v>
      </c>
      <c r="H25" s="17">
        <v>44.9</v>
      </c>
      <c r="I25" s="16">
        <f>AVERAGE(G25:H25)</f>
        <v>33.35</v>
      </c>
      <c r="J25" s="16" t="s">
        <v>52</v>
      </c>
    </row>
    <row r="26" spans="1:10" s="18" customFormat="1" x14ac:dyDescent="0.25">
      <c r="A26" s="28" t="s">
        <v>25</v>
      </c>
      <c r="B26" s="16">
        <v>34.15</v>
      </c>
      <c r="C26" s="17">
        <v>13305</v>
      </c>
      <c r="D26" s="16">
        <v>14.3</v>
      </c>
      <c r="E26" s="16">
        <v>58.7</v>
      </c>
      <c r="F26" s="17" t="s">
        <v>52</v>
      </c>
      <c r="G26" s="17">
        <v>16.5</v>
      </c>
      <c r="H26" s="17">
        <v>47.4</v>
      </c>
      <c r="I26" s="16">
        <f>AVERAGE(G26:H26)</f>
        <v>31.95</v>
      </c>
      <c r="J26" s="16" t="s">
        <v>52</v>
      </c>
    </row>
    <row r="27" spans="1:10" s="18" customFormat="1" x14ac:dyDescent="0.25">
      <c r="A27" s="28" t="s">
        <v>32</v>
      </c>
      <c r="B27" s="16">
        <v>28.85</v>
      </c>
      <c r="C27" s="17">
        <v>15740.15</v>
      </c>
      <c r="D27" s="16">
        <v>14.7</v>
      </c>
      <c r="E27" s="16">
        <v>58.55</v>
      </c>
      <c r="F27" s="17" t="s">
        <v>52</v>
      </c>
      <c r="G27" s="17" t="s">
        <v>52</v>
      </c>
      <c r="H27" s="17">
        <v>54.833300000000001</v>
      </c>
      <c r="I27" s="16" t="s">
        <v>52</v>
      </c>
      <c r="J27" s="16" t="s">
        <v>52</v>
      </c>
    </row>
    <row r="28" spans="1:10" s="18" customFormat="1" x14ac:dyDescent="0.25">
      <c r="A28" s="28" t="s">
        <v>41</v>
      </c>
      <c r="B28" s="16">
        <v>31.4</v>
      </c>
      <c r="C28" s="17">
        <v>14450.5</v>
      </c>
      <c r="D28" s="16">
        <v>14.85</v>
      </c>
      <c r="E28" s="16">
        <v>60.45</v>
      </c>
      <c r="F28" s="17" t="s">
        <v>52</v>
      </c>
      <c r="G28" s="17" t="s">
        <v>52</v>
      </c>
      <c r="H28" s="17">
        <v>57.166600000000003</v>
      </c>
      <c r="I28" s="16" t="s">
        <v>52</v>
      </c>
      <c r="J28" s="16" t="s">
        <v>52</v>
      </c>
    </row>
    <row r="29" spans="1:10" s="18" customFormat="1" x14ac:dyDescent="0.25">
      <c r="A29" s="24" t="s">
        <v>10</v>
      </c>
      <c r="B29" s="25">
        <f>MAX(B5:B28)</f>
        <v>34.799999999999997</v>
      </c>
      <c r="C29" s="25">
        <f t="shared" ref="C29:H29" si="0">MAX(C5:C28)</f>
        <v>16423.400000000001</v>
      </c>
      <c r="D29" s="25">
        <f t="shared" si="0"/>
        <v>16.3</v>
      </c>
      <c r="E29" s="25">
        <f t="shared" si="0"/>
        <v>61.4</v>
      </c>
      <c r="F29" s="25" t="s">
        <v>52</v>
      </c>
      <c r="G29" s="25" t="s">
        <v>52</v>
      </c>
      <c r="H29" s="25">
        <f t="shared" si="0"/>
        <v>58.566000000000003</v>
      </c>
      <c r="I29" s="26" t="s">
        <v>52</v>
      </c>
      <c r="J29" s="26" t="s">
        <v>52</v>
      </c>
    </row>
    <row r="30" spans="1:10" x14ac:dyDescent="0.25">
      <c r="A30" s="7" t="s">
        <v>11</v>
      </c>
      <c r="B30" s="1">
        <f>MIN(B5:B28)</f>
        <v>27.65</v>
      </c>
      <c r="C30" s="1">
        <f t="shared" ref="C30:H30" si="1">MIN(C5:C28)</f>
        <v>13029.75</v>
      </c>
      <c r="D30" s="1">
        <f t="shared" si="1"/>
        <v>14.1</v>
      </c>
      <c r="E30" s="1">
        <f t="shared" si="1"/>
        <v>55.05</v>
      </c>
      <c r="F30" s="1" t="s">
        <v>52</v>
      </c>
      <c r="G30" s="1" t="s">
        <v>52</v>
      </c>
      <c r="H30" s="1">
        <f t="shared" si="1"/>
        <v>43.933300000000003</v>
      </c>
      <c r="I30" s="3" t="s">
        <v>52</v>
      </c>
      <c r="J30" s="3" t="s">
        <v>52</v>
      </c>
    </row>
    <row r="31" spans="1:10" x14ac:dyDescent="0.25">
      <c r="A31" s="7" t="s">
        <v>12</v>
      </c>
      <c r="B31" s="1">
        <f>AVERAGE(B5:B28)</f>
        <v>30.585416666666664</v>
      </c>
      <c r="C31" s="1">
        <f t="shared" ref="C31:H31" si="2">AVERAGE(C5:C28)</f>
        <v>14897.741666666669</v>
      </c>
      <c r="D31" s="1">
        <f t="shared" si="2"/>
        <v>14.950000000000003</v>
      </c>
      <c r="E31" s="1">
        <f t="shared" si="2"/>
        <v>58.927083333333336</v>
      </c>
      <c r="F31" s="1" t="s">
        <v>52</v>
      </c>
      <c r="G31" s="1" t="s">
        <v>52</v>
      </c>
      <c r="H31" s="1">
        <f t="shared" si="2"/>
        <v>52.366537500000014</v>
      </c>
      <c r="I31" s="3" t="s">
        <v>52</v>
      </c>
      <c r="J31" s="3" t="s">
        <v>52</v>
      </c>
    </row>
    <row r="32" spans="1:10" x14ac:dyDescent="0.25">
      <c r="A32" s="9" t="s">
        <v>1</v>
      </c>
      <c r="B32" s="1">
        <v>2.7442340000000001</v>
      </c>
      <c r="C32" s="1">
        <v>2.7552850000000002</v>
      </c>
      <c r="D32" s="2">
        <v>4.6125109999999996</v>
      </c>
      <c r="E32" s="2">
        <v>1.0243249999999999</v>
      </c>
      <c r="F32" s="1" t="s">
        <v>52</v>
      </c>
      <c r="G32" s="1" t="s">
        <v>52</v>
      </c>
      <c r="H32" s="2">
        <v>8.2304680000000001</v>
      </c>
      <c r="I32" s="3" t="s">
        <v>52</v>
      </c>
      <c r="J32" s="3" t="s">
        <v>52</v>
      </c>
    </row>
    <row r="33" spans="1:10" x14ac:dyDescent="0.25">
      <c r="A33" s="9" t="s">
        <v>19</v>
      </c>
      <c r="B33" s="1">
        <v>1.4384999999999999</v>
      </c>
      <c r="C33" s="1">
        <v>703.5</v>
      </c>
      <c r="D33" s="2">
        <v>1.1818</v>
      </c>
      <c r="E33" s="2">
        <v>1.0345</v>
      </c>
      <c r="F33" s="1" t="s">
        <v>52</v>
      </c>
      <c r="G33" s="1" t="s">
        <v>52</v>
      </c>
      <c r="H33" s="2">
        <v>5.9074</v>
      </c>
      <c r="I33" s="3" t="s">
        <v>52</v>
      </c>
      <c r="J33" s="3" t="s">
        <v>52</v>
      </c>
    </row>
    <row r="34" spans="1:10" s="11" customFormat="1" x14ac:dyDescent="0.25">
      <c r="A34" s="12" t="s">
        <v>14</v>
      </c>
      <c r="B34" s="19">
        <v>1.7363</v>
      </c>
      <c r="C34" s="19">
        <v>849.13</v>
      </c>
      <c r="D34" s="19">
        <v>1.4265000000000001</v>
      </c>
      <c r="E34" s="19">
        <v>1.2486999999999999</v>
      </c>
      <c r="F34" s="1" t="s">
        <v>52</v>
      </c>
      <c r="G34" s="1" t="s">
        <v>52</v>
      </c>
      <c r="H34" s="19">
        <v>7.0835999999999997</v>
      </c>
      <c r="I34" s="3" t="s">
        <v>52</v>
      </c>
      <c r="J34" s="3" t="s">
        <v>52</v>
      </c>
    </row>
    <row r="35" spans="1:10" x14ac:dyDescent="0.25">
      <c r="A35" s="7" t="s">
        <v>15</v>
      </c>
      <c r="B35" s="1">
        <v>2.3563000000000001</v>
      </c>
      <c r="C35" s="1">
        <v>1152.3</v>
      </c>
      <c r="D35" s="3">
        <v>1.9359</v>
      </c>
      <c r="E35" s="3">
        <v>1.6944999999999999</v>
      </c>
      <c r="F35" s="1" t="s">
        <v>52</v>
      </c>
      <c r="G35" s="1" t="s">
        <v>52</v>
      </c>
      <c r="H35" s="1">
        <v>9.4558999999999997</v>
      </c>
      <c r="I35" s="3" t="s">
        <v>52</v>
      </c>
      <c r="J35" s="3" t="s">
        <v>52</v>
      </c>
    </row>
    <row r="36" spans="1:10" x14ac:dyDescent="0.25">
      <c r="A36" s="7" t="s">
        <v>13</v>
      </c>
      <c r="B36" s="13">
        <v>2</v>
      </c>
      <c r="C36" s="3">
        <v>2</v>
      </c>
      <c r="D36" s="3">
        <v>2</v>
      </c>
      <c r="E36" s="3">
        <v>2</v>
      </c>
      <c r="F36" s="1" t="s">
        <v>52</v>
      </c>
      <c r="G36" s="1" t="s">
        <v>52</v>
      </c>
      <c r="H36" s="3">
        <v>3</v>
      </c>
      <c r="I36" s="3" t="s">
        <v>52</v>
      </c>
      <c r="J36" s="3" t="s">
        <v>52</v>
      </c>
    </row>
    <row r="37" spans="1:10" x14ac:dyDescent="0.25">
      <c r="B37" s="13"/>
    </row>
    <row r="38" spans="1:10" x14ac:dyDescent="0.25">
      <c r="A38" s="7" t="s">
        <v>53</v>
      </c>
    </row>
    <row r="39" spans="1:10" x14ac:dyDescent="0.25">
      <c r="A39" s="27" t="s">
        <v>45</v>
      </c>
    </row>
    <row r="40" spans="1:10" x14ac:dyDescent="0.25">
      <c r="A40" s="27" t="s">
        <v>46</v>
      </c>
    </row>
    <row r="41" spans="1:10" x14ac:dyDescent="0.25">
      <c r="A41" s="27" t="s">
        <v>47</v>
      </c>
    </row>
    <row r="42" spans="1:10" x14ac:dyDescent="0.25">
      <c r="A42" s="27" t="s">
        <v>48</v>
      </c>
    </row>
    <row r="43" spans="1:10" x14ac:dyDescent="0.25">
      <c r="A43" s="27" t="s">
        <v>49</v>
      </c>
    </row>
    <row r="44" spans="1:10" x14ac:dyDescent="0.25">
      <c r="A44" s="27" t="s">
        <v>50</v>
      </c>
    </row>
    <row r="45" spans="1:10" x14ac:dyDescent="0.25">
      <c r="A45" s="27" t="s">
        <v>51</v>
      </c>
    </row>
    <row r="46" spans="1:10" x14ac:dyDescent="0.25">
      <c r="A46" s="5"/>
    </row>
  </sheetData>
  <sortState ref="A21:XFD28">
    <sortCondition descending="1" ref="I21:I28"/>
  </sortState>
  <mergeCells count="3">
    <mergeCell ref="F3:J3"/>
    <mergeCell ref="A2:J2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2012-09-05T15:48:43Z</cp:lastPrinted>
  <dcterms:created xsi:type="dcterms:W3CDTF">2012-09-05T14:09:27Z</dcterms:created>
  <dcterms:modified xsi:type="dcterms:W3CDTF">2012-10-23T14:50:35Z</dcterms:modified>
</cp:coreProperties>
</file>