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2"/>
  <workbookPr/>
  <xr:revisionPtr revIDLastSave="0" documentId="8_{8DE50FEB-789C-42E2-86E1-1E382DB196F1}" xr6:coauthVersionLast="47" xr6:coauthVersionMax="47" xr10:uidLastSave="{00000000-0000-0000-0000-000000000000}"/>
  <bookViews>
    <workbookView xWindow="240" yWindow="105" windowWidth="14805" windowHeight="8010" firstSheet="6" activeTab="8" xr2:uid="{00000000-000D-0000-FFFF-FFFF00000000}"/>
  </bookViews>
  <sheets>
    <sheet name="Spiegazione1" sheetId="1" r:id="rId1"/>
    <sheet name="Spiegazione2" sheetId="10" r:id="rId2"/>
    <sheet name="Esercizio1" sheetId="3" r:id="rId3"/>
    <sheet name="Esercizio2" sheetId="5" r:id="rId4"/>
    <sheet name="Esercizio3" sheetId="6" r:id="rId5"/>
    <sheet name="Esercizio4" sheetId="7" r:id="rId6"/>
    <sheet name="Esercizio5" sheetId="8" r:id="rId7"/>
    <sheet name="Esercizio6" sheetId="9" r:id="rId8"/>
    <sheet name="Esercizio7" sheetId="11" r:id="rId9"/>
    <sheet name="Riferimenti" sheetId="2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9" l="1"/>
  <c r="D18" i="9"/>
  <c r="D17" i="9"/>
  <c r="E19" i="1"/>
  <c r="E20" i="1"/>
  <c r="E21" i="1"/>
  <c r="E22" i="1"/>
  <c r="E23" i="1"/>
  <c r="E24" i="1"/>
  <c r="E25" i="1"/>
  <c r="E26" i="1"/>
  <c r="E27" i="1"/>
  <c r="E18" i="1"/>
  <c r="C5" i="1"/>
  <c r="C6" i="1"/>
  <c r="C7" i="1"/>
  <c r="C8" i="1"/>
  <c r="C9" i="1"/>
  <c r="C10" i="1"/>
  <c r="C11" i="1"/>
  <c r="C12" i="1"/>
  <c r="C13" i="1"/>
  <c r="C4" i="1"/>
  <c r="D6" i="9" l="1"/>
  <c r="D7" i="9"/>
  <c r="D8" i="9"/>
  <c r="D9" i="9"/>
  <c r="D10" i="9"/>
  <c r="D11" i="9"/>
  <c r="D12" i="9"/>
  <c r="D13" i="9"/>
  <c r="D14" i="9"/>
  <c r="D15" i="9"/>
  <c r="D16" i="9"/>
</calcChain>
</file>

<file path=xl/sharedStrings.xml><?xml version="1.0" encoding="utf-8"?>
<sst xmlns="http://schemas.openxmlformats.org/spreadsheetml/2006/main" count="122" uniqueCount="105">
  <si>
    <t>Creiamo una tabella con due colonne di numeri e proviamo a sommarli.</t>
  </si>
  <si>
    <t>Numero_1</t>
  </si>
  <si>
    <t>Numero_2</t>
  </si>
  <si>
    <t>Somma</t>
  </si>
  <si>
    <t xml:space="preserve">Una formula si inizia scrivendo un = nella cella. </t>
  </si>
  <si>
    <t>Usiamo le quattro operazioni fondamentali,</t>
  </si>
  <si>
    <t>ovvero +, -, *, /</t>
  </si>
  <si>
    <t xml:space="preserve">Possiamo anche scrivere le parentesi tonde con la </t>
  </si>
  <si>
    <t>normale notazione matematica.</t>
  </si>
  <si>
    <t>Se una cella è stata riempita con una formula/funzione, al variare dei valori</t>
  </si>
  <si>
    <t>delle celle utilizzate nel calcolo, cambierà automaticamente il contenuto della cella.</t>
  </si>
  <si>
    <t>Possiamo fare la stessa cosa con molti numeri.</t>
  </si>
  <si>
    <t>Numero_3</t>
  </si>
  <si>
    <t>Numero_4</t>
  </si>
  <si>
    <t>Posso scrivere una formula/funzione anche nella barra della formula.</t>
  </si>
  <si>
    <t>Posso utilizzare le parentesi (ma solo le tonde!) per dare precedenza a certi calcoli, come nell'aritmetica studiata a scuola.</t>
  </si>
  <si>
    <t>Se faccio un copia/incolla di una formula in un gruppo di dati, Excel cambia automaticamente i riferimenti delle celle in modo che la formula risulti corretta per la riga/colonna su cui ci troviamo.</t>
  </si>
  <si>
    <t>Funziona anche con il trascinamento/autofill.</t>
  </si>
  <si>
    <t>La visualizzazione delle formule, invece che del loro risultato, può essere attivata dal menu Formule -&gt; Mostra formule.</t>
  </si>
  <si>
    <t>Consegna:</t>
  </si>
  <si>
    <t>Crea una tabella come la seguente:</t>
  </si>
  <si>
    <t>Prodotto</t>
  </si>
  <si>
    <t>Prezzo</t>
  </si>
  <si>
    <t>Quantità</t>
  </si>
  <si>
    <t>Totale</t>
  </si>
  <si>
    <t>prodotto_1</t>
  </si>
  <si>
    <t>prodotto_2</t>
  </si>
  <si>
    <t>prodotto_3</t>
  </si>
  <si>
    <t>Totale quantità</t>
  </si>
  <si>
    <t>prodotto_4</t>
  </si>
  <si>
    <t>Totale prezzi</t>
  </si>
  <si>
    <t>Inserisci una formula per calcolare il totale moltiplicando il prezzo per la quantità.</t>
  </si>
  <si>
    <t>Calcola infine in due nuove celle il totale delle quantità e il totale dei prezzi.</t>
  </si>
  <si>
    <t>Crea una tabella come la seguente. Il prezzo di un macchinario viene pagato in un certo numero di mesi.</t>
  </si>
  <si>
    <t>Macchinario</t>
  </si>
  <si>
    <t>Prezzo macchinario</t>
  </si>
  <si>
    <t>Mesi di ammortamento</t>
  </si>
  <si>
    <t>Rata mensile</t>
  </si>
  <si>
    <t>macchinario_1</t>
  </si>
  <si>
    <t>macchinario_2</t>
  </si>
  <si>
    <t>macchinario_3</t>
  </si>
  <si>
    <t>Rata mensile totale</t>
  </si>
  <si>
    <t>macchinario_4</t>
  </si>
  <si>
    <t>Inserisci le formule per calcolare la rata mensile di ogni macchinario.</t>
  </si>
  <si>
    <t>Inserisci una formula per calcolare il totale delle rate mensili.</t>
  </si>
  <si>
    <t>Crea una tabella come la seguente, impostando le formule per calcolare il valore del prezzo finale.</t>
  </si>
  <si>
    <t>Fornitore</t>
  </si>
  <si>
    <t>Da pagare</t>
  </si>
  <si>
    <t>Sconto</t>
  </si>
  <si>
    <t>Prezzo finale</t>
  </si>
  <si>
    <t>fornitore_1</t>
  </si>
  <si>
    <t>fornitore_2</t>
  </si>
  <si>
    <t>fornitore_3</t>
  </si>
  <si>
    <t>Totale da pagare</t>
  </si>
  <si>
    <t>fornitore_4</t>
  </si>
  <si>
    <t>Prezzo iniziale</t>
  </si>
  <si>
    <t>Aumento</t>
  </si>
  <si>
    <t>Crea una tabella come la seguente, impostando le formule per calcolare il prezzo per ogni partecipante alle cene.</t>
  </si>
  <si>
    <t>Partecipanti</t>
  </si>
  <si>
    <t>Scontrino</t>
  </si>
  <si>
    <t>Prezzo per persona</t>
  </si>
  <si>
    <t>Cena_1</t>
  </si>
  <si>
    <t>Cena_2</t>
  </si>
  <si>
    <t>Cena_3</t>
  </si>
  <si>
    <t>Cena_4</t>
  </si>
  <si>
    <t>Cena_5</t>
  </si>
  <si>
    <t>Cena_6</t>
  </si>
  <si>
    <t>Cena_7</t>
  </si>
  <si>
    <t>Crea un bilancio casalingo sulla base della seguente tabella.</t>
  </si>
  <si>
    <t>Imposta le formule per calcolare i dati richiesti.</t>
  </si>
  <si>
    <t>Mese</t>
  </si>
  <si>
    <t>Entrate</t>
  </si>
  <si>
    <t>Uscite</t>
  </si>
  <si>
    <t>Saldo mensile</t>
  </si>
  <si>
    <t>Cassa a inizio anno:</t>
  </si>
  <si>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</si>
  <si>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</si>
  <si>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</si>
  <si>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</si>
  <si>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</si>
  <si>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</si>
  <si>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</si>
  <si>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</si>
  <si>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</si>
  <si>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</si>
  <si>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</si>
  <si>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</si>
  <si>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Cassa a fine anno:</t>
  </si>
  <si>
    <t>Il saldo mensile può essere positivo o negativo, a seconda che le entrate siano</t>
  </si>
  <si>
    <t>maggiori delle uscite oppure viceversa.</t>
  </si>
  <si>
    <t>Consegna</t>
  </si>
  <si>
    <t>Un libero professionista ha bisogno di aiuto nel gestire le entrate della sua partita IVA in regime forfettario.</t>
  </si>
  <si>
    <t>Funzionamento della partita IVA:</t>
  </si>
  <si>
    <t>Reddito = quanti soldi mi danno i miei clienti</t>
  </si>
  <si>
    <t>Imponibile = una percentuale del reddito, la parte su cui vengono calcolate le tasse, viene calcolato in base a vari fattori.</t>
  </si>
  <si>
    <t>Coefficiente di redditività = percentuale che serve per calcolare l'imponibile, dipende dal tipo di attività svolta.</t>
  </si>
  <si>
    <t>Le tasse da pagare per questo regime sono due:</t>
  </si>
  <si>
    <t>1. imposta sostitutiva, pari al 15% dell'imponibile</t>
  </si>
  <si>
    <t>2. contributi previdenziali, pari al 26,07% dell'imponibile</t>
  </si>
  <si>
    <t>Il netto guadagnato dal professionista è il reddito meno le tasse.</t>
  </si>
  <si>
    <t>Ipotizza un foglio di calcolo per un libero professionista, indicando e calcolando nel modo che preferisci il reddito mensile</t>
  </si>
  <si>
    <t>per ogni mese del 2024, calcolando poi l'ammontare delle tasse e infine calcolando il netto ricevuto dal professionista.</t>
  </si>
  <si>
    <t>Utilizza un coefficiente di redditività a tua scelta compreso tra 67% e 78%.</t>
  </si>
  <si>
    <t>Corso online, video 09</t>
  </si>
  <si>
    <t>https://www.youtube.com/watch?v=F9nGdL7ucjg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</si>
</sst>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410]_-;\-* #,##0.00\ [$€-410]_-;_-* &quot;-&quot;??\ [$€-410]_-;_-@_-"/>
  </numFmts>
  <fonts count="7">
    <font>
      <sz val="11"/>
      <color theme="1"/>
      <name val="Aptos Narrow"/>
      <family val="2"/>
      <scheme val="minor"/>
    </font>
    <font>
      <sz val="11"/>
      <color rgb="FF9C5700"/>
      <name val="Calibri"/>
      <scheme val="minor"/>
    </font>
    <font>
      <b/>
      <sz val="11"/>
      <color rgb="FF3F3F3F"/>
      <name val="Calibri"/>
      <scheme val="minor"/>
    </font>
    <font>
      <b/>
      <sz val="11"/>
      <color theme="1"/>
      <name val="Calibri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242424"/>
      <name val="Aptos Narrow"/>
      <charset val="1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4" fillId="0" borderId="0" xfId="4"/>
    <xf numFmtId="0" fontId="5" fillId="0" borderId="0" xfId="0" applyFont="1"/>
    <xf numFmtId="0" fontId="1" fillId="2" borderId="0" xfId="1"/>
    <xf numFmtId="0" fontId="6" fillId="0" borderId="0" xfId="0" applyFont="1"/>
    <xf numFmtId="164" fontId="0" fillId="0" borderId="0" xfId="0" applyNumberFormat="1"/>
    <xf numFmtId="0" fontId="2" fillId="3" borderId="1" xfId="2"/>
    <xf numFmtId="9" fontId="0" fillId="0" borderId="0" xfId="0" applyNumberFormat="1"/>
    <xf numFmtId="164" fontId="2" fillId="3" borderId="1" xfId="2" applyNumberFormat="1"/>
    <xf numFmtId="0" fontId="3" fillId="0" borderId="2" xfId="3" applyFill="1"/>
    <xf numFmtId="164" fontId="3" fillId="0" borderId="2" xfId="3" applyNumberFormat="1" applyFill="1"/>
  </cellXfs>
  <cellStyles count="5">
    <cellStyle name="Hyperlink" xfId="4" xr:uid="{00000000-000B-0000-0000-000008000000}"/>
    <cellStyle name="Neutrale" xfId="1" builtinId="28"/>
    <cellStyle name="Normale" xfId="0" builtinId="0"/>
    <cellStyle name="Output" xfId="2" builtinId="21"/>
    <cellStyle name="Totale" xfId="3" builtinId="2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F9nGdL7ucj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workbookViewId="0">
      <selection activeCell="E10" sqref="E10"/>
    </sheetView>
  </sheetViews>
  <sheetFormatPr defaultRowHeight="15"/>
  <cols>
    <col min="1" max="1" width="12.140625" customWidth="1"/>
    <col min="2" max="2" width="12.7109375" customWidth="1"/>
    <col min="3" max="4" width="11.140625" customWidth="1"/>
  </cols>
  <sheetData>
    <row r="1" spans="1:5">
      <c r="A1" t="s">
        <v>0</v>
      </c>
    </row>
    <row r="3" spans="1:5">
      <c r="A3" s="2" t="s">
        <v>1</v>
      </c>
      <c r="B3" s="2" t="s">
        <v>2</v>
      </c>
      <c r="C3" s="2" t="s">
        <v>3</v>
      </c>
    </row>
    <row r="4" spans="1:5">
      <c r="A4">
        <v>15</v>
      </c>
      <c r="B4">
        <v>13</v>
      </c>
      <c r="C4">
        <f>A4+B4</f>
        <v>28</v>
      </c>
      <c r="E4" t="s">
        <v>4</v>
      </c>
    </row>
    <row r="5" spans="1:5">
      <c r="A5">
        <v>10</v>
      </c>
      <c r="B5">
        <v>10</v>
      </c>
      <c r="C5">
        <f t="shared" ref="C5:C13" si="0">A5+B5</f>
        <v>20</v>
      </c>
      <c r="E5" t="s">
        <v>5</v>
      </c>
    </row>
    <row r="6" spans="1:5">
      <c r="A6">
        <v>3</v>
      </c>
      <c r="B6">
        <v>12</v>
      </c>
      <c r="C6">
        <f t="shared" si="0"/>
        <v>15</v>
      </c>
      <c r="E6" t="s">
        <v>6</v>
      </c>
    </row>
    <row r="7" spans="1:5">
      <c r="A7">
        <v>6</v>
      </c>
      <c r="B7">
        <v>12</v>
      </c>
      <c r="C7">
        <f t="shared" si="0"/>
        <v>18</v>
      </c>
    </row>
    <row r="8" spans="1:5">
      <c r="A8">
        <v>2</v>
      </c>
      <c r="B8">
        <v>12</v>
      </c>
      <c r="C8">
        <f t="shared" si="0"/>
        <v>14</v>
      </c>
      <c r="E8" t="s">
        <v>7</v>
      </c>
    </row>
    <row r="9" spans="1:5">
      <c r="A9">
        <v>1</v>
      </c>
      <c r="B9">
        <v>13</v>
      </c>
      <c r="C9">
        <f t="shared" si="0"/>
        <v>14</v>
      </c>
      <c r="E9" t="s">
        <v>8</v>
      </c>
    </row>
    <row r="10" spans="1:5">
      <c r="A10">
        <v>4</v>
      </c>
      <c r="B10">
        <v>15</v>
      </c>
      <c r="C10">
        <f t="shared" si="0"/>
        <v>19</v>
      </c>
    </row>
    <row r="11" spans="1:5">
      <c r="A11">
        <v>11</v>
      </c>
      <c r="B11">
        <v>8</v>
      </c>
      <c r="C11">
        <f t="shared" si="0"/>
        <v>19</v>
      </c>
      <c r="E11" t="s">
        <v>9</v>
      </c>
    </row>
    <row r="12" spans="1:5">
      <c r="A12">
        <v>3</v>
      </c>
      <c r="B12">
        <v>7</v>
      </c>
      <c r="C12">
        <f t="shared" si="0"/>
        <v>10</v>
      </c>
      <c r="E12" s="4" t="s">
        <v>10</v>
      </c>
    </row>
    <row r="13" spans="1:5">
      <c r="A13">
        <v>6</v>
      </c>
      <c r="B13">
        <v>3</v>
      </c>
      <c r="C13">
        <f t="shared" si="0"/>
        <v>9</v>
      </c>
    </row>
    <row r="15" spans="1:5">
      <c r="A15" t="s">
        <v>11</v>
      </c>
    </row>
    <row r="17" spans="1:5">
      <c r="A17" s="2" t="s">
        <v>1</v>
      </c>
      <c r="B17" s="2" t="s">
        <v>2</v>
      </c>
      <c r="C17" s="2" t="s">
        <v>12</v>
      </c>
      <c r="D17" s="2" t="s">
        <v>13</v>
      </c>
      <c r="E17" s="2" t="s">
        <v>3</v>
      </c>
    </row>
    <row r="18" spans="1:5">
      <c r="A18">
        <v>15</v>
      </c>
      <c r="B18">
        <v>13</v>
      </c>
      <c r="C18">
        <v>14</v>
      </c>
      <c r="D18">
        <v>6</v>
      </c>
      <c r="E18">
        <f>A18+B18+C18+D18</f>
        <v>48</v>
      </c>
    </row>
    <row r="19" spans="1:5">
      <c r="A19">
        <v>10</v>
      </c>
      <c r="B19">
        <v>10</v>
      </c>
      <c r="C19">
        <v>7</v>
      </c>
      <c r="D19">
        <v>14</v>
      </c>
      <c r="E19">
        <f t="shared" ref="E19:E27" si="1">A19+B19+C19+D19</f>
        <v>41</v>
      </c>
    </row>
    <row r="20" spans="1:5">
      <c r="A20">
        <v>3</v>
      </c>
      <c r="B20">
        <v>12</v>
      </c>
      <c r="C20">
        <v>4</v>
      </c>
      <c r="D20">
        <v>9</v>
      </c>
      <c r="E20">
        <f t="shared" si="1"/>
        <v>28</v>
      </c>
    </row>
    <row r="21" spans="1:5">
      <c r="A21">
        <v>6</v>
      </c>
      <c r="B21">
        <v>12</v>
      </c>
      <c r="C21">
        <v>9</v>
      </c>
      <c r="D21">
        <v>6</v>
      </c>
      <c r="E21">
        <f t="shared" si="1"/>
        <v>33</v>
      </c>
    </row>
    <row r="22" spans="1:5">
      <c r="A22">
        <v>2</v>
      </c>
      <c r="B22">
        <v>12</v>
      </c>
      <c r="C22">
        <v>8</v>
      </c>
      <c r="D22">
        <v>1</v>
      </c>
      <c r="E22">
        <f t="shared" si="1"/>
        <v>23</v>
      </c>
    </row>
    <row r="23" spans="1:5">
      <c r="A23">
        <v>1</v>
      </c>
      <c r="B23">
        <v>13</v>
      </c>
      <c r="C23">
        <v>8</v>
      </c>
      <c r="D23">
        <v>14</v>
      </c>
      <c r="E23">
        <f t="shared" si="1"/>
        <v>36</v>
      </c>
    </row>
    <row r="24" spans="1:5">
      <c r="A24">
        <v>4</v>
      </c>
      <c r="B24">
        <v>15</v>
      </c>
      <c r="C24">
        <v>8</v>
      </c>
      <c r="D24">
        <v>10</v>
      </c>
      <c r="E24">
        <f t="shared" si="1"/>
        <v>37</v>
      </c>
    </row>
    <row r="25" spans="1:5">
      <c r="A25">
        <v>11</v>
      </c>
      <c r="B25">
        <v>8</v>
      </c>
      <c r="C25">
        <v>12</v>
      </c>
      <c r="D25">
        <v>8</v>
      </c>
      <c r="E25">
        <f t="shared" si="1"/>
        <v>39</v>
      </c>
    </row>
    <row r="26" spans="1:5">
      <c r="A26">
        <v>3</v>
      </c>
      <c r="B26">
        <v>7</v>
      </c>
      <c r="C26">
        <v>4</v>
      </c>
      <c r="D26">
        <v>1</v>
      </c>
      <c r="E26">
        <f t="shared" si="1"/>
        <v>15</v>
      </c>
    </row>
    <row r="27" spans="1:5">
      <c r="A27">
        <v>6</v>
      </c>
      <c r="B27">
        <v>3</v>
      </c>
      <c r="C27">
        <v>5</v>
      </c>
      <c r="D27">
        <v>13</v>
      </c>
      <c r="E27">
        <f t="shared" si="1"/>
        <v>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3235F-F18E-4592-99DD-B17DD9139D91}">
  <dimension ref="A1:A2"/>
  <sheetViews>
    <sheetView workbookViewId="0">
      <selection activeCell="A2" sqref="A2"/>
    </sheetView>
  </sheetViews>
  <sheetFormatPr defaultRowHeight="15"/>
  <sheetData>
    <row r="1" spans="1:1">
      <c r="A1" t="s">
        <v>103</v>
      </c>
    </row>
    <row r="2" spans="1:1">
      <c r="A2" s="1" t="s">
        <v>104</v>
      </c>
    </row>
  </sheetData>
  <hyperlinks>
    <hyperlink ref="A2" r:id="rId1" xr:uid="{13E8D1AA-5109-40AE-ACC6-7EF3680431B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0635F-2FEE-41A8-83EE-895DCADF471D}">
  <dimension ref="A1:A9"/>
  <sheetViews>
    <sheetView workbookViewId="0">
      <selection activeCell="D16" sqref="D16"/>
    </sheetView>
  </sheetViews>
  <sheetFormatPr defaultRowHeight="15"/>
  <sheetData>
    <row r="1" spans="1:1">
      <c r="A1" t="s">
        <v>14</v>
      </c>
    </row>
    <row r="3" spans="1:1">
      <c r="A3" t="s">
        <v>15</v>
      </c>
    </row>
    <row r="5" spans="1:1">
      <c r="A5" t="s">
        <v>16</v>
      </c>
    </row>
    <row r="7" spans="1:1">
      <c r="A7" t="s">
        <v>17</v>
      </c>
    </row>
    <row r="9" spans="1:1">
      <c r="A9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F1AD4-E3C6-4E2B-BD9B-24CDECEF5403}">
  <dimension ref="A1:G11"/>
  <sheetViews>
    <sheetView workbookViewId="0">
      <selection activeCell="F3" sqref="F3"/>
    </sheetView>
  </sheetViews>
  <sheetFormatPr defaultRowHeight="15"/>
  <cols>
    <col min="1" max="1" width="12.5703125" customWidth="1"/>
    <col min="6" max="6" width="15.7109375" customWidth="1"/>
  </cols>
  <sheetData>
    <row r="1" spans="1:7">
      <c r="A1" s="3" t="s">
        <v>19</v>
      </c>
    </row>
    <row r="2" spans="1:7">
      <c r="A2" t="s">
        <v>20</v>
      </c>
    </row>
    <row r="4" spans="1:7">
      <c r="A4" s="2" t="s">
        <v>21</v>
      </c>
      <c r="B4" s="2" t="s">
        <v>22</v>
      </c>
      <c r="C4" s="2" t="s">
        <v>23</v>
      </c>
      <c r="D4" s="2" t="s">
        <v>24</v>
      </c>
    </row>
    <row r="5" spans="1:7">
      <c r="A5" t="s">
        <v>25</v>
      </c>
      <c r="B5" s="5">
        <v>9.5203996463322866</v>
      </c>
      <c r="C5">
        <v>3</v>
      </c>
    </row>
    <row r="6" spans="1:7">
      <c r="A6" t="s">
        <v>26</v>
      </c>
      <c r="B6" s="5">
        <v>9.9811575042048997</v>
      </c>
      <c r="C6">
        <v>6</v>
      </c>
    </row>
    <row r="7" spans="1:7">
      <c r="A7" t="s">
        <v>27</v>
      </c>
      <c r="B7" s="5">
        <v>2.8510280629837155</v>
      </c>
      <c r="C7">
        <v>12</v>
      </c>
      <c r="F7" s="2" t="s">
        <v>28</v>
      </c>
      <c r="G7" s="6"/>
    </row>
    <row r="8" spans="1:7">
      <c r="A8" t="s">
        <v>29</v>
      </c>
      <c r="B8" s="5">
        <v>6.0373692644206507</v>
      </c>
      <c r="C8">
        <v>8</v>
      </c>
      <c r="F8" s="2" t="s">
        <v>30</v>
      </c>
      <c r="G8" s="6"/>
    </row>
    <row r="10" spans="1:7">
      <c r="A10" t="s">
        <v>31</v>
      </c>
    </row>
    <row r="11" spans="1:7">
      <c r="A11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A3D3B-57CD-4C54-851F-0F760B50589E}">
  <dimension ref="A1:G11"/>
  <sheetViews>
    <sheetView workbookViewId="0">
      <selection activeCell="F19" sqref="F19"/>
    </sheetView>
  </sheetViews>
  <sheetFormatPr defaultRowHeight="15"/>
  <cols>
    <col min="1" max="1" width="15.5703125" customWidth="1"/>
    <col min="2" max="2" width="17.7109375" customWidth="1"/>
    <col min="3" max="3" width="24.42578125" customWidth="1"/>
    <col min="4" max="4" width="13.85546875" customWidth="1"/>
    <col min="6" max="6" width="19" customWidth="1"/>
  </cols>
  <sheetData>
    <row r="1" spans="1:7">
      <c r="A1" s="3" t="s">
        <v>19</v>
      </c>
    </row>
    <row r="2" spans="1:7">
      <c r="A2" t="s">
        <v>33</v>
      </c>
    </row>
    <row r="4" spans="1:7">
      <c r="A4" s="2" t="s">
        <v>34</v>
      </c>
      <c r="B4" s="2" t="s">
        <v>35</v>
      </c>
      <c r="C4" s="2" t="s">
        <v>36</v>
      </c>
      <c r="D4" s="2" t="s">
        <v>37</v>
      </c>
    </row>
    <row r="5" spans="1:7">
      <c r="A5" t="s">
        <v>38</v>
      </c>
      <c r="B5" s="5">
        <v>25000</v>
      </c>
      <c r="C5">
        <v>12</v>
      </c>
    </row>
    <row r="6" spans="1:7">
      <c r="A6" t="s">
        <v>39</v>
      </c>
      <c r="B6" s="5">
        <v>12300</v>
      </c>
      <c r="C6">
        <v>10</v>
      </c>
    </row>
    <row r="7" spans="1:7">
      <c r="A7" t="s">
        <v>40</v>
      </c>
      <c r="B7" s="5">
        <v>980</v>
      </c>
      <c r="C7">
        <v>6</v>
      </c>
      <c r="F7" s="2" t="s">
        <v>41</v>
      </c>
      <c r="G7" s="6"/>
    </row>
    <row r="8" spans="1:7">
      <c r="A8" t="s">
        <v>42</v>
      </c>
      <c r="B8" s="5">
        <v>6500</v>
      </c>
      <c r="C8">
        <v>24</v>
      </c>
    </row>
    <row r="10" spans="1:7">
      <c r="A10" t="s">
        <v>43</v>
      </c>
    </row>
    <row r="11" spans="1:7">
      <c r="A11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8100B-A784-436D-9E81-2C89D0CD7659}">
  <dimension ref="A1:G8"/>
  <sheetViews>
    <sheetView workbookViewId="0">
      <selection activeCell="E14" sqref="E14"/>
    </sheetView>
  </sheetViews>
  <sheetFormatPr defaultRowHeight="15"/>
  <cols>
    <col min="1" max="1" width="15.5703125" customWidth="1"/>
    <col min="2" max="2" width="17.7109375" customWidth="1"/>
    <col min="3" max="3" width="24.42578125" customWidth="1"/>
    <col min="4" max="4" width="13.85546875" customWidth="1"/>
    <col min="6" max="6" width="19" customWidth="1"/>
  </cols>
  <sheetData>
    <row r="1" spans="1:7">
      <c r="A1" s="3" t="s">
        <v>19</v>
      </c>
    </row>
    <row r="2" spans="1:7">
      <c r="A2" t="s">
        <v>45</v>
      </c>
    </row>
    <row r="4" spans="1:7">
      <c r="A4" s="2" t="s">
        <v>46</v>
      </c>
      <c r="B4" s="2" t="s">
        <v>47</v>
      </c>
      <c r="C4" s="2" t="s">
        <v>48</v>
      </c>
      <c r="D4" s="2" t="s">
        <v>49</v>
      </c>
    </row>
    <row r="5" spans="1:7">
      <c r="A5" t="s">
        <v>50</v>
      </c>
      <c r="B5" s="5">
        <v>14000</v>
      </c>
      <c r="C5" s="7">
        <v>0.1</v>
      </c>
    </row>
    <row r="6" spans="1:7">
      <c r="A6" t="s">
        <v>51</v>
      </c>
      <c r="B6" s="5">
        <v>9800</v>
      </c>
      <c r="C6" s="7">
        <v>0.08</v>
      </c>
    </row>
    <row r="7" spans="1:7">
      <c r="A7" t="s">
        <v>52</v>
      </c>
      <c r="B7" s="5">
        <v>8700</v>
      </c>
      <c r="C7" s="7">
        <v>0.12</v>
      </c>
      <c r="F7" s="2" t="s">
        <v>53</v>
      </c>
      <c r="G7" s="6"/>
    </row>
    <row r="8" spans="1:7">
      <c r="A8" t="s">
        <v>54</v>
      </c>
      <c r="B8" s="5">
        <v>1350</v>
      </c>
      <c r="C8" s="7">
        <v>0.05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43C26-EFE3-4A77-9CC9-3D49F35226F4}">
  <dimension ref="A1:G8"/>
  <sheetViews>
    <sheetView workbookViewId="0">
      <selection activeCell="C15" sqref="C15"/>
    </sheetView>
  </sheetViews>
  <sheetFormatPr defaultRowHeight="15"/>
  <cols>
    <col min="1" max="1" width="15.5703125" customWidth="1"/>
    <col min="2" max="2" width="17.7109375" customWidth="1"/>
    <col min="3" max="3" width="24.42578125" customWidth="1"/>
    <col min="4" max="4" width="13.85546875" customWidth="1"/>
    <col min="6" max="6" width="19" customWidth="1"/>
  </cols>
  <sheetData>
    <row r="1" spans="1:7">
      <c r="A1" s="3" t="s">
        <v>19</v>
      </c>
    </row>
    <row r="2" spans="1:7">
      <c r="A2" t="s">
        <v>45</v>
      </c>
    </row>
    <row r="4" spans="1:7">
      <c r="A4" s="2" t="s">
        <v>46</v>
      </c>
      <c r="B4" s="2" t="s">
        <v>55</v>
      </c>
      <c r="C4" s="2" t="s">
        <v>56</v>
      </c>
      <c r="D4" s="2" t="s">
        <v>49</v>
      </c>
    </row>
    <row r="5" spans="1:7">
      <c r="A5" t="s">
        <v>50</v>
      </c>
      <c r="B5" s="5">
        <v>14000</v>
      </c>
      <c r="C5" s="7">
        <v>0.02</v>
      </c>
    </row>
    <row r="6" spans="1:7">
      <c r="A6" t="s">
        <v>51</v>
      </c>
      <c r="B6" s="5">
        <v>9800</v>
      </c>
      <c r="C6" s="7">
        <v>7.0000000000000007E-2</v>
      </c>
    </row>
    <row r="7" spans="1:7">
      <c r="A7" t="s">
        <v>52</v>
      </c>
      <c r="B7" s="5">
        <v>8700</v>
      </c>
      <c r="C7" s="7">
        <v>0.1</v>
      </c>
      <c r="F7" s="2" t="s">
        <v>53</v>
      </c>
      <c r="G7" s="6"/>
    </row>
    <row r="8" spans="1:7">
      <c r="A8" t="s">
        <v>54</v>
      </c>
      <c r="B8" s="5">
        <v>1350</v>
      </c>
      <c r="C8" s="7">
        <v>0.2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5CEA9-BD47-43D2-9B08-E1571842806C}">
  <dimension ref="A1:D12"/>
  <sheetViews>
    <sheetView workbookViewId="0">
      <selection activeCell="A3" sqref="A3"/>
    </sheetView>
  </sheetViews>
  <sheetFormatPr defaultRowHeight="15"/>
  <cols>
    <col min="1" max="1" width="15.5703125" customWidth="1"/>
    <col min="2" max="2" width="17.7109375" customWidth="1"/>
    <col min="3" max="3" width="24.42578125" customWidth="1"/>
    <col min="4" max="4" width="17.5703125" bestFit="1" customWidth="1"/>
    <col min="6" max="6" width="19" customWidth="1"/>
  </cols>
  <sheetData>
    <row r="1" spans="1:4">
      <c r="A1" s="3" t="s">
        <v>19</v>
      </c>
    </row>
    <row r="2" spans="1:4">
      <c r="A2" t="s">
        <v>57</v>
      </c>
    </row>
    <row r="4" spans="1:4">
      <c r="B4" s="2"/>
      <c r="C4" s="2"/>
    </row>
    <row r="5" spans="1:4">
      <c r="B5" s="2" t="s">
        <v>58</v>
      </c>
      <c r="C5" s="2" t="s">
        <v>59</v>
      </c>
      <c r="D5" s="2" t="s">
        <v>60</v>
      </c>
    </row>
    <row r="6" spans="1:4">
      <c r="A6" s="2" t="s">
        <v>61</v>
      </c>
      <c r="B6">
        <v>3</v>
      </c>
      <c r="C6" s="5">
        <v>78</v>
      </c>
    </row>
    <row r="7" spans="1:4">
      <c r="A7" s="2" t="s">
        <v>62</v>
      </c>
      <c r="B7">
        <v>4</v>
      </c>
      <c r="C7" s="5">
        <v>104</v>
      </c>
      <c r="D7" s="7"/>
    </row>
    <row r="8" spans="1:4">
      <c r="A8" s="2" t="s">
        <v>63</v>
      </c>
      <c r="B8">
        <v>6</v>
      </c>
      <c r="C8" s="5">
        <v>167.5</v>
      </c>
      <c r="D8" s="7"/>
    </row>
    <row r="9" spans="1:4">
      <c r="A9" s="2" t="s">
        <v>64</v>
      </c>
      <c r="B9">
        <v>2</v>
      </c>
      <c r="C9" s="5">
        <v>34</v>
      </c>
      <c r="D9" s="7"/>
    </row>
    <row r="10" spans="1:4">
      <c r="A10" s="2" t="s">
        <v>65</v>
      </c>
      <c r="B10">
        <v>1</v>
      </c>
      <c r="C10" s="5">
        <v>58</v>
      </c>
      <c r="D10" s="7"/>
    </row>
    <row r="11" spans="1:4">
      <c r="A11" s="2" t="s">
        <v>66</v>
      </c>
      <c r="B11">
        <v>5</v>
      </c>
      <c r="C11" s="5">
        <v>237.2</v>
      </c>
    </row>
    <row r="12" spans="1:4">
      <c r="A12" s="2" t="s">
        <v>67</v>
      </c>
      <c r="B12">
        <v>6</v>
      </c>
      <c r="C12" s="5">
        <v>194.5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9B6EB-7C45-4ED4-8823-E579C8B96CE2}">
  <dimension ref="A1:G21"/>
  <sheetViews>
    <sheetView workbookViewId="0">
      <selection activeCell="D23" sqref="D23"/>
    </sheetView>
  </sheetViews>
  <sheetFormatPr defaultRowHeight="15"/>
  <cols>
    <col min="1" max="1" width="15.5703125" customWidth="1"/>
    <col min="2" max="2" width="17.7109375" customWidth="1"/>
    <col min="3" max="3" width="28" customWidth="1"/>
    <col min="4" max="4" width="17.5703125" bestFit="1" customWidth="1"/>
    <col min="6" max="6" width="19" customWidth="1"/>
    <col min="7" max="7" width="11.28515625" bestFit="1" customWidth="1"/>
  </cols>
  <sheetData>
    <row r="1" spans="1:7">
      <c r="A1" s="3" t="s">
        <v>19</v>
      </c>
    </row>
    <row r="2" spans="1:7">
      <c r="A2" t="s">
        <v>68</v>
      </c>
    </row>
    <row r="3" spans="1:7">
      <c r="A3" t="s">
        <v>69</v>
      </c>
    </row>
    <row r="4" spans="1:7">
      <c r="B4" s="2"/>
      <c r="C4" s="2"/>
    </row>
    <row r="5" spans="1:7">
      <c r="A5" s="2" t="s">
        <v>70</v>
      </c>
      <c r="B5" s="2" t="s">
        <v>71</v>
      </c>
      <c r="C5" s="2" t="s">
        <v>72</v>
      </c>
      <c r="D5" s="2" t="s">
        <v>73</v>
      </c>
      <c r="F5" t="s">
        <v>74</v>
      </c>
      <c r="G5" s="8">
        <v>5600</v>
      </c>
    </row>
    <row r="6" spans="1:7">
      <c r="A6" s="2" t="s">
        <v>75</v>
      </c>
      <c r="B6" s="5">
        <v>1139</v>
      </c>
      <c r="C6" s="5">
        <v>1392</v>
      </c>
      <c r="D6" s="5">
        <f>B6-C6</f>
        <v>-253</v>
      </c>
    </row>
    <row r="7" spans="1:7">
      <c r="A7" s="2" t="s">
        <v>76</v>
      </c>
      <c r="B7" s="5">
        <v>1305</v>
      </c>
      <c r="C7" s="5">
        <v>942</v>
      </c>
      <c r="D7" s="5">
        <f t="shared" ref="D7:D17" si="0">B7-C7</f>
        <v>363</v>
      </c>
    </row>
    <row r="8" spans="1:7">
      <c r="A8" s="2" t="s">
        <v>77</v>
      </c>
      <c r="B8" s="5">
        <v>1159</v>
      </c>
      <c r="C8" s="5">
        <v>1289</v>
      </c>
      <c r="D8" s="5">
        <f t="shared" si="0"/>
        <v>-130</v>
      </c>
    </row>
    <row r="9" spans="1:7">
      <c r="A9" s="2" t="s">
        <v>78</v>
      </c>
      <c r="B9" s="5">
        <v>1137</v>
      </c>
      <c r="C9" s="5">
        <v>1079</v>
      </c>
      <c r="D9" s="5">
        <f t="shared" si="0"/>
        <v>58</v>
      </c>
    </row>
    <row r="10" spans="1:7">
      <c r="A10" s="2" t="s">
        <v>79</v>
      </c>
      <c r="B10" s="5">
        <v>1387</v>
      </c>
      <c r="C10" s="5">
        <v>1085</v>
      </c>
      <c r="D10" s="5">
        <f t="shared" si="0"/>
        <v>302</v>
      </c>
    </row>
    <row r="11" spans="1:7">
      <c r="A11" s="2" t="s">
        <v>80</v>
      </c>
      <c r="B11" s="5">
        <v>1249</v>
      </c>
      <c r="C11" s="5">
        <v>1173</v>
      </c>
      <c r="D11" s="5">
        <f t="shared" si="0"/>
        <v>76</v>
      </c>
    </row>
    <row r="12" spans="1:7">
      <c r="A12" s="2" t="s">
        <v>81</v>
      </c>
      <c r="B12" s="5">
        <v>1325</v>
      </c>
      <c r="C12" s="5">
        <v>1186</v>
      </c>
      <c r="D12" s="5">
        <f t="shared" si="0"/>
        <v>139</v>
      </c>
    </row>
    <row r="13" spans="1:7">
      <c r="A13" s="2" t="s">
        <v>82</v>
      </c>
      <c r="B13" s="5">
        <v>1193</v>
      </c>
      <c r="C13" s="5">
        <v>1362</v>
      </c>
      <c r="D13" s="5">
        <f t="shared" si="0"/>
        <v>-169</v>
      </c>
    </row>
    <row r="14" spans="1:7">
      <c r="A14" s="2" t="s">
        <v>83</v>
      </c>
      <c r="B14" s="5">
        <v>1249</v>
      </c>
      <c r="C14" s="5">
        <v>1104</v>
      </c>
      <c r="D14" s="5">
        <f t="shared" si="0"/>
        <v>145</v>
      </c>
    </row>
    <row r="15" spans="1:7">
      <c r="A15" s="2" t="s">
        <v>84</v>
      </c>
      <c r="B15" s="5">
        <v>1269</v>
      </c>
      <c r="C15" s="5">
        <v>1236</v>
      </c>
      <c r="D15" s="5">
        <f t="shared" si="0"/>
        <v>33</v>
      </c>
    </row>
    <row r="16" spans="1:7">
      <c r="A16" s="2" t="s">
        <v>85</v>
      </c>
      <c r="B16" s="5">
        <v>1102</v>
      </c>
      <c r="C16" s="5">
        <v>1135</v>
      </c>
      <c r="D16" s="5">
        <f t="shared" si="0"/>
        <v>-33</v>
      </c>
    </row>
    <row r="17" spans="1:7">
      <c r="A17" s="2" t="s">
        <v>86</v>
      </c>
      <c r="B17" s="5">
        <v>1305</v>
      </c>
      <c r="C17" s="5">
        <v>1416</v>
      </c>
      <c r="D17" s="5">
        <f t="shared" si="0"/>
        <v>-111</v>
      </c>
    </row>
    <row r="18" spans="1:7">
      <c r="C18" s="9" t="s">
        <v>24</v>
      </c>
      <c r="D18" s="10">
        <f>D6+D7+D8+D9+D10+D11+D12+D13+D14+D15+D16+D17</f>
        <v>420</v>
      </c>
      <c r="F18" t="s">
        <v>87</v>
      </c>
      <c r="G18" s="8">
        <f>G5+D18</f>
        <v>6020</v>
      </c>
    </row>
    <row r="20" spans="1:7">
      <c r="A20" t="s">
        <v>88</v>
      </c>
    </row>
    <row r="21" spans="1:7">
      <c r="A21" t="s">
        <v>89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162C4-33D6-4522-9E04-573EAE3883E1}">
  <dimension ref="A1:A20"/>
  <sheetViews>
    <sheetView tabSelected="1" workbookViewId="0">
      <selection activeCell="A21" sqref="A21"/>
    </sheetView>
  </sheetViews>
  <sheetFormatPr defaultRowHeight="15"/>
  <sheetData>
    <row r="1" spans="1:1">
      <c r="A1" s="3" t="s">
        <v>90</v>
      </c>
    </row>
    <row r="2" spans="1:1">
      <c r="A2" t="s">
        <v>91</v>
      </c>
    </row>
    <row r="4" spans="1:1">
      <c r="A4" s="2" t="s">
        <v>92</v>
      </c>
    </row>
    <row r="5" spans="1:1">
      <c r="A5" t="s">
        <v>93</v>
      </c>
    </row>
    <row r="7" spans="1:1">
      <c r="A7" t="s">
        <v>94</v>
      </c>
    </row>
    <row r="9" spans="1:1">
      <c r="A9" t="s">
        <v>95</v>
      </c>
    </row>
    <row r="11" spans="1:1">
      <c r="A11" t="s">
        <v>96</v>
      </c>
    </row>
    <row r="12" spans="1:1">
      <c r="A12" t="s">
        <v>97</v>
      </c>
    </row>
    <row r="13" spans="1:1">
      <c r="A13" t="s">
        <v>98</v>
      </c>
    </row>
    <row r="15" spans="1:1">
      <c r="A15" t="s">
        <v>99</v>
      </c>
    </row>
    <row r="17" spans="1:1">
      <c r="A17" t="s">
        <v>100</v>
      </c>
    </row>
    <row r="18" spans="1:1">
      <c r="A18" t="s">
        <v>101</v>
      </c>
    </row>
    <row r="20" spans="1:1">
      <c r="A20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2024-09-29T17:17:10Z</dcterms:created>
  <dcterms:modified xsi:type="dcterms:W3CDTF">2024-10-01T16:50:15Z</dcterms:modified>
  <cp:category/>
  <cp:contentStatus/>
</cp:coreProperties>
</file>